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Groups\Sonstiges\ERIK\15_ERiK_Forschungsbericht_2021\1_Tabellenanhang (Excel)\Final\Online_Veroeffentlichung\"/>
    </mc:Choice>
  </mc:AlternateContent>
  <bookViews>
    <workbookView xWindow="-120" yWindow="-120" windowWidth="29040" windowHeight="15840" tabRatio="902"/>
  </bookViews>
  <sheets>
    <sheet name="Inhalt" sheetId="72" r:id="rId1"/>
    <sheet name="Daten HF-03.1.1" sheetId="16" r:id="rId2"/>
    <sheet name="Daten HF-03.1.2" sheetId="33" r:id="rId3"/>
    <sheet name="Daten HF-03.1.3" sheetId="30" r:id="rId4"/>
    <sheet name="Daten HF-03.1.4" sheetId="45" r:id="rId5"/>
    <sheet name="Daten HF-03.2.1" sheetId="68" r:id="rId6"/>
    <sheet name="Daten HF-03.2.2" sheetId="34" r:id="rId7"/>
    <sheet name="Daten HF-03.2.3" sheetId="47" r:id="rId8"/>
    <sheet name="Daten HF-03.2.4" sheetId="29" r:id="rId9"/>
    <sheet name="Daten HF-03.3.1" sheetId="48" r:id="rId10"/>
    <sheet name="Daten HF-03.3.2" sheetId="49" r:id="rId11"/>
    <sheet name="Daten HF-03.3.3" sheetId="50" r:id="rId12"/>
    <sheet name="Daten HF-03.3.4" sheetId="51" r:id="rId13"/>
    <sheet name="Daten HF-03.3.5" sheetId="52" r:id="rId14"/>
    <sheet name="Daten HF-03.3.6" sheetId="53" r:id="rId15"/>
    <sheet name="Daten HF-03.4.1" sheetId="54" r:id="rId16"/>
    <sheet name="Daten HF-03.4.2" sheetId="55" r:id="rId17"/>
    <sheet name="Daten HF-03.5.1" sheetId="71" r:id="rId18"/>
    <sheet name="Daten HF-03.5.2" sheetId="32" r:id="rId19"/>
    <sheet name="Daten HF-03.5.3" sheetId="43" r:id="rId20"/>
    <sheet name="Daten HF-03.5.4" sheetId="56" r:id="rId21"/>
    <sheet name="Daten HF-03.5.5" sheetId="58" r:id="rId22"/>
    <sheet name="Daten HF-03.5.6" sheetId="59" r:id="rId23"/>
    <sheet name="Daten HF-03.5.7" sheetId="60" r:id="rId24"/>
    <sheet name="Daten HF-03.5.8" sheetId="61" r:id="rId25"/>
    <sheet name="Daten HF-03.5.10" sheetId="62" r:id="rId26"/>
    <sheet name="Daten HF-03.5.11" sheetId="63" r:id="rId27"/>
    <sheet name="Daten HF-03.5.12" sheetId="64" r:id="rId28"/>
    <sheet name="Daten HF-03.5.13" sheetId="65" r:id="rId29"/>
    <sheet name="Daten HF-03.5.14" sheetId="66" r:id="rId30"/>
  </sheets>
  <definedNames>
    <definedName name="_xlnm._FilterDatabase" localSheetId="6" hidden="1">'Daten HF-03.2.2'!$A$26:$L$26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2" i="68" l="1"/>
  <c r="E144" i="68" s="1"/>
  <c r="E143" i="68"/>
  <c r="B143" i="68"/>
  <c r="B144" i="68" s="1"/>
  <c r="E97" i="68"/>
  <c r="E99" i="68" s="1"/>
  <c r="E98" i="68"/>
  <c r="B97" i="68"/>
  <c r="B98" i="68"/>
  <c r="D94" i="30"/>
  <c r="F94" i="30"/>
  <c r="H94" i="30"/>
  <c r="J94" i="30"/>
  <c r="L94" i="30"/>
  <c r="N94" i="30"/>
  <c r="P94" i="30"/>
  <c r="R94" i="30"/>
  <c r="D95" i="30"/>
  <c r="F95" i="30"/>
  <c r="H95" i="30"/>
  <c r="J95" i="30"/>
  <c r="L95" i="30"/>
  <c r="N95" i="30"/>
  <c r="P95" i="30"/>
  <c r="R95" i="30"/>
  <c r="D96" i="30"/>
  <c r="F96" i="30"/>
  <c r="H96" i="30"/>
  <c r="J96" i="30"/>
  <c r="L96" i="30"/>
  <c r="N96" i="30"/>
  <c r="P96" i="30"/>
  <c r="R96" i="30"/>
  <c r="D97" i="30"/>
  <c r="F97" i="30"/>
  <c r="H97" i="30"/>
  <c r="J97" i="30"/>
  <c r="L97" i="30"/>
  <c r="N97" i="30"/>
  <c r="P97" i="30"/>
  <c r="R97" i="30"/>
  <c r="D98" i="30"/>
  <c r="F98" i="30"/>
  <c r="H98" i="30"/>
  <c r="J98" i="30"/>
  <c r="L98" i="30"/>
  <c r="N98" i="30"/>
  <c r="P98" i="30"/>
  <c r="R98" i="30"/>
  <c r="D99" i="30"/>
  <c r="F99" i="30"/>
  <c r="H99" i="30"/>
  <c r="J99" i="30"/>
  <c r="L99" i="30"/>
  <c r="N99" i="30"/>
  <c r="P99" i="30"/>
  <c r="R99" i="30"/>
  <c r="D100" i="30"/>
  <c r="F100" i="30"/>
  <c r="H100" i="30"/>
  <c r="J100" i="30"/>
  <c r="L100" i="30"/>
  <c r="N100" i="30"/>
  <c r="P100" i="30"/>
  <c r="R100" i="30"/>
  <c r="D101" i="30"/>
  <c r="F101" i="30"/>
  <c r="H101" i="30"/>
  <c r="J101" i="30"/>
  <c r="L101" i="30"/>
  <c r="N101" i="30"/>
  <c r="P101" i="30"/>
  <c r="R101" i="30"/>
  <c r="D102" i="30"/>
  <c r="F102" i="30"/>
  <c r="H102" i="30"/>
  <c r="J102" i="30"/>
  <c r="L102" i="30"/>
  <c r="N102" i="30"/>
  <c r="P102" i="30"/>
  <c r="R102" i="30"/>
  <c r="D103" i="30"/>
  <c r="F103" i="30"/>
  <c r="H103" i="30"/>
  <c r="J103" i="30"/>
  <c r="L103" i="30"/>
  <c r="N103" i="30"/>
  <c r="P103" i="30"/>
  <c r="R103" i="30"/>
  <c r="D104" i="30"/>
  <c r="F104" i="30"/>
  <c r="H104" i="30"/>
  <c r="J104" i="30"/>
  <c r="L104" i="30"/>
  <c r="N104" i="30"/>
  <c r="D105" i="30"/>
  <c r="F105" i="30"/>
  <c r="H105" i="30"/>
  <c r="J105" i="30"/>
  <c r="L105" i="30"/>
  <c r="N105" i="30"/>
  <c r="D106" i="30"/>
  <c r="F106" i="30"/>
  <c r="H106" i="30"/>
  <c r="J106" i="30"/>
  <c r="L106" i="30"/>
  <c r="N106" i="30"/>
  <c r="P106" i="30"/>
  <c r="R106" i="30"/>
  <c r="D107" i="30"/>
  <c r="F107" i="30"/>
  <c r="H107" i="30"/>
  <c r="J107" i="30"/>
  <c r="L107" i="30"/>
  <c r="N107" i="30"/>
  <c r="P107" i="30"/>
  <c r="R107" i="30"/>
  <c r="D108" i="30"/>
  <c r="F108" i="30"/>
  <c r="H108" i="30"/>
  <c r="J108" i="30"/>
  <c r="L108" i="30"/>
  <c r="N108" i="30"/>
  <c r="P108" i="30"/>
  <c r="R108" i="30"/>
  <c r="D109" i="30"/>
  <c r="F109" i="30"/>
  <c r="H109" i="30"/>
  <c r="J109" i="30"/>
  <c r="L109" i="30"/>
  <c r="N109" i="30"/>
  <c r="P109" i="30"/>
  <c r="R109" i="30"/>
  <c r="D110" i="30"/>
  <c r="F110" i="30"/>
  <c r="H110" i="30"/>
  <c r="J110" i="30"/>
  <c r="L110" i="30"/>
  <c r="N110" i="30"/>
  <c r="P110" i="30"/>
  <c r="R110" i="30"/>
  <c r="D111" i="30"/>
  <c r="F111" i="30"/>
  <c r="H111" i="30"/>
  <c r="J111" i="30"/>
  <c r="L111" i="30"/>
  <c r="N111" i="30"/>
  <c r="P111" i="30"/>
  <c r="R111" i="30"/>
  <c r="D112" i="30"/>
  <c r="F112" i="30"/>
  <c r="H112" i="30"/>
  <c r="J112" i="30"/>
  <c r="L112" i="30"/>
  <c r="N112" i="30"/>
  <c r="P112" i="30"/>
  <c r="R112" i="30"/>
  <c r="D125" i="30"/>
  <c r="F125" i="30"/>
  <c r="H125" i="30"/>
  <c r="J125" i="30"/>
  <c r="L125" i="30"/>
  <c r="N125" i="30"/>
  <c r="P125" i="30"/>
  <c r="R125" i="30"/>
  <c r="D126" i="30"/>
  <c r="F126" i="30"/>
  <c r="H126" i="30"/>
  <c r="J126" i="30"/>
  <c r="L126" i="30"/>
  <c r="N126" i="30"/>
  <c r="P126" i="30"/>
  <c r="R126" i="30"/>
  <c r="D127" i="30"/>
  <c r="F127" i="30"/>
  <c r="H127" i="30"/>
  <c r="J127" i="30"/>
  <c r="L127" i="30"/>
  <c r="N127" i="30"/>
  <c r="P127" i="30"/>
  <c r="R127" i="30"/>
  <c r="D128" i="30"/>
  <c r="F128" i="30"/>
  <c r="H128" i="30"/>
  <c r="J128" i="30"/>
  <c r="L128" i="30"/>
  <c r="N128" i="30"/>
  <c r="P128" i="30"/>
  <c r="R128" i="30"/>
  <c r="D129" i="30"/>
  <c r="F129" i="30"/>
  <c r="H129" i="30"/>
  <c r="J129" i="30"/>
  <c r="L129" i="30"/>
  <c r="N129" i="30"/>
  <c r="P129" i="30"/>
  <c r="R129" i="30"/>
  <c r="D130" i="30"/>
  <c r="F130" i="30"/>
  <c r="H130" i="30"/>
  <c r="J130" i="30"/>
  <c r="L130" i="30"/>
  <c r="N130" i="30"/>
  <c r="P130" i="30"/>
  <c r="R130" i="30"/>
  <c r="D131" i="30"/>
  <c r="F131" i="30"/>
  <c r="H131" i="30"/>
  <c r="J131" i="30"/>
  <c r="L131" i="30"/>
  <c r="N131" i="30"/>
  <c r="P131" i="30"/>
  <c r="R131" i="30"/>
  <c r="D132" i="30"/>
  <c r="F132" i="30"/>
  <c r="H132" i="30"/>
  <c r="J132" i="30"/>
  <c r="L132" i="30"/>
  <c r="N132" i="30"/>
  <c r="P132" i="30"/>
  <c r="R132" i="30"/>
  <c r="D133" i="30"/>
  <c r="F133" i="30"/>
  <c r="H133" i="30"/>
  <c r="J133" i="30"/>
  <c r="L133" i="30"/>
  <c r="N133" i="30"/>
  <c r="P133" i="30"/>
  <c r="R133" i="30"/>
  <c r="D134" i="30"/>
  <c r="F134" i="30"/>
  <c r="H134" i="30"/>
  <c r="J134" i="30"/>
  <c r="L134" i="30"/>
  <c r="N134" i="30"/>
  <c r="P134" i="30"/>
  <c r="R134" i="30"/>
  <c r="D135" i="30"/>
  <c r="F135" i="30"/>
  <c r="H135" i="30"/>
  <c r="J135" i="30"/>
  <c r="L135" i="30"/>
  <c r="N135" i="30"/>
  <c r="P135" i="30"/>
  <c r="R135" i="30"/>
  <c r="D136" i="30"/>
  <c r="F136" i="30"/>
  <c r="H136" i="30"/>
  <c r="J136" i="30"/>
  <c r="L136" i="30"/>
  <c r="N136" i="30"/>
  <c r="R136" i="30"/>
  <c r="D137" i="30"/>
  <c r="F137" i="30"/>
  <c r="H137" i="30"/>
  <c r="J137" i="30"/>
  <c r="L137" i="30"/>
  <c r="N137" i="30"/>
  <c r="P137" i="30"/>
  <c r="R137" i="30"/>
  <c r="D138" i="30"/>
  <c r="F138" i="30"/>
  <c r="H138" i="30"/>
  <c r="J138" i="30"/>
  <c r="L138" i="30"/>
  <c r="N138" i="30"/>
  <c r="P138" i="30"/>
  <c r="R138" i="30"/>
  <c r="D139" i="30"/>
  <c r="F139" i="30"/>
  <c r="H139" i="30"/>
  <c r="J139" i="30"/>
  <c r="L139" i="30"/>
  <c r="N139" i="30"/>
  <c r="P139" i="30"/>
  <c r="R139" i="30"/>
  <c r="D140" i="30"/>
  <c r="F140" i="30"/>
  <c r="H140" i="30"/>
  <c r="J140" i="30"/>
  <c r="L140" i="30"/>
  <c r="N140" i="30"/>
  <c r="P140" i="30"/>
  <c r="R140" i="30"/>
  <c r="D141" i="30"/>
  <c r="F141" i="30"/>
  <c r="H141" i="30"/>
  <c r="J141" i="30"/>
  <c r="L141" i="30"/>
  <c r="N141" i="30"/>
  <c r="P141" i="30"/>
  <c r="R141" i="30"/>
  <c r="D142" i="30"/>
  <c r="F142" i="30"/>
  <c r="H142" i="30"/>
  <c r="J142" i="30"/>
  <c r="L142" i="30"/>
  <c r="N142" i="30"/>
  <c r="P142" i="30"/>
  <c r="R142" i="30"/>
  <c r="D143" i="30"/>
  <c r="F143" i="30"/>
  <c r="H143" i="30"/>
  <c r="J143" i="30"/>
  <c r="L143" i="30"/>
  <c r="N143" i="30"/>
  <c r="P143" i="30"/>
  <c r="R143" i="30"/>
  <c r="E72" i="33"/>
  <c r="H72" i="33"/>
  <c r="J72" i="33"/>
  <c r="L72" i="33"/>
  <c r="P72" i="33"/>
  <c r="R72" i="33"/>
  <c r="T72" i="33"/>
  <c r="W72" i="33"/>
  <c r="Y72" i="33"/>
  <c r="AA72" i="33"/>
  <c r="AC72" i="33"/>
  <c r="AE72" i="33"/>
  <c r="AG72" i="33"/>
  <c r="E73" i="33"/>
  <c r="H73" i="33"/>
  <c r="J73" i="33"/>
  <c r="L73" i="33"/>
  <c r="P73" i="33"/>
  <c r="R73" i="33"/>
  <c r="T73" i="33"/>
  <c r="W73" i="33"/>
  <c r="Y73" i="33"/>
  <c r="AA73" i="33"/>
  <c r="AC73" i="33"/>
  <c r="AE73" i="33"/>
  <c r="AG73" i="33"/>
  <c r="E74" i="33"/>
  <c r="H74" i="33"/>
  <c r="J74" i="33"/>
  <c r="L74" i="33"/>
  <c r="P74" i="33"/>
  <c r="R74" i="33"/>
  <c r="T74" i="33"/>
  <c r="W74" i="33"/>
  <c r="Y74" i="33"/>
  <c r="AA74" i="33"/>
  <c r="AC74" i="33"/>
  <c r="AE74" i="33"/>
  <c r="AG74" i="33"/>
  <c r="E75" i="33"/>
  <c r="H75" i="33"/>
  <c r="J75" i="33"/>
  <c r="L75" i="33"/>
  <c r="P75" i="33"/>
  <c r="R75" i="33"/>
  <c r="T75" i="33"/>
  <c r="W75" i="33"/>
  <c r="Y75" i="33"/>
  <c r="AA75" i="33"/>
  <c r="AC75" i="33"/>
  <c r="AE75" i="33"/>
  <c r="AG75" i="33"/>
  <c r="E76" i="33"/>
  <c r="H76" i="33"/>
  <c r="J76" i="33"/>
  <c r="L76" i="33"/>
  <c r="P76" i="33"/>
  <c r="R76" i="33"/>
  <c r="T76" i="33"/>
  <c r="W76" i="33"/>
  <c r="Y76" i="33"/>
  <c r="AA76" i="33"/>
  <c r="AC76" i="33"/>
  <c r="AE76" i="33"/>
  <c r="AG76" i="33"/>
  <c r="E77" i="33"/>
  <c r="H77" i="33"/>
  <c r="J77" i="33"/>
  <c r="L77" i="33"/>
  <c r="P77" i="33"/>
  <c r="R77" i="33"/>
  <c r="T77" i="33"/>
  <c r="W77" i="33"/>
  <c r="Y77" i="33"/>
  <c r="AA77" i="33"/>
  <c r="AC77" i="33"/>
  <c r="AE77" i="33"/>
  <c r="AG77" i="33"/>
  <c r="E78" i="33"/>
  <c r="H78" i="33"/>
  <c r="J78" i="33"/>
  <c r="L78" i="33"/>
  <c r="P78" i="33"/>
  <c r="R78" i="33"/>
  <c r="T78" i="33"/>
  <c r="W78" i="33"/>
  <c r="Y78" i="33"/>
  <c r="AA78" i="33"/>
  <c r="AC78" i="33"/>
  <c r="AE78" i="33"/>
  <c r="AG78" i="33"/>
  <c r="E79" i="33"/>
  <c r="H79" i="33"/>
  <c r="J79" i="33"/>
  <c r="L79" i="33"/>
  <c r="P79" i="33"/>
  <c r="R79" i="33"/>
  <c r="T79" i="33"/>
  <c r="W79" i="33"/>
  <c r="Y79" i="33"/>
  <c r="AA79" i="33"/>
  <c r="AC79" i="33"/>
  <c r="AE79" i="33"/>
  <c r="AG79" i="33"/>
  <c r="E80" i="33"/>
  <c r="H80" i="33"/>
  <c r="J80" i="33"/>
  <c r="L80" i="33"/>
  <c r="P80" i="33"/>
  <c r="R80" i="33"/>
  <c r="T80" i="33"/>
  <c r="W80" i="33"/>
  <c r="Y80" i="33"/>
  <c r="AA80" i="33"/>
  <c r="AC80" i="33"/>
  <c r="AE80" i="33"/>
  <c r="AG80" i="33"/>
  <c r="E81" i="33"/>
  <c r="H81" i="33"/>
  <c r="J81" i="33"/>
  <c r="L81" i="33"/>
  <c r="P81" i="33"/>
  <c r="R81" i="33"/>
  <c r="T81" i="33"/>
  <c r="W81" i="33"/>
  <c r="Y81" i="33"/>
  <c r="AA81" i="33"/>
  <c r="AC81" i="33"/>
  <c r="AE81" i="33"/>
  <c r="AG81" i="33"/>
  <c r="E82" i="33"/>
  <c r="H82" i="33"/>
  <c r="J82" i="33"/>
  <c r="L82" i="33"/>
  <c r="P82" i="33"/>
  <c r="R82" i="33"/>
  <c r="T82" i="33"/>
  <c r="W82" i="33"/>
  <c r="Y82" i="33"/>
  <c r="AA82" i="33"/>
  <c r="AC82" i="33"/>
  <c r="AE82" i="33"/>
  <c r="AG82" i="33"/>
  <c r="E83" i="33"/>
  <c r="H83" i="33"/>
  <c r="J83" i="33"/>
  <c r="L83" i="33"/>
  <c r="P83" i="33"/>
  <c r="R83" i="33"/>
  <c r="T83" i="33"/>
  <c r="W83" i="33"/>
  <c r="Y83" i="33"/>
  <c r="AA83" i="33"/>
  <c r="AC83" i="33"/>
  <c r="AE83" i="33"/>
  <c r="AG83" i="33"/>
  <c r="E84" i="33"/>
  <c r="H84" i="33"/>
  <c r="J84" i="33"/>
  <c r="L84" i="33"/>
  <c r="P84" i="33"/>
  <c r="R84" i="33"/>
  <c r="T84" i="33"/>
  <c r="W84" i="33"/>
  <c r="Y84" i="33"/>
  <c r="AA84" i="33"/>
  <c r="AC84" i="33"/>
  <c r="AE84" i="33"/>
  <c r="AG84" i="33"/>
  <c r="E85" i="33"/>
  <c r="H85" i="33"/>
  <c r="J85" i="33"/>
  <c r="L85" i="33"/>
  <c r="P85" i="33"/>
  <c r="R85" i="33"/>
  <c r="T85" i="33"/>
  <c r="W85" i="33"/>
  <c r="Y85" i="33"/>
  <c r="AA85" i="33"/>
  <c r="AC85" i="33"/>
  <c r="AE85" i="33"/>
  <c r="AG85" i="33"/>
  <c r="E86" i="33"/>
  <c r="H86" i="33"/>
  <c r="J86" i="33"/>
  <c r="L86" i="33"/>
  <c r="P86" i="33"/>
  <c r="R86" i="33"/>
  <c r="T86" i="33"/>
  <c r="W86" i="33"/>
  <c r="Y86" i="33"/>
  <c r="AA86" i="33"/>
  <c r="AC86" i="33"/>
  <c r="AE86" i="33"/>
  <c r="AG86" i="33"/>
  <c r="E87" i="33"/>
  <c r="H87" i="33"/>
  <c r="J87" i="33"/>
  <c r="L87" i="33"/>
  <c r="P87" i="33"/>
  <c r="R87" i="33"/>
  <c r="T87" i="33"/>
  <c r="W87" i="33"/>
  <c r="Y87" i="33"/>
  <c r="AA87" i="33"/>
  <c r="AC87" i="33"/>
  <c r="AE87" i="33"/>
  <c r="AG87" i="33"/>
  <c r="E88" i="33"/>
  <c r="H88" i="33"/>
  <c r="J88" i="33"/>
  <c r="L88" i="33"/>
  <c r="P88" i="33"/>
  <c r="R88" i="33"/>
  <c r="T88" i="33"/>
  <c r="W88" i="33"/>
  <c r="Y88" i="33"/>
  <c r="AA88" i="33"/>
  <c r="AC88" i="33"/>
  <c r="AE88" i="33"/>
  <c r="AG88" i="33"/>
  <c r="E89" i="33"/>
  <c r="H89" i="33"/>
  <c r="J89" i="33"/>
  <c r="L89" i="33"/>
  <c r="P89" i="33"/>
  <c r="R89" i="33"/>
  <c r="T89" i="33"/>
  <c r="W89" i="33"/>
  <c r="Y89" i="33"/>
  <c r="AA89" i="33"/>
  <c r="AC89" i="33"/>
  <c r="AE89" i="33"/>
  <c r="AG89" i="33"/>
  <c r="E90" i="33"/>
  <c r="H90" i="33"/>
  <c r="J90" i="33"/>
  <c r="L90" i="33"/>
  <c r="P90" i="33"/>
  <c r="R90" i="33"/>
  <c r="T90" i="33"/>
  <c r="W90" i="33"/>
  <c r="Y90" i="33"/>
  <c r="AA90" i="33"/>
  <c r="AC90" i="33"/>
  <c r="AE90" i="33"/>
  <c r="AG90" i="33"/>
  <c r="B102" i="33"/>
  <c r="E102" i="33" s="1"/>
  <c r="H102" i="33"/>
  <c r="J102" i="33"/>
  <c r="L102" i="33"/>
  <c r="N102" i="33"/>
  <c r="P102" i="33"/>
  <c r="R102" i="33"/>
  <c r="W102" i="33"/>
  <c r="Y102" i="33"/>
  <c r="AA102" i="33"/>
  <c r="AC102" i="33"/>
  <c r="AE102" i="33"/>
  <c r="AG102" i="33"/>
  <c r="B103" i="33"/>
  <c r="E103" i="33" s="1"/>
  <c r="H103" i="33"/>
  <c r="J103" i="33"/>
  <c r="L103" i="33"/>
  <c r="N103" i="33"/>
  <c r="P103" i="33"/>
  <c r="R103" i="33"/>
  <c r="W103" i="33"/>
  <c r="Y103" i="33"/>
  <c r="AA103" i="33"/>
  <c r="AC103" i="33"/>
  <c r="AE103" i="33"/>
  <c r="AG103" i="33"/>
  <c r="B104" i="33"/>
  <c r="E104" i="33"/>
  <c r="H104" i="33"/>
  <c r="J104" i="33"/>
  <c r="L104" i="33"/>
  <c r="N104" i="33"/>
  <c r="P104" i="33"/>
  <c r="R104" i="33"/>
  <c r="T104" i="33"/>
  <c r="W104" i="33"/>
  <c r="Y104" i="33"/>
  <c r="AA104" i="33"/>
  <c r="AC104" i="33"/>
  <c r="AE104" i="33"/>
  <c r="AG104" i="33"/>
  <c r="B105" i="33"/>
  <c r="E105" i="33" s="1"/>
  <c r="H105" i="33"/>
  <c r="J105" i="33"/>
  <c r="L105" i="33"/>
  <c r="N105" i="33"/>
  <c r="P105" i="33"/>
  <c r="R105" i="33"/>
  <c r="W105" i="33"/>
  <c r="Y105" i="33"/>
  <c r="AA105" i="33"/>
  <c r="AC105" i="33"/>
  <c r="AE105" i="33"/>
  <c r="AG105" i="33"/>
  <c r="B106" i="33"/>
  <c r="E106" i="33" s="1"/>
  <c r="H106" i="33"/>
  <c r="J106" i="33"/>
  <c r="L106" i="33"/>
  <c r="N106" i="33"/>
  <c r="P106" i="33"/>
  <c r="R106" i="33"/>
  <c r="W106" i="33"/>
  <c r="Y106" i="33"/>
  <c r="AA106" i="33"/>
  <c r="AC106" i="33"/>
  <c r="AE106" i="33"/>
  <c r="AG106" i="33"/>
  <c r="B107" i="33"/>
  <c r="E107" i="33"/>
  <c r="H107" i="33"/>
  <c r="J107" i="33"/>
  <c r="L107" i="33"/>
  <c r="N107" i="33"/>
  <c r="P107" i="33"/>
  <c r="R107" i="33"/>
  <c r="T107" i="33"/>
  <c r="W107" i="33"/>
  <c r="Y107" i="33"/>
  <c r="AA107" i="33"/>
  <c r="AC107" i="33"/>
  <c r="AE107" i="33"/>
  <c r="AG107" i="33"/>
  <c r="B108" i="33"/>
  <c r="E108" i="33" s="1"/>
  <c r="H108" i="33"/>
  <c r="J108" i="33"/>
  <c r="L108" i="33"/>
  <c r="N108" i="33"/>
  <c r="P108" i="33"/>
  <c r="R108" i="33"/>
  <c r="T108" i="33"/>
  <c r="W108" i="33"/>
  <c r="Y108" i="33"/>
  <c r="AA108" i="33"/>
  <c r="AC108" i="33"/>
  <c r="AE108" i="33"/>
  <c r="AG108" i="33"/>
  <c r="B109" i="33"/>
  <c r="E109" i="33" s="1"/>
  <c r="H109" i="33"/>
  <c r="J109" i="33"/>
  <c r="L109" i="33"/>
  <c r="N109" i="33"/>
  <c r="P109" i="33"/>
  <c r="W109" i="33"/>
  <c r="Y109" i="33"/>
  <c r="AA109" i="33"/>
  <c r="AC109" i="33"/>
  <c r="AE109" i="33"/>
  <c r="B110" i="33"/>
  <c r="E110" i="33"/>
  <c r="H110" i="33"/>
  <c r="J110" i="33"/>
  <c r="L110" i="33"/>
  <c r="N110" i="33"/>
  <c r="P110" i="33"/>
  <c r="R110" i="33"/>
  <c r="T110" i="33"/>
  <c r="W110" i="33"/>
  <c r="Y110" i="33"/>
  <c r="AA110" i="33"/>
  <c r="AC110" i="33"/>
  <c r="AE110" i="33"/>
  <c r="AG110" i="33"/>
  <c r="B111" i="33"/>
  <c r="E111" i="33" s="1"/>
  <c r="H111" i="33"/>
  <c r="J111" i="33"/>
  <c r="L111" i="33"/>
  <c r="N111" i="33"/>
  <c r="P111" i="33"/>
  <c r="R111" i="33"/>
  <c r="W111" i="33"/>
  <c r="Y111" i="33"/>
  <c r="AA111" i="33"/>
  <c r="AC111" i="33"/>
  <c r="AE111" i="33"/>
  <c r="AG111" i="33"/>
  <c r="B112" i="33"/>
  <c r="E112" i="33" s="1"/>
  <c r="H112" i="33"/>
  <c r="J112" i="33"/>
  <c r="L112" i="33"/>
  <c r="N112" i="33"/>
  <c r="P112" i="33"/>
  <c r="R112" i="33"/>
  <c r="W112" i="33"/>
  <c r="Y112" i="33"/>
  <c r="AA112" i="33"/>
  <c r="AC112" i="33"/>
  <c r="AE112" i="33"/>
  <c r="AG112" i="33"/>
  <c r="B113" i="33"/>
  <c r="E113" i="33"/>
  <c r="H113" i="33"/>
  <c r="J113" i="33"/>
  <c r="L113" i="33"/>
  <c r="N113" i="33"/>
  <c r="P113" i="33"/>
  <c r="R113" i="33"/>
  <c r="T113" i="33"/>
  <c r="W113" i="33"/>
  <c r="Y113" i="33"/>
  <c r="AA113" i="33"/>
  <c r="AC113" i="33"/>
  <c r="AE113" i="33"/>
  <c r="AG113" i="33"/>
  <c r="B114" i="33"/>
  <c r="E114" i="33" s="1"/>
  <c r="H114" i="33"/>
  <c r="J114" i="33"/>
  <c r="L114" i="33"/>
  <c r="N114" i="33"/>
  <c r="P114" i="33"/>
  <c r="W114" i="33"/>
  <c r="Y114" i="33"/>
  <c r="AA114" i="33"/>
  <c r="AC114" i="33"/>
  <c r="AE114" i="33"/>
  <c r="B115" i="33"/>
  <c r="E115" i="33"/>
  <c r="H115" i="33"/>
  <c r="J115" i="33"/>
  <c r="L115" i="33"/>
  <c r="N115" i="33"/>
  <c r="P115" i="33"/>
  <c r="R115" i="33"/>
  <c r="T115" i="33"/>
  <c r="W115" i="33"/>
  <c r="Y115" i="33"/>
  <c r="AA115" i="33"/>
  <c r="AC115" i="33"/>
  <c r="AE115" i="33"/>
  <c r="AG115" i="33"/>
  <c r="B116" i="33"/>
  <c r="E116" i="33" s="1"/>
  <c r="H116" i="33"/>
  <c r="J116" i="33"/>
  <c r="L116" i="33"/>
  <c r="N116" i="33"/>
  <c r="P116" i="33"/>
  <c r="R116" i="33"/>
  <c r="W116" i="33"/>
  <c r="Y116" i="33"/>
  <c r="AA116" i="33"/>
  <c r="AC116" i="33"/>
  <c r="AE116" i="33"/>
  <c r="AG116" i="33"/>
  <c r="B117" i="33"/>
  <c r="E117" i="33" s="1"/>
  <c r="H117" i="33"/>
  <c r="J117" i="33"/>
  <c r="L117" i="33"/>
  <c r="N117" i="33"/>
  <c r="P117" i="33"/>
  <c r="R117" i="33"/>
  <c r="W117" i="33"/>
  <c r="Y117" i="33"/>
  <c r="AA117" i="33"/>
  <c r="AC117" i="33"/>
  <c r="AE117" i="33"/>
  <c r="AG117" i="33"/>
  <c r="B118" i="33"/>
  <c r="E118" i="33" s="1"/>
  <c r="H118" i="33"/>
  <c r="J118" i="33"/>
  <c r="L118" i="33"/>
  <c r="N118" i="33"/>
  <c r="P118" i="33"/>
  <c r="R118" i="33"/>
  <c r="W118" i="33"/>
  <c r="Y118" i="33"/>
  <c r="AA118" i="33"/>
  <c r="AC118" i="33"/>
  <c r="AE118" i="33"/>
  <c r="AG118" i="33"/>
  <c r="B119" i="33"/>
  <c r="E119" i="33"/>
  <c r="H119" i="33"/>
  <c r="J119" i="33"/>
  <c r="L119" i="33"/>
  <c r="N119" i="33"/>
  <c r="P119" i="33"/>
  <c r="R119" i="33"/>
  <c r="T119" i="33"/>
  <c r="W119" i="33"/>
  <c r="Y119" i="33"/>
  <c r="AA119" i="33"/>
  <c r="AC119" i="33"/>
  <c r="AE119" i="33"/>
  <c r="AG119" i="33"/>
  <c r="B120" i="33"/>
  <c r="T120" i="33" s="1"/>
  <c r="E120" i="33"/>
  <c r="H120" i="33"/>
  <c r="J120" i="33"/>
  <c r="L120" i="33"/>
  <c r="N120" i="33"/>
  <c r="P120" i="33"/>
  <c r="R120" i="33"/>
  <c r="W120" i="33"/>
  <c r="Y120" i="33"/>
  <c r="AA120" i="33"/>
  <c r="AC120" i="33"/>
  <c r="AE120" i="33"/>
  <c r="AG120" i="33"/>
  <c r="T103" i="33" l="1"/>
  <c r="T114" i="33"/>
  <c r="B99" i="68"/>
  <c r="T116" i="33"/>
  <c r="T117" i="33"/>
  <c r="T111" i="33"/>
  <c r="T109" i="33"/>
  <c r="T105" i="33"/>
  <c r="T102" i="33"/>
  <c r="T118" i="33"/>
  <c r="T112" i="33"/>
  <c r="T106" i="33"/>
  <c r="J43" i="34"/>
  <c r="H43" i="34"/>
  <c r="AT25" i="71" l="1"/>
  <c r="AT24" i="71"/>
  <c r="AT23" i="71"/>
  <c r="AT22" i="71"/>
  <c r="AT21" i="71"/>
  <c r="AT20" i="71"/>
  <c r="AT19" i="71"/>
  <c r="AT18" i="71"/>
  <c r="AT17" i="71"/>
  <c r="AT16" i="71"/>
  <c r="AT15" i="71"/>
  <c r="AT14" i="71"/>
  <c r="AT13" i="71"/>
  <c r="AT12" i="71"/>
  <c r="AT11" i="71"/>
  <c r="AT10" i="71"/>
  <c r="AT9" i="71"/>
  <c r="E23" i="68"/>
  <c r="E22" i="68"/>
  <c r="B23" i="68"/>
  <c r="B22" i="68"/>
  <c r="E24" i="68" l="1"/>
  <c r="B24" i="68"/>
  <c r="B25" i="43"/>
  <c r="F25" i="43" s="1"/>
  <c r="B24" i="43"/>
  <c r="D24" i="43" s="1"/>
  <c r="B23" i="43"/>
  <c r="F23" i="43" s="1"/>
  <c r="B22" i="43"/>
  <c r="F22" i="43" s="1"/>
  <c r="B21" i="43"/>
  <c r="F21" i="43" s="1"/>
  <c r="B20" i="43"/>
  <c r="D20" i="43" s="1"/>
  <c r="B19" i="43"/>
  <c r="F19" i="43" s="1"/>
  <c r="B18" i="43"/>
  <c r="F18" i="43" s="1"/>
  <c r="B17" i="43"/>
  <c r="F17" i="43" s="1"/>
  <c r="B16" i="43"/>
  <c r="D16" i="43" s="1"/>
  <c r="B15" i="43"/>
  <c r="F15" i="43" s="1"/>
  <c r="B14" i="43"/>
  <c r="F14" i="43" s="1"/>
  <c r="B13" i="43"/>
  <c r="F13" i="43" s="1"/>
  <c r="B12" i="43"/>
  <c r="D12" i="43" s="1"/>
  <c r="B11" i="43"/>
  <c r="F11" i="43" s="1"/>
  <c r="B10" i="43"/>
  <c r="F10" i="43" s="1"/>
  <c r="B9" i="43"/>
  <c r="F9" i="43" s="1"/>
  <c r="B8" i="43"/>
  <c r="D8" i="43" s="1"/>
  <c r="B7" i="43"/>
  <c r="F7" i="43" s="1"/>
  <c r="L25" i="29"/>
  <c r="J25" i="29"/>
  <c r="H25" i="29"/>
  <c r="F25" i="29"/>
  <c r="D25" i="29"/>
  <c r="L24" i="29"/>
  <c r="J24" i="29"/>
  <c r="H24" i="29"/>
  <c r="F24" i="29"/>
  <c r="D24" i="29"/>
  <c r="L23" i="29"/>
  <c r="J23" i="29"/>
  <c r="H23" i="29"/>
  <c r="F23" i="29"/>
  <c r="D23" i="29"/>
  <c r="L22" i="29"/>
  <c r="J22" i="29"/>
  <c r="H22" i="29"/>
  <c r="F22" i="29"/>
  <c r="D22" i="29"/>
  <c r="L21" i="29"/>
  <c r="J21" i="29"/>
  <c r="H21" i="29"/>
  <c r="F21" i="29"/>
  <c r="D21" i="29"/>
  <c r="L20" i="29"/>
  <c r="J20" i="29"/>
  <c r="H20" i="29"/>
  <c r="F20" i="29"/>
  <c r="D20" i="29"/>
  <c r="L19" i="29"/>
  <c r="J19" i="29"/>
  <c r="H19" i="29"/>
  <c r="F19" i="29"/>
  <c r="D19" i="29"/>
  <c r="L18" i="29"/>
  <c r="J18" i="29"/>
  <c r="H18" i="29"/>
  <c r="F18" i="29"/>
  <c r="D18" i="29"/>
  <c r="L17" i="29"/>
  <c r="J17" i="29"/>
  <c r="H17" i="29"/>
  <c r="F17" i="29"/>
  <c r="D17" i="29"/>
  <c r="L16" i="29"/>
  <c r="J16" i="29"/>
  <c r="H16" i="29"/>
  <c r="F16" i="29"/>
  <c r="D16" i="29"/>
  <c r="L15" i="29"/>
  <c r="J15" i="29"/>
  <c r="H15" i="29"/>
  <c r="F15" i="29"/>
  <c r="D15" i="29"/>
  <c r="L14" i="29"/>
  <c r="J14" i="29"/>
  <c r="H14" i="29"/>
  <c r="F14" i="29"/>
  <c r="D14" i="29"/>
  <c r="L13" i="29"/>
  <c r="J13" i="29"/>
  <c r="H13" i="29"/>
  <c r="F13" i="29"/>
  <c r="D13" i="29"/>
  <c r="L12" i="29"/>
  <c r="J12" i="29"/>
  <c r="H12" i="29"/>
  <c r="F12" i="29"/>
  <c r="D12" i="29"/>
  <c r="L11" i="29"/>
  <c r="J11" i="29"/>
  <c r="H11" i="29"/>
  <c r="F11" i="29"/>
  <c r="D11" i="29"/>
  <c r="L10" i="29"/>
  <c r="J10" i="29"/>
  <c r="H10" i="29"/>
  <c r="F10" i="29"/>
  <c r="D10" i="29"/>
  <c r="L9" i="29"/>
  <c r="J9" i="29"/>
  <c r="H9" i="29"/>
  <c r="F9" i="29"/>
  <c r="D9" i="29"/>
  <c r="L8" i="29"/>
  <c r="J8" i="29"/>
  <c r="H8" i="29"/>
  <c r="F8" i="29"/>
  <c r="D8" i="29"/>
  <c r="L7" i="29"/>
  <c r="J7" i="29"/>
  <c r="H7" i="29"/>
  <c r="F7" i="29"/>
  <c r="D7" i="29"/>
  <c r="V53" i="30"/>
  <c r="T53" i="30"/>
  <c r="R53" i="30"/>
  <c r="P53" i="30"/>
  <c r="N53" i="30"/>
  <c r="L53" i="30"/>
  <c r="J53" i="30"/>
  <c r="H53" i="30"/>
  <c r="F53" i="30"/>
  <c r="D53" i="30"/>
  <c r="V52" i="30"/>
  <c r="T52" i="30"/>
  <c r="R52" i="30"/>
  <c r="P52" i="30"/>
  <c r="N52" i="30"/>
  <c r="L52" i="30"/>
  <c r="J52" i="30"/>
  <c r="H52" i="30"/>
  <c r="F52" i="30"/>
  <c r="D52" i="30"/>
  <c r="V51" i="30"/>
  <c r="T51" i="30"/>
  <c r="R51" i="30"/>
  <c r="P51" i="30"/>
  <c r="N51" i="30"/>
  <c r="L51" i="30"/>
  <c r="J51" i="30"/>
  <c r="H51" i="30"/>
  <c r="F51" i="30"/>
  <c r="D51" i="30"/>
  <c r="V50" i="30"/>
  <c r="T50" i="30"/>
  <c r="P50" i="30"/>
  <c r="N50" i="30"/>
  <c r="L50" i="30"/>
  <c r="J50" i="30"/>
  <c r="H50" i="30"/>
  <c r="F50" i="30"/>
  <c r="D50" i="30"/>
  <c r="V49" i="30"/>
  <c r="T49" i="30"/>
  <c r="R49" i="30"/>
  <c r="P49" i="30"/>
  <c r="N49" i="30"/>
  <c r="L49" i="30"/>
  <c r="J49" i="30"/>
  <c r="H49" i="30"/>
  <c r="F49" i="30"/>
  <c r="D49" i="30"/>
  <c r="V48" i="30"/>
  <c r="T48" i="30"/>
  <c r="R48" i="30"/>
  <c r="P48" i="30"/>
  <c r="N48" i="30"/>
  <c r="L48" i="30"/>
  <c r="J48" i="30"/>
  <c r="H48" i="30"/>
  <c r="D48" i="30"/>
  <c r="V47" i="30"/>
  <c r="T47" i="30"/>
  <c r="R47" i="30"/>
  <c r="P47" i="30"/>
  <c r="N47" i="30"/>
  <c r="L47" i="30"/>
  <c r="J47" i="30"/>
  <c r="H47" i="30"/>
  <c r="F47" i="30"/>
  <c r="D47" i="30"/>
  <c r="V46" i="30"/>
  <c r="T46" i="30"/>
  <c r="R46" i="30"/>
  <c r="P46" i="30"/>
  <c r="N46" i="30"/>
  <c r="J46" i="30"/>
  <c r="H46" i="30"/>
  <c r="F46" i="30"/>
  <c r="D46" i="30"/>
  <c r="V45" i="30"/>
  <c r="T45" i="30"/>
  <c r="R45" i="30"/>
  <c r="P45" i="30"/>
  <c r="N45" i="30"/>
  <c r="L45" i="30"/>
  <c r="J45" i="30"/>
  <c r="H45" i="30"/>
  <c r="F45" i="30"/>
  <c r="D45" i="30"/>
  <c r="V44" i="30"/>
  <c r="T44" i="30"/>
  <c r="P44" i="30"/>
  <c r="N44" i="30"/>
  <c r="L44" i="30"/>
  <c r="J44" i="30"/>
  <c r="H44" i="30"/>
  <c r="D44" i="30"/>
  <c r="V43" i="30"/>
  <c r="T43" i="30"/>
  <c r="R43" i="30"/>
  <c r="P43" i="30"/>
  <c r="N43" i="30"/>
  <c r="L43" i="30"/>
  <c r="J43" i="30"/>
  <c r="H43" i="30"/>
  <c r="F43" i="30"/>
  <c r="D43" i="30"/>
  <c r="V42" i="30"/>
  <c r="T42" i="30"/>
  <c r="R42" i="30"/>
  <c r="P42" i="30"/>
  <c r="N42" i="30"/>
  <c r="L42" i="30"/>
  <c r="J42" i="30"/>
  <c r="H42" i="30"/>
  <c r="F42" i="30"/>
  <c r="D42" i="30"/>
  <c r="V41" i="30"/>
  <c r="T41" i="30"/>
  <c r="R41" i="30"/>
  <c r="P41" i="30"/>
  <c r="N41" i="30"/>
  <c r="L41" i="30"/>
  <c r="J41" i="30"/>
  <c r="H41" i="30"/>
  <c r="F41" i="30"/>
  <c r="D41" i="30"/>
  <c r="V40" i="30"/>
  <c r="T40" i="30"/>
  <c r="R40" i="30"/>
  <c r="P40" i="30"/>
  <c r="N40" i="30"/>
  <c r="L40" i="30"/>
  <c r="J40" i="30"/>
  <c r="H40" i="30"/>
  <c r="F40" i="30"/>
  <c r="D40" i="30"/>
  <c r="V39" i="30"/>
  <c r="T39" i="30"/>
  <c r="R39" i="30"/>
  <c r="P39" i="30"/>
  <c r="N39" i="30"/>
  <c r="L39" i="30"/>
  <c r="J39" i="30"/>
  <c r="H39" i="30"/>
  <c r="F39" i="30"/>
  <c r="D39" i="30"/>
  <c r="V38" i="30"/>
  <c r="R38" i="30"/>
  <c r="P38" i="30"/>
  <c r="N38" i="30"/>
  <c r="L38" i="30"/>
  <c r="J38" i="30"/>
  <c r="H38" i="30"/>
  <c r="F38" i="30"/>
  <c r="D38" i="30"/>
  <c r="V37" i="30"/>
  <c r="T37" i="30"/>
  <c r="R37" i="30"/>
  <c r="P37" i="30"/>
  <c r="L37" i="30"/>
  <c r="J37" i="30"/>
  <c r="H37" i="30"/>
  <c r="F37" i="30"/>
  <c r="D37" i="30"/>
  <c r="V36" i="30"/>
  <c r="T36" i="30"/>
  <c r="R36" i="30"/>
  <c r="P36" i="30"/>
  <c r="N36" i="30"/>
  <c r="L36" i="30"/>
  <c r="J36" i="30"/>
  <c r="H36" i="30"/>
  <c r="F36" i="30"/>
  <c r="D36" i="30"/>
  <c r="V35" i="30"/>
  <c r="T35" i="30"/>
  <c r="R35" i="30"/>
  <c r="P35" i="30"/>
  <c r="N35" i="30"/>
  <c r="L35" i="30"/>
  <c r="J35" i="30"/>
  <c r="H35" i="30"/>
  <c r="F35" i="30"/>
  <c r="D35" i="30"/>
  <c r="D7" i="30"/>
  <c r="F16" i="43" l="1"/>
  <c r="D19" i="43"/>
  <c r="D7" i="43"/>
  <c r="F20" i="43"/>
  <c r="D23" i="43"/>
  <c r="F12" i="43"/>
  <c r="D15" i="43"/>
  <c r="F8" i="43"/>
  <c r="D11" i="43"/>
  <c r="F24" i="43"/>
  <c r="D10" i="43"/>
  <c r="D14" i="43"/>
  <c r="D18" i="43"/>
  <c r="D22" i="43"/>
  <c r="D9" i="43"/>
  <c r="D13" i="43"/>
  <c r="D17" i="43"/>
  <c r="D21" i="43"/>
  <c r="D25" i="43"/>
</calcChain>
</file>

<file path=xl/sharedStrings.xml><?xml version="1.0" encoding="utf-8"?>
<sst xmlns="http://schemas.openxmlformats.org/spreadsheetml/2006/main" count="3558" uniqueCount="482">
  <si>
    <t>Anzahl</t>
  </si>
  <si>
    <t>Anteil</t>
  </si>
  <si>
    <t>Thüringen</t>
  </si>
  <si>
    <t>Schleswig-Holstein</t>
  </si>
  <si>
    <t>Sachsen-Anhalt</t>
  </si>
  <si>
    <t>Sachsen</t>
  </si>
  <si>
    <t>Saarland</t>
  </si>
  <si>
    <t>Rheinland-Pfalz</t>
  </si>
  <si>
    <t>Nordrhein-Westfalen</t>
  </si>
  <si>
    <t>Niedersachsen</t>
  </si>
  <si>
    <t>Mecklenburg-Vorpommern</t>
  </si>
  <si>
    <t>Hessen</t>
  </si>
  <si>
    <t>Hamburg</t>
  </si>
  <si>
    <t>Bremen</t>
  </si>
  <si>
    <t>Brandenburg</t>
  </si>
  <si>
    <t>Bayern</t>
  </si>
  <si>
    <t>Baden-Württemberg</t>
  </si>
  <si>
    <t>Westdeutschland</t>
  </si>
  <si>
    <t>Berlin</t>
  </si>
  <si>
    <t>Ostdeutschland</t>
  </si>
  <si>
    <t>Deutschland</t>
  </si>
  <si>
    <t>Land</t>
  </si>
  <si>
    <t>Insgesamt</t>
  </si>
  <si>
    <t>Davon</t>
  </si>
  <si>
    <t>Schüler/-innen im 1. Jahr der Erzieherausbildung</t>
  </si>
  <si>
    <t>32 bis unter 
38,5 Wochenstunden</t>
  </si>
  <si>
    <t>19 bis unter 
32 Wochenstunden</t>
  </si>
  <si>
    <t>10 bis unter 
19 Wochenstunden</t>
  </si>
  <si>
    <t>(einschlägiger) Hochschulabschluss</t>
  </si>
  <si>
    <t>(einschlägiger) Fachschulabschluss</t>
  </si>
  <si>
    <t>(einschlägiger) Berufsfachschulabschluss</t>
  </si>
  <si>
    <t>Sonstige Ausbildungen</t>
  </si>
  <si>
    <t>Ohne Abschluss</t>
  </si>
  <si>
    <t>PraktikantInnen/in Ausbildung</t>
  </si>
  <si>
    <t>25 bis unter 30 Jahre</t>
  </si>
  <si>
    <t>30 bis unter 35 Jahre</t>
  </si>
  <si>
    <t>35 bis unter 40 Jahre</t>
  </si>
  <si>
    <t>40 bis unter 45 Jahre</t>
  </si>
  <si>
    <t>45 bis unter 50 Jahre</t>
  </si>
  <si>
    <t>60 bis unter 65 Jahre</t>
  </si>
  <si>
    <t>65 Jahre und älter</t>
  </si>
  <si>
    <t>38,5 und mehr 
Wochenstunden</t>
  </si>
  <si>
    <t>In %</t>
  </si>
  <si>
    <t>.</t>
  </si>
  <si>
    <t>50  bis unter 55 Jahre</t>
  </si>
  <si>
    <t>55 bis unter 60 Jahre</t>
  </si>
  <si>
    <t>Quelle: Forschungsdatenzentrum der Statistischen Ämter des Bundes und der Länder, Statistik der Kinder- und Jugendhilfe, Kinder und tätige Personen in Tageseinrichtungen und in öffentlich geförderter Kindertagespflege, 2019; Berechnungen des Forschungsverbundes DJI/TU Dortmund</t>
  </si>
  <si>
    <t>Schüler/-innen im 1. Jahr der Sozialassistenzausbildung</t>
  </si>
  <si>
    <t>Schüler/-innen im 1. Jahr der Kinderpflegeausbildung</t>
  </si>
  <si>
    <t>Unter 25 Jahre</t>
  </si>
  <si>
    <t>Quelle: Statistisches Bundesamt, Fachserie 11, Reihe 2, 2018/19, sowie ergänzende Tabellen zur Fachserie; Statistische Landesämter: WiFF-Länderabfrage, 2018/19</t>
  </si>
  <si>
    <t>Männlich</t>
  </si>
  <si>
    <t>Weiblich</t>
  </si>
  <si>
    <t>Alle Altersgruppen</t>
  </si>
  <si>
    <t>Unter 10 Wochenstunden</t>
  </si>
  <si>
    <t>Quelle: Forschungsdatenzentrum der Statistischen Ämter des Bundes und der Länder, Statistik der Kinder- und Jugendhilfe, Kinder und tätige Personen in Tageseinrichtungen und in öffentlich geförderter Kindertagespflege, 2020; Berechnungen des Forschungsverbundes DJI/TU Dortmund</t>
  </si>
  <si>
    <t>Öffentliche Träger</t>
  </si>
  <si>
    <t>Freie Träger</t>
  </si>
  <si>
    <t>EDK/Diakonie</t>
  </si>
  <si>
    <t>Katholische Kirche/Caritas</t>
  </si>
  <si>
    <t>AWO</t>
  </si>
  <si>
    <t>Der Paritätische</t>
  </si>
  <si>
    <t>DRK</t>
  </si>
  <si>
    <t>Sonstige Träger</t>
  </si>
  <si>
    <t>*Die Angaben beziehen sich auf Angestellte, Arbeiter/-innen und Beamte/-innen. Praktikant/-innen, Personen im freiwilligen sozialen Jahr/Bundesfreiwilligendienst und Angaben der Kategorie Sonstige wurden nicht berückscihtigt.</t>
  </si>
  <si>
    <t>Befristet</t>
  </si>
  <si>
    <t>Unbefristet</t>
  </si>
  <si>
    <t>1 bis 25 Kinder</t>
  </si>
  <si>
    <t>26 bis 75 Kinder</t>
  </si>
  <si>
    <t>76 Kinder und mehr</t>
  </si>
  <si>
    <t>Personalgesamtbedarf in Kindertageseinrichtungen</t>
  </si>
  <si>
    <t>Minimum</t>
  </si>
  <si>
    <t>Maximum</t>
  </si>
  <si>
    <t>35.600                  42.700</t>
  </si>
  <si>
    <t>33.300                  38.700</t>
  </si>
  <si>
    <t>2.300                     4.000</t>
  </si>
  <si>
    <t>68.500                  82.900</t>
  </si>
  <si>
    <t>63.500                  74.400</t>
  </si>
  <si>
    <t>5.000                     8.500</t>
  </si>
  <si>
    <t>99.600                121.400</t>
  </si>
  <si>
    <t>91.900                108.400</t>
  </si>
  <si>
    <t>7.700                  13.000</t>
  </si>
  <si>
    <t>127.200                156.300</t>
  </si>
  <si>
    <t>117.300                139.300</t>
  </si>
  <si>
    <t>9.900                  17.000</t>
  </si>
  <si>
    <t>152.300                188.500</t>
  </si>
  <si>
    <t>141.000                168.400</t>
  </si>
  <si>
    <t>11.300                  20.100</t>
  </si>
  <si>
    <t>177.000                220.300</t>
  </si>
  <si>
    <t>164.200                197.100</t>
  </si>
  <si>
    <t>12.800                  23.200</t>
  </si>
  <si>
    <t>188.200                231.400</t>
  </si>
  <si>
    <t>173.200                206.000</t>
  </si>
  <si>
    <t>15.000                  25.400</t>
  </si>
  <si>
    <t>197.700                240.500</t>
  </si>
  <si>
    <t>181.200                213.800</t>
  </si>
  <si>
    <t>16.500                  26.700</t>
  </si>
  <si>
    <t>206.800                249.300</t>
  </si>
  <si>
    <t>188.800                221.300</t>
  </si>
  <si>
    <t>18.000                  28.000</t>
  </si>
  <si>
    <t>216.000                258.300</t>
  </si>
  <si>
    <t>196.100                228.400</t>
  </si>
  <si>
    <t>19.900                  29.900</t>
  </si>
  <si>
    <t>224.500                266.300</t>
  </si>
  <si>
    <t>202.900                234.900</t>
  </si>
  <si>
    <t>21.600                  31.400</t>
  </si>
  <si>
    <t>**Die Spannbreite ergibt sich durch verschiedene Kombinationen der wahrscheinlicheren Szenarien. Berechnet wurde der minimale Personalgesamtbedarf für Westdeutschland mittels des Bedarfs-Szenarios für U3 und des Demografie-Szenario für Ü3, der Ersatzbedarf entspricht dem Bedarfs-Szenario. Der maximale Personalgesamtbedarf setzt sich aus dem Dynamisierungs-Szenario für U3 und dem Bedarfs-Szenario für Ü3 sowie dem Ersatzbedarf im Dynamisierungs-Szenario zusammen. In Ostdeutschland entspricht der minimale Personalgesamtbedarf dem Demografie-Szenario und der maximale Personalgesamtbedarf dem Bedarfs-Szenario. Ohne Kindertagespflegepersonen.</t>
  </si>
  <si>
    <t>*Hier ist für die Jahre 2020 bis 2030 der für Kinder vor dem Schuleintritt in Kindertageseinrichtungen identifizierbare Personalgesamtbedarf aufgeführt, der sich aus dem unmittelbaren Personalmehr- oder -minderbedarf sowie aus dem Volumen des Personalersatzbedarfs ergibt. Der Personalgesamtbedarf wird für die gesamte Altersgruppe der Kinder vor dem Schuleintritt jeweils anhand der in dem entsprechenden Landesteil für die jeweilige Altersgruppe als am wahrscheinlichsten einzuschätzenden Szenarien nachvollzogen.</t>
  </si>
  <si>
    <t xml:space="preserve">Quelle: Rauschenbach, Thomas/Meiner-Teubner, Christiane/Böwing-Schmalenbrock, Melanie/Olszenka, Ninja (2020): Plätze. Personal. Finanzen. Bedarfsorientierte Vorausberechnungen für die Kindertages- und Grundschulbetreuung bis 2030. Teil 1: Kinder vor dem Schuleintritt. Dortmund: Eigenverlag Forschungsverbund DJI/TU Dortmund.
</t>
  </si>
  <si>
    <t>In %
am Päd. Pers.</t>
  </si>
  <si>
    <t>Durch-
schnitts-
alter</t>
  </si>
  <si>
    <t>60 Jahre und älter</t>
  </si>
  <si>
    <t>50  bis unter 60 Jahre</t>
  </si>
  <si>
    <t>40 bis unter 50 Jahre</t>
  </si>
  <si>
    <t>30 bis unter 40 Jahre</t>
  </si>
  <si>
    <t>Quelle: Forschungsdatenzentrum der Statistischen Ämter des Bundes und der Länder, Statistik der Kinder- und Jugendhilfe, Kinder und tätige Personen in Tageseinrichtungen und in öffentlich geförderter Kindertagespflege, 2020; Berechnungen der Weiterbildungsinitiative Frühpädagogische Fachkräfte</t>
  </si>
  <si>
    <t>Berufsfeld FBBE insgesamt</t>
  </si>
  <si>
    <t>Derzeitige Einrichtung</t>
  </si>
  <si>
    <t>M.W.</t>
  </si>
  <si>
    <t>S.E.</t>
  </si>
  <si>
    <t xml:space="preserve">Brandenburg </t>
  </si>
  <si>
    <t>Fragetext: Haben Sie in den letzten 12 Monaten an Fort- und Weiterbildungen teilgenommen?</t>
  </si>
  <si>
    <t>Hinweis: Antwortskala Ja/Nein, dargestellt sind Ja-Anteile</t>
  </si>
  <si>
    <t>Hinweis: Offene Angabe in Tagen, nur wenn an Fort- und Weiterbildung teilgenommen wurde, unplausible Angaben wurden ausgeschlossen</t>
  </si>
  <si>
    <t>Ja, weil der Träger das vorschreibt</t>
  </si>
  <si>
    <t>Nein</t>
  </si>
  <si>
    <t>Fragetext: Besteht für pädagogisches Personal in den Kindertageseinrichtungen des Trägers eine Pflicht zur regelmäßigen Teilnahme an Fort- und Weiterbildungen?</t>
  </si>
  <si>
    <t>Leitungspositionen</t>
  </si>
  <si>
    <t>päd. Personal</t>
  </si>
  <si>
    <t>Assistenzkräfte</t>
  </si>
  <si>
    <t>Fragetext: Wie viele Tage im Jahr umfasst diese Pflicht für die folgenden in Vollzeit tätigen Personen (pro Stelle)?</t>
  </si>
  <si>
    <t>Literacy Sprache</t>
  </si>
  <si>
    <t>MINT</t>
  </si>
  <si>
    <t>Bewegung Psychomotorik Gesundheit</t>
  </si>
  <si>
    <t>Musik Kreativität Kunst</t>
  </si>
  <si>
    <t>sozial-emotionale Entwicklung</t>
  </si>
  <si>
    <t>Medienbildung</t>
  </si>
  <si>
    <t>Entwicklungsbeobachtung</t>
  </si>
  <si>
    <t>Pädagogisches Konzept</t>
  </si>
  <si>
    <t>Zusammenarbeit mit Familien</t>
  </si>
  <si>
    <t>Kooperationspartner</t>
  </si>
  <si>
    <t>Inklusion</t>
  </si>
  <si>
    <t>Kinderschutz</t>
  </si>
  <si>
    <t>Selbstmanagement</t>
  </si>
  <si>
    <t>Leitungsaufgaben</t>
  </si>
  <si>
    <t>Sonstiges</t>
  </si>
  <si>
    <t>Fragetext: Geben Sie bitte für jeden der folgenden Bereiche an, inwieweit Sie persönlich gegenwärtig Bedarf an Fort- und Weiterbildung haben.</t>
  </si>
  <si>
    <t>Fragetext: Sie haben angegeben, dass Sie in den letzten 12 Monaten an Fort- und Weiterbildungen teilgenommen haben. Zu welchen der folgenden Themen waren die Fort- und Weiterbildungen?</t>
  </si>
  <si>
    <t>Hinweis: Antwortskala Ja/Nein, nur wenn an Fort- und Weiterbildung teilgenommen wurde, dargestellt sind Ja-Anteile</t>
  </si>
  <si>
    <t>keine Zeit</t>
  </si>
  <si>
    <t>zu hohe Kosten</t>
  </si>
  <si>
    <t>private Gründe</t>
  </si>
  <si>
    <t>kein passendes Angebot</t>
  </si>
  <si>
    <t>keine Freistellung</t>
  </si>
  <si>
    <t>keine Anreize</t>
  </si>
  <si>
    <t>kein Bedarf</t>
  </si>
  <si>
    <t>Fragetext: Aus welchen Gründen haben Sie in den letzten 12 Monaten nicht an Fort- und Weiterbildungen teilgenommen?</t>
  </si>
  <si>
    <t>Freistellung</t>
  </si>
  <si>
    <t>zeitliche Kompensation</t>
  </si>
  <si>
    <t>komplette Kostenübernahme</t>
  </si>
  <si>
    <t>teilweise Kostenübernahme</t>
  </si>
  <si>
    <t>Zusatzzahlung</t>
  </si>
  <si>
    <t>Fragetext: Wie unterstützt der Träger Ihre Teilnahme an Fort- und Weiterbildungen?</t>
  </si>
  <si>
    <t>Freistellung, Beurlaubung</t>
  </si>
  <si>
    <t>Zeitliche Kompensation</t>
  </si>
  <si>
    <t>Komplette Kostenübernahme</t>
  </si>
  <si>
    <t>Teilweise Kostenübernahme</t>
  </si>
  <si>
    <t>Zusatzzahlung ausserh. Arbeitszeit</t>
  </si>
  <si>
    <t>Aufstiegschancen</t>
  </si>
  <si>
    <t>Aussicht auf besseres Gehalt</t>
  </si>
  <si>
    <t>Fragetext: Wie unterstützt der Träger die Teilnahme des pädagogischen Personals an Fort- und Weiterbildungen?</t>
  </si>
  <si>
    <t>Kitas pro Person</t>
  </si>
  <si>
    <t>Kitas pro Vollzeitäquvalente</t>
  </si>
  <si>
    <t>Ausbildung auf Fachschulniveau</t>
  </si>
  <si>
    <t>(Fach-)Hochschulabschluss</t>
  </si>
  <si>
    <t>Fachberatungsbezogene Fort- und Weiterbildung</t>
  </si>
  <si>
    <t>Berufserfahrung als Kita-Leitung</t>
  </si>
  <si>
    <t>Fragetext: Welche berufliche Ausbildung bzw. beruflichen Ausbildungen muss ein/e FachberaterIn für die Kindertageseinrichtungen mindestens für die Aufnahme einer Tätigkeit aufweisen?</t>
  </si>
  <si>
    <t>Pädagogische Ausbildung auf Fachschulniveau</t>
  </si>
  <si>
    <t>Fragetext: Welche berufliche Ausbildung bzw. beruflichen Ausbildungen muss / müssen ein/e FachberaterIn für Kindertageseinrichtungen mindestens für die Aufnahme einer Tätigkeit aufweisen?</t>
  </si>
  <si>
    <t>regelmäßige Feedbackrunden</t>
  </si>
  <si>
    <t>Gesundheitsförderliche Präventionsmaßnahmen</t>
  </si>
  <si>
    <t>Frauen</t>
  </si>
  <si>
    <t>Männer</t>
  </si>
  <si>
    <t>Median</t>
  </si>
  <si>
    <t>Aufnahme fachrelevantes Studium</t>
  </si>
  <si>
    <t>Suche einer anderen Tätigkeit im Berufsfeld</t>
  </si>
  <si>
    <t>Suche einer anderen Tätigkeit in anderem Berufsfeld</t>
  </si>
  <si>
    <t>in andere Stadt Region ziehen für bessere Arbeitsbedingungen</t>
  </si>
  <si>
    <t>Kündigung in Einrichtung oder Versetzung</t>
  </si>
  <si>
    <t>Kündigung bei diesem Träger</t>
  </si>
  <si>
    <t>Fragetext: Wie wahrscheinlich ist es, dass Sie in den nächsten 12 Monaten…</t>
  </si>
  <si>
    <t>Vereinbarung konkreter Fort- und Weiterbildungsmaßnahmen</t>
  </si>
  <si>
    <t>Besprechen von Zielen und Maßnahmen der individuell</t>
  </si>
  <si>
    <t>Beurteilung der festgelegten Ziele</t>
  </si>
  <si>
    <t>Supervision</t>
  </si>
  <si>
    <t>Hospitation in anderen Einrichtungen</t>
  </si>
  <si>
    <t>flexible Arbeitszeiten</t>
  </si>
  <si>
    <t>Team-/Klausurtage</t>
  </si>
  <si>
    <t>Befragung zur Mitarbeiterzufriedenheit</t>
  </si>
  <si>
    <t>Fragetext: Welche der im Folgenden aufgeführten verbindlichen Personalentwicklungs-/Personalbindungsmaßnahmen gibt es in Ihrer Einrichtung?</t>
  </si>
  <si>
    <t>Fort- und Weiterbildungsangebot</t>
  </si>
  <si>
    <t>Dienstwohnungen</t>
  </si>
  <si>
    <t>Betriebliche Altersvorsorge</t>
  </si>
  <si>
    <t>Sport- und Erholungsangebote</t>
  </si>
  <si>
    <t>Gesundheitsleistungen</t>
  </si>
  <si>
    <t>Fragetext: Welche der folgenden Maßnahmen zur Personalbindung gibt es in den Einrichtungen des Trägers?</t>
  </si>
  <si>
    <t>Fragetext: Gibt es in Ihrer Kindertageseinrichtung Stellen für pädagogische Fachkräfte, die aufgrund mangelnder Bewerbungen bereits 6 Monate oder länger nicht besetzt werden konnten?</t>
  </si>
  <si>
    <t>Fragetext: Gibt es ein schriftliches Einarbeitungskonzept für neue pädagogische MitarbeiterInnen?</t>
  </si>
  <si>
    <t>Leitung</t>
  </si>
  <si>
    <t>Stellvertretende Leitung</t>
  </si>
  <si>
    <t>Eine dafür bestimmte pädagogische Fachkraft</t>
  </si>
  <si>
    <t>Team</t>
  </si>
  <si>
    <t>Fragetext: Wer übernimmt die Einarbeitung neuer pädagogischer MitarbeiterInnen in Ihrer Einrichtung?</t>
  </si>
  <si>
    <t>Funktionsstelle Praxisanleitung nicht vorhanden</t>
  </si>
  <si>
    <t>Vertraglich geregelte Zeitkontingente für Praxisanleitung</t>
  </si>
  <si>
    <t>Fragetext: Und wie sind die folgenden Funktionsstellen ausgestaltet?</t>
  </si>
  <si>
    <t>Befristungen / Auslaufende Verträge</t>
  </si>
  <si>
    <t>Kündigung aufgrund einer anderen Arbeitsstelle</t>
  </si>
  <si>
    <t>Kündigung für die Position einer Leitung in einer Kindertageseinrichtung</t>
  </si>
  <si>
    <t>Kündigung aufgrund einer anderen Arbeitsstelle im System FBBE</t>
  </si>
  <si>
    <t>Kündigung aufgrund einer beruflichen Umorientierung</t>
  </si>
  <si>
    <t>Kündigung auf Wunsch der Einrichtung</t>
  </si>
  <si>
    <t>Rente</t>
  </si>
  <si>
    <t>Private Gründe</t>
  </si>
  <si>
    <t>Fragetext: Welche der im Folgenden aufgeführten Gründe treffen auf die MitarbeiterInnen zu, die Ihre Kindertageseinrichtung in den letzten 12 Monaten verlassen haben?</t>
  </si>
  <si>
    <t>flexible Arbeitszeitmodelle</t>
  </si>
  <si>
    <t>freie Einteilung der Urlaubstage</t>
  </si>
  <si>
    <t>Ansprechpartner in berufliche Weiterentwicklung</t>
  </si>
  <si>
    <t>moderne technische Ausstattung</t>
  </si>
  <si>
    <t>Pausen- und MitarbeiterInnenraum</t>
  </si>
  <si>
    <t>gute Personal-Kind-Relation</t>
  </si>
  <si>
    <t>Fragetext: Inwieweit sind folgende Arbeitsbedingungen Ihrer Meinung nach bei Ihrer jetzigen Tätigkeit erfüllt?</t>
  </si>
  <si>
    <t>Arbeitszufriedenheit</t>
  </si>
  <si>
    <t>Fragetext: Wie zufrieden sind Sie gegenwärtig mit Ihrer Arbeit?</t>
  </si>
  <si>
    <t>Hinweis: Antwortskale von 0 'Ganz und gar unzufrieden' bis 10 'Ganz und gar zufrieden', dargestellt sind Mittelwerte</t>
  </si>
  <si>
    <t>Mitbestimmung Raumgestaltung und Ausstattung</t>
  </si>
  <si>
    <t>ausreichend Zeit für Pausen</t>
  </si>
  <si>
    <t>erwachsenengerechte Möbel</t>
  </si>
  <si>
    <t>Bemühen um nächsthöhere Position</t>
  </si>
  <si>
    <t>Berufserfahrung als pädagogische Fachkraft</t>
  </si>
  <si>
    <t>Ja, weil das Bundesland das vorschreibt</t>
  </si>
  <si>
    <t>Hinweis: Antwortskala 1 'Sehr unwahrscheinlich' bis 6 'Sehr wahrscheinlich', dargestellt sind zusammengefasste Anteile von 5 und 6</t>
  </si>
  <si>
    <t>Hinweis: Antwortskala 1 'Überhaupt nicht erfüllt' bis 6 'Vollständig erfüllt', dargestellt sind zusammengefasste Anteile von 5 und 6</t>
  </si>
  <si>
    <t>bessere Bedingungen für ältere KollegInnen</t>
  </si>
  <si>
    <t>Wertschätzung durch Eltern</t>
  </si>
  <si>
    <t>Wertschätzung durch Gesellschaft</t>
  </si>
  <si>
    <t>Raum für Elterngespräche</t>
  </si>
  <si>
    <t>Hinweis: Werte mit geringen Einschränkungen sind in Berlin, Rheinland-Pfalz und Thüringen vorhanden, aber nicht interpretiert, da diese nur eingeschränkt belastbar sind; Werte mit starken Einschränkungen (/) sind für Bremen, Hamburg, Mecklenburg-Vorpommern, Saarland, Sachsen-Anhalt, und Schleswig-Holstein nicht dargestellt, da diese nicht belastbar oder vorhanden sind.</t>
  </si>
  <si>
    <t>/</t>
  </si>
  <si>
    <t>Hinweis: Antwortskala Ja/Nein, dargestellt sind Ja-Anteile. Werte mit geringen Einschränkungen sind in Berlin, Rheinland-Pfalz und Thüringen vorhanden, aber nicht interpretiert, da diese nur eingeschränkt belastbar sind; Werte mit starken Einschränkungen (/) sind für Bremen, Hamburg, Mecklenburg-Vorpommern, Saarland, Sachsen-Anhalt, und Schleswig-Holstein nicht dargestellt, da diese nicht belastbar oder vorhanden sind.</t>
  </si>
  <si>
    <t>Hinweis: Der Fachberatungsschlüssel berechnet sich durch das Verhältnis von Fachberaterinnen und Fachberatern zu Kindertageseinrichtungen bzw. durch das Verhältnis von Vollzeitäquivalenten für Fachberatungen zu Kindertageseinrichtungen. Es ist möglich, dass der berichtete Fachberatungsschlüssel aufgrund von Mehrfachzuständigkeiten der Fachberatungen nicht exakt ausgewiesen werden kann. Werte mit geringen Einschränkungen sind in Berlin, Rheinland-Pfalz und Thüringen vorhanden, aber nicht interpretiert, da diese nur eingeschränkt belastbar sind; Werte mit starken Einschränkungen (/) sind für Bremen, Hamburg, Mecklenburg-Vorpommern, Saarland, Sachsen-Anhalt, und Schleswig-Holstein nicht dargestellt, da diese nicht belastbar oder vorhanden sind.</t>
  </si>
  <si>
    <t>Hinweis: Der Fachberatungsschlüssel berechnet sich durch das Verhältnis von Fachberaterinnen und Fachberatern zu Kindertageseinrichtungen bzw. durch das Verhältnis von Vollzeitäquivalenten für Fachberatungen zu Kindertageseinrichtungen. Es ist möglich, dass der berichtete Fachberatungsschlüssel aufgrund von Mehrfachzuständigkeiten der Fachberatungen nicht exakt ausgewiesen werden kann. Werte mit geringen Einschränkungen sind in Sachsen-Anhalt vorhanden, aber nicht interpretiert, da diese nur eingeschränkt belastbar sind; Werte mit starken Einschränkungen (/) sind für Berlin, Bremen, Hamburg, Mecklenburg-Vorpommern, Saarland, Sachsen und Schleswig-Holstein nicht dargestellt, da diese nicht belastbar oder vorhanden sind.</t>
  </si>
  <si>
    <t>Hinweis: Antwortskala Ja/Nein, dargestellt sind Ja-Anteile. Werte mit geringen Einschränkungen sind in Sachsen-Anhalt vorhanden, aber nicht interpretiert, da diese nur eingeschränkt belastbar sind; Werte mit starken Einschränkungen (/) sind für Berlin, Bremen, Hamburg, Mecklenburg-Vorpommern, Saarland, Sachsen und Schleswig-Holstein nicht dargestellt, da diese nicht belastbar oder vorhanden sind.</t>
  </si>
  <si>
    <t>Hinweis: Antwortskala Ja/Nein, dargestellt sind Ja-Anteile. Werte mit starken Einschränkungen (/) sind für Hamburg nicht dargestellt, da diese nicht belastbar oder vorhanden sind.</t>
  </si>
  <si>
    <t>Hinweis: Hier dargestellt die Anteile der Antwortoptionen 'Vertraglich geregelte Zeitkontingente' und 'Funktionsstelle gibt es nicht' für das Item 'Praxisanleitung'. Werte mit geringen Einschränkungen sind in Berlin, Rheinland-Pfalz und Thüringen vorhanden, aber nicht interpretiert, da diese nur eingeschränkt belastbar sind; Werte mit starken Einschränkungen (/) sind für Bremen, Hamburg, Mecklenburg-Vorpommern, Saarland, Sachsen-Anhalt, und Schleswig-Holstein nicht dargestellt, da diese nicht belastbar oder vorhanden sind.</t>
  </si>
  <si>
    <t>-</t>
  </si>
  <si>
    <t>Hinweis: 1) Ohne Hort- und Hortgruppenpersonal. Fehlende Werte (-) sind gekennzeichnet.</t>
  </si>
  <si>
    <t>Hinweis: 1) Ohne Hort- und Hortgruppenpersonal. Sperrungen aufgrund zu geringer Fallzahlen (.) sind gekennzeichnet.</t>
  </si>
  <si>
    <t>Hinweis: Antwortskala Ja/Nein, nur wenn nicht an Fort- und Weiterbildung teilgenommen wurde, dargestellt sind Ja-Anteile. Fehlende Werte (-) sind gekennzeichnet.</t>
  </si>
  <si>
    <t xml:space="preserve"> -</t>
  </si>
  <si>
    <t>1 HH: Bei den Daten zur praxisintegrierten Ausbildung handelt es sich nur um Platzzahlen (Schätzung).</t>
  </si>
  <si>
    <t>2 HE: Die Schüler/innen in der praxisintegrierten Ausbildung (PiVA) werden nicht separat erfasst und sind bei Vollzeit enthalten.</t>
  </si>
  <si>
    <t>3 NW: Daten inkl. Schüler/innen am Beruflichen Gymnasium (Vollzeit), ab 2009/10 mit integrierter Form der Ausbildung.</t>
  </si>
  <si>
    <t>4 SL: Die Schüler/innen in der Teilzeitform sowie in der praxisintegrierten Ausbildung werden nicht separat erfasst und sind bei Vollzeit enthalten. Die PIA-Anfänger/innen dürften sich zudem größtenteils noch im Vorpraktikum befinden.</t>
  </si>
  <si>
    <t>5 SH: Die Daten der Schüler/innen im 1. Jahr der praxsintegrierten Ausbildung sind auf ein Vielfaches von 3 gerundet.</t>
  </si>
  <si>
    <t>Quelle: Statistisches Bundesamt, Fachserie 11, Reihe 2, 2019/20, sowie ergänzende Tabellen zur Fachserie; Statistische Landesämter: WiFF-Länderabfrage, 2019/20</t>
  </si>
  <si>
    <t>Ausbildungsabschlüsse am Ende des Schuljahres …</t>
  </si>
  <si>
    <t>Quelle: Statistisches Bundesamt, Fachserie 11, Reihe 2, 2017/18, sowie ergänzende Tabellen zur Fachserie; Statistische Landesämter: WiFF-Länderabfrage, 2017/18</t>
  </si>
  <si>
    <t>Quelle: Statistisches Bundesamt, Fachserie 11, Reihe 2, 2018/2019, sowie ergänzende Tabellen zur Fachserie; Statistische Landesämter: WiFF-Länderabfrage, 2018/19</t>
  </si>
  <si>
    <t>Quelle: Statistisches Bundesamt, Fachserie 11, Reihe 2, 2017/2018, sowie ergänzende Tabellen zur Fachserie; Statistische Landesämter: WiFF-Länderabfrage, 2017/18</t>
  </si>
  <si>
    <t>Sozialversicherungspflichtig Vollzeitbeschäftigte der Kerngruppe am Arbeitsort</t>
  </si>
  <si>
    <t>mit Angabe zum Entgelt</t>
  </si>
  <si>
    <t>Grenze zwischen
1. und 2. Quartil</t>
  </si>
  <si>
    <t>Grenze zwischen
3. und 4. Quartil</t>
  </si>
  <si>
    <t>In €</t>
  </si>
  <si>
    <t>Erstellungsdatum: 26.07.2021, Statistik-Service Nordost</t>
  </si>
  <si>
    <t>Quelle: Statistik der Bundesagentur für Arbeit</t>
  </si>
  <si>
    <t>Sozialversicherungspflichtig Vollzeitbeschäftigte der Kerngruppe</t>
  </si>
  <si>
    <t>unter 25 Jahre</t>
  </si>
  <si>
    <t>25 bis unter 55 Jahre</t>
  </si>
  <si>
    <t>55 Jahre und älter</t>
  </si>
  <si>
    <t>X</t>
  </si>
  <si>
    <t>X) Aus methodischen Gründen ist ein Ausweis von Entgeltverteilungen oder Quantilen nicht sinnvoll, wenn die Zahl der Beschäftigten mit Angabe zum Entgelt unter 500 liegt.</t>
  </si>
  <si>
    <t>* Die Zuordnung zum „Akademisch erweiterten sozialpädagogischen Team“ erfolgt vorrangig vor der Zuordnung zum „Heilpädagogisch erweitertes sozialpädagogisches Team“.</t>
  </si>
  <si>
    <t>Aus Datenschutzgründen werden die Zahlen inklusive Horte ausgewiesen</t>
  </si>
  <si>
    <t>,</t>
  </si>
  <si>
    <t>Kündigung aufgrund einer anderen Arbeitsstelle in einer Kindertageseinrichtung</t>
  </si>
  <si>
    <t>Fragetext: Wie viele MitarbeiterInnen haben Ihre Einrichtung in den letzten 12 Monaten verlassen (z.B. aufgrund von Befristungen, Kündigungen etc.)?</t>
  </si>
  <si>
    <t>Hinweis: Dargestellt sind Anteile der Angabe 'Keine'. Werte mit starken Einschränkungen (/) sind für Hamburg nicht dargestellt, da diese nicht belastbar oder vorhanden sind.</t>
  </si>
  <si>
    <t>Fragetext: Sind in den Einrichtungen des Trägers Funktionsstellen (z.B. Sprachförderkraft, Praxisanleitung, Elternbegleitung) mit einem festgelegtem Aufgabenbereich vorgesehen?</t>
  </si>
  <si>
    <r>
      <t>Bremen</t>
    </r>
    <r>
      <rPr>
        <vertAlign val="superscript"/>
        <sz val="9"/>
        <color indexed="8"/>
        <rFont val="Calibri"/>
        <family val="2"/>
        <scheme val="minor"/>
      </rPr>
      <t>1</t>
    </r>
  </si>
  <si>
    <r>
      <t>Hamburg</t>
    </r>
    <r>
      <rPr>
        <vertAlign val="superscript"/>
        <sz val="9"/>
        <color indexed="8"/>
        <rFont val="Calibri"/>
        <family val="2"/>
        <scheme val="minor"/>
      </rPr>
      <t>1</t>
    </r>
  </si>
  <si>
    <r>
      <t>Hessen</t>
    </r>
    <r>
      <rPr>
        <vertAlign val="superscript"/>
        <sz val="9"/>
        <color indexed="8"/>
        <rFont val="Calibri"/>
        <family val="2"/>
        <scheme val="minor"/>
      </rPr>
      <t>2</t>
    </r>
  </si>
  <si>
    <r>
      <t>Nordrhein-Westfalen</t>
    </r>
    <r>
      <rPr>
        <vertAlign val="superscript"/>
        <sz val="9"/>
        <color indexed="8"/>
        <rFont val="Calibri"/>
        <family val="2"/>
        <scheme val="minor"/>
      </rPr>
      <t>3</t>
    </r>
  </si>
  <si>
    <r>
      <t>Saarland</t>
    </r>
    <r>
      <rPr>
        <vertAlign val="superscript"/>
        <sz val="9"/>
        <color indexed="8"/>
        <rFont val="Calibri"/>
        <family val="2"/>
        <scheme val="minor"/>
      </rPr>
      <t>4</t>
    </r>
  </si>
  <si>
    <r>
      <t>Schleswig-Holstein</t>
    </r>
    <r>
      <rPr>
        <vertAlign val="superscript"/>
        <sz val="9"/>
        <color indexed="8"/>
        <rFont val="Calibri"/>
        <family val="2"/>
        <scheme val="minor"/>
      </rPr>
      <t>5</t>
    </r>
  </si>
  <si>
    <r>
      <rPr>
        <vertAlign val="superscript"/>
        <sz val="8.5"/>
        <color rgb="FF000000"/>
        <rFont val="Calibri"/>
        <family val="2"/>
        <scheme val="minor"/>
      </rPr>
      <t>1)</t>
    </r>
    <r>
      <rPr>
        <sz val="8.5"/>
        <color indexed="8"/>
        <rFont val="Calibri"/>
        <family val="2"/>
        <scheme val="minor"/>
      </rPr>
      <t xml:space="preserve"> In Bremen, Hamburg, Niedersachsen und Schleswig-Holstein lautet die Berufsbezeichnung „Sozialpädagogische Assistentin/Sozialpädagogischer Assistent “. In Bremen inkl. inkl. Sozialassistenten an anerk. Ergänzungsschulen.</t>
    </r>
  </si>
  <si>
    <r>
      <rPr>
        <vertAlign val="superscript"/>
        <sz val="8.5"/>
        <color theme="1"/>
        <rFont val="Calibri"/>
        <family val="2"/>
        <scheme val="minor"/>
      </rPr>
      <t>2)</t>
    </r>
    <r>
      <rPr>
        <sz val="8.5"/>
        <color theme="1"/>
        <rFont val="Calibri"/>
        <family val="2"/>
        <scheme val="minor"/>
      </rPr>
      <t xml:space="preserve"> Die Ausbildung zur Sozialassistentin bzw. zum Sozialassistenten wird nur in den dargestellten Ländern angeboten.</t>
    </r>
  </si>
  <si>
    <r>
      <rPr>
        <vertAlign val="superscript"/>
        <sz val="8.5"/>
        <color rgb="FF000000"/>
        <rFont val="Calibri"/>
        <family val="2"/>
        <scheme val="minor"/>
      </rPr>
      <t>1)</t>
    </r>
    <r>
      <rPr>
        <sz val="8.5"/>
        <color indexed="8"/>
        <rFont val="Calibri"/>
        <family val="2"/>
        <scheme val="minor"/>
      </rPr>
      <t xml:space="preserve"> In Bremen, Hamburg, Niedersachsen und Schleswig-Holstein lautet die Berufsbezeichnung „Sozialpädagogische Assistentin/Sozialpädagogischer Assistent “.</t>
    </r>
  </si>
  <si>
    <r>
      <t>24</t>
    </r>
    <r>
      <rPr>
        <vertAlign val="superscript"/>
        <sz val="9"/>
        <rFont val="Calibri"/>
        <family val="2"/>
        <scheme val="minor"/>
      </rPr>
      <t>2)</t>
    </r>
  </si>
  <si>
    <r>
      <t>0</t>
    </r>
    <r>
      <rPr>
        <vertAlign val="superscript"/>
        <sz val="9"/>
        <rFont val="Calibri"/>
        <family val="2"/>
        <scheme val="minor"/>
      </rPr>
      <t>2)</t>
    </r>
  </si>
  <si>
    <r>
      <rPr>
        <vertAlign val="superscript"/>
        <sz val="8.5"/>
        <color theme="1"/>
        <rFont val="Calibri"/>
        <family val="2"/>
        <scheme val="minor"/>
      </rPr>
      <t>1)</t>
    </r>
    <r>
      <rPr>
        <sz val="8.5"/>
        <color theme="1"/>
        <rFont val="Calibri"/>
        <family val="2"/>
        <scheme val="minor"/>
      </rPr>
      <t xml:space="preserve"> Die Ausbildung zur Kinderpflegerin bzw. zum Kinderpfleger wird nur in den dargestellten Ländern angeboten.</t>
    </r>
  </si>
  <si>
    <r>
      <rPr>
        <vertAlign val="superscript"/>
        <sz val="8.5"/>
        <color theme="1"/>
        <rFont val="Calibri"/>
        <family val="2"/>
        <scheme val="minor"/>
      </rPr>
      <t>2)</t>
    </r>
    <r>
      <rPr>
        <sz val="8.5"/>
        <color theme="1"/>
        <rFont val="Calibri"/>
        <family val="2"/>
        <scheme val="minor"/>
      </rPr>
      <t xml:space="preserve"> Der Ausbildungsgang  zur Kinderpflegerin bzw. zum Kinderpfleger wurde in Bremen seit dem 01. August 2011 eingestellt. Das letzte dritte Ausbildungsjahr endet am 31. Juli 2013. Seit dem Schuljahr 2019/20 wird der Ausbildungsgang wieder angeboten.</t>
    </r>
  </si>
  <si>
    <r>
      <rPr>
        <vertAlign val="superscript"/>
        <sz val="8.5"/>
        <color theme="1"/>
        <rFont val="Calibri"/>
        <family val="2"/>
        <scheme val="minor"/>
      </rPr>
      <t>2)</t>
    </r>
    <r>
      <rPr>
        <sz val="8.5"/>
        <color theme="1"/>
        <rFont val="Calibri"/>
        <family val="2"/>
        <scheme val="minor"/>
      </rPr>
      <t xml:space="preserve"> Der Ausbildungsgang  zur Kinderpflegerin bzw. zum Kinderpfleger wurde in Bremen seit dem 01. August 2011 eingestellt. Das letzte dritte Ausbildungsjahr endet am 31. Juli 2013. Seit dem Schuljahr 2019/20 wird der Ausbildungsgang wieder angeboten, sodass für das Schuljahr 2018/19  keine Ausbildungsabschlüsse ausgewiesen werden können.</t>
    </r>
  </si>
  <si>
    <r>
      <t>Pädagogisches und leitendes Personal</t>
    </r>
    <r>
      <rPr>
        <b/>
        <vertAlign val="superscript"/>
        <sz val="11"/>
        <color theme="1"/>
        <rFont val="Calibri"/>
        <family val="2"/>
        <scheme val="minor"/>
      </rPr>
      <t>1</t>
    </r>
    <r>
      <rPr>
        <b/>
        <sz val="11"/>
        <color theme="1"/>
        <rFont val="Calibri"/>
        <family val="2"/>
        <scheme val="minor"/>
      </rPr>
      <t xml:space="preserve"> </t>
    </r>
  </si>
  <si>
    <r>
      <t>Erzieher/innen-Team</t>
    </r>
    <r>
      <rPr>
        <b/>
        <vertAlign val="superscript"/>
        <sz val="11"/>
        <color theme="1"/>
        <rFont val="Calibri"/>
        <family val="2"/>
        <scheme val="minor"/>
      </rPr>
      <t>1)</t>
    </r>
  </si>
  <si>
    <r>
      <t>Sozialpädagogisches Fach- und Berufsfachschulteam</t>
    </r>
    <r>
      <rPr>
        <b/>
        <vertAlign val="superscript"/>
        <sz val="11"/>
        <color theme="1"/>
        <rFont val="Calibri"/>
        <family val="2"/>
        <scheme val="minor"/>
      </rPr>
      <t>2)</t>
    </r>
  </si>
  <si>
    <r>
      <t>Akademisch erweitertes sozialpädagogisches Team</t>
    </r>
    <r>
      <rPr>
        <b/>
        <vertAlign val="superscript"/>
        <sz val="11"/>
        <color theme="1"/>
        <rFont val="Calibri"/>
        <family val="2"/>
        <scheme val="minor"/>
      </rPr>
      <t>3)</t>
    </r>
  </si>
  <si>
    <r>
      <t>Heilpädagogisch erweitertes sozialpädagogisches Team</t>
    </r>
    <r>
      <rPr>
        <b/>
        <vertAlign val="superscript"/>
        <sz val="11"/>
        <color theme="1"/>
        <rFont val="Calibri"/>
        <family val="2"/>
        <scheme val="minor"/>
      </rPr>
      <t>4)</t>
    </r>
  </si>
  <si>
    <r>
      <t>Gemischtes Team</t>
    </r>
    <r>
      <rPr>
        <b/>
        <vertAlign val="superscript"/>
        <sz val="11"/>
        <color theme="1"/>
        <rFont val="Calibri"/>
        <family val="2"/>
        <scheme val="minor"/>
      </rPr>
      <t>5)</t>
    </r>
  </si>
  <si>
    <t>Quelle: DJI, ERiK-Surveys 2020: Befragung pädagogisches Personal, gewichtete Daten, Berechnungen des DJI, n = 8.275-8.445</t>
  </si>
  <si>
    <t>Quelle: DJI, ERiK-Surveys 2020: Befragung pädagogisches Personal, gewichtete Daten, Berechnungen des DJI, n = 8.630</t>
  </si>
  <si>
    <t>Quelle: DJI, ERiK-Surveys 2020: Befragung pädagogisches Personal, gewichtete Daten, Berechnungen des DJI, n = 5.544</t>
  </si>
  <si>
    <t>Quelle: DJI, ERiK-Surveys 2020: Trägerbefragung, gewichetet Daten auf Trägerebene, Berechnungen des DJI, n = 1.728</t>
  </si>
  <si>
    <t>Quelle: DJI, ERiK-Surveys 2020: Trägerbefragung, gewichetet Daten auf Trägerebene, Berechnungen des DJI, n = 548-808</t>
  </si>
  <si>
    <t>Quelle: DJI, ERiK-Surveys 2020: Befragung pädagogisches Personal, gewichtete Daten, Berechnungen des DJI, n = 3.684-8.458</t>
  </si>
  <si>
    <t>Quelle: DJI, ERiK-Surveys 2020: Befragung pädagogisches Personal, gewichtete Daten, Berechnungen des DJI, n = 4.347-5.060</t>
  </si>
  <si>
    <t>Quelle: DJI, ERiK-Surveys 2020: Befragung pädagogisches Personal, gewichtete Daten, Berechnungen des DJI, n = 2.042-2.248</t>
  </si>
  <si>
    <t>Quelle: DJI, ERiK-Surveys 2020: Befragung pädagogisches Personal, gewichtete Daten, Berechnungen des DJI, n = 6.880-8.375</t>
  </si>
  <si>
    <t>Quelle: DJI, ERiK-Surveys 2020: Trägerbefragung, gewichetet Daten auf Trägerebene, Berechnungen des DJI, n = 1.502-1.757</t>
  </si>
  <si>
    <t>Quelle: DJI, ERiK-Surveys 2020: Trägerbefragung, gewichtete Daten auf Trägerebene, Berechnungen des DJI, n = 261-361</t>
  </si>
  <si>
    <t>Quelle: DJI, ERiK-Surveys 2020: Jugendamtsbefragung, gewichtete Daten, Berechnungen des DJI, n = 219-266</t>
  </si>
  <si>
    <t>Quelle: DJI, ERiK-Surveys 2020: Trägerbefragung, gewichetet Daten auf Trägerebene, Berechnungen des DJI, n = 949-1.254</t>
  </si>
  <si>
    <t>Quelle: DJI, ERiK-Surveys 2020: Jugendamtsbefragung, gewichtete Daten, Berechnungen des DJI, n = 231-265</t>
  </si>
  <si>
    <t>Quelle: DJI, ERiK-Surveys 2020: Befragung pädagogisches Personal, gewichtete Daten, Berechnungen des DJI, n = 8.628-8.655</t>
  </si>
  <si>
    <t>Quelle: DJI, ERiK-Surveys 2020: Leitungsbefragung, gewichtete Daten auf Leitungsebene, Berechnungen des DJI, n = 3.551-3.786</t>
  </si>
  <si>
    <t>Quelle: DJI, ERiK-Surveys 2020: Trägerbefragung , gewichetete Daten auf Trägerebene, Berechnungen des DJI, n = 1.355-1.760</t>
  </si>
  <si>
    <t>Selbständigmachen im Bereich Frühpädagogik</t>
  </si>
  <si>
    <t>Quelle: DJI, ERiK-Surveys 2020: Leitungsbefragung, gewichtete Daten auf Einrichtungsebene, Berechnungen des DJI, n = 3.830</t>
  </si>
  <si>
    <t>Quelle: DJI, ERiK-Surveys 2020: Leitungsbefragung, gewichtete Daten auf Einrichtungsebene, Berechnungen des DJI, n = 3.366-3.726</t>
  </si>
  <si>
    <t>Quelle: DJI, ERiK-Surveys 2020: Leitungsbefragung, gewichtete Daten auf Leitungsebene, Berechnungen des DJI, n = 1.821-1.995</t>
  </si>
  <si>
    <t>MitarbeiterInnengespräche mit Vorgesetzten</t>
  </si>
  <si>
    <t>ÖPNV / Fahrtkostenzuschuss</t>
  </si>
  <si>
    <t>Einführungstreffen für neue MitarbeiterInnen</t>
  </si>
  <si>
    <t>Spezielle Maßnahmen ältere MitarbeiterInnen</t>
  </si>
  <si>
    <t>Fachkräfteaustausch (national/international)</t>
  </si>
  <si>
    <t>Sonstige Maßnahmen</t>
  </si>
  <si>
    <t>Angebote zur Gesundheitsförderung</t>
  </si>
  <si>
    <t>Verbesserung der Arbeitsbedingungen älterer MitarbeiterInnen</t>
  </si>
  <si>
    <t>Quelle: DJI, ERiK-Surveys 2020: Leitungsbefragung , gewichtete Daten auf Einrichtungsebene, Berechnungen des DJI, n = 3.790</t>
  </si>
  <si>
    <t>Quelle: DJI, RiK-Surveys 2020: Trägerbefragung, gewichetet Daten auf Trägerebene, Berechnungen des DJI, n = 1.169</t>
  </si>
  <si>
    <t>Quelle: DJI, RiK-Surveys 2020: Trägerbefragung, gewichetet Daten auf Trägerebene, Berechnungen des DJI, n = 1.765</t>
  </si>
  <si>
    <t>Quelle: DJI, ERiK-Surveys 2020: Befragung pädagogisches Personal , gewichtete Daten, Berechnungen des DJI, n = 8.347-8.660</t>
  </si>
  <si>
    <t>Quelle: DJI, ERiK-Surveys 2020: Befragung pädagogisches Personal, gewichtete Daten, Berechnungen des DJI, n = 8.347-8.660</t>
  </si>
  <si>
    <t>Quelle: DJI, ERiK-Surveys 2020: Befragung pädagogisches Personal, gewichtete Daten, Berechnungen des DJI, n = 3.611-8.445</t>
  </si>
  <si>
    <t>Hinweis: Antwortskala 1 (überhaupt nicht erfüllt) bis 6 (vollständig erfüllt), dargestellt sind zusammengefasste Anteile von 5 und 6</t>
  </si>
  <si>
    <t>Hinweis: Antwortskala 1 (sehr unwahrscheinlich) bis 6 (sehr wahrscheinlich), dargestellt sind zusammengefasste Anteile von 5 und 6</t>
  </si>
  <si>
    <t>Hinweis: Antwortskala 1 (kein Bedarf) bis 6 (sehr hoher Bedarf), dargestellt sind zusammengefasste Anteile von 5 und 6</t>
  </si>
  <si>
    <t>selbständig machen im bereich Frühpädagogik</t>
  </si>
  <si>
    <r>
      <t>Tab. HF-03.1.1-1 Pädagogisches und leitendes Personal</t>
    </r>
    <r>
      <rPr>
        <b/>
        <vertAlign val="superscript"/>
        <sz val="11"/>
        <rFont val="Calibri"/>
        <family val="2"/>
        <scheme val="minor"/>
      </rPr>
      <t>1)</t>
    </r>
    <r>
      <rPr>
        <b/>
        <sz val="11"/>
        <rFont val="Calibri"/>
        <family val="2"/>
        <scheme val="minor"/>
      </rPr>
      <t xml:space="preserve"> in Kindertageseinrichtungen 2020 nach Ländern </t>
    </r>
  </si>
  <si>
    <r>
      <t>Tab. HF-03.1.1-2 Pädagogisches und leitendes Personal</t>
    </r>
    <r>
      <rPr>
        <b/>
        <vertAlign val="superscript"/>
        <sz val="11"/>
        <rFont val="Calibri"/>
        <family val="2"/>
        <scheme val="minor"/>
      </rPr>
      <t>1)</t>
    </r>
    <r>
      <rPr>
        <b/>
        <sz val="11"/>
        <rFont val="Calibri"/>
        <family val="2"/>
        <scheme val="minor"/>
      </rPr>
      <t xml:space="preserve"> in Kindertageseinrichtungen 2019 nach Ländern </t>
    </r>
  </si>
  <si>
    <r>
      <t>Tab. HF-03.1.2-1 Pädagogisches und leitendes Personal</t>
    </r>
    <r>
      <rPr>
        <b/>
        <vertAlign val="superscript"/>
        <sz val="11"/>
        <rFont val="Calibri"/>
        <family val="2"/>
        <scheme val="minor"/>
      </rPr>
      <t>1)</t>
    </r>
    <r>
      <rPr>
        <b/>
        <sz val="11"/>
        <rFont val="Calibri"/>
        <family val="2"/>
        <scheme val="minor"/>
      </rPr>
      <t xml:space="preserve"> 2020 nach Geschlecht</t>
    </r>
    <r>
      <rPr>
        <b/>
        <vertAlign val="superscript"/>
        <sz val="11"/>
        <rFont val="Calibri"/>
        <family val="2"/>
        <scheme val="minor"/>
      </rPr>
      <t>2)</t>
    </r>
    <r>
      <rPr>
        <b/>
        <sz val="11"/>
        <rFont val="Calibri"/>
        <family val="2"/>
        <scheme val="minor"/>
      </rPr>
      <t xml:space="preserve"> und Ländern</t>
    </r>
  </si>
  <si>
    <r>
      <t>Tab. HF-03.1.2-2 Pädagogisches und leitendes Personal</t>
    </r>
    <r>
      <rPr>
        <b/>
        <vertAlign val="superscript"/>
        <sz val="11"/>
        <rFont val="Calibri"/>
        <family val="2"/>
        <scheme val="minor"/>
      </rPr>
      <t>1)</t>
    </r>
    <r>
      <rPr>
        <b/>
        <sz val="11"/>
        <rFont val="Calibri"/>
        <family val="2"/>
        <scheme val="minor"/>
      </rPr>
      <t xml:space="preserve"> 2020 nach Geschlecht und Ländern</t>
    </r>
  </si>
  <si>
    <r>
      <t>Tab. HF-03.1.2-3 Pädagogisches und leitendes Personal</t>
    </r>
    <r>
      <rPr>
        <b/>
        <vertAlign val="superscript"/>
        <sz val="11"/>
        <rFont val="Calibri"/>
        <family val="2"/>
        <scheme val="minor"/>
      </rPr>
      <t>1)</t>
    </r>
    <r>
      <rPr>
        <b/>
        <sz val="11"/>
        <rFont val="Calibri"/>
        <family val="2"/>
        <scheme val="minor"/>
      </rPr>
      <t xml:space="preserve"> 2020 nach Geschlecht, Altersgruppen und Ländern</t>
    </r>
  </si>
  <si>
    <r>
      <t>Tab. HF-03.1.2-4 Pädagogisches und leitendes Personal</t>
    </r>
    <r>
      <rPr>
        <b/>
        <vertAlign val="superscript"/>
        <sz val="11"/>
        <rFont val="Calibri"/>
        <family val="2"/>
        <scheme val="minor"/>
      </rPr>
      <t>1)</t>
    </r>
    <r>
      <rPr>
        <b/>
        <sz val="11"/>
        <rFont val="Calibri"/>
        <family val="2"/>
        <scheme val="minor"/>
      </rPr>
      <t xml:space="preserve"> 2019 nach Geschlecht, Altersgruppen und Ländern</t>
    </r>
  </si>
  <si>
    <r>
      <t>Tab. HF-03.1.3-1 Pädagogisches und leitendes Personal</t>
    </r>
    <r>
      <rPr>
        <b/>
        <vertAlign val="superscript"/>
        <sz val="11"/>
        <rFont val="Calibri"/>
        <family val="2"/>
        <scheme val="minor"/>
      </rPr>
      <t>1)</t>
    </r>
    <r>
      <rPr>
        <b/>
        <sz val="11"/>
        <rFont val="Calibri"/>
        <family val="2"/>
        <scheme val="minor"/>
      </rPr>
      <t xml:space="preserve"> in Kindertageseinrichtungen 2020 nach Altersgruppen und Ländern </t>
    </r>
  </si>
  <si>
    <r>
      <t>Tab. HF-03.1.3-2 Pädagogisches und leitendes Personal</t>
    </r>
    <r>
      <rPr>
        <b/>
        <vertAlign val="superscript"/>
        <sz val="11"/>
        <rFont val="Calibri"/>
        <family val="2"/>
        <scheme val="minor"/>
      </rPr>
      <t>1)</t>
    </r>
    <r>
      <rPr>
        <b/>
        <sz val="11"/>
        <rFont val="Calibri"/>
        <family val="2"/>
        <scheme val="minor"/>
      </rPr>
      <t xml:space="preserve"> in Kindertageseinrichtungen 2019 nach Altersgruppen und Ländern </t>
    </r>
  </si>
  <si>
    <r>
      <t>Tab. HF-03.1.3-3 Pädagogisches und leitendes Personal</t>
    </r>
    <r>
      <rPr>
        <b/>
        <vertAlign val="superscript"/>
        <sz val="11"/>
        <rFont val="Calibri"/>
        <family val="2"/>
        <scheme val="minor"/>
      </rPr>
      <t>1)</t>
    </r>
    <r>
      <rPr>
        <b/>
        <sz val="11"/>
        <rFont val="Calibri"/>
        <family val="2"/>
        <scheme val="minor"/>
      </rPr>
      <t xml:space="preserve"> 2020 nach Einrichtungsgröße und Ländern </t>
    </r>
  </si>
  <si>
    <r>
      <t>Tab. HF-03.1.3-4 Pädagogisches und leitendes Personal</t>
    </r>
    <r>
      <rPr>
        <b/>
        <vertAlign val="superscript"/>
        <sz val="11"/>
        <color rgb="FF010205"/>
        <rFont val="Calibri"/>
        <family val="2"/>
        <scheme val="minor"/>
      </rPr>
      <t>1)</t>
    </r>
    <r>
      <rPr>
        <b/>
        <sz val="11"/>
        <color rgb="FF010205"/>
        <rFont val="Calibri"/>
        <family val="2"/>
        <scheme val="minor"/>
      </rPr>
      <t xml:space="preserve"> 2020</t>
    </r>
    <r>
      <rPr>
        <b/>
        <vertAlign val="superscript"/>
        <sz val="11"/>
        <color rgb="FF010205"/>
        <rFont val="Calibri"/>
        <family val="2"/>
        <scheme val="minor"/>
      </rPr>
      <t xml:space="preserve"> </t>
    </r>
    <r>
      <rPr>
        <b/>
        <sz val="11"/>
        <color rgb="FF010205"/>
        <rFont val="Calibri"/>
        <family val="2"/>
        <scheme val="minor"/>
      </rPr>
      <t xml:space="preserve">nach Art des Trägers und Ländern </t>
    </r>
  </si>
  <si>
    <r>
      <t>Tab. HF-03.1.3-5 Pädagogisches und leitendes Personal</t>
    </r>
    <r>
      <rPr>
        <b/>
        <vertAlign val="superscript"/>
        <sz val="11"/>
        <color rgb="FF010205"/>
        <rFont val="Calibri"/>
        <family val="2"/>
        <scheme val="minor"/>
      </rPr>
      <t>1)</t>
    </r>
    <r>
      <rPr>
        <b/>
        <sz val="11"/>
        <color rgb="FF010205"/>
        <rFont val="Calibri"/>
        <family val="2"/>
        <scheme val="minor"/>
      </rPr>
      <t xml:space="preserve"> 2019</t>
    </r>
    <r>
      <rPr>
        <b/>
        <vertAlign val="superscript"/>
        <sz val="11"/>
        <color rgb="FF010205"/>
        <rFont val="Calibri"/>
        <family val="2"/>
        <scheme val="minor"/>
      </rPr>
      <t xml:space="preserve"> </t>
    </r>
    <r>
      <rPr>
        <b/>
        <sz val="11"/>
        <color rgb="FF010205"/>
        <rFont val="Calibri"/>
        <family val="2"/>
        <scheme val="minor"/>
      </rPr>
      <t xml:space="preserve">nach Art des Trägers und Ländern </t>
    </r>
  </si>
  <si>
    <t>Tab. HF-03.1.4 Jährlicher Personalgesamtbedarf* 2020 bis 2030 für Kinder vor dem Schuleintritt in Kindertageseinrichtungen (Spannbreite**, kumulierte Anzahl an neu einzustellenden Personen im Vergleich zu 2019) nach Ländergruppen</t>
  </si>
  <si>
    <r>
      <t>Tab. HF-03.2.1-1 Schüler/-innen im 1. Ausbildungsjahr zum/zur Erzieher/-in für das Schuljahr 2019/20 nach Ländern</t>
    </r>
    <r>
      <rPr>
        <b/>
        <vertAlign val="superscript"/>
        <sz val="11"/>
        <color theme="1"/>
        <rFont val="Calibri"/>
        <family val="2"/>
        <scheme val="minor"/>
      </rPr>
      <t>1</t>
    </r>
  </si>
  <si>
    <t>Tab. HF-03.2.1-2 Absolvent(inn)en des Ausbildungsgangs zum/zur Erzieher/-in im Schuljahr 2018/19 nach Ländern</t>
  </si>
  <si>
    <t>Tab. HF-03.2.1-3 Schüler/-innen im 1. Ausbildungsjahr zum/zur Erzieher/-in für das Schuljahr 2018/19 nach Ländern</t>
  </si>
  <si>
    <t>Tab. HF-03.2.1-4 Absolvent(inn)en des Ausbildungsgangs zum/zur Erzieher/-in im Schuljahr 2017/18 nach Ländern</t>
  </si>
  <si>
    <t>Tab. HF-03.2.1-5 Schüler/-innen im 1. Ausbildungsjahr einer praxis-integrierten Ausbildung (PiA) zum/zur Erzieher/-in für das Schuljahr 2019/20 nach Ländern</t>
  </si>
  <si>
    <r>
      <t>Tab. HF-03.2.1-6 Schüler/-innen im 1. Ausbildungsjahr zum Sozialassisten/zur Sozialassistin</t>
    </r>
    <r>
      <rPr>
        <b/>
        <vertAlign val="superscript"/>
        <sz val="11"/>
        <rFont val="Calibri"/>
        <family val="2"/>
        <scheme val="minor"/>
      </rPr>
      <t>1)</t>
    </r>
    <r>
      <rPr>
        <b/>
        <sz val="11"/>
        <rFont val="Calibri"/>
        <family val="2"/>
        <scheme val="minor"/>
      </rPr>
      <t xml:space="preserve"> für das Schuljahr 2019/20 nach Ländern</t>
    </r>
    <r>
      <rPr>
        <b/>
        <vertAlign val="superscript"/>
        <sz val="11"/>
        <rFont val="Calibri"/>
        <family val="2"/>
        <scheme val="minor"/>
      </rPr>
      <t>2)</t>
    </r>
  </si>
  <si>
    <r>
      <t>Tab. HF-03.2.1-7 Absolvent(inn)en des Ausbildungsgangs zum Sozialassisten/zur Sozialassistin</t>
    </r>
    <r>
      <rPr>
        <b/>
        <vertAlign val="superscript"/>
        <sz val="11"/>
        <rFont val="Calibri"/>
        <family val="2"/>
        <scheme val="minor"/>
      </rPr>
      <t>1)</t>
    </r>
    <r>
      <rPr>
        <b/>
        <sz val="11"/>
        <rFont val="Calibri"/>
        <family val="2"/>
        <scheme val="minor"/>
      </rPr>
      <t xml:space="preserve"> im Schuljahr 2018/19 nach Ländern</t>
    </r>
    <r>
      <rPr>
        <b/>
        <vertAlign val="superscript"/>
        <sz val="11"/>
        <rFont val="Calibri"/>
        <family val="2"/>
        <scheme val="minor"/>
      </rPr>
      <t>2)</t>
    </r>
  </si>
  <si>
    <r>
      <t>Tab. HF-03.2.1-8 Schüler/-innen im 1. Ausbildungsjahr zum Sozialassisten/zur Sozialassistin</t>
    </r>
    <r>
      <rPr>
        <b/>
        <vertAlign val="superscript"/>
        <sz val="11"/>
        <rFont val="Calibri"/>
        <family val="2"/>
        <scheme val="minor"/>
      </rPr>
      <t>1)</t>
    </r>
    <r>
      <rPr>
        <b/>
        <sz val="11"/>
        <rFont val="Calibri"/>
        <family val="2"/>
        <scheme val="minor"/>
      </rPr>
      <t xml:space="preserve"> für das Schuljahr 2018/19 nach Ländern</t>
    </r>
    <r>
      <rPr>
        <b/>
        <vertAlign val="superscript"/>
        <sz val="11"/>
        <rFont val="Calibri"/>
        <family val="2"/>
        <scheme val="minor"/>
      </rPr>
      <t>2)</t>
    </r>
  </si>
  <si>
    <r>
      <t>Tab. HF-03.2.1-9 Absolvent(inn)en des Ausbildungsgangs zum Sozialassisten/zur Sozialassistin</t>
    </r>
    <r>
      <rPr>
        <b/>
        <vertAlign val="superscript"/>
        <sz val="11"/>
        <rFont val="Calibri"/>
        <family val="2"/>
        <scheme val="minor"/>
      </rPr>
      <t>1)</t>
    </r>
    <r>
      <rPr>
        <b/>
        <sz val="11"/>
        <rFont val="Calibri"/>
        <family val="2"/>
        <scheme val="minor"/>
      </rPr>
      <t xml:space="preserve"> im Schuljahr 2017/18 nach Ländern</t>
    </r>
    <r>
      <rPr>
        <b/>
        <vertAlign val="superscript"/>
        <sz val="11"/>
        <rFont val="Calibri"/>
        <family val="2"/>
        <scheme val="minor"/>
      </rPr>
      <t>2)</t>
    </r>
  </si>
  <si>
    <r>
      <t>Tab. HF-03.2.1-10 Schüler/-innen im 1. Ausbildungsjahr zum/zur Kinderpfleger/-in für das Schuljahr 2019/20 nach Ländern</t>
    </r>
    <r>
      <rPr>
        <b/>
        <vertAlign val="superscript"/>
        <sz val="11"/>
        <rFont val="Calibri"/>
        <family val="2"/>
        <scheme val="minor"/>
      </rPr>
      <t>1)</t>
    </r>
  </si>
  <si>
    <r>
      <t>Tab. HF-03.2.1-11 Absolvent(inn)en des Ausbildungsgangs zum/zur Kinderpfleger/-in im Schuljahr 2018/19 nach Ländern</t>
    </r>
    <r>
      <rPr>
        <b/>
        <vertAlign val="superscript"/>
        <sz val="11"/>
        <rFont val="Calibri"/>
        <family val="2"/>
        <scheme val="minor"/>
      </rPr>
      <t>1)</t>
    </r>
  </si>
  <si>
    <r>
      <t>Tab. HF-03.2.1-12 Schüler/-innen im 1. Ausbildungsjahr zum/zur Kinderpfleger/-in für das Schuljahr 2018/19 nach Ländern</t>
    </r>
    <r>
      <rPr>
        <b/>
        <vertAlign val="superscript"/>
        <sz val="11"/>
        <rFont val="Calibri"/>
        <family val="2"/>
        <scheme val="minor"/>
      </rPr>
      <t>1)</t>
    </r>
  </si>
  <si>
    <r>
      <t>Tab. HF-03.2.1-13 Absolvent(inn)en des Ausbildungsgangs zum/zur Kinderpfleger/-in im Schuljahr 2017/18 nach Ländern</t>
    </r>
    <r>
      <rPr>
        <b/>
        <vertAlign val="superscript"/>
        <sz val="11"/>
        <rFont val="Calibri"/>
        <family val="2"/>
        <scheme val="minor"/>
      </rPr>
      <t>1)</t>
    </r>
  </si>
  <si>
    <r>
      <t>Tab. HF-03.2.2-1 Pädagogisches und leitendes Personal</t>
    </r>
    <r>
      <rPr>
        <b/>
        <vertAlign val="superscript"/>
        <sz val="11"/>
        <rFont val="Calibri"/>
        <family val="2"/>
        <scheme val="minor"/>
      </rPr>
      <t>1)</t>
    </r>
    <r>
      <rPr>
        <b/>
        <sz val="11"/>
        <rFont val="Calibri"/>
        <family val="2"/>
        <scheme val="minor"/>
      </rPr>
      <t xml:space="preserve"> in Kindertageseinrichtungen 2020 nach Professionalisierungs-, Akademisierungs- und Verfachlichungsgrad und Ländern</t>
    </r>
  </si>
  <si>
    <r>
      <t>Tab. HF-03.2.2-2 Pädagogisches und leitendes Personal</t>
    </r>
    <r>
      <rPr>
        <b/>
        <vertAlign val="superscript"/>
        <sz val="11"/>
        <rFont val="Calibri"/>
        <family val="2"/>
        <scheme val="minor"/>
      </rPr>
      <t>1)</t>
    </r>
    <r>
      <rPr>
        <b/>
        <sz val="11"/>
        <rFont val="Calibri"/>
        <family val="2"/>
        <scheme val="minor"/>
      </rPr>
      <t xml:space="preserve"> in Kindertageseinrichtungen 2019 nach Professionalisierungs-, Akademisierungs- und Verfachlichungsgrad und Ländern</t>
    </r>
  </si>
  <si>
    <t>Tab. HF-03.2.3 Durchschnittliche Berufserfahrung des pädagogischen Personals 2020 nach Ländern (in Jahren)</t>
  </si>
  <si>
    <t>Tab. HF-03.2.4-1 Teamzusammensetzung in Kindertageseinrichtungen nach Qualifikation des Personals 2020 nach Ländern*</t>
  </si>
  <si>
    <t>Tab. HF-03.2.4-2 Teamzusammensetzung in Kindertageseinrichtungen nach Qualifikation des Personals 2019 nach Ländern*</t>
  </si>
  <si>
    <t>Tab. HF-03.3.1 Teilnahme des pädagogischen Personals an Fort- und Weiterbildung in den letzten 12 Monaten 2020 nach Ländern (in %)</t>
  </si>
  <si>
    <t>Tab. HF-03.3.2-1 Durchschnittlicher Umfang von Fort- und Weiterbildung in den letzten 12 Monaten von pädagogischem Personal 2020 nach Ländern (in Tagen)</t>
  </si>
  <si>
    <t>Tab. HF-03.3.2-2 Pflicht zur regelmäßigen Teilnahme an Fort- und Weiterbildungen in den Einrichtungen des Trägers 2020 nach Ländern (in %)</t>
  </si>
  <si>
    <t>Tab. HF-03.3.2-3 Durchschnittliche verpflichtende Fort- und Weiterbildungstage für in Vollzeit tätige Personen 2020 nach Ländern</t>
  </si>
  <si>
    <t>Tab. HF-03.3.3-1 Hoher Bedarf des pädagogischen Personals an Fort- und Weiterbildung zu verschiedenen Themen 2020 nach Ländern (in %)</t>
  </si>
  <si>
    <t>Tab. HF-03.3.4 Teilnahme des pädagogischen Personals an Fort- und Weiterbildung zu verschiedenen Themen in den letzten 12 Monaten 2020 nach Ländern (in %)</t>
  </si>
  <si>
    <t>Tab. HF-03.3.5 Gründe für Nichtteilnahme des pädagogischen Personals an Fort- und Weiterbildung in den letzten 12 Monaten 2020 nach Ländern (in %)</t>
  </si>
  <si>
    <t>Tab. HF-03.3.6-1 Träger unterstützt Teilnahme des pädagogischen Personals an Fort- und Weiterbildung durch Maßnahmen 2020 nach Ländern (in %)</t>
  </si>
  <si>
    <t>Tab. HF-03.3.6-2 Träger unterstützt die Teilnahme des pädagogischen Personals an Fort- und Weiterbildungen durch folgende Maßnahmen 2020 nach Ländern (in %)</t>
  </si>
  <si>
    <t>Tab. HF-03.4.1-1 Durchschnittliche Fachberatungsschlüssel der beim Träger angestellten Fachberatungen 2020</t>
  </si>
  <si>
    <t>Tab. HF-03.4.1-2 Durchschnittliche Fachberatungsschlüssel der beim Jugendamt angestellten Fachberatungen 2020</t>
  </si>
  <si>
    <t>Tab. HF-03.4.2-1 Qualifikationsanforderung für die beim Träger angestellte Fachberatung 2020 nach Ländern (in %)</t>
  </si>
  <si>
    <t>Tab. HF-03.4.2-2 Qualifikationsanforderung für die beim Jugendamt angestellte Fachberatung 2020 (in %)</t>
  </si>
  <si>
    <r>
      <t>Tab. HF-03.5.1-1 Sozialversicherungspflichtig Vollzeitbeschäftigte der Kerngruppe der Berufsgruppen Berufe in der Kinderbetreuung, -erziehung sowie Aufsicht, Führung-, Erziehung, Sozialarbeit 2020 nach monatlichen Bruttoarbeitsentgelt, Geschlecht und Ländern</t>
    </r>
    <r>
      <rPr>
        <b/>
        <vertAlign val="superscript"/>
        <sz val="11"/>
        <color theme="1"/>
        <rFont val="Calibri"/>
        <family val="2"/>
        <scheme val="minor"/>
      </rPr>
      <t>1</t>
    </r>
  </si>
  <si>
    <r>
      <t>Tab. HF-03.5.1-2 Sozialversicherungspflichtig Vollzeitbeschäftigte der Kerngruppe der Berufsgruppen Berufe in der Kinderbetreuung, -erziehung sowie Aufsicht, Führung-, Erziehung, Sozialarbeit 2019 nach monatlichen Bruttoarbeitsentgelt, Geschlecht und Ländern</t>
    </r>
    <r>
      <rPr>
        <b/>
        <vertAlign val="superscript"/>
        <sz val="11"/>
        <color theme="1"/>
        <rFont val="Calibri"/>
        <family val="2"/>
        <scheme val="minor"/>
      </rPr>
      <t>1</t>
    </r>
  </si>
  <si>
    <r>
      <t>Tab. HF-03.5.1-3 Sozialversicherungspflichtig Vollzeitbeschäftigte der Kerngruppe der Berufsgruppen Berufe in der Kinderbetreuung, -erziehung sowie Aufsicht, Führung-, Erziehung, Sozialarbeit 2020 nach monatlichen Bruttoarbeitsentgelt, Alter und Ländern</t>
    </r>
    <r>
      <rPr>
        <b/>
        <vertAlign val="superscript"/>
        <sz val="11"/>
        <color theme="1"/>
        <rFont val="Calibri"/>
        <family val="2"/>
        <scheme val="minor"/>
      </rPr>
      <t>1</t>
    </r>
  </si>
  <si>
    <r>
      <t>Tab. HF-03.5.1-4 Sozialversicherungspflichtig Vollzeitbeschäftigte der Kerngruppe der Berufsgruppen Berufe in der Kinderbetreuung, -erziehung sowie Aufsicht, Führung-, Erziehung, Sozialarbeit 2019 nach monatlichen Bruttoarbeitsentgelt, Alter und Ländern</t>
    </r>
    <r>
      <rPr>
        <b/>
        <vertAlign val="superscript"/>
        <sz val="11"/>
        <color theme="1"/>
        <rFont val="Calibri"/>
        <family val="2"/>
        <scheme val="minor"/>
      </rPr>
      <t>1</t>
    </r>
  </si>
  <si>
    <r>
      <t>Tab. HF-03.5.2-1 Pädagogisches und leitendes Personal</t>
    </r>
    <r>
      <rPr>
        <b/>
        <vertAlign val="superscript"/>
        <sz val="11"/>
        <rFont val="Calibri"/>
        <family val="2"/>
        <scheme val="minor"/>
      </rPr>
      <t>1)</t>
    </r>
    <r>
      <rPr>
        <b/>
        <sz val="11"/>
        <rFont val="Calibri"/>
        <family val="2"/>
        <scheme val="minor"/>
      </rPr>
      <t xml:space="preserve"> in Kindertageseinrichtungen 2020 nach Umfang der Beschäftigung und Ländern</t>
    </r>
  </si>
  <si>
    <r>
      <t>Tab. HF-03.5.2-2 Pädagogisches und leitendes Personal</t>
    </r>
    <r>
      <rPr>
        <b/>
        <vertAlign val="superscript"/>
        <sz val="11"/>
        <rFont val="Calibri"/>
        <family val="2"/>
        <scheme val="minor"/>
      </rPr>
      <t>1)</t>
    </r>
    <r>
      <rPr>
        <b/>
        <sz val="11"/>
        <rFont val="Calibri"/>
        <family val="2"/>
        <scheme val="minor"/>
      </rPr>
      <t xml:space="preserve"> in Kindertageseinrichtungen 2019 nach Umfang der Beschäftigung und Ländern</t>
    </r>
  </si>
  <si>
    <r>
      <t>Tab. HF-03.5.3-1 Pädagogisches und leitendes Personal</t>
    </r>
    <r>
      <rPr>
        <b/>
        <vertAlign val="superscript"/>
        <sz val="11"/>
        <rFont val="Calibri"/>
        <family val="2"/>
        <scheme val="minor"/>
      </rPr>
      <t>1)</t>
    </r>
    <r>
      <rPr>
        <b/>
        <sz val="11"/>
        <rFont val="Calibri"/>
        <family val="2"/>
        <scheme val="minor"/>
      </rPr>
      <t xml:space="preserve"> in Kindertageseinrichtungen 2020 nach Befristung der Beschäftigung und Ländern*</t>
    </r>
  </si>
  <si>
    <r>
      <t>Tab. HF-03.5.3-2 Pädagogisches und leitendes Personal</t>
    </r>
    <r>
      <rPr>
        <b/>
        <vertAlign val="superscript"/>
        <sz val="11"/>
        <rFont val="Calibri"/>
        <family val="2"/>
        <scheme val="minor"/>
      </rPr>
      <t>1)</t>
    </r>
    <r>
      <rPr>
        <b/>
        <sz val="11"/>
        <rFont val="Calibri"/>
        <family val="2"/>
        <scheme val="minor"/>
      </rPr>
      <t xml:space="preserve"> in Kindertageseinrichtungen 2019 nach Befristung der Beschäftigung und Ländern*</t>
    </r>
  </si>
  <si>
    <t>Tab. HF-03.5.4-1 Hohe Wahrscheinlichkeit für Maßnahmen, das Berufsleben des pädagogischen Personals betreffend 2020 nach Ländern (in %)</t>
  </si>
  <si>
    <t>Tab. HF-03.5.4-2 Maßnahmen der Leitung zur Personalbindung und -entwicklung 2020 nach Ländern (in %)</t>
  </si>
  <si>
    <t>Tab. HF-03.5.4-3 Maßnahmen des Trägers zur Personalbindung 2020 nach Ländern (in %)</t>
  </si>
  <si>
    <t>Tab. HF-03.5.5 Einrichtungen, in denen Stellen für päd. Fachkräfte seit mind. 6 Monaten aufgrund von mangelnden Bewerbungen nicht besetzt werden konnten 2020 nach Ländern (in %)</t>
  </si>
  <si>
    <t>Tab. HF-03.5.6-1 Einrichtungen, in denen ein schriftliches Einarbeitungskonzept für neue pädagogische MitarbeiterInnen vorhanden ist 2020 (in %)</t>
  </si>
  <si>
    <t>Tab. HF-03.5.6-2 Zuständig für die Einarbeitung neuer päd. MitarbeiterInnen 2020 nach Ländern (in %)</t>
  </si>
  <si>
    <t>Tab. HF-03.5.7-1 Vorhandensein und Zeitkontingente einer Funktionsstelle für Praxisanleitung in Einrichtungen des Trägers 2020 nach Ländern (in %)</t>
  </si>
  <si>
    <t>Tab. HF-03.5.7-2 Träger, die grundsätzlich Funktionsstellen mit festgelegtem Aufgabenbereich vorsehen 2020 nach Ländern (in %)</t>
  </si>
  <si>
    <t>Tab. HF-03.5.8-1 Gründe von päd. Personal für Verlassen der Kindertageseinrichtung in den letzten 12 Monaten 2020 nach Ländern (in %)</t>
  </si>
  <si>
    <t>Tab. HF-03.5.8-2 Einrichtungen, die in den 12 Monaten von keinem pädagogischen Personal verlassen worden sind 2020 (in %)</t>
  </si>
  <si>
    <t>Tab. HF-03.5.10-1 Fast vollständig und vollständig erfüllte Arbeitsbedingungen des pädagogischen Personals 2020 nach Ländern (in %)</t>
  </si>
  <si>
    <t>Tab. HF-03.5.11-1 Hohe Wahrscheinlichkeit für Maßnahmen, das Berufsleben des pädagogischen Personals betreffend 2020 nach Ländern (in %)</t>
  </si>
  <si>
    <t>Tab. HF-03.5.12-1 Fast vollständig und vollständig erfüllte Arbeitsbedingungen des pädagogischen Personals 2020 nach Ländern (in %)</t>
  </si>
  <si>
    <t>Tab. HF-03.5.13-1 Fast vollständig und vollständig erfüllte Arbeitsbedingungen des pädagogischen Personals 2020 nach Ländern (in %)</t>
  </si>
  <si>
    <t>Tab. HF-03.5.13-2 Arbeitsbedingungen des pädagogischen Personals 2020 nach Ländern (Mittelwerte)</t>
  </si>
  <si>
    <t>Tab. HF-03.5.14-1 Fast vollständig und vollständig erfüllte Arbeitsbedingungen des pädagogischen Personals 2020 nach Ländern (in %)</t>
  </si>
  <si>
    <t>Tab. HF-03.5.14-2 Durchschnittliche Arbeitszufriedenheit des pädagogischen Personals 2020 nach Ländern</t>
  </si>
  <si>
    <t>Tab. HF-03.5.14-3 Arbeitsbedingungen des pädagogischen Personals 2020 nach Ländern (in %)</t>
  </si>
  <si>
    <t>Klicken Sie auf den unten stehenden Link oder auf den Reiter am unteren Bildschirmrand, um eine gewünschte Tabelle aufzurufen!</t>
  </si>
  <si>
    <t>Inhalt</t>
  </si>
  <si>
    <t>Tabellen im Internet (Anhang)</t>
  </si>
  <si>
    <t xml:space="preserve">Tab. HF-03.1.1-1 Pädagogisches und leitendes Personal1) in Kindertageseinrichtungen 2020 nach Ländern </t>
  </si>
  <si>
    <t xml:space="preserve">Tab. HF-03.1.1-2 Pädagogisches und leitendes Personal1) in Kindertageseinrichtungen 2019 nach Ländern </t>
  </si>
  <si>
    <t>Tab. HF-03.1.2-1 Pädagogisches und leitendes Personal1) 2020 nach Geschlecht2) und Ländern</t>
  </si>
  <si>
    <t>Tab. HF-03.1.2-2 Pädagogisches und leitendes Personal1) 2020 nach Geschlecht und Ländern</t>
  </si>
  <si>
    <t>Tab. HF-03.1.2-3 Pädagogisches und leitendes Personal1) 2020 nach Geschlecht, Altersgruppen und Ländern</t>
  </si>
  <si>
    <t>Tab. HF-03.1.2-4 Pädagogisches und leitendes Personal1) 2019 nach Geschlecht, Altersgruppen und Ländern</t>
  </si>
  <si>
    <t xml:space="preserve">Tab. HF-03.1.3-1 Pädagogisches und leitendes Personal1) in Kindertageseinrichtungen 2020 nach Altersgruppen und Ländern </t>
  </si>
  <si>
    <t xml:space="preserve">Tab. HF-03.1.3-2 Pädagogisches und leitendes Personal1) in Kindertageseinrichtungen 2019 nach Altersgruppen und Ländern </t>
  </si>
  <si>
    <t xml:space="preserve">Tab. HF-03.1.3-3 Pädagogisches und leitendes Personal1) 2020 nach Einrichtungsgröße und Ländern </t>
  </si>
  <si>
    <t xml:space="preserve">Tab. HF-03.1.3-4 Pädagogisches und leitendes Personal1) 2020 nach Art des Trägers und Ländern </t>
  </si>
  <si>
    <t xml:space="preserve">Tab. HF-03.1.3-5 Pädagogisches und leitendes Personal1) 2019 nach Art des Trägers und Ländern </t>
  </si>
  <si>
    <t>Tab. HF-03.2.1-1 Schüler/-innen im 1. Ausbildungsjahr zum/zur Erzieher/-in für das Schuljahr 2019/20 nach Ländern1</t>
  </si>
  <si>
    <t>Tab. HF-03.2.2-1 Pädagogisches und leitendes Personal1) in Kindertageseinrichtungen 2020 nach Professionalisierungs-, Akademisierungs- und Verfachlichungsgrad und Ländern</t>
  </si>
  <si>
    <t>Tab. HF-03.2.2-2 Pädagogisches und leitendes Personal1) in Kindertageseinrichtungen 2019 nach Professionalisierungs-, Akademisierungs- und Verfachlichungsgrad und Ländern</t>
  </si>
  <si>
    <t>Tab. HF-03.5.1-1 Sozialversicherungspflichtig Vollzeitbeschäftigte der Kerngruppe der Berufsgruppen Berufe in der Kinderbetreuung, -erziehung sowie Aufsicht, Führung-, Erziehung, Sozialarbeit 2020 nach monatlichen Bruttoarbeitsentgelt, Geschlecht und Ländern1</t>
  </si>
  <si>
    <t>Tab. HF-03.5.1-2 Sozialversicherungspflichtig Vollzeitbeschäftigte der Kerngruppe der Berufsgruppen Berufe in der Kinderbetreuung, -erziehung sowie Aufsicht, Führung-, Erziehung, Sozialarbeit 2019 nach monatlichen Bruttoarbeitsentgelt, Geschlecht und Ländern1</t>
  </si>
  <si>
    <t>Tab. HF-03.5.1-3 Sozialversicherungspflichtig Vollzeitbeschäftigte der Kerngruppe der Berufsgruppen Berufe in der Kinderbetreuung, -erziehung sowie Aufsicht, Führung-, Erziehung, Sozialarbeit 2020 nach monatlichen Bruttoarbeitsentgelt, Alter und Ländern1</t>
  </si>
  <si>
    <t>Tab. HF-03.5.1-4 Sozialversicherungspflichtig Vollzeitbeschäftigte der Kerngruppe der Berufsgruppen Berufe in der Kinderbetreuung, -erziehung sowie Aufsicht, Führung-, Erziehung, Sozialarbeit 2019 nach monatlichen Bruttoarbeitsentgelt, Alter und Ländern1</t>
  </si>
  <si>
    <t>Tab. HF-03.5.2-1 Pädagogisches und leitendes Personal1) in Kindertageseinrichtungen 2020 nach Umfang der Beschäftigung und Ländern</t>
  </si>
  <si>
    <t>Tab. HF-03.5.2-2 Pädagogisches und leitendes Personal1) in Kindertageseinrichtungen 2019 nach Umfang der Beschäftigung und Ländern</t>
  </si>
  <si>
    <t>Tab. HF-03.5.3-1 Pädagogisches und leitendes Personal1) in Kindertageseinrichtungen 2020 nach Befristung der Beschäftigung und Ländern*</t>
  </si>
  <si>
    <t>Tab. HF-03.5.3-2 Pädagogisches und leitendes Personal1) in Kindertageseinrichtungen 2019 nach Befristung der Beschäftigung und Ländern*</t>
  </si>
  <si>
    <t>Wenger, Felix/Buchmann, Janette/Drexl, Doris/Tiedemann, Catherine (2022): HF-03 Gewinnung und Sicherung qualifizierter Fachkräfte. In: Klinkhammer, Nicole/Schacht, Diana D./Meiner-Teubner, Christiane/Kuger, Susanne/Kalicki, Bernhard/Riedel, Birgit (Hrsg.). ERiK-Forschungsbericht II. Bielefeld: WBV Media, S. 95-112. DOI: 10.3278/9783763972999-06</t>
  </si>
  <si>
    <t>Zurück zum Inhalt</t>
  </si>
  <si>
    <t>Mittelwert</t>
  </si>
  <si>
    <t>Abweichungen in den Summen erklären sich durch Runden der Zahlen.</t>
  </si>
  <si>
    <t xml:space="preserve">Alle Daten des ERiK-Berichts unterliegen einer regelmäßigen Kontrolle und Nachprüfung. </t>
  </si>
  <si>
    <t>Tab. HF-03.2.1-6 Schüler/-innen im 1. Ausbildungsjahr zum Sozialassisten/zur Sozialassistin1) für das Schuljahr 2019/20 nach Ländern2)</t>
  </si>
  <si>
    <t>Tab. HF-03.2.1-7 Absolvent(inn)en des Ausbildungsgangs zum Sozialassisten/zur Sozialassistin1) im Schuljahr 2018/19 nach Ländern2)</t>
  </si>
  <si>
    <t>Tab. HF-03.2.1-8 Schüler/-innen im 1. Ausbildungsjahr zum Sozialassisten/zur Sozialassistin1) für das Schuljahr 2018/19 nach Ländern2)</t>
  </si>
  <si>
    <t>Tab. HF-03.2.1-9 Absolvent(inn)en des Ausbildungsgangs zum Sozialassisten/zur Sozialassistin1) im Schuljahr 2017/18 nach Ländern2)</t>
  </si>
  <si>
    <t>Tab. HF-03.2.1-10 Schüler/-innen im 1. Ausbildungsjahr zum/zur Kinderpfleger/-in für das Schuljahr 2019/20 nach Ländern1)</t>
  </si>
  <si>
    <t>Tab. HF-03.2.1-11 Absolvent(inn)en des Ausbildungsgangs zum/zur Kinderpfleger/-in im Schuljahr 2018/19 nach Ländern1)</t>
  </si>
  <si>
    <t>Tab. HF-03.2.1-12 Schüler/-innen im 1. Ausbildungsjahr zum/zur Kinderpfleger/-in für das Schuljahr 2018/19 nach Ländern1)</t>
  </si>
  <si>
    <t>Tab. HF-03.2.1-13 Absolvent(inn)en des Ausbildungsgangs zum/zur Kinderpfleger/-in im Schuljahr 2017/18 nach Ländern1)</t>
  </si>
  <si>
    <t>Quelle: DJI, ERiK-Surveys 2020: Befragung pädagogisches Personal , gewichtete Daten, Berechnungen des DJI, n = 8.628-8.655</t>
  </si>
  <si>
    <t>Tabellen im Internet (Abbildung HF-03.3-1)</t>
  </si>
  <si>
    <t>Tabellen im Internet (Abbildung HF-03.3-2)</t>
  </si>
  <si>
    <t>Tabellen im Internet (Abbildung HF-03.3-3)</t>
  </si>
  <si>
    <t>Tabellen im Internet (Abbildung HF-03.3-4)</t>
  </si>
  <si>
    <r>
      <t>1)</t>
    </r>
    <r>
      <rPr>
        <sz val="8.5"/>
        <color theme="1"/>
        <rFont val="Calibri"/>
        <family val="2"/>
        <scheme val="minor"/>
      </rPr>
      <t xml:space="preserve"> Ohne Hort- und Hortgruppenpersonal</t>
    </r>
  </si>
  <si>
    <r>
      <t>1)</t>
    </r>
    <r>
      <rPr>
        <sz val="8.5"/>
        <rFont val="Calibri"/>
        <family val="2"/>
        <scheme val="minor"/>
      </rPr>
      <t xml:space="preserve"> Ohne Hort- und Hortgruppenpersonal</t>
    </r>
  </si>
  <si>
    <r>
      <t>2)</t>
    </r>
    <r>
      <rPr>
        <sz val="8.5"/>
        <rFont val="Calibri"/>
        <family val="2"/>
        <scheme val="minor"/>
      </rPr>
      <t xml:space="preserve"> Das Merkmal „Geschlecht“ wird ab 2020 in zwei Variablen abgebildet. Einmal als tatsächlich erhobenes Merkmal mit den 4 Ausprägungen (weiblich, männlich, ohne Angabe, divers) und einmal als typisiertes, dichotomes Merkmal mit den 2 Ausprägungen (weiblich, männlich). Das typisierte, dichotome Merkmal „Geschlecht“ basiert auf dem ursprünglichen Merkmal mit 4 Ausprägungen, hingegen wurden die Ausprägungen „ohne Angabe“ und „divers“ per Zufallsauswahl auf die Ausprägungen „weiblich“ und „männlich“ aufgeteilt. Andernfalls kommt es aufgrund der geringen Fallzahlen für „ohne Angabe“ oder „divers“ zu vermeintlichen vielen Geheimhaltungsfällen.</t>
    </r>
  </si>
  <si>
    <r>
      <t>Hinweis: 1)</t>
    </r>
    <r>
      <rPr>
        <sz val="8.5"/>
        <color theme="1"/>
        <rFont val="Calibri"/>
        <family val="2"/>
        <scheme val="minor"/>
      </rPr>
      <t xml:space="preserve"> Ohne Hort- und Hortgruppenpersonal</t>
    </r>
  </si>
  <si>
    <r>
      <t>Hinweis: 1)</t>
    </r>
    <r>
      <rPr>
        <sz val="8.5"/>
        <color theme="1"/>
        <rFont val="Calibri"/>
        <family val="2"/>
        <scheme val="minor"/>
      </rPr>
      <t xml:space="preserve"> Ohne Hort- und Hortgruppenpersonal. Sperrungen aufgrund zu geringer Fallzahlen (.) sind gekennzeichnet.</t>
    </r>
  </si>
  <si>
    <r>
      <rPr>
        <vertAlign val="superscript"/>
        <sz val="8.5"/>
        <color theme="1"/>
        <rFont val="Calibri"/>
        <family val="2"/>
        <scheme val="minor"/>
      </rPr>
      <t>1)</t>
    </r>
    <r>
      <rPr>
        <sz val="8.5"/>
        <color theme="1"/>
        <rFont val="Calibri"/>
        <family val="2"/>
        <scheme val="minor"/>
      </rPr>
      <t xml:space="preserve"> Ohne Hort- und Hortgruppenpersonal</t>
    </r>
  </si>
  <si>
    <r>
      <rPr>
        <vertAlign val="superscript"/>
        <sz val="8.5"/>
        <color indexed="8"/>
        <rFont val="Calibri"/>
        <family val="2"/>
        <scheme val="minor"/>
      </rPr>
      <t>1</t>
    </r>
    <r>
      <rPr>
        <sz val="8.5"/>
        <color indexed="8"/>
        <rFont val="Calibri"/>
        <family val="2"/>
        <scheme val="minor"/>
      </rPr>
      <t xml:space="preserve"> Schüler/-innen im 1. Ausbildungsjahr einer praxisintegrierten Ausbildung (PiA) zum/zur Erzieher/-in sind in diesen Zahlen enthalten.</t>
    </r>
  </si>
  <si>
    <r>
      <rPr>
        <vertAlign val="superscript"/>
        <sz val="8.5"/>
        <color indexed="8"/>
        <rFont val="Calibri"/>
        <family val="2"/>
        <scheme val="minor"/>
      </rPr>
      <t>1</t>
    </r>
    <r>
      <rPr>
        <sz val="8.5"/>
        <color indexed="8"/>
        <rFont val="Calibri"/>
        <family val="2"/>
        <scheme val="minor"/>
      </rPr>
      <t xml:space="preserve"> Bei den Daten zur praxisintegrierten Ausbildung handelt es sich nur um Platzzahlen (Schätzung).</t>
    </r>
  </si>
  <si>
    <r>
      <rPr>
        <vertAlign val="superscript"/>
        <sz val="8.5"/>
        <color indexed="8"/>
        <rFont val="Calibri"/>
        <family val="2"/>
        <scheme val="minor"/>
      </rPr>
      <t>2</t>
    </r>
    <r>
      <rPr>
        <sz val="8.5"/>
        <color indexed="8"/>
        <rFont val="Calibri"/>
        <family val="2"/>
        <scheme val="minor"/>
      </rPr>
      <t xml:space="preserve"> Die Schüler/innen in der praxisintegrierten Ausbildung (PiVA) werden nicht separat erfasst und.</t>
    </r>
  </si>
  <si>
    <r>
      <rPr>
        <vertAlign val="superscript"/>
        <sz val="8.5"/>
        <color indexed="8"/>
        <rFont val="Calibri"/>
        <family val="2"/>
        <scheme val="minor"/>
      </rPr>
      <t>3</t>
    </r>
    <r>
      <rPr>
        <sz val="8.5"/>
        <color indexed="8"/>
        <rFont val="Calibri"/>
        <family val="2"/>
        <scheme val="minor"/>
      </rPr>
      <t xml:space="preserve"> Daten inkl. Schüler/innen am Beruflichen Gymnasium (Vollzeit), ab 2009/10 mit integrierter Form der Ausbildung.</t>
    </r>
  </si>
  <si>
    <r>
      <rPr>
        <vertAlign val="superscript"/>
        <sz val="8.5"/>
        <color indexed="8"/>
        <rFont val="Calibri"/>
        <family val="2"/>
        <scheme val="minor"/>
      </rPr>
      <t>4</t>
    </r>
    <r>
      <rPr>
        <sz val="8.5"/>
        <color indexed="8"/>
        <rFont val="Calibri"/>
        <family val="2"/>
        <scheme val="minor"/>
      </rPr>
      <t xml:space="preserve"> Die Schüler/innen in der praxisintegrierten Ausbildung werden nicht separat erfasst.</t>
    </r>
  </si>
  <si>
    <r>
      <rPr>
        <vertAlign val="superscript"/>
        <sz val="8.5"/>
        <color indexed="8"/>
        <rFont val="Calibri"/>
        <family val="2"/>
        <scheme val="minor"/>
      </rPr>
      <t>5</t>
    </r>
    <r>
      <rPr>
        <sz val="8.5"/>
        <color indexed="8"/>
        <rFont val="Calibri"/>
        <family val="2"/>
        <scheme val="minor"/>
      </rPr>
      <t xml:space="preserve"> Die Daten der Schüler/innen im 1. Jahr der praxsintegrierten Ausbildung sind auf ein Vielfaches von 3 gerundet.</t>
    </r>
  </si>
  <si>
    <r>
      <rPr>
        <vertAlign val="superscript"/>
        <sz val="8.5"/>
        <rFont val="Calibri"/>
        <family val="2"/>
        <scheme val="minor"/>
      </rPr>
      <t>1)</t>
    </r>
    <r>
      <rPr>
        <sz val="8.5"/>
        <rFont val="Calibri"/>
        <family val="2"/>
        <scheme val="minor"/>
      </rPr>
      <t xml:space="preserve"> Ohne Hort- und Hortgruppenpersonal</t>
    </r>
  </si>
  <si>
    <r>
      <rPr>
        <vertAlign val="superscript"/>
        <sz val="8.5"/>
        <color theme="1"/>
        <rFont val="Calibri"/>
        <family val="2"/>
        <scheme val="minor"/>
      </rPr>
      <t>1)</t>
    </r>
    <r>
      <rPr>
        <sz val="8.5"/>
        <color theme="1"/>
        <rFont val="Calibri"/>
        <family val="2"/>
        <scheme val="minor"/>
      </rPr>
      <t xml:space="preserve"> Teams, in denen fast ausschließlich Erzieherinnen und Erzieher tätig sind. (sonstige Berufe &lt; 20%)</t>
    </r>
  </si>
  <si>
    <r>
      <rPr>
        <vertAlign val="superscript"/>
        <sz val="8.5"/>
        <color theme="1"/>
        <rFont val="Calibri"/>
        <family val="2"/>
        <scheme val="minor"/>
      </rPr>
      <t>2)</t>
    </r>
    <r>
      <rPr>
        <sz val="8.5"/>
        <color theme="1"/>
        <rFont val="Calibri"/>
        <family val="2"/>
        <scheme val="minor"/>
      </rPr>
      <t xml:space="preserve"> Teams, die der traditionellen Personalausstattung in Kindertageseinrichtungen folgen und aus Erzieherinnen und Erziehern sowie Kindertagespflerinnen und -pflegern bzw. Sozialassistentinnen und -assistenten bestehen. (sonstige Berufen &lt; 20%)</t>
    </r>
  </si>
  <si>
    <r>
      <rPr>
        <vertAlign val="superscript"/>
        <sz val="8.5"/>
        <color theme="1"/>
        <rFont val="Calibri"/>
        <family val="2"/>
        <scheme val="minor"/>
      </rPr>
      <t>3)</t>
    </r>
    <r>
      <rPr>
        <sz val="8.5"/>
        <color theme="1"/>
        <rFont val="Calibri"/>
        <family val="2"/>
        <scheme val="minor"/>
      </rPr>
      <t xml:space="preserve"> Teams, in denen neben dem nichtakademischen, sozialpädagogischen Personal zusätzlich oder fast ausschließlich einschlägig qualifizierte sozialpädagogische Akademikerinnen und Akademiker (d.h. Absolventinnen und Absolventen der Studienrichtugen Soziale Arbeit, Kindheitspädagogik und Erziehungswissenschaften) beschäftigt sind. (sonstige Berufe &lt; 20%)*</t>
    </r>
  </si>
  <si>
    <r>
      <rPr>
        <vertAlign val="superscript"/>
        <sz val="8.5"/>
        <color theme="1"/>
        <rFont val="Calibri"/>
        <family val="2"/>
        <scheme val="minor"/>
      </rPr>
      <t>4)</t>
    </r>
    <r>
      <rPr>
        <sz val="8.5"/>
        <color theme="1"/>
        <rFont val="Calibri"/>
        <family val="2"/>
        <scheme val="minor"/>
      </rPr>
      <t xml:space="preserve"> Teams, in denen neben dem nichtakademischen oder akademischen sozialpädagogischen Personal zusätzlich oder fast ausschließlich Heilpädagoginnen und Heilpädagogen (FH und FS) sowie Heilerziehungspflegerinnen und -pfleger tätig sind. (sonstige Berufe &lt; 20%)*</t>
    </r>
  </si>
  <si>
    <r>
      <rPr>
        <vertAlign val="superscript"/>
        <sz val="8.5"/>
        <color theme="1"/>
        <rFont val="Calibri"/>
        <family val="2"/>
        <scheme val="minor"/>
      </rPr>
      <t>5)</t>
    </r>
    <r>
      <rPr>
        <sz val="8.5"/>
        <color theme="1"/>
        <rFont val="Calibri"/>
        <family val="2"/>
        <scheme val="minor"/>
      </rPr>
      <t xml:space="preserve"> Teams, in denen das sozial- und/oder heilpädagogische Personal durch tätige Personen ohne Berufsausbildung sowie weitere akademische und nichtakademische Berufe ergänzt wird, zum Beispiel durch Gesundheitsdienstberufe (etwa aus der Kranken- und Altenpflege, Motopädie, Psychologie) oder andere Einzelberufe (wie Lehrkräfte, soziale und medizinische Helferberufe). Berücksichtigt wurden hier auch die wenigen Teams, in denen nur Kinderpflegerinnen und -pfleger bzw. Sozialassistentinnen und -assistenten arbeiten (sowie weitere Einzelkonstellationen). (mit 20% und mehr sonstigen Berufen)</t>
    </r>
  </si>
  <si>
    <r>
      <rPr>
        <vertAlign val="superscript"/>
        <sz val="8.5"/>
        <rFont val="Calibri"/>
        <family val="2"/>
        <scheme val="minor"/>
      </rPr>
      <t>1</t>
    </r>
    <r>
      <rPr>
        <sz val="8.5"/>
        <rFont val="Calibri"/>
        <family val="2"/>
        <scheme val="minor"/>
      </rPr>
      <t xml:space="preserve"> Die Beschäftigten werden dem Land ihres Arbeitsortes zugeordnet.</t>
    </r>
  </si>
  <si>
    <r>
      <rPr>
        <vertAlign val="superscript"/>
        <sz val="8.5"/>
        <rFont val="Calibri"/>
        <family val="2"/>
        <scheme val="minor"/>
      </rPr>
      <t xml:space="preserve">1) </t>
    </r>
    <r>
      <rPr>
        <sz val="8.5"/>
        <rFont val="Calibri"/>
        <family val="2"/>
        <scheme val="minor"/>
      </rPr>
      <t>Ohne Hort- und Hortgruppenpersonal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</si>
</sst>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
    <numFmt numFmtId="167" formatCode="###0;###0"/>
    <numFmt numFmtId="168" formatCode="[Red]###0"/>
    <numFmt numFmtId="169" formatCode="###0;[Red]###0"/>
    <numFmt numFmtId="170" formatCode="#,##0;#,##0"/>
    <numFmt numFmtId="171" formatCode="[Red]#,##0"/>
    <numFmt numFmtId="172" formatCode="#.0"/>
    <numFmt numFmtId="173" formatCode="#,##0.0"/>
  </numFmts>
  <fonts count="98">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sz val="11"/>
      <color theme="1"/>
      <name val="Arial"/>
      <family val="2"/>
    </font>
    <font>
      <sz val="11"/>
      <color theme="1"/>
      <name val="Calibri"/>
      <family val="2"/>
      <scheme val="minor"/>
    </font>
    <font>
      <sz val="9"/>
      <color indexed="8"/>
      <name val="Arial"/>
      <family val="2"/>
    </font>
    <font>
      <sz val="10"/>
      <name val="MetaNormalLF-Roman"/>
      <family val="2"/>
    </font>
    <font>
      <sz val="11"/>
      <color indexed="8"/>
      <name val="Calibri"/>
      <family val="2"/>
    </font>
    <font>
      <sz val="10"/>
      <name val="MetaNormalLF-Roman"/>
    </font>
    <font>
      <sz val="9"/>
      <color theme="1"/>
      <name val="Arial"/>
      <family val="2"/>
    </font>
    <font>
      <sz val="11"/>
      <color indexed="8"/>
      <name val="Calibri"/>
      <family val="2"/>
      <scheme val="minor"/>
    </font>
    <font>
      <b/>
      <sz val="18"/>
      <color theme="0"/>
      <name val="Arial"/>
      <family val="2"/>
    </font>
    <font>
      <b/>
      <sz val="11"/>
      <name val="Arial"/>
      <family val="2"/>
    </font>
    <font>
      <sz val="11"/>
      <name val="Arial"/>
      <family val="2"/>
    </font>
    <font>
      <sz val="9"/>
      <name val="Arial"/>
      <family val="2"/>
    </font>
    <font>
      <sz val="8.5"/>
      <color theme="1"/>
      <name val="Arial"/>
      <family val="2"/>
    </font>
    <font>
      <vertAlign val="superscript"/>
      <sz val="8.5"/>
      <color theme="1"/>
      <name val="Arial"/>
      <family val="2"/>
    </font>
    <font>
      <sz val="9"/>
      <color theme="0"/>
      <name val="Calibri"/>
      <family val="2"/>
      <scheme val="minor"/>
    </font>
    <font>
      <sz val="10"/>
      <name val="Arial"/>
      <family val="2"/>
    </font>
    <font>
      <u/>
      <sz val="11"/>
      <color theme="10"/>
      <name val="Arial"/>
      <family val="2"/>
    </font>
    <font>
      <b/>
      <sz val="9"/>
      <color indexed="54"/>
      <name val="Calibri"/>
      <family val="1"/>
      <charset val="204"/>
    </font>
    <font>
      <sz val="9"/>
      <color indexed="8"/>
      <name val="Calibri"/>
      <family val="1"/>
      <charset val="204"/>
    </font>
    <font>
      <sz val="9"/>
      <color indexed="54"/>
      <name val="Calibri"/>
      <family val="1"/>
      <charset val="204"/>
    </font>
    <font>
      <b/>
      <sz val="9"/>
      <color indexed="8"/>
      <name val="Calibri"/>
      <family val="1"/>
      <charset val="204"/>
    </font>
    <font>
      <b/>
      <sz val="11"/>
      <color theme="1"/>
      <name val="Calibri"/>
      <family val="2"/>
      <scheme val="minor"/>
    </font>
    <font>
      <b/>
      <sz val="11"/>
      <color theme="1"/>
      <name val="Arial"/>
      <family val="2"/>
    </font>
    <font>
      <sz val="9"/>
      <color theme="1"/>
      <name val="Calibri"/>
      <family val="2"/>
      <scheme val="minor"/>
    </font>
    <font>
      <vertAlign val="superscript"/>
      <sz val="9"/>
      <color theme="1"/>
      <name val="Arial"/>
      <family val="2"/>
    </font>
    <font>
      <b/>
      <sz val="9"/>
      <color rgb="FF010205"/>
      <name val="Arial Bold"/>
      <family val="2"/>
    </font>
    <font>
      <sz val="9"/>
      <name val="Times New Roman"/>
      <family val="1"/>
      <charset val="204"/>
    </font>
    <font>
      <i/>
      <sz val="9"/>
      <color indexed="8"/>
      <name val="Calibri"/>
      <family val="1"/>
      <charset val="204"/>
    </font>
    <font>
      <sz val="18"/>
      <color theme="1"/>
      <name val="Arial"/>
      <family val="2"/>
    </font>
    <font>
      <sz val="18"/>
      <color theme="1"/>
      <name val="Calibri"/>
      <family val="2"/>
      <scheme val="minor"/>
    </font>
    <font>
      <sz val="11"/>
      <name val="Calibri"/>
      <family val="2"/>
      <scheme val="minor"/>
    </font>
    <font>
      <sz val="8.5"/>
      <color theme="1"/>
      <name val="Calibri"/>
      <family val="2"/>
      <scheme val="minor"/>
    </font>
    <font>
      <b/>
      <sz val="18"/>
      <color indexed="9"/>
      <name val="Calibri"/>
      <family val="2"/>
      <scheme val="minor"/>
    </font>
    <font>
      <b/>
      <sz val="18"/>
      <color theme="0"/>
      <name val="Calibri"/>
      <family val="2"/>
      <scheme val="minor"/>
    </font>
    <font>
      <u/>
      <sz val="10"/>
      <name val="Calibri"/>
      <family val="2"/>
      <scheme val="minor"/>
    </font>
    <font>
      <b/>
      <sz val="11"/>
      <name val="Calibri"/>
      <family val="2"/>
      <scheme val="minor"/>
    </font>
    <font>
      <b/>
      <vertAlign val="superscript"/>
      <sz val="11"/>
      <name val="Calibri"/>
      <family val="2"/>
      <scheme val="minor"/>
    </font>
    <font>
      <sz val="9"/>
      <color rgb="FF264A60"/>
      <name val="Calibri"/>
      <family val="2"/>
      <scheme val="minor"/>
    </font>
    <font>
      <sz val="9"/>
      <color indexed="8"/>
      <name val="Calibri"/>
      <family val="2"/>
      <scheme val="minor"/>
    </font>
    <font>
      <vertAlign val="superscript"/>
      <sz val="8.5"/>
      <color theme="1"/>
      <name val="Calibri"/>
      <family val="2"/>
      <scheme val="minor"/>
    </font>
    <font>
      <sz val="8.5"/>
      <name val="Calibri"/>
      <family val="2"/>
      <scheme val="minor"/>
    </font>
    <font>
      <vertAlign val="superscript"/>
      <sz val="9"/>
      <color theme="1"/>
      <name val="Calibri"/>
      <family val="2"/>
      <scheme val="minor"/>
    </font>
    <font>
      <sz val="9"/>
      <name val="Calibri"/>
      <family val="2"/>
      <scheme val="minor"/>
    </font>
    <font>
      <vertAlign val="superscript"/>
      <sz val="8"/>
      <color theme="1"/>
      <name val="Calibri"/>
      <family val="2"/>
      <scheme val="minor"/>
    </font>
    <font>
      <sz val="8"/>
      <color theme="1"/>
      <name val="Calibri"/>
      <family val="2"/>
      <scheme val="minor"/>
    </font>
    <font>
      <sz val="8"/>
      <name val="Calibri"/>
      <family val="2"/>
      <scheme val="minor"/>
    </font>
    <font>
      <sz val="8"/>
      <color rgb="FFFF0000"/>
      <name val="Calibri"/>
      <family val="2"/>
      <scheme val="minor"/>
    </font>
    <font>
      <sz val="8"/>
      <color theme="1"/>
      <name val="Arial"/>
      <family val="2"/>
    </font>
    <font>
      <vertAlign val="superscript"/>
      <sz val="8"/>
      <color theme="1"/>
      <name val="Arial"/>
      <family val="2"/>
    </font>
    <font>
      <b/>
      <sz val="20"/>
      <color theme="0"/>
      <name val="Calibri"/>
      <family val="2"/>
      <scheme val="minor"/>
    </font>
    <font>
      <sz val="8.5"/>
      <color indexed="8"/>
      <name val="Calibri"/>
      <family val="2"/>
      <scheme val="minor"/>
    </font>
    <font>
      <sz val="9"/>
      <color rgb="FF010205"/>
      <name val="Calibri"/>
      <family val="2"/>
      <scheme val="minor"/>
    </font>
    <font>
      <b/>
      <sz val="9"/>
      <color rgb="FF010205"/>
      <name val="Calibri"/>
      <family val="2"/>
      <scheme val="minor"/>
    </font>
    <font>
      <b/>
      <sz val="9"/>
      <color indexed="54"/>
      <name val="Calibri"/>
      <family val="2"/>
      <scheme val="minor"/>
    </font>
    <font>
      <sz val="8"/>
      <color indexed="8"/>
      <name val="Calibri"/>
      <family val="2"/>
      <scheme val="minor"/>
    </font>
    <font>
      <vertAlign val="superscript"/>
      <sz val="9"/>
      <color indexed="8"/>
      <name val="Calibri"/>
      <family val="2"/>
      <scheme val="minor"/>
    </font>
    <font>
      <vertAlign val="superscript"/>
      <sz val="8.5"/>
      <color rgb="FF000000"/>
      <name val="Calibri"/>
      <family val="2"/>
      <scheme val="minor"/>
    </font>
    <font>
      <vertAlign val="superscript"/>
      <sz val="9"/>
      <name val="Calibri"/>
      <family val="2"/>
      <scheme val="minor"/>
    </font>
    <font>
      <b/>
      <sz val="9"/>
      <color theme="1"/>
      <name val="Calibri"/>
      <family val="2"/>
      <scheme val="minor"/>
    </font>
    <font>
      <b/>
      <sz val="11"/>
      <color rgb="FF010205"/>
      <name val="Calibri"/>
      <family val="2"/>
      <scheme val="minor"/>
    </font>
    <font>
      <b/>
      <vertAlign val="superscript"/>
      <sz val="11"/>
      <color rgb="FF010205"/>
      <name val="Calibri"/>
      <family val="2"/>
      <scheme val="minor"/>
    </font>
    <font>
      <b/>
      <vertAlign val="superscript"/>
      <sz val="11"/>
      <color theme="1"/>
      <name val="Calibri"/>
      <family val="2"/>
      <scheme val="minor"/>
    </font>
    <font>
      <sz val="11"/>
      <color theme="0"/>
      <name val="Calibri"/>
      <family val="2"/>
      <scheme val="minor"/>
    </font>
    <font>
      <sz val="10"/>
      <name val="Calibri"/>
      <family val="2"/>
      <scheme val="minor"/>
    </font>
    <font>
      <sz val="10"/>
      <color theme="1"/>
      <name val="Calibri"/>
      <family val="2"/>
      <scheme val="minor"/>
    </font>
    <font>
      <u/>
      <sz val="11"/>
      <color theme="10"/>
      <name val="Calibri"/>
      <family val="2"/>
      <scheme val="minor"/>
    </font>
    <font>
      <sz val="12"/>
      <color theme="1"/>
      <name val="Calibri"/>
      <family val="2"/>
      <scheme val="minor"/>
    </font>
    <font>
      <u/>
      <sz val="10"/>
      <color theme="10"/>
      <name val="Arial"/>
      <family val="2"/>
    </font>
    <font>
      <sz val="11"/>
      <color theme="3"/>
      <name val="Calibri"/>
      <family val="2"/>
      <scheme val="minor"/>
    </font>
    <font>
      <u/>
      <sz val="11"/>
      <color theme="3"/>
      <name val="Calibri"/>
      <family val="2"/>
      <scheme val="minor"/>
    </font>
    <font>
      <b/>
      <sz val="9"/>
      <color theme="1"/>
      <name val="Arial"/>
      <family val="2"/>
    </font>
    <font>
      <vertAlign val="superscript"/>
      <sz val="8.5"/>
      <name val="Calibri"/>
      <family val="2"/>
      <scheme val="minor"/>
    </font>
    <font>
      <vertAlign val="superscript"/>
      <sz val="8.5"/>
      <color indexed="8"/>
      <name val="Calibri"/>
      <family val="2"/>
      <scheme val="minor"/>
    </font>
  </fonts>
  <fills count="10">
    <fill>
      <patternFill patternType="none"/>
    </fill>
    <fill>
      <patternFill patternType="gray125"/>
    </fill>
    <fill>
      <patternFill patternType="solid">
        <fgColor theme="0" tint="-4.9775688955351421E-2"/>
        <bgColor indexed="64"/>
      </patternFill>
    </fill>
    <fill>
      <patternFill patternType="solid">
        <fgColor theme="0" tint="-0.14999847407452621"/>
        <bgColor indexed="64"/>
      </patternFill>
    </fill>
    <fill>
      <patternFill patternType="solid">
        <fgColor theme="0"/>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A59D97"/>
        <bgColor indexed="64"/>
      </patternFill>
    </fill>
    <fill>
      <patternFill patternType="solid">
        <fgColor rgb="FFEB9128"/>
        <bgColor indexed="64"/>
      </patternFill>
    </fill>
    <fill>
      <patternFill patternType="solid">
        <fgColor rgb="FFEEECE1"/>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theme="0" tint="-0.24994659260841701"/>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C0C0C0"/>
      </right>
      <top/>
      <bottom/>
      <diagonal/>
    </border>
    <border>
      <left/>
      <right/>
      <top style="thin">
        <color rgb="FFB8CCE4"/>
      </top>
      <bottom/>
      <diagonal/>
    </border>
    <border>
      <left/>
      <right/>
      <top/>
      <bottom style="thin">
        <color rgb="FFC0C0C0"/>
      </bottom>
      <diagonal/>
    </border>
    <border>
      <left/>
      <right style="thin">
        <color rgb="FFC0C0C0"/>
      </right>
      <top/>
      <bottom style="thin">
        <color rgb="FFC0C0C0"/>
      </bottom>
      <diagonal/>
    </border>
    <border>
      <left/>
      <right/>
      <top style="thin">
        <color rgb="FFC0C0C0"/>
      </top>
      <bottom/>
      <diagonal/>
    </border>
    <border>
      <left/>
      <right/>
      <top/>
      <bottom style="thin">
        <color rgb="FFB8CCE4"/>
      </bottom>
      <diagonal/>
    </border>
    <border>
      <left/>
      <right/>
      <top style="thin">
        <color rgb="FFB8CCE4"/>
      </top>
      <bottom style="thin">
        <color rgb="FFB8CCE4"/>
      </bottom>
      <diagonal/>
    </border>
    <border>
      <left/>
      <right/>
      <top style="thin">
        <color rgb="FFC2D69B"/>
      </top>
      <bottom style="thin">
        <color rgb="FFC2D69B"/>
      </bottom>
      <diagonal/>
    </border>
    <border>
      <left/>
      <right/>
      <top style="thin">
        <color rgb="FFB8CCE4"/>
      </top>
      <bottom style="thin">
        <color rgb="FFDADADA"/>
      </bottom>
      <diagonal/>
    </border>
    <border>
      <left/>
      <right/>
      <top/>
      <bottom style="thin">
        <color rgb="FFDADADA"/>
      </bottom>
      <diagonal/>
    </border>
    <border>
      <left/>
      <right/>
      <top style="thin">
        <color rgb="FFC2D69B"/>
      </top>
      <bottom style="thin">
        <color rgb="FFDADADA"/>
      </bottom>
      <diagonal/>
    </border>
    <border>
      <left/>
      <right style="thin">
        <color rgb="FFC0C0C0"/>
      </right>
      <top/>
      <bottom style="thin">
        <color rgb="FFDADADA"/>
      </bottom>
      <diagonal/>
    </border>
    <border>
      <left/>
      <right/>
      <top style="thin">
        <color rgb="FFDADADA"/>
      </top>
      <bottom style="thin">
        <color rgb="FFB8CCE4"/>
      </bottom>
      <diagonal/>
    </border>
    <border>
      <left/>
      <right/>
      <top style="thin">
        <color rgb="FFDADADA"/>
      </top>
      <bottom style="thin">
        <color rgb="FFC2D69B"/>
      </bottom>
      <diagonal/>
    </border>
    <border>
      <left/>
      <right/>
      <top style="thin">
        <color rgb="FFDADADA"/>
      </top>
      <bottom/>
      <diagonal/>
    </border>
    <border>
      <left/>
      <right style="thin">
        <color rgb="FFC0C0C0"/>
      </right>
      <top style="thin">
        <color rgb="FFDADADA"/>
      </top>
      <bottom/>
      <diagonal/>
    </border>
    <border>
      <left/>
      <right/>
      <top style="thin">
        <color rgb="FFB8CCE4"/>
      </top>
      <bottom style="thin">
        <color rgb="FFC0C0C0"/>
      </bottom>
      <diagonal/>
    </border>
    <border>
      <left/>
      <right/>
      <top style="thin">
        <color rgb="FFC2D69B"/>
      </top>
      <bottom style="thin">
        <color rgb="FFC0C0C0"/>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22"/>
      </left>
      <right style="hair">
        <color indexed="22"/>
      </right>
      <top style="hair">
        <color indexed="22"/>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05">
    <xf numFmtId="0" fontId="0" fillId="0" borderId="0"/>
    <xf numFmtId="0" fontId="25" fillId="0" borderId="0"/>
    <xf numFmtId="0" fontId="23" fillId="0" borderId="0"/>
    <xf numFmtId="0" fontId="23" fillId="0" borderId="0"/>
    <xf numFmtId="0" fontId="28" fillId="0" borderId="0"/>
    <xf numFmtId="164" fontId="29" fillId="0" borderId="0" applyFont="0" applyFill="0" applyBorder="0" applyAlignment="0" applyProtection="0"/>
    <xf numFmtId="0" fontId="26" fillId="0" borderId="0"/>
    <xf numFmtId="0" fontId="26" fillId="0" borderId="0"/>
    <xf numFmtId="0" fontId="23" fillId="0" borderId="0"/>
    <xf numFmtId="0" fontId="26" fillId="0" borderId="0"/>
    <xf numFmtId="0" fontId="26" fillId="0" borderId="0"/>
    <xf numFmtId="0" fontId="24" fillId="0" borderId="0"/>
    <xf numFmtId="0" fontId="24" fillId="0" borderId="0"/>
    <xf numFmtId="0" fontId="24" fillId="0" borderId="0"/>
    <xf numFmtId="0" fontId="30" fillId="0" borderId="0"/>
    <xf numFmtId="0" fontId="23"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3" fillId="0" borderId="0"/>
    <xf numFmtId="0" fontId="32" fillId="0" borderId="0"/>
    <xf numFmtId="0" fontId="24" fillId="0" borderId="0"/>
    <xf numFmtId="0" fontId="2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5" fillId="0" borderId="0" applyFont="0" applyFill="0" applyBorder="0" applyAlignment="0" applyProtection="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9" fontId="15" fillId="0" borderId="0" applyFont="0" applyFill="0" applyBorder="0" applyAlignment="0" applyProtection="0"/>
    <xf numFmtId="0" fontId="40"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11" fillId="0" borderId="0"/>
    <xf numFmtId="0" fontId="90" fillId="0" borderId="0" applyNumberFormat="0" applyFill="0" applyBorder="0" applyAlignment="0" applyProtection="0"/>
    <xf numFmtId="0" fontId="48" fillId="0" borderId="0"/>
    <xf numFmtId="0" fontId="2" fillId="0" borderId="0"/>
  </cellStyleXfs>
  <cellXfs count="888">
    <xf numFmtId="0" fontId="0" fillId="0" borderId="0" xfId="0"/>
    <xf numFmtId="0" fontId="0" fillId="0" borderId="0" xfId="0"/>
    <xf numFmtId="0" fontId="25" fillId="0" borderId="0" xfId="1"/>
    <xf numFmtId="10" fontId="0" fillId="0" borderId="0" xfId="0" applyNumberFormat="1"/>
    <xf numFmtId="165" fontId="0" fillId="0" borderId="0" xfId="113" applyNumberFormat="1" applyFont="1"/>
    <xf numFmtId="0" fontId="25" fillId="0" borderId="0" xfId="1" applyFill="1"/>
    <xf numFmtId="0" fontId="0" fillId="0" borderId="0" xfId="0" applyFill="1"/>
    <xf numFmtId="3" fontId="25" fillId="0" borderId="0" xfId="1" applyNumberFormat="1"/>
    <xf numFmtId="0" fontId="35" fillId="0" borderId="0" xfId="0" applyFont="1"/>
    <xf numFmtId="0" fontId="37" fillId="0" borderId="0" xfId="0" applyFont="1"/>
    <xf numFmtId="0" fontId="38" fillId="0" borderId="0" xfId="1" applyFont="1"/>
    <xf numFmtId="0" fontId="37" fillId="0" borderId="0" xfId="1" applyFont="1"/>
    <xf numFmtId="0" fontId="0" fillId="0" borderId="0" xfId="0"/>
    <xf numFmtId="0" fontId="15" fillId="0" borderId="0" xfId="257"/>
    <xf numFmtId="0" fontId="0" fillId="0" borderId="0" xfId="0"/>
    <xf numFmtId="0" fontId="33" fillId="0" borderId="0" xfId="0" applyFont="1" applyFill="1" applyAlignment="1"/>
    <xf numFmtId="0" fontId="42" fillId="0" borderId="0" xfId="0" applyFont="1" applyFill="1" applyAlignment="1">
      <alignment horizontal="left" vertical="top"/>
    </xf>
    <xf numFmtId="0" fontId="45" fillId="0" borderId="0" xfId="0" applyFont="1" applyFill="1" applyAlignment="1">
      <alignment horizontal="left" vertical="top"/>
    </xf>
    <xf numFmtId="0" fontId="43" fillId="0" borderId="0" xfId="0" applyFont="1" applyFill="1" applyAlignment="1">
      <alignment horizontal="left" vertical="top"/>
    </xf>
    <xf numFmtId="0" fontId="44" fillId="0" borderId="0" xfId="0" applyFont="1" applyFill="1" applyAlignment="1">
      <alignment horizontal="left" vertical="top"/>
    </xf>
    <xf numFmtId="0" fontId="0" fillId="0" borderId="0" xfId="0"/>
    <xf numFmtId="0" fontId="47" fillId="0" borderId="0" xfId="0" applyFont="1"/>
    <xf numFmtId="0" fontId="31" fillId="0" borderId="0" xfId="0" applyFont="1"/>
    <xf numFmtId="0" fontId="48" fillId="0" borderId="0" xfId="257" applyFont="1"/>
    <xf numFmtId="166" fontId="48" fillId="0" borderId="0" xfId="257" applyNumberFormat="1" applyFont="1"/>
    <xf numFmtId="0" fontId="48" fillId="0" borderId="0" xfId="257" applyFont="1" applyAlignment="1">
      <alignment wrapText="1"/>
    </xf>
    <xf numFmtId="10" fontId="31" fillId="0" borderId="0" xfId="0" applyNumberFormat="1" applyFont="1"/>
    <xf numFmtId="0" fontId="36" fillId="0" borderId="0" xfId="0" applyFont="1"/>
    <xf numFmtId="165" fontId="31" fillId="0" borderId="0" xfId="113" applyNumberFormat="1" applyFont="1"/>
    <xf numFmtId="0" fontId="31" fillId="0" borderId="0" xfId="0" applyFont="1" applyAlignment="1">
      <alignment vertical="center"/>
    </xf>
    <xf numFmtId="2" fontId="31" fillId="0" borderId="0" xfId="0" applyNumberFormat="1" applyFont="1"/>
    <xf numFmtId="0" fontId="31" fillId="0" borderId="0" xfId="0" applyFont="1" applyAlignment="1">
      <alignment wrapText="1"/>
    </xf>
    <xf numFmtId="166" fontId="31" fillId="0" borderId="0" xfId="0" applyNumberFormat="1" applyFont="1"/>
    <xf numFmtId="3" fontId="31" fillId="0" borderId="0" xfId="0" applyNumberFormat="1" applyFont="1"/>
    <xf numFmtId="0" fontId="31" fillId="0" borderId="0" xfId="1" applyFont="1"/>
    <xf numFmtId="0" fontId="50" fillId="0" borderId="0" xfId="256" applyFont="1" applyFill="1" applyBorder="1" applyAlignment="1">
      <alignment vertical="center" wrapText="1"/>
    </xf>
    <xf numFmtId="0" fontId="51" fillId="0" borderId="0" xfId="0" applyFont="1" applyFill="1" applyAlignment="1">
      <alignment vertical="top" wrapText="1"/>
    </xf>
    <xf numFmtId="0" fontId="31" fillId="0" borderId="0" xfId="0" applyFont="1" applyFill="1"/>
    <xf numFmtId="0" fontId="45" fillId="0" borderId="0" xfId="0" applyFont="1" applyFill="1" applyAlignment="1">
      <alignment horizontal="center" vertical="top"/>
    </xf>
    <xf numFmtId="0" fontId="52" fillId="0" borderId="0" xfId="0" applyFont="1" applyFill="1" applyAlignment="1">
      <alignment horizontal="center" vertical="top"/>
    </xf>
    <xf numFmtId="167" fontId="27" fillId="0" borderId="38" xfId="0" applyNumberFormat="1" applyFont="1" applyFill="1" applyBorder="1" applyAlignment="1">
      <alignment horizontal="left" vertical="center" wrapText="1"/>
    </xf>
    <xf numFmtId="168" fontId="36" fillId="0" borderId="0" xfId="0" applyNumberFormat="1" applyFont="1" applyFill="1" applyAlignment="1">
      <alignment horizontal="left" vertical="center" wrapText="1"/>
    </xf>
    <xf numFmtId="169" fontId="36" fillId="0" borderId="0" xfId="0" applyNumberFormat="1" applyFont="1" applyFill="1" applyAlignment="1">
      <alignment horizontal="right" vertical="center" wrapText="1"/>
    </xf>
    <xf numFmtId="170" fontId="27" fillId="0" borderId="0" xfId="0" applyNumberFormat="1" applyFont="1" applyFill="1" applyAlignment="1">
      <alignment horizontal="left" vertical="center" wrapText="1"/>
    </xf>
    <xf numFmtId="0" fontId="52" fillId="0" borderId="0" xfId="0" applyFont="1" applyFill="1" applyAlignment="1">
      <alignment horizontal="left" vertical="top" wrapText="1"/>
    </xf>
    <xf numFmtId="167" fontId="27" fillId="0" borderId="39" xfId="0" applyNumberFormat="1" applyFont="1" applyFill="1" applyBorder="1" applyAlignment="1">
      <alignment horizontal="left" vertical="top" wrapText="1"/>
    </xf>
    <xf numFmtId="167" fontId="27" fillId="0" borderId="0" xfId="0" applyNumberFormat="1" applyFont="1" applyFill="1" applyAlignment="1">
      <alignment horizontal="left" vertical="top" wrapText="1"/>
    </xf>
    <xf numFmtId="167" fontId="27" fillId="0" borderId="0" xfId="0" applyNumberFormat="1" applyFont="1" applyFill="1" applyAlignment="1">
      <alignment horizontal="right" vertical="top" wrapText="1"/>
    </xf>
    <xf numFmtId="170" fontId="27" fillId="0" borderId="0" xfId="0" applyNumberFormat="1" applyFont="1" applyFill="1" applyAlignment="1">
      <alignment horizontal="left" vertical="top" wrapText="1"/>
    </xf>
    <xf numFmtId="171" fontId="36" fillId="0" borderId="0" xfId="0" applyNumberFormat="1" applyFont="1" applyFill="1" applyAlignment="1">
      <alignment horizontal="left" vertical="top" wrapText="1"/>
    </xf>
    <xf numFmtId="168" fontId="36" fillId="0" borderId="0" xfId="0" applyNumberFormat="1" applyFont="1" applyFill="1" applyAlignment="1">
      <alignment horizontal="left" vertical="top" wrapText="1"/>
    </xf>
    <xf numFmtId="167" fontId="27" fillId="0" borderId="34" xfId="0" applyNumberFormat="1" applyFont="1" applyFill="1" applyBorder="1" applyAlignment="1">
      <alignment horizontal="left" vertical="top" wrapText="1"/>
    </xf>
    <xf numFmtId="0" fontId="51" fillId="0" borderId="0" xfId="0" applyFont="1" applyFill="1" applyAlignment="1">
      <alignment horizontal="left" vertical="top" wrapText="1"/>
    </xf>
    <xf numFmtId="0" fontId="52" fillId="0" borderId="0" xfId="0" applyFont="1" applyFill="1" applyAlignment="1">
      <alignment vertical="top" wrapText="1"/>
    </xf>
    <xf numFmtId="170" fontId="27" fillId="0" borderId="40" xfId="0" applyNumberFormat="1" applyFont="1" applyFill="1" applyBorder="1" applyAlignment="1">
      <alignment horizontal="left" vertical="top" wrapText="1"/>
    </xf>
    <xf numFmtId="170" fontId="27" fillId="0" borderId="33" xfId="0" applyNumberFormat="1" applyFont="1" applyFill="1" applyBorder="1" applyAlignment="1">
      <alignment horizontal="left" vertical="top" wrapText="1"/>
    </xf>
    <xf numFmtId="169" fontId="36" fillId="0" borderId="0" xfId="0" applyNumberFormat="1" applyFont="1" applyFill="1" applyAlignment="1">
      <alignment horizontal="right" vertical="top" wrapText="1"/>
    </xf>
    <xf numFmtId="167" fontId="27" fillId="0" borderId="41" xfId="0" applyNumberFormat="1" applyFont="1" applyFill="1" applyBorder="1" applyAlignment="1">
      <alignment horizontal="left" vertical="top" wrapText="1"/>
    </xf>
    <xf numFmtId="171" fontId="36" fillId="0" borderId="42" xfId="0" applyNumberFormat="1" applyFont="1" applyFill="1" applyBorder="1" applyAlignment="1">
      <alignment horizontal="left" vertical="top" wrapText="1"/>
    </xf>
    <xf numFmtId="170" fontId="27" fillId="0" borderId="43" xfId="0" applyNumberFormat="1" applyFont="1" applyFill="1" applyBorder="1" applyAlignment="1">
      <alignment horizontal="left" vertical="top" wrapText="1"/>
    </xf>
    <xf numFmtId="170" fontId="27" fillId="0" borderId="44" xfId="0" applyNumberFormat="1" applyFont="1" applyFill="1" applyBorder="1" applyAlignment="1">
      <alignment horizontal="left" vertical="top" wrapText="1"/>
    </xf>
    <xf numFmtId="0" fontId="51" fillId="0" borderId="45" xfId="0" applyFont="1" applyFill="1" applyBorder="1" applyAlignment="1">
      <alignment horizontal="left" vertical="top" wrapText="1"/>
    </xf>
    <xf numFmtId="0" fontId="51" fillId="0" borderId="46" xfId="0" applyFont="1" applyFill="1" applyBorder="1" applyAlignment="1">
      <alignment horizontal="left" vertical="top" wrapText="1"/>
    </xf>
    <xf numFmtId="0" fontId="52" fillId="0" borderId="46" xfId="0" applyFont="1" applyFill="1" applyBorder="1" applyAlignment="1">
      <alignment horizontal="left" vertical="top" wrapText="1"/>
    </xf>
    <xf numFmtId="0" fontId="51" fillId="0" borderId="47" xfId="0" applyFont="1" applyFill="1" applyBorder="1" applyAlignment="1">
      <alignment horizontal="left" vertical="top" wrapText="1"/>
    </xf>
    <xf numFmtId="0" fontId="51" fillId="0" borderId="48" xfId="0" applyFont="1" applyFill="1" applyBorder="1" applyAlignment="1">
      <alignment horizontal="left" vertical="top" wrapText="1"/>
    </xf>
    <xf numFmtId="168" fontId="36" fillId="0" borderId="40" xfId="0" applyNumberFormat="1" applyFont="1" applyFill="1" applyBorder="1" applyAlignment="1">
      <alignment horizontal="left" vertical="top" wrapText="1"/>
    </xf>
    <xf numFmtId="169" fontId="36" fillId="0" borderId="40" xfId="0" applyNumberFormat="1" applyFont="1" applyFill="1" applyBorder="1" applyAlignment="1">
      <alignment horizontal="right" vertical="top" wrapText="1"/>
    </xf>
    <xf numFmtId="167" fontId="27" fillId="0" borderId="40" xfId="0" applyNumberFormat="1" applyFont="1" applyFill="1" applyBorder="1" applyAlignment="1">
      <alignment horizontal="right" vertical="top" wrapText="1"/>
    </xf>
    <xf numFmtId="167" fontId="27" fillId="0" borderId="40" xfId="0" applyNumberFormat="1" applyFont="1" applyFill="1" applyBorder="1" applyAlignment="1">
      <alignment horizontal="left" vertical="top" wrapText="1"/>
    </xf>
    <xf numFmtId="167" fontId="27" fillId="0" borderId="33" xfId="0" applyNumberFormat="1" applyFont="1" applyFill="1" applyBorder="1" applyAlignment="1">
      <alignment horizontal="left" vertical="top" wrapText="1"/>
    </xf>
    <xf numFmtId="171" fontId="36" fillId="0" borderId="40" xfId="0" applyNumberFormat="1" applyFont="1" applyFill="1" applyBorder="1" applyAlignment="1">
      <alignment horizontal="left" vertical="top" wrapText="1"/>
    </xf>
    <xf numFmtId="168" fontId="36" fillId="0" borderId="33" xfId="0" applyNumberFormat="1" applyFont="1" applyFill="1" applyBorder="1" applyAlignment="1">
      <alignment horizontal="left" vertical="top" wrapText="1"/>
    </xf>
    <xf numFmtId="171" fontId="36" fillId="0" borderId="33" xfId="0" applyNumberFormat="1" applyFont="1" applyFill="1" applyBorder="1" applyAlignment="1">
      <alignment horizontal="left" vertical="top" wrapText="1"/>
    </xf>
    <xf numFmtId="167" fontId="27" fillId="0" borderId="49" xfId="0" applyNumberFormat="1" applyFont="1" applyFill="1" applyBorder="1" applyAlignment="1">
      <alignment horizontal="left" vertical="top" wrapText="1"/>
    </xf>
    <xf numFmtId="171" fontId="36" fillId="0" borderId="50" xfId="0" applyNumberFormat="1" applyFont="1" applyFill="1" applyBorder="1" applyAlignment="1">
      <alignment horizontal="left" vertical="top" wrapText="1"/>
    </xf>
    <xf numFmtId="168" fontId="36" fillId="0" borderId="50" xfId="0" applyNumberFormat="1" applyFont="1" applyFill="1" applyBorder="1" applyAlignment="1">
      <alignment horizontal="left" vertical="top" wrapText="1"/>
    </xf>
    <xf numFmtId="170" fontId="27" fillId="0" borderId="50" xfId="0" applyNumberFormat="1" applyFont="1" applyFill="1" applyBorder="1" applyAlignment="1">
      <alignment horizontal="left" vertical="top" wrapText="1"/>
    </xf>
    <xf numFmtId="167" fontId="27" fillId="0" borderId="50" xfId="0" applyNumberFormat="1" applyFont="1" applyFill="1" applyBorder="1" applyAlignment="1">
      <alignment horizontal="right" vertical="top" wrapText="1"/>
    </xf>
    <xf numFmtId="170" fontId="27" fillId="0" borderId="35" xfId="0" applyNumberFormat="1" applyFont="1" applyFill="1" applyBorder="1" applyAlignment="1">
      <alignment horizontal="left" vertical="top" wrapText="1"/>
    </xf>
    <xf numFmtId="167" fontId="27" fillId="0" borderId="35" xfId="0" applyNumberFormat="1" applyFont="1" applyFill="1" applyBorder="1" applyAlignment="1">
      <alignment horizontal="left" vertical="top" wrapText="1"/>
    </xf>
    <xf numFmtId="171" fontId="36" fillId="0" borderId="36" xfId="0" applyNumberFormat="1" applyFont="1" applyFill="1" applyBorder="1" applyAlignment="1">
      <alignment horizontal="left" vertical="top" wrapText="1"/>
    </xf>
    <xf numFmtId="167" fontId="27" fillId="0" borderId="0" xfId="0" applyNumberFormat="1" applyFont="1" applyFill="1" applyAlignment="1">
      <alignment horizontal="left" vertical="top"/>
    </xf>
    <xf numFmtId="0" fontId="36" fillId="0" borderId="0" xfId="260" applyFont="1"/>
    <xf numFmtId="0" fontId="49" fillId="0" borderId="0" xfId="1" applyFont="1"/>
    <xf numFmtId="0" fontId="48" fillId="0" borderId="0" xfId="280" applyFont="1"/>
    <xf numFmtId="0" fontId="36" fillId="0" borderId="0" xfId="259" applyFont="1"/>
    <xf numFmtId="0" fontId="46" fillId="0" borderId="0" xfId="257" applyFont="1"/>
    <xf numFmtId="0" fontId="47" fillId="0" borderId="0" xfId="1" applyFont="1"/>
    <xf numFmtId="0" fontId="47" fillId="0" borderId="0" xfId="0" applyFont="1" applyBorder="1"/>
    <xf numFmtId="0" fontId="47" fillId="0" borderId="0" xfId="0" applyFont="1" applyBorder="1" applyAlignment="1">
      <alignment vertical="center" wrapText="1"/>
    </xf>
    <xf numFmtId="0" fontId="34" fillId="0" borderId="0" xfId="259" applyFont="1"/>
    <xf numFmtId="0" fontId="53" fillId="0" borderId="0" xfId="0" applyFont="1" applyFill="1"/>
    <xf numFmtId="0" fontId="54" fillId="0" borderId="0" xfId="257" applyFont="1" applyFill="1"/>
    <xf numFmtId="0" fontId="53" fillId="0" borderId="0" xfId="0" applyFont="1" applyFill="1" applyAlignment="1"/>
    <xf numFmtId="0" fontId="25" fillId="0" borderId="0" xfId="400"/>
    <xf numFmtId="0" fontId="58" fillId="0" borderId="0" xfId="0" applyFont="1" applyFill="1" applyAlignment="1"/>
    <xf numFmtId="0" fontId="59" fillId="0" borderId="0" xfId="279" applyFont="1" applyAlignment="1">
      <alignment vertical="top"/>
    </xf>
    <xf numFmtId="0" fontId="48" fillId="0" borderId="0" xfId="1" applyFont="1"/>
    <xf numFmtId="0" fontId="46" fillId="0" borderId="0" xfId="1" applyFont="1"/>
    <xf numFmtId="0" fontId="48" fillId="0" borderId="0" xfId="1" applyFont="1" applyFill="1" applyBorder="1"/>
    <xf numFmtId="0" fontId="62" fillId="0" borderId="0" xfId="145" applyFont="1" applyFill="1" applyBorder="1" applyAlignment="1">
      <alignment horizontal="left" vertical="top" wrapText="1"/>
    </xf>
    <xf numFmtId="3" fontId="63" fillId="3" borderId="16" xfId="1" applyNumberFormat="1" applyFont="1" applyFill="1" applyBorder="1" applyAlignment="1">
      <alignment horizontal="right" vertical="center" wrapText="1"/>
    </xf>
    <xf numFmtId="3" fontId="63" fillId="0" borderId="16" xfId="1" applyNumberFormat="1" applyFont="1" applyFill="1" applyBorder="1" applyAlignment="1">
      <alignment horizontal="right" vertical="center" wrapText="1"/>
    </xf>
    <xf numFmtId="0" fontId="62" fillId="0" borderId="0" xfId="144" applyFont="1" applyFill="1" applyBorder="1" applyAlignment="1">
      <alignment horizontal="left" vertical="top" wrapText="1"/>
    </xf>
    <xf numFmtId="3" fontId="63" fillId="3" borderId="14" xfId="1" applyNumberFormat="1" applyFont="1" applyFill="1" applyBorder="1" applyAlignment="1">
      <alignment horizontal="right" vertical="center" wrapText="1"/>
    </xf>
    <xf numFmtId="3" fontId="63" fillId="2" borderId="18" xfId="1" applyNumberFormat="1" applyFont="1" applyFill="1" applyBorder="1" applyAlignment="1">
      <alignment horizontal="right" vertical="center" wrapText="1"/>
    </xf>
    <xf numFmtId="3" fontId="63" fillId="2" borderId="16" xfId="1" applyNumberFormat="1" applyFont="1" applyFill="1" applyBorder="1" applyAlignment="1">
      <alignment horizontal="right" vertical="center" wrapText="1"/>
    </xf>
    <xf numFmtId="0" fontId="62" fillId="0" borderId="0" xfId="146" applyFont="1" applyFill="1" applyBorder="1" applyAlignment="1">
      <alignment horizontal="left" vertical="top" wrapText="1"/>
    </xf>
    <xf numFmtId="3" fontId="63" fillId="2" borderId="14" xfId="1" applyNumberFormat="1" applyFont="1" applyFill="1" applyBorder="1" applyAlignment="1">
      <alignment horizontal="right" vertical="center" wrapText="1"/>
    </xf>
    <xf numFmtId="0" fontId="56" fillId="0" borderId="0" xfId="1" applyFont="1"/>
    <xf numFmtId="0" fontId="66" fillId="0" borderId="0" xfId="1" applyFont="1"/>
    <xf numFmtId="0" fontId="68" fillId="0" borderId="0" xfId="1" applyFont="1"/>
    <xf numFmtId="0" fontId="69" fillId="0" borderId="0" xfId="1" applyFont="1"/>
    <xf numFmtId="0" fontId="72" fillId="0" borderId="0" xfId="1" applyFont="1"/>
    <xf numFmtId="0" fontId="73" fillId="0" borderId="0" xfId="1" applyFont="1"/>
    <xf numFmtId="0" fontId="69" fillId="0" borderId="0" xfId="280" applyFont="1"/>
    <xf numFmtId="3" fontId="69" fillId="0" borderId="0" xfId="280" applyNumberFormat="1" applyFont="1"/>
    <xf numFmtId="0" fontId="10" fillId="0" borderId="0" xfId="1" applyFont="1"/>
    <xf numFmtId="3" fontId="10" fillId="0" borderId="0" xfId="1" applyNumberFormat="1" applyFont="1"/>
    <xf numFmtId="3" fontId="48" fillId="0" borderId="0" xfId="1" applyNumberFormat="1" applyFont="1"/>
    <xf numFmtId="0" fontId="63" fillId="0" borderId="16" xfId="1" applyFont="1" applyFill="1" applyBorder="1" applyAlignment="1">
      <alignment vertical="center" wrapText="1"/>
    </xf>
    <xf numFmtId="3" fontId="63" fillId="0" borderId="0" xfId="0" applyNumberFormat="1" applyFont="1" applyFill="1" applyBorder="1" applyAlignment="1">
      <alignment horizontal="right" vertical="center" wrapText="1"/>
    </xf>
    <xf numFmtId="166" fontId="63" fillId="0" borderId="15" xfId="0" applyNumberFormat="1" applyFont="1" applyFill="1" applyBorder="1" applyAlignment="1">
      <alignment horizontal="right" vertical="center" wrapText="1"/>
    </xf>
    <xf numFmtId="3" fontId="63" fillId="0" borderId="3" xfId="0" applyNumberFormat="1" applyFont="1" applyFill="1" applyBorder="1" applyAlignment="1">
      <alignment horizontal="right" vertical="center" wrapText="1"/>
    </xf>
    <xf numFmtId="0" fontId="63" fillId="3" borderId="16" xfId="1" applyFont="1" applyFill="1" applyBorder="1" applyAlignment="1">
      <alignment vertical="center" wrapText="1"/>
    </xf>
    <xf numFmtId="3" fontId="63" fillId="3" borderId="0" xfId="0" applyNumberFormat="1" applyFont="1" applyFill="1" applyBorder="1" applyAlignment="1">
      <alignment horizontal="right" vertical="center" wrapText="1"/>
    </xf>
    <xf numFmtId="166" fontId="63" fillId="3" borderId="15" xfId="0" applyNumberFormat="1" applyFont="1" applyFill="1" applyBorder="1" applyAlignment="1">
      <alignment horizontal="right" vertical="center" wrapText="1"/>
    </xf>
    <xf numFmtId="3" fontId="63" fillId="3" borderId="3" xfId="0" applyNumberFormat="1" applyFont="1" applyFill="1" applyBorder="1" applyAlignment="1">
      <alignment horizontal="right" vertical="center" wrapText="1"/>
    </xf>
    <xf numFmtId="0" fontId="63" fillId="2" borderId="18" xfId="1" applyFont="1" applyFill="1" applyBorder="1" applyAlignment="1">
      <alignment vertical="center" wrapText="1"/>
    </xf>
    <xf numFmtId="3" fontId="63" fillId="2" borderId="11" xfId="0" applyNumberFormat="1" applyFont="1" applyFill="1" applyBorder="1" applyAlignment="1">
      <alignment horizontal="right" vertical="center" wrapText="1"/>
    </xf>
    <xf numFmtId="166" fontId="63" fillId="2" borderId="17" xfId="0" applyNumberFormat="1" applyFont="1" applyFill="1" applyBorder="1" applyAlignment="1">
      <alignment horizontal="right" vertical="center" wrapText="1"/>
    </xf>
    <xf numFmtId="3" fontId="63" fillId="2" borderId="23" xfId="0" applyNumberFormat="1" applyFont="1" applyFill="1" applyBorder="1" applyAlignment="1">
      <alignment horizontal="right" vertical="center" wrapText="1"/>
    </xf>
    <xf numFmtId="0" fontId="63" fillId="2" borderId="16" xfId="1" applyFont="1" applyFill="1" applyBorder="1" applyAlignment="1">
      <alignment vertical="center" wrapText="1"/>
    </xf>
    <xf numFmtId="3" fontId="63" fillId="2" borderId="0" xfId="0" applyNumberFormat="1" applyFont="1" applyFill="1" applyBorder="1" applyAlignment="1">
      <alignment horizontal="right" vertical="center" wrapText="1"/>
    </xf>
    <xf numFmtId="166" fontId="63" fillId="2" borderId="15" xfId="0" applyNumberFormat="1" applyFont="1" applyFill="1" applyBorder="1" applyAlignment="1">
      <alignment horizontal="right" vertical="center" wrapText="1"/>
    </xf>
    <xf numFmtId="3" fontId="63" fillId="2" borderId="3" xfId="0" applyNumberFormat="1" applyFont="1" applyFill="1" applyBorder="1" applyAlignment="1">
      <alignment horizontal="right" vertical="center" wrapText="1"/>
    </xf>
    <xf numFmtId="0" fontId="63" fillId="2" borderId="14" xfId="1" applyFont="1" applyFill="1" applyBorder="1" applyAlignment="1">
      <alignment vertical="center" wrapText="1"/>
    </xf>
    <xf numFmtId="3" fontId="63" fillId="2" borderId="8" xfId="0" applyNumberFormat="1" applyFont="1" applyFill="1" applyBorder="1" applyAlignment="1">
      <alignment horizontal="right" vertical="center" wrapText="1"/>
    </xf>
    <xf numFmtId="166" fontId="63" fillId="2" borderId="12" xfId="0" applyNumberFormat="1" applyFont="1" applyFill="1" applyBorder="1" applyAlignment="1">
      <alignment horizontal="right" vertical="center" wrapText="1"/>
    </xf>
    <xf numFmtId="3" fontId="63" fillId="2" borderId="8" xfId="5" applyNumberFormat="1" applyFont="1" applyFill="1" applyBorder="1" applyAlignment="1">
      <alignment horizontal="right" vertical="center" wrapText="1"/>
    </xf>
    <xf numFmtId="0" fontId="56" fillId="0" borderId="0" xfId="1" applyFont="1" applyFill="1"/>
    <xf numFmtId="0" fontId="48" fillId="0" borderId="0" xfId="1" applyFont="1" applyFill="1"/>
    <xf numFmtId="0" fontId="48" fillId="0" borderId="0" xfId="0" applyFont="1" applyAlignment="1">
      <alignment wrapText="1"/>
    </xf>
    <xf numFmtId="0" fontId="63" fillId="3" borderId="14" xfId="1" applyFont="1" applyFill="1" applyBorder="1" applyAlignment="1">
      <alignment vertical="center" wrapText="1"/>
    </xf>
    <xf numFmtId="3" fontId="63" fillId="0" borderId="3" xfId="1" applyNumberFormat="1" applyFont="1" applyFill="1" applyBorder="1" applyAlignment="1">
      <alignment horizontal="right" vertical="center" wrapText="1"/>
    </xf>
    <xf numFmtId="166" fontId="63" fillId="0" borderId="0" xfId="1" applyNumberFormat="1" applyFont="1" applyFill="1" applyBorder="1" applyAlignment="1">
      <alignment horizontal="right" vertical="center" wrapText="1" indent="1"/>
    </xf>
    <xf numFmtId="166" fontId="63" fillId="0" borderId="0" xfId="1" applyNumberFormat="1" applyFont="1" applyFill="1" applyBorder="1" applyAlignment="1">
      <alignment horizontal="right" vertical="center" wrapText="1"/>
    </xf>
    <xf numFmtId="3" fontId="63" fillId="3" borderId="3" xfId="1" applyNumberFormat="1" applyFont="1" applyFill="1" applyBorder="1" applyAlignment="1">
      <alignment horizontal="right" vertical="center" wrapText="1"/>
    </xf>
    <xf numFmtId="166" fontId="63" fillId="3" borderId="0" xfId="1" applyNumberFormat="1" applyFont="1" applyFill="1" applyBorder="1" applyAlignment="1">
      <alignment horizontal="right" vertical="center" wrapText="1" indent="1"/>
    </xf>
    <xf numFmtId="3" fontId="63" fillId="3" borderId="26" xfId="280" applyNumberFormat="1" applyFont="1" applyFill="1" applyBorder="1" applyAlignment="1">
      <alignment horizontal="right" vertical="center" wrapText="1"/>
    </xf>
    <xf numFmtId="166" fontId="63" fillId="3" borderId="15" xfId="280" applyNumberFormat="1" applyFont="1" applyFill="1" applyBorder="1" applyAlignment="1">
      <alignment horizontal="right" vertical="center" wrapText="1"/>
    </xf>
    <xf numFmtId="166" fontId="63" fillId="3" borderId="0" xfId="1" applyNumberFormat="1" applyFont="1" applyFill="1" applyBorder="1" applyAlignment="1">
      <alignment horizontal="right" vertical="center" wrapText="1"/>
    </xf>
    <xf numFmtId="3" fontId="63" fillId="3" borderId="20" xfId="1" applyNumberFormat="1" applyFont="1" applyFill="1" applyBorder="1" applyAlignment="1">
      <alignment horizontal="right" vertical="center" wrapText="1"/>
    </xf>
    <xf numFmtId="166" fontId="63" fillId="3" borderId="9" xfId="1" applyNumberFormat="1" applyFont="1" applyFill="1" applyBorder="1" applyAlignment="1">
      <alignment horizontal="right" vertical="center" wrapText="1" indent="1"/>
    </xf>
    <xf numFmtId="3" fontId="63" fillId="0" borderId="26" xfId="280" applyNumberFormat="1" applyFont="1" applyFill="1" applyBorder="1" applyAlignment="1">
      <alignment horizontal="right" vertical="center" wrapText="1"/>
    </xf>
    <xf numFmtId="166" fontId="63" fillId="0" borderId="15" xfId="280" applyNumberFormat="1" applyFont="1" applyFill="1" applyBorder="1" applyAlignment="1">
      <alignment horizontal="right" vertical="center" wrapText="1"/>
    </xf>
    <xf numFmtId="3" fontId="63" fillId="0" borderId="20" xfId="1" applyNumberFormat="1" applyFont="1" applyFill="1" applyBorder="1" applyAlignment="1">
      <alignment horizontal="right" vertical="center" wrapText="1"/>
    </xf>
    <xf numFmtId="166" fontId="63" fillId="0" borderId="9" xfId="1" applyNumberFormat="1" applyFont="1" applyFill="1" applyBorder="1" applyAlignment="1">
      <alignment horizontal="right" vertical="center" wrapText="1" indent="1"/>
    </xf>
    <xf numFmtId="3" fontId="63" fillId="2" borderId="19" xfId="1" applyNumberFormat="1" applyFont="1" applyFill="1" applyBorder="1" applyAlignment="1">
      <alignment horizontal="right" vertical="center" wrapText="1"/>
    </xf>
    <xf numFmtId="166" fontId="63" fillId="2" borderId="11" xfId="1" applyNumberFormat="1" applyFont="1" applyFill="1" applyBorder="1" applyAlignment="1">
      <alignment horizontal="right" vertical="center" wrapText="1" indent="1"/>
    </xf>
    <xf numFmtId="3" fontId="63" fillId="2" borderId="25" xfId="280" applyNumberFormat="1" applyFont="1" applyFill="1" applyBorder="1" applyAlignment="1">
      <alignment horizontal="right" vertical="center" wrapText="1"/>
    </xf>
    <xf numFmtId="166" fontId="63" fillId="2" borderId="17" xfId="280" applyNumberFormat="1" applyFont="1" applyFill="1" applyBorder="1" applyAlignment="1">
      <alignment horizontal="right" vertical="center" wrapText="1"/>
    </xf>
    <xf numFmtId="166" fontId="63" fillId="2" borderId="11" xfId="1" applyNumberFormat="1" applyFont="1" applyFill="1" applyBorder="1" applyAlignment="1">
      <alignment horizontal="right" vertical="center" wrapText="1"/>
    </xf>
    <xf numFmtId="166" fontId="63" fillId="2" borderId="10" xfId="1" applyNumberFormat="1" applyFont="1" applyFill="1" applyBorder="1" applyAlignment="1">
      <alignment horizontal="right" vertical="center" wrapText="1" indent="1"/>
    </xf>
    <xf numFmtId="3" fontId="63" fillId="2" borderId="20" xfId="1" applyNumberFormat="1" applyFont="1" applyFill="1" applyBorder="1" applyAlignment="1">
      <alignment horizontal="right" vertical="center" wrapText="1"/>
    </xf>
    <xf numFmtId="166" fontId="63" fillId="2" borderId="0" xfId="1" applyNumberFormat="1" applyFont="1" applyFill="1" applyBorder="1" applyAlignment="1">
      <alignment horizontal="right" vertical="center" wrapText="1" indent="1"/>
    </xf>
    <xf numFmtId="3" fontId="63" fillId="2" borderId="26" xfId="280" applyNumberFormat="1" applyFont="1" applyFill="1" applyBorder="1" applyAlignment="1">
      <alignment horizontal="right" vertical="center" wrapText="1"/>
    </xf>
    <xf numFmtId="166" fontId="63" fillId="2" borderId="15" xfId="280" applyNumberFormat="1" applyFont="1" applyFill="1" applyBorder="1" applyAlignment="1">
      <alignment horizontal="right" vertical="center" wrapText="1"/>
    </xf>
    <xf numFmtId="166" fontId="63" fillId="2" borderId="0" xfId="1" applyNumberFormat="1" applyFont="1" applyFill="1" applyBorder="1" applyAlignment="1">
      <alignment horizontal="right" vertical="center" wrapText="1"/>
    </xf>
    <xf numFmtId="166" fontId="63" fillId="2" borderId="9" xfId="1" applyNumberFormat="1" applyFont="1" applyFill="1" applyBorder="1" applyAlignment="1">
      <alignment horizontal="right" vertical="center" wrapText="1" indent="1"/>
    </xf>
    <xf numFmtId="3" fontId="63" fillId="2" borderId="21" xfId="1" applyNumberFormat="1" applyFont="1" applyFill="1" applyBorder="1" applyAlignment="1">
      <alignment horizontal="right" vertical="center" wrapText="1"/>
    </xf>
    <xf numFmtId="166" fontId="63" fillId="2" borderId="13" xfId="1" applyNumberFormat="1" applyFont="1" applyFill="1" applyBorder="1" applyAlignment="1">
      <alignment horizontal="right" vertical="center" wrapText="1" indent="1"/>
    </xf>
    <xf numFmtId="3" fontId="63" fillId="2" borderId="27" xfId="280" applyNumberFormat="1" applyFont="1" applyFill="1" applyBorder="1" applyAlignment="1">
      <alignment horizontal="right" vertical="center" wrapText="1"/>
    </xf>
    <xf numFmtId="166" fontId="63" fillId="2" borderId="12" xfId="280" applyNumberFormat="1" applyFont="1" applyFill="1" applyBorder="1" applyAlignment="1">
      <alignment horizontal="right" vertical="center" wrapText="1"/>
    </xf>
    <xf numFmtId="166" fontId="63" fillId="2" borderId="8" xfId="1" applyNumberFormat="1" applyFont="1" applyFill="1" applyBorder="1" applyAlignment="1">
      <alignment horizontal="right" vertical="center" wrapText="1"/>
    </xf>
    <xf numFmtId="166" fontId="63" fillId="2" borderId="12" xfId="1" applyNumberFormat="1" applyFont="1" applyFill="1" applyBorder="1" applyAlignment="1">
      <alignment horizontal="right" vertical="center" wrapText="1" indent="1"/>
    </xf>
    <xf numFmtId="166" fontId="63" fillId="2" borderId="8" xfId="1" applyNumberFormat="1" applyFont="1" applyFill="1" applyBorder="1" applyAlignment="1">
      <alignment horizontal="right" vertical="center" wrapText="1" indent="1"/>
    </xf>
    <xf numFmtId="2" fontId="48" fillId="0" borderId="0" xfId="1" applyNumberFormat="1" applyFont="1"/>
    <xf numFmtId="3" fontId="69" fillId="0" borderId="0" xfId="1" applyNumberFormat="1" applyFont="1"/>
    <xf numFmtId="0" fontId="63" fillId="3" borderId="26" xfId="1" applyFont="1" applyFill="1" applyBorder="1" applyAlignment="1">
      <alignment vertical="center" wrapText="1"/>
    </xf>
    <xf numFmtId="3" fontId="63" fillId="3" borderId="16" xfId="1" applyNumberFormat="1" applyFont="1" applyFill="1" applyBorder="1" applyAlignment="1">
      <alignment horizontal="right" vertical="center" wrapText="1" indent="1"/>
    </xf>
    <xf numFmtId="3" fontId="76" fillId="3" borderId="20" xfId="114" applyNumberFormat="1" applyFont="1" applyFill="1" applyBorder="1" applyAlignment="1">
      <alignment horizontal="right" vertical="top"/>
    </xf>
    <xf numFmtId="173" fontId="76" fillId="3" borderId="15" xfId="114" applyNumberFormat="1" applyFont="1" applyFill="1" applyBorder="1" applyAlignment="1">
      <alignment horizontal="right" vertical="top"/>
    </xf>
    <xf numFmtId="3" fontId="76" fillId="3" borderId="3" xfId="114" applyNumberFormat="1" applyFont="1" applyFill="1" applyBorder="1" applyAlignment="1">
      <alignment horizontal="right" vertical="top"/>
    </xf>
    <xf numFmtId="0" fontId="63" fillId="0" borderId="26" xfId="1" applyFont="1" applyBorder="1" applyAlignment="1">
      <alignment vertical="center" wrapText="1"/>
    </xf>
    <xf numFmtId="3" fontId="63" fillId="0" borderId="16" xfId="1" applyNumberFormat="1" applyFont="1" applyBorder="1" applyAlignment="1">
      <alignment horizontal="right" vertical="center" wrapText="1" indent="1"/>
    </xf>
    <xf numFmtId="3" fontId="76" fillId="0" borderId="20" xfId="114" applyNumberFormat="1" applyFont="1" applyBorder="1" applyAlignment="1">
      <alignment horizontal="right" vertical="top"/>
    </xf>
    <xf numFmtId="173" fontId="76" fillId="0" borderId="15" xfId="114" applyNumberFormat="1" applyFont="1" applyBorder="1" applyAlignment="1">
      <alignment horizontal="right" vertical="top"/>
    </xf>
    <xf numFmtId="3" fontId="76" fillId="0" borderId="3" xfId="114" applyNumberFormat="1" applyFont="1" applyBorder="1" applyAlignment="1">
      <alignment horizontal="right" vertical="top"/>
    </xf>
    <xf numFmtId="3" fontId="76" fillId="0" borderId="20" xfId="115" applyNumberFormat="1" applyFont="1" applyBorder="1" applyAlignment="1">
      <alignment horizontal="right" vertical="top"/>
    </xf>
    <xf numFmtId="3" fontId="76" fillId="0" borderId="3" xfId="115" applyNumberFormat="1" applyFont="1" applyBorder="1" applyAlignment="1">
      <alignment horizontal="right" vertical="top"/>
    </xf>
    <xf numFmtId="0" fontId="63" fillId="3" borderId="27" xfId="1" applyFont="1" applyFill="1" applyBorder="1" applyAlignment="1">
      <alignment vertical="center" wrapText="1"/>
    </xf>
    <xf numFmtId="0" fontId="63" fillId="2" borderId="26" xfId="1" applyFont="1" applyFill="1" applyBorder="1" applyAlignment="1">
      <alignment vertical="center" wrapText="1"/>
    </xf>
    <xf numFmtId="3" fontId="63" fillId="2" borderId="18" xfId="1" applyNumberFormat="1" applyFont="1" applyFill="1" applyBorder="1" applyAlignment="1">
      <alignment horizontal="right" vertical="center" wrapText="1" indent="1"/>
    </xf>
    <xf numFmtId="3" fontId="76" fillId="2" borderId="19" xfId="114" applyNumberFormat="1" applyFont="1" applyFill="1" applyBorder="1" applyAlignment="1">
      <alignment horizontal="right" vertical="top"/>
    </xf>
    <xf numFmtId="173" fontId="76" fillId="2" borderId="17" xfId="114" applyNumberFormat="1" applyFont="1" applyFill="1" applyBorder="1" applyAlignment="1">
      <alignment horizontal="right" vertical="top"/>
    </xf>
    <xf numFmtId="3" fontId="76" fillId="2" borderId="23" xfId="114" applyNumberFormat="1" applyFont="1" applyFill="1" applyBorder="1" applyAlignment="1">
      <alignment horizontal="right" vertical="top"/>
    </xf>
    <xf numFmtId="3" fontId="63" fillId="2" borderId="16" xfId="1" applyNumberFormat="1" applyFont="1" applyFill="1" applyBorder="1" applyAlignment="1">
      <alignment horizontal="right" vertical="center" wrapText="1" indent="1"/>
    </xf>
    <xf numFmtId="3" fontId="76" fillId="2" borderId="20" xfId="114" applyNumberFormat="1" applyFont="1" applyFill="1" applyBorder="1" applyAlignment="1">
      <alignment horizontal="right" vertical="top"/>
    </xf>
    <xf numFmtId="173" fontId="76" fillId="2" borderId="15" xfId="114" applyNumberFormat="1" applyFont="1" applyFill="1" applyBorder="1" applyAlignment="1">
      <alignment horizontal="right" vertical="top"/>
    </xf>
    <xf numFmtId="3" fontId="76" fillId="2" borderId="3" xfId="114" applyNumberFormat="1" applyFont="1" applyFill="1" applyBorder="1" applyAlignment="1">
      <alignment horizontal="right" vertical="top"/>
    </xf>
    <xf numFmtId="0" fontId="63" fillId="2" borderId="27" xfId="1" applyFont="1" applyFill="1" applyBorder="1" applyAlignment="1">
      <alignment vertical="center" wrapText="1"/>
    </xf>
    <xf numFmtId="3" fontId="63" fillId="2" borderId="14" xfId="1" applyNumberFormat="1" applyFont="1" applyFill="1" applyBorder="1" applyAlignment="1">
      <alignment horizontal="right" vertical="center" wrapText="1" indent="1"/>
    </xf>
    <xf numFmtId="3" fontId="76" fillId="2" borderId="21" xfId="116" applyNumberFormat="1" applyFont="1" applyFill="1" applyBorder="1" applyAlignment="1">
      <alignment horizontal="right" vertical="top"/>
    </xf>
    <xf numFmtId="173" fontId="76" fillId="2" borderId="12" xfId="114" applyNumberFormat="1" applyFont="1" applyFill="1" applyBorder="1" applyAlignment="1">
      <alignment horizontal="right" vertical="top"/>
    </xf>
    <xf numFmtId="3" fontId="76" fillId="2" borderId="28" xfId="116" applyNumberFormat="1" applyFont="1" applyFill="1" applyBorder="1" applyAlignment="1">
      <alignment horizontal="right" vertical="top"/>
    </xf>
    <xf numFmtId="3" fontId="63" fillId="0" borderId="0" xfId="0" applyNumberFormat="1" applyFont="1" applyAlignment="1">
      <alignment vertical="center" wrapText="1"/>
    </xf>
    <xf numFmtId="2" fontId="63" fillId="0" borderId="0" xfId="0" applyNumberFormat="1" applyFont="1" applyAlignment="1">
      <alignment vertical="center" wrapText="1"/>
    </xf>
    <xf numFmtId="0" fontId="63" fillId="0" borderId="0" xfId="0" applyFont="1" applyAlignment="1">
      <alignment vertical="center" wrapText="1"/>
    </xf>
    <xf numFmtId="0" fontId="48" fillId="0" borderId="0" xfId="0" applyFont="1"/>
    <xf numFmtId="10" fontId="48" fillId="0" borderId="0" xfId="0" applyNumberFormat="1" applyFont="1"/>
    <xf numFmtId="0" fontId="63" fillId="0" borderId="18" xfId="0" applyFont="1" applyBorder="1" applyAlignment="1">
      <alignment vertical="center" wrapText="1"/>
    </xf>
    <xf numFmtId="0" fontId="63" fillId="3" borderId="16" xfId="0" applyFont="1" applyFill="1" applyBorder="1" applyAlignment="1">
      <alignment vertical="center" wrapText="1"/>
    </xf>
    <xf numFmtId="3" fontId="63" fillId="3" borderId="26" xfId="0" applyNumberFormat="1" applyFont="1" applyFill="1" applyBorder="1" applyAlignment="1">
      <alignment vertical="center" wrapText="1"/>
    </xf>
    <xf numFmtId="3" fontId="63" fillId="3" borderId="0" xfId="0" applyNumberFormat="1" applyFont="1" applyFill="1" applyBorder="1" applyAlignment="1">
      <alignment vertical="center" wrapText="1"/>
    </xf>
    <xf numFmtId="0" fontId="63" fillId="0" borderId="16" xfId="0" applyFont="1" applyBorder="1" applyAlignment="1">
      <alignment vertical="center" wrapText="1"/>
    </xf>
    <xf numFmtId="3" fontId="63" fillId="0" borderId="26" xfId="0" applyNumberFormat="1" applyFont="1" applyBorder="1" applyAlignment="1">
      <alignment vertical="center" wrapText="1"/>
    </xf>
    <xf numFmtId="166" fontId="63" fillId="0" borderId="15" xfId="0" applyNumberFormat="1" applyFont="1" applyBorder="1" applyAlignment="1">
      <alignment horizontal="right" vertical="center" wrapText="1"/>
    </xf>
    <xf numFmtId="3" fontId="63" fillId="0" borderId="0" xfId="0" applyNumberFormat="1" applyFont="1" applyBorder="1" applyAlignment="1">
      <alignment vertical="center" wrapText="1"/>
    </xf>
    <xf numFmtId="3" fontId="63" fillId="3" borderId="27" xfId="0" applyNumberFormat="1" applyFont="1" applyFill="1" applyBorder="1" applyAlignment="1">
      <alignment vertical="center" wrapText="1"/>
    </xf>
    <xf numFmtId="3" fontId="63" fillId="3" borderId="8" xfId="0" applyNumberFormat="1" applyFont="1" applyFill="1" applyBorder="1" applyAlignment="1">
      <alignment vertical="center" wrapText="1"/>
    </xf>
    <xf numFmtId="0" fontId="63" fillId="2" borderId="25" xfId="0" applyFont="1" applyFill="1" applyBorder="1" applyAlignment="1">
      <alignment vertical="center" wrapText="1"/>
    </xf>
    <xf numFmtId="3" fontId="63" fillId="2" borderId="18" xfId="0" applyNumberFormat="1" applyFont="1" applyFill="1" applyBorder="1" applyAlignment="1">
      <alignment vertical="center" wrapText="1"/>
    </xf>
    <xf numFmtId="3" fontId="63" fillId="2" borderId="11" xfId="0" applyNumberFormat="1" applyFont="1" applyFill="1" applyBorder="1" applyAlignment="1">
      <alignment vertical="center" wrapText="1"/>
    </xf>
    <xf numFmtId="3" fontId="63" fillId="2" borderId="25" xfId="0" applyNumberFormat="1" applyFont="1" applyFill="1" applyBorder="1" applyAlignment="1">
      <alignment vertical="center" wrapText="1"/>
    </xf>
    <xf numFmtId="0" fontId="63" fillId="2" borderId="26" xfId="0" applyFont="1" applyFill="1" applyBorder="1" applyAlignment="1">
      <alignment vertical="center" wrapText="1"/>
    </xf>
    <xf numFmtId="3" fontId="63" fillId="2" borderId="16" xfId="0" applyNumberFormat="1" applyFont="1" applyFill="1" applyBorder="1" applyAlignment="1">
      <alignment vertical="center" wrapText="1"/>
    </xf>
    <xf numFmtId="3" fontId="63" fillId="2" borderId="0" xfId="0" applyNumberFormat="1" applyFont="1" applyFill="1" applyBorder="1" applyAlignment="1">
      <alignment vertical="center" wrapText="1"/>
    </xf>
    <xf numFmtId="3" fontId="63" fillId="2" borderId="26" xfId="0" applyNumberFormat="1" applyFont="1" applyFill="1" applyBorder="1" applyAlignment="1">
      <alignment vertical="center" wrapText="1"/>
    </xf>
    <xf numFmtId="0" fontId="63" fillId="2" borderId="27" xfId="0" applyFont="1" applyFill="1" applyBorder="1" applyAlignment="1">
      <alignment vertical="center" wrapText="1"/>
    </xf>
    <xf numFmtId="3" fontId="63" fillId="2" borderId="14" xfId="0" applyNumberFormat="1" applyFont="1" applyFill="1" applyBorder="1" applyAlignment="1">
      <alignment vertical="center" wrapText="1"/>
    </xf>
    <xf numFmtId="3" fontId="63" fillId="2" borderId="8" xfId="0" applyNumberFormat="1" applyFont="1" applyFill="1" applyBorder="1" applyAlignment="1">
      <alignment vertical="center" wrapText="1"/>
    </xf>
    <xf numFmtId="3" fontId="63" fillId="2" borderId="27" xfId="0" applyNumberFormat="1" applyFont="1" applyFill="1" applyBorder="1" applyAlignment="1">
      <alignment vertical="center" wrapText="1"/>
    </xf>
    <xf numFmtId="0" fontId="56" fillId="0" borderId="0" xfId="0" applyFont="1"/>
    <xf numFmtId="3" fontId="63" fillId="0" borderId="19" xfId="0" applyNumberFormat="1" applyFont="1" applyBorder="1" applyAlignment="1">
      <alignment horizontal="right" vertical="center" wrapText="1"/>
    </xf>
    <xf numFmtId="3" fontId="63" fillId="3" borderId="20" xfId="0" applyNumberFormat="1" applyFont="1" applyFill="1" applyBorder="1" applyAlignment="1">
      <alignment horizontal="right" vertical="center" wrapText="1"/>
    </xf>
    <xf numFmtId="3" fontId="63" fillId="0" borderId="16" xfId="1" applyNumberFormat="1" applyFont="1" applyBorder="1" applyAlignment="1">
      <alignment horizontal="right" vertical="center" wrapText="1"/>
    </xf>
    <xf numFmtId="3" fontId="63" fillId="0" borderId="20" xfId="0" applyNumberFormat="1" applyFont="1" applyBorder="1" applyAlignment="1">
      <alignment horizontal="right" vertical="center" wrapText="1"/>
    </xf>
    <xf numFmtId="3" fontId="63" fillId="0" borderId="3" xfId="0" applyNumberFormat="1" applyFont="1" applyBorder="1" applyAlignment="1">
      <alignment horizontal="right" vertical="center" wrapText="1"/>
    </xf>
    <xf numFmtId="0" fontId="10" fillId="0" borderId="0" xfId="0" applyFont="1"/>
    <xf numFmtId="3" fontId="63" fillId="2" borderId="19" xfId="0" applyNumberFormat="1" applyFont="1" applyFill="1" applyBorder="1" applyAlignment="1">
      <alignment horizontal="right" vertical="center" wrapText="1"/>
    </xf>
    <xf numFmtId="3" fontId="63" fillId="2" borderId="20" xfId="0" applyNumberFormat="1" applyFont="1" applyFill="1" applyBorder="1" applyAlignment="1">
      <alignment horizontal="right" vertical="center" wrapText="1"/>
    </xf>
    <xf numFmtId="3" fontId="63" fillId="2" borderId="21" xfId="0" applyNumberFormat="1" applyFont="1" applyFill="1" applyBorder="1" applyAlignment="1">
      <alignment horizontal="right" vertical="center" wrapText="1"/>
    </xf>
    <xf numFmtId="3" fontId="63" fillId="2" borderId="21" xfId="5" applyNumberFormat="1" applyFont="1" applyFill="1" applyBorder="1" applyAlignment="1">
      <alignment horizontal="right" vertical="center" wrapText="1"/>
    </xf>
    <xf numFmtId="3" fontId="63" fillId="2" borderId="28" xfId="5" applyNumberFormat="1" applyFont="1" applyFill="1" applyBorder="1" applyAlignment="1">
      <alignment horizontal="right" vertical="center" wrapText="1"/>
    </xf>
    <xf numFmtId="0" fontId="46" fillId="0" borderId="0" xfId="0" applyFont="1" applyBorder="1" applyAlignment="1">
      <alignment vertical="center" wrapText="1"/>
    </xf>
    <xf numFmtId="0" fontId="67" fillId="0" borderId="0" xfId="0" applyFont="1" applyAlignment="1">
      <alignment vertical="top" wrapText="1"/>
    </xf>
    <xf numFmtId="0" fontId="65" fillId="0" borderId="0" xfId="0" applyFont="1" applyAlignment="1">
      <alignment vertical="top" wrapText="1"/>
    </xf>
    <xf numFmtId="0" fontId="77" fillId="0" borderId="0" xfId="256" applyFont="1" applyFill="1" applyBorder="1" applyAlignment="1">
      <alignment vertical="center" wrapText="1"/>
    </xf>
    <xf numFmtId="0" fontId="67" fillId="0" borderId="0" xfId="0" applyFont="1" applyFill="1" applyAlignment="1">
      <alignment vertical="top" wrapText="1"/>
    </xf>
    <xf numFmtId="0" fontId="78" fillId="0" borderId="0" xfId="0" applyFont="1" applyFill="1" applyAlignment="1">
      <alignment horizontal="left" vertical="top"/>
    </xf>
    <xf numFmtId="0" fontId="69" fillId="0" borderId="0" xfId="0" applyFont="1"/>
    <xf numFmtId="3" fontId="79" fillId="0" borderId="0" xfId="0" applyNumberFormat="1" applyFont="1" applyAlignment="1">
      <alignment vertical="center" wrapText="1"/>
    </xf>
    <xf numFmtId="2" fontId="79" fillId="0" borderId="0" xfId="0" applyNumberFormat="1" applyFont="1" applyAlignment="1">
      <alignment vertical="center" wrapText="1"/>
    </xf>
    <xf numFmtId="0" fontId="79" fillId="0" borderId="0" xfId="0" applyFont="1" applyAlignment="1">
      <alignment vertical="center" wrapText="1"/>
    </xf>
    <xf numFmtId="0" fontId="69" fillId="0" borderId="0" xfId="0" applyFont="1"/>
    <xf numFmtId="0" fontId="10" fillId="0" borderId="0" xfId="400" applyFont="1"/>
    <xf numFmtId="0" fontId="58" fillId="0" borderId="0" xfId="0" applyFont="1" applyFill="1" applyAlignment="1">
      <alignment horizontal="center"/>
    </xf>
    <xf numFmtId="165" fontId="48" fillId="0" borderId="0" xfId="113" applyNumberFormat="1" applyFont="1"/>
    <xf numFmtId="0" fontId="63" fillId="3" borderId="26" xfId="0" applyFont="1" applyFill="1" applyBorder="1" applyAlignment="1">
      <alignment vertical="center" wrapText="1"/>
    </xf>
    <xf numFmtId="3" fontId="63" fillId="3" borderId="16" xfId="0" applyNumberFormat="1" applyFont="1" applyFill="1" applyBorder="1" applyAlignment="1">
      <alignment vertical="center" wrapText="1"/>
    </xf>
    <xf numFmtId="166" fontId="63" fillId="3" borderId="15" xfId="113" applyNumberFormat="1" applyFont="1" applyFill="1" applyBorder="1" applyAlignment="1">
      <alignment vertical="center" wrapText="1"/>
    </xf>
    <xf numFmtId="0" fontId="63" fillId="0" borderId="26" xfId="0" applyFont="1" applyBorder="1" applyAlignment="1">
      <alignment vertical="center" wrapText="1"/>
    </xf>
    <xf numFmtId="3" fontId="63" fillId="0" borderId="16" xfId="0" applyNumberFormat="1" applyFont="1" applyBorder="1" applyAlignment="1">
      <alignment vertical="center" wrapText="1"/>
    </xf>
    <xf numFmtId="166" fontId="63" fillId="0" borderId="15" xfId="113" applyNumberFormat="1" applyFont="1" applyFill="1" applyBorder="1" applyAlignment="1">
      <alignment vertical="center" wrapText="1"/>
    </xf>
    <xf numFmtId="166" fontId="63" fillId="2" borderId="17" xfId="113" applyNumberFormat="1" applyFont="1" applyFill="1" applyBorder="1" applyAlignment="1">
      <alignment vertical="center" wrapText="1"/>
    </xf>
    <xf numFmtId="166" fontId="63" fillId="2" borderId="15" xfId="113" applyNumberFormat="1" applyFont="1" applyFill="1" applyBorder="1" applyAlignment="1">
      <alignment vertical="center" wrapText="1"/>
    </xf>
    <xf numFmtId="166" fontId="63" fillId="2" borderId="12" xfId="113" applyNumberFormat="1" applyFont="1" applyFill="1" applyBorder="1" applyAlignment="1">
      <alignment vertical="center" wrapText="1"/>
    </xf>
    <xf numFmtId="0" fontId="72" fillId="0" borderId="0" xfId="0" applyFont="1"/>
    <xf numFmtId="0" fontId="67" fillId="0" borderId="0" xfId="0" applyFont="1"/>
    <xf numFmtId="0" fontId="63" fillId="2" borderId="18" xfId="0" applyFont="1" applyFill="1" applyBorder="1" applyAlignment="1">
      <alignment vertical="center" wrapText="1"/>
    </xf>
    <xf numFmtId="0" fontId="63" fillId="2" borderId="16" xfId="0" applyFont="1" applyFill="1" applyBorder="1" applyAlignment="1">
      <alignment vertical="center" wrapText="1"/>
    </xf>
    <xf numFmtId="0" fontId="63" fillId="2" borderId="14" xfId="0" applyFont="1" applyFill="1" applyBorder="1" applyAlignment="1">
      <alignment vertical="center" wrapText="1"/>
    </xf>
    <xf numFmtId="0" fontId="54" fillId="0" borderId="0" xfId="0" applyFont="1" applyFill="1" applyAlignment="1"/>
    <xf numFmtId="0" fontId="83" fillId="0" borderId="0" xfId="0" applyFont="1" applyAlignment="1">
      <alignment wrapText="1"/>
    </xf>
    <xf numFmtId="0" fontId="46" fillId="0" borderId="0" xfId="0" applyFont="1"/>
    <xf numFmtId="0" fontId="48" fillId="0" borderId="16" xfId="0" applyFont="1" applyBorder="1"/>
    <xf numFmtId="2" fontId="48" fillId="0" borderId="9" xfId="0" applyNumberFormat="1" applyFont="1" applyBorder="1"/>
    <xf numFmtId="172" fontId="48" fillId="0" borderId="0" xfId="0" applyNumberFormat="1" applyFont="1" applyBorder="1"/>
    <xf numFmtId="2" fontId="48" fillId="0" borderId="0" xfId="0" applyNumberFormat="1" applyFont="1" applyBorder="1"/>
    <xf numFmtId="1" fontId="48" fillId="0" borderId="20" xfId="0" applyNumberFormat="1" applyFont="1" applyBorder="1"/>
    <xf numFmtId="0" fontId="48" fillId="5" borderId="18" xfId="0" applyFont="1" applyFill="1" applyBorder="1"/>
    <xf numFmtId="1" fontId="48" fillId="5" borderId="19" xfId="0" applyNumberFormat="1" applyFont="1" applyFill="1" applyBorder="1"/>
    <xf numFmtId="2" fontId="48" fillId="5" borderId="10" xfId="0" applyNumberFormat="1" applyFont="1" applyFill="1" applyBorder="1"/>
    <xf numFmtId="0" fontId="48" fillId="5" borderId="16" xfId="0" applyFont="1" applyFill="1" applyBorder="1"/>
    <xf numFmtId="1" fontId="48" fillId="5" borderId="20" xfId="0" applyNumberFormat="1" applyFont="1" applyFill="1" applyBorder="1"/>
    <xf numFmtId="2" fontId="48" fillId="5" borderId="9" xfId="0" applyNumberFormat="1" applyFont="1" applyFill="1" applyBorder="1"/>
    <xf numFmtId="0" fontId="48" fillId="5" borderId="14" xfId="0" applyFont="1" applyFill="1" applyBorder="1"/>
    <xf numFmtId="1" fontId="48" fillId="5" borderId="21" xfId="0" applyNumberFormat="1" applyFont="1" applyFill="1" applyBorder="1"/>
    <xf numFmtId="2" fontId="48" fillId="5" borderId="24" xfId="0" applyNumberFormat="1" applyFont="1" applyFill="1" applyBorder="1"/>
    <xf numFmtId="1" fontId="48" fillId="0" borderId="20" xfId="0" applyNumberFormat="1" applyFont="1" applyBorder="1" applyAlignment="1">
      <alignment horizontal="right"/>
    </xf>
    <xf numFmtId="2" fontId="48" fillId="0" borderId="9" xfId="0" applyNumberFormat="1" applyFont="1" applyBorder="1" applyAlignment="1">
      <alignment horizontal="right"/>
    </xf>
    <xf numFmtId="0" fontId="48" fillId="0" borderId="26" xfId="0" applyFont="1" applyBorder="1"/>
    <xf numFmtId="0" fontId="48" fillId="5" borderId="25" xfId="0" applyFont="1" applyFill="1" applyBorder="1"/>
    <xf numFmtId="0" fontId="48" fillId="5" borderId="26" xfId="0" applyFont="1" applyFill="1" applyBorder="1"/>
    <xf numFmtId="0" fontId="48" fillId="5" borderId="27" xfId="0" applyFont="1" applyFill="1" applyBorder="1"/>
    <xf numFmtId="0" fontId="83" fillId="0" borderId="0" xfId="0" applyFont="1"/>
    <xf numFmtId="0" fontId="48" fillId="2" borderId="18" xfId="0" applyFont="1" applyFill="1" applyBorder="1"/>
    <xf numFmtId="1" fontId="48" fillId="2" borderId="19" xfId="0" applyNumberFormat="1" applyFont="1" applyFill="1" applyBorder="1"/>
    <xf numFmtId="2" fontId="48" fillId="2" borderId="10" xfId="0" applyNumberFormat="1" applyFont="1" applyFill="1" applyBorder="1"/>
    <xf numFmtId="2" fontId="48" fillId="2" borderId="11" xfId="0" applyNumberFormat="1" applyFont="1" applyFill="1" applyBorder="1"/>
    <xf numFmtId="0" fontId="48" fillId="2" borderId="16" xfId="0" applyFont="1" applyFill="1" applyBorder="1"/>
    <xf numFmtId="1" fontId="48" fillId="2" borderId="20" xfId="0" applyNumberFormat="1" applyFont="1" applyFill="1" applyBorder="1"/>
    <xf numFmtId="2" fontId="48" fillId="2" borderId="9" xfId="0" applyNumberFormat="1" applyFont="1" applyFill="1" applyBorder="1"/>
    <xf numFmtId="2" fontId="48" fillId="2" borderId="0" xfId="0" applyNumberFormat="1" applyFont="1" applyFill="1" applyBorder="1"/>
    <xf numFmtId="0" fontId="48" fillId="2" borderId="14" xfId="0" applyFont="1" applyFill="1" applyBorder="1"/>
    <xf numFmtId="1" fontId="48" fillId="2" borderId="21" xfId="0" applyNumberFormat="1" applyFont="1" applyFill="1" applyBorder="1"/>
    <xf numFmtId="2" fontId="48" fillId="2" borderId="24" xfId="0" applyNumberFormat="1" applyFont="1" applyFill="1" applyBorder="1"/>
    <xf numFmtId="2" fontId="48" fillId="2" borderId="8" xfId="0" applyNumberFormat="1" applyFont="1" applyFill="1" applyBorder="1"/>
    <xf numFmtId="2" fontId="48" fillId="5" borderId="11" xfId="0" applyNumberFormat="1" applyFont="1" applyFill="1" applyBorder="1"/>
    <xf numFmtId="2" fontId="48" fillId="5" borderId="0" xfId="0" applyNumberFormat="1" applyFont="1" applyFill="1" applyBorder="1"/>
    <xf numFmtId="2" fontId="48" fillId="5" borderId="8" xfId="0" applyNumberFormat="1" applyFont="1" applyFill="1" applyBorder="1"/>
    <xf numFmtId="2" fontId="48" fillId="0" borderId="0" xfId="0" applyNumberFormat="1" applyFont="1" applyBorder="1" applyAlignment="1">
      <alignment horizontal="right"/>
    </xf>
    <xf numFmtId="166" fontId="48" fillId="0" borderId="20" xfId="0" applyNumberFormat="1" applyFont="1" applyBorder="1"/>
    <xf numFmtId="10" fontId="10" fillId="0" borderId="0" xfId="0" applyNumberFormat="1" applyFont="1"/>
    <xf numFmtId="3" fontId="63" fillId="0" borderId="7" xfId="0" applyNumberFormat="1" applyFont="1" applyBorder="1" applyAlignment="1">
      <alignment horizontal="right" vertical="center" wrapText="1"/>
    </xf>
    <xf numFmtId="3" fontId="63" fillId="0" borderId="9" xfId="0" applyNumberFormat="1" applyFont="1" applyBorder="1" applyAlignment="1">
      <alignment horizontal="right" vertical="center" wrapText="1"/>
    </xf>
    <xf numFmtId="3" fontId="63" fillId="3" borderId="7" xfId="0" applyNumberFormat="1" applyFont="1" applyFill="1" applyBorder="1" applyAlignment="1">
      <alignment horizontal="right" vertical="center" wrapText="1"/>
    </xf>
    <xf numFmtId="3" fontId="63" fillId="3" borderId="9" xfId="0" applyNumberFormat="1" applyFont="1" applyFill="1" applyBorder="1" applyAlignment="1">
      <alignment horizontal="right" vertical="center" wrapText="1"/>
    </xf>
    <xf numFmtId="0" fontId="63" fillId="6" borderId="30" xfId="0" applyFont="1" applyFill="1" applyBorder="1" applyAlignment="1">
      <alignment vertical="center" wrapText="1"/>
    </xf>
    <xf numFmtId="3" fontId="63" fillId="6" borderId="61" xfId="0" applyNumberFormat="1" applyFont="1" applyFill="1" applyBorder="1" applyAlignment="1">
      <alignment horizontal="right" vertical="center" wrapText="1"/>
    </xf>
    <xf numFmtId="3" fontId="63" fillId="6" borderId="61" xfId="5" applyNumberFormat="1" applyFont="1" applyFill="1" applyBorder="1" applyAlignment="1">
      <alignment horizontal="right" vertical="center" wrapText="1"/>
    </xf>
    <xf numFmtId="3" fontId="63" fillId="6" borderId="62" xfId="5" applyNumberFormat="1" applyFont="1" applyFill="1" applyBorder="1" applyAlignment="1">
      <alignment horizontal="right" vertical="center" wrapText="1"/>
    </xf>
    <xf numFmtId="3" fontId="63" fillId="6" borderId="63" xfId="5" applyNumberFormat="1" applyFont="1" applyFill="1" applyBorder="1" applyAlignment="1">
      <alignment horizontal="right" vertical="center" wrapText="1"/>
    </xf>
    <xf numFmtId="3" fontId="63" fillId="6" borderId="32" xfId="0" applyNumberFormat="1" applyFont="1" applyFill="1" applyBorder="1" applyAlignment="1">
      <alignment horizontal="right" vertical="center" wrapText="1"/>
    </xf>
    <xf numFmtId="3" fontId="70" fillId="0" borderId="65" xfId="400" applyNumberFormat="1" applyFont="1" applyFill="1" applyBorder="1" applyAlignment="1">
      <alignment horizontal="right" vertical="center" wrapText="1"/>
    </xf>
    <xf numFmtId="3" fontId="63" fillId="0" borderId="18" xfId="0" applyNumberFormat="1" applyFont="1" applyBorder="1" applyAlignment="1">
      <alignment horizontal="right" vertical="center" wrapText="1"/>
    </xf>
    <xf numFmtId="3" fontId="63" fillId="3" borderId="16" xfId="0" applyNumberFormat="1" applyFont="1" applyFill="1" applyBorder="1" applyAlignment="1">
      <alignment horizontal="right" vertical="center" wrapText="1"/>
    </xf>
    <xf numFmtId="166" fontId="63" fillId="3" borderId="9" xfId="0" applyNumberFormat="1" applyFont="1" applyFill="1" applyBorder="1" applyAlignment="1">
      <alignment horizontal="right" vertical="center" wrapText="1"/>
    </xf>
    <xf numFmtId="3" fontId="63" fillId="0" borderId="16" xfId="0" applyNumberFormat="1" applyFont="1" applyBorder="1" applyAlignment="1">
      <alignment horizontal="right" vertical="center" wrapText="1"/>
    </xf>
    <xf numFmtId="166" fontId="63" fillId="0" borderId="9" xfId="0" applyNumberFormat="1" applyFont="1" applyBorder="1" applyAlignment="1">
      <alignment horizontal="right" vertical="center" wrapText="1"/>
    </xf>
    <xf numFmtId="3" fontId="63" fillId="2" borderId="18" xfId="0" applyNumberFormat="1" applyFont="1" applyFill="1" applyBorder="1" applyAlignment="1">
      <alignment horizontal="right" vertical="center" wrapText="1"/>
    </xf>
    <xf numFmtId="3" fontId="63" fillId="2" borderId="25" xfId="0" applyNumberFormat="1" applyFont="1" applyFill="1" applyBorder="1" applyAlignment="1">
      <alignment horizontal="right" vertical="center" wrapText="1"/>
    </xf>
    <xf numFmtId="166" fontId="63" fillId="2" borderId="10" xfId="0" applyNumberFormat="1" applyFont="1" applyFill="1" applyBorder="1" applyAlignment="1">
      <alignment horizontal="right" vertical="center" wrapText="1"/>
    </xf>
    <xf numFmtId="3" fontId="63" fillId="2" borderId="16" xfId="0" applyNumberFormat="1" applyFont="1" applyFill="1" applyBorder="1" applyAlignment="1">
      <alignment horizontal="right" vertical="center" wrapText="1"/>
    </xf>
    <xf numFmtId="166" fontId="63" fillId="2" borderId="9" xfId="0" applyNumberFormat="1" applyFont="1" applyFill="1" applyBorder="1" applyAlignment="1">
      <alignment horizontal="right" vertical="center" wrapText="1"/>
    </xf>
    <xf numFmtId="3" fontId="63" fillId="2" borderId="14" xfId="0" applyNumberFormat="1" applyFont="1" applyFill="1" applyBorder="1" applyAlignment="1">
      <alignment horizontal="right" vertical="center" wrapText="1"/>
    </xf>
    <xf numFmtId="3" fontId="63" fillId="2" borderId="27" xfId="0" applyNumberFormat="1" applyFont="1" applyFill="1" applyBorder="1" applyAlignment="1">
      <alignment horizontal="right" vertical="center" wrapText="1"/>
    </xf>
    <xf numFmtId="166" fontId="63" fillId="2" borderId="12" xfId="5" applyNumberFormat="1" applyFont="1" applyFill="1" applyBorder="1" applyAlignment="1">
      <alignment horizontal="right" vertical="center" wrapText="1"/>
    </xf>
    <xf numFmtId="173" fontId="48" fillId="0" borderId="15" xfId="257" applyNumberFormat="1" applyFont="1" applyBorder="1" applyAlignment="1">
      <alignment horizontal="right" vertical="center"/>
    </xf>
    <xf numFmtId="3" fontId="48" fillId="3" borderId="20" xfId="257" applyNumberFormat="1" applyFont="1" applyFill="1" applyBorder="1" applyAlignment="1">
      <alignment horizontal="right" vertical="center"/>
    </xf>
    <xf numFmtId="173" fontId="48" fillId="3" borderId="15" xfId="257" applyNumberFormat="1" applyFont="1" applyFill="1" applyBorder="1" applyAlignment="1">
      <alignment horizontal="right" vertical="center"/>
    </xf>
    <xf numFmtId="3" fontId="48" fillId="3" borderId="3" xfId="257" applyNumberFormat="1" applyFont="1" applyFill="1" applyBorder="1" applyAlignment="1">
      <alignment horizontal="right" vertical="center"/>
    </xf>
    <xf numFmtId="3" fontId="48" fillId="0" borderId="20" xfId="257" applyNumberFormat="1" applyFont="1" applyBorder="1" applyAlignment="1">
      <alignment horizontal="right" vertical="center"/>
    </xf>
    <xf numFmtId="3" fontId="48" fillId="0" borderId="3" xfId="257" applyNumberFormat="1" applyFont="1" applyBorder="1" applyAlignment="1">
      <alignment horizontal="right" vertical="center"/>
    </xf>
    <xf numFmtId="3" fontId="48" fillId="3" borderId="21" xfId="257" applyNumberFormat="1" applyFont="1" applyFill="1" applyBorder="1" applyAlignment="1">
      <alignment horizontal="right" vertical="center"/>
    </xf>
    <xf numFmtId="173" fontId="48" fillId="3" borderId="12" xfId="257" applyNumberFormat="1" applyFont="1" applyFill="1" applyBorder="1" applyAlignment="1">
      <alignment horizontal="right" vertical="center"/>
    </xf>
    <xf numFmtId="3" fontId="48" fillId="3" borderId="28" xfId="257" applyNumberFormat="1" applyFont="1" applyFill="1" applyBorder="1" applyAlignment="1">
      <alignment horizontal="right" vertical="center"/>
    </xf>
    <xf numFmtId="3" fontId="48" fillId="2" borderId="19" xfId="257" applyNumberFormat="1" applyFont="1" applyFill="1" applyBorder="1" applyAlignment="1">
      <alignment horizontal="right" vertical="center"/>
    </xf>
    <xf numFmtId="173" fontId="48" fillId="2" borderId="17" xfId="257" applyNumberFormat="1" applyFont="1" applyFill="1" applyBorder="1" applyAlignment="1">
      <alignment horizontal="right" vertical="center"/>
    </xf>
    <xf numFmtId="3" fontId="48" fillId="2" borderId="23" xfId="257" applyNumberFormat="1" applyFont="1" applyFill="1" applyBorder="1" applyAlignment="1">
      <alignment horizontal="right" vertical="center"/>
    </xf>
    <xf numFmtId="3" fontId="48" fillId="2" borderId="20" xfId="257" applyNumberFormat="1" applyFont="1" applyFill="1" applyBorder="1" applyAlignment="1">
      <alignment horizontal="right" vertical="center"/>
    </xf>
    <xf numFmtId="173" fontId="48" fillId="2" borderId="15" xfId="257" applyNumberFormat="1" applyFont="1" applyFill="1" applyBorder="1" applyAlignment="1">
      <alignment horizontal="right" vertical="center"/>
    </xf>
    <xf numFmtId="3" fontId="48" fillId="2" borderId="3" xfId="257" applyNumberFormat="1" applyFont="1" applyFill="1" applyBorder="1" applyAlignment="1">
      <alignment horizontal="right" vertical="center"/>
    </xf>
    <xf numFmtId="3" fontId="48" fillId="2" borderId="21" xfId="257" applyNumberFormat="1" applyFont="1" applyFill="1" applyBorder="1" applyAlignment="1">
      <alignment horizontal="right" vertical="center"/>
    </xf>
    <xf numFmtId="173" fontId="48" fillId="2" borderId="12" xfId="257" applyNumberFormat="1" applyFont="1" applyFill="1" applyBorder="1" applyAlignment="1">
      <alignment horizontal="right" vertical="center"/>
    </xf>
    <xf numFmtId="3" fontId="48" fillId="2" borderId="28" xfId="257" applyNumberFormat="1" applyFont="1" applyFill="1" applyBorder="1" applyAlignment="1">
      <alignment horizontal="right" vertical="center"/>
    </xf>
    <xf numFmtId="165" fontId="48" fillId="0" borderId="0" xfId="258" applyNumberFormat="1" applyFont="1"/>
    <xf numFmtId="0" fontId="54" fillId="0" borderId="0" xfId="0" applyFont="1" applyFill="1"/>
    <xf numFmtId="0" fontId="46" fillId="0" borderId="0" xfId="0" applyFont="1" applyAlignment="1">
      <alignment wrapText="1"/>
    </xf>
    <xf numFmtId="3" fontId="48" fillId="0" borderId="0" xfId="0" applyNumberFormat="1" applyFont="1"/>
    <xf numFmtId="10" fontId="69" fillId="0" borderId="0" xfId="0" applyNumberFormat="1" applyFont="1"/>
    <xf numFmtId="0" fontId="69" fillId="0" borderId="0" xfId="257" applyFont="1"/>
    <xf numFmtId="0" fontId="83" fillId="0" borderId="0" xfId="0" applyFont="1" applyAlignment="1">
      <alignment horizontal="left" wrapText="1"/>
    </xf>
    <xf numFmtId="0" fontId="9" fillId="0" borderId="0" xfId="0" applyFont="1" applyAlignment="1">
      <alignment vertical="center"/>
    </xf>
    <xf numFmtId="0" fontId="48" fillId="2" borderId="25" xfId="0" applyFont="1" applyFill="1" applyBorder="1"/>
    <xf numFmtId="0" fontId="48" fillId="2" borderId="26" xfId="0" applyFont="1" applyFill="1" applyBorder="1"/>
    <xf numFmtId="0" fontId="48" fillId="2" borderId="27" xfId="0" applyFont="1" applyFill="1" applyBorder="1"/>
    <xf numFmtId="166" fontId="48" fillId="5" borderId="19" xfId="0" applyNumberFormat="1" applyFont="1" applyFill="1" applyBorder="1"/>
    <xf numFmtId="166" fontId="48" fillId="5" borderId="20" xfId="0" applyNumberFormat="1" applyFont="1" applyFill="1" applyBorder="1"/>
    <xf numFmtId="166" fontId="48" fillId="5" borderId="21" xfId="0" applyNumberFormat="1" applyFont="1" applyFill="1" applyBorder="1"/>
    <xf numFmtId="3" fontId="63" fillId="3" borderId="28" xfId="1" applyNumberFormat="1" applyFont="1" applyFill="1" applyBorder="1" applyAlignment="1">
      <alignment horizontal="right" vertical="center" wrapText="1"/>
    </xf>
    <xf numFmtId="3" fontId="63" fillId="2" borderId="23" xfId="1" applyNumberFormat="1" applyFont="1" applyFill="1" applyBorder="1" applyAlignment="1">
      <alignment horizontal="right" vertical="center" wrapText="1"/>
    </xf>
    <xf numFmtId="3" fontId="63" fillId="2" borderId="3" xfId="1" applyNumberFormat="1" applyFont="1" applyFill="1" applyBorder="1" applyAlignment="1">
      <alignment horizontal="right" vertical="center" wrapText="1"/>
    </xf>
    <xf numFmtId="3" fontId="63" fillId="2" borderId="28" xfId="1" applyNumberFormat="1" applyFont="1" applyFill="1" applyBorder="1" applyAlignment="1">
      <alignment horizontal="right" vertical="center" wrapText="1"/>
    </xf>
    <xf numFmtId="0" fontId="63" fillId="0" borderId="74" xfId="1" applyFont="1" applyFill="1" applyBorder="1" applyAlignment="1">
      <alignment horizontal="left" vertical="center" wrapText="1"/>
    </xf>
    <xf numFmtId="0" fontId="63" fillId="3" borderId="7" xfId="1" applyFont="1" applyFill="1" applyBorder="1" applyAlignment="1">
      <alignment horizontal="left" vertical="center" wrapText="1"/>
    </xf>
    <xf numFmtId="0" fontId="63" fillId="0" borderId="7" xfId="1" applyFont="1" applyFill="1" applyBorder="1" applyAlignment="1">
      <alignment horizontal="left" vertical="center" wrapText="1"/>
    </xf>
    <xf numFmtId="0" fontId="63" fillId="2" borderId="74" xfId="1" applyFont="1" applyFill="1" applyBorder="1" applyAlignment="1">
      <alignment horizontal="left" vertical="center" wrapText="1"/>
    </xf>
    <xf numFmtId="0" fontId="63" fillId="2" borderId="7" xfId="1" applyFont="1" applyFill="1" applyBorder="1" applyAlignment="1">
      <alignment horizontal="left" vertical="center" wrapText="1"/>
    </xf>
    <xf numFmtId="0" fontId="63" fillId="2" borderId="73" xfId="1" applyFont="1" applyFill="1" applyBorder="1" applyAlignment="1">
      <alignment horizontal="left" vertical="center" wrapText="1"/>
    </xf>
    <xf numFmtId="0" fontId="8" fillId="7" borderId="72" xfId="1" applyFont="1" applyFill="1" applyBorder="1" applyAlignment="1">
      <alignment horizontal="center" vertical="center" wrapText="1"/>
    </xf>
    <xf numFmtId="0" fontId="46" fillId="8" borderId="64" xfId="1" applyFont="1" applyFill="1" applyBorder="1" applyAlignment="1">
      <alignment horizontal="center" vertical="center" wrapText="1"/>
    </xf>
    <xf numFmtId="0" fontId="46" fillId="8" borderId="5" xfId="1" applyFont="1" applyFill="1" applyBorder="1" applyAlignment="1">
      <alignment horizontal="center" vertical="center" wrapText="1"/>
    </xf>
    <xf numFmtId="0" fontId="63" fillId="0" borderId="20" xfId="1" applyFont="1" applyFill="1" applyBorder="1" applyAlignment="1">
      <alignment horizontal="left" vertical="center" wrapText="1"/>
    </xf>
    <xf numFmtId="0" fontId="63" fillId="3" borderId="20" xfId="1" applyFont="1" applyFill="1" applyBorder="1" applyAlignment="1">
      <alignment horizontal="left" vertical="center" wrapText="1"/>
    </xf>
    <xf numFmtId="0" fontId="63" fillId="2" borderId="19" xfId="1" applyFont="1" applyFill="1" applyBorder="1" applyAlignment="1">
      <alignment horizontal="left" vertical="center" wrapText="1"/>
    </xf>
    <xf numFmtId="0" fontId="63" fillId="2" borderId="20" xfId="1" applyFont="1" applyFill="1" applyBorder="1" applyAlignment="1">
      <alignment horizontal="left" vertical="center" wrapText="1"/>
    </xf>
    <xf numFmtId="0" fontId="63" fillId="2" borderId="21" xfId="1" applyFont="1" applyFill="1" applyBorder="1" applyAlignment="1">
      <alignment horizontal="left" vertical="center" wrapText="1"/>
    </xf>
    <xf numFmtId="0" fontId="8" fillId="7" borderId="58" xfId="1" applyFont="1" applyFill="1" applyBorder="1" applyAlignment="1">
      <alignment horizontal="center" vertical="center" wrapText="1"/>
    </xf>
    <xf numFmtId="3" fontId="63" fillId="0" borderId="9" xfId="1" applyNumberFormat="1" applyFont="1" applyFill="1" applyBorder="1" applyAlignment="1">
      <alignment horizontal="right" vertical="center" wrapText="1"/>
    </xf>
    <xf numFmtId="166" fontId="63" fillId="3" borderId="7" xfId="0" applyNumberFormat="1" applyFont="1" applyFill="1" applyBorder="1" applyAlignment="1">
      <alignment horizontal="right" vertical="center" wrapText="1"/>
    </xf>
    <xf numFmtId="166" fontId="63" fillId="0" borderId="7" xfId="0" applyNumberFormat="1" applyFont="1" applyFill="1" applyBorder="1" applyAlignment="1">
      <alignment horizontal="right" vertical="center" wrapText="1"/>
    </xf>
    <xf numFmtId="166" fontId="63" fillId="2" borderId="74" xfId="0" applyNumberFormat="1" applyFont="1" applyFill="1" applyBorder="1" applyAlignment="1">
      <alignment horizontal="right" vertical="center" wrapText="1"/>
    </xf>
    <xf numFmtId="166" fontId="63" fillId="2" borderId="7" xfId="0" applyNumberFormat="1" applyFont="1" applyFill="1" applyBorder="1" applyAlignment="1">
      <alignment horizontal="right" vertical="center" wrapText="1"/>
    </xf>
    <xf numFmtId="166" fontId="63" fillId="2" borderId="73" xfId="0" applyNumberFormat="1" applyFont="1" applyFill="1" applyBorder="1" applyAlignment="1">
      <alignment horizontal="right" vertical="center" wrapText="1"/>
    </xf>
    <xf numFmtId="0" fontId="8" fillId="7" borderId="69" xfId="1" applyFont="1" applyFill="1" applyBorder="1" applyAlignment="1">
      <alignment horizontal="center" vertical="center" wrapText="1"/>
    </xf>
    <xf numFmtId="0" fontId="63" fillId="3" borderId="15" xfId="1" applyFont="1" applyFill="1" applyBorder="1" applyAlignment="1">
      <alignment vertical="center" wrapText="1"/>
    </xf>
    <xf numFmtId="0" fontId="63" fillId="0" borderId="15" xfId="1" applyFont="1" applyFill="1" applyBorder="1" applyAlignment="1">
      <alignment vertical="center" wrapText="1"/>
    </xf>
    <xf numFmtId="10" fontId="8" fillId="7" borderId="68" xfId="0" applyNumberFormat="1" applyFont="1" applyFill="1" applyBorder="1" applyAlignment="1">
      <alignment horizontal="center" vertical="center" wrapText="1"/>
    </xf>
    <xf numFmtId="3" fontId="8" fillId="7" borderId="58" xfId="0" applyNumberFormat="1" applyFont="1" applyFill="1" applyBorder="1" applyAlignment="1">
      <alignment horizontal="center" vertical="center" wrapText="1"/>
    </xf>
    <xf numFmtId="10" fontId="8" fillId="7" borderId="72" xfId="0" applyNumberFormat="1" applyFont="1" applyFill="1" applyBorder="1" applyAlignment="1">
      <alignment horizontal="center" vertical="center" wrapText="1"/>
    </xf>
    <xf numFmtId="10" fontId="8" fillId="7" borderId="60" xfId="0" applyNumberFormat="1" applyFont="1" applyFill="1" applyBorder="1" applyAlignment="1">
      <alignment horizontal="center" vertical="center" wrapText="1"/>
    </xf>
    <xf numFmtId="166" fontId="63" fillId="0" borderId="74" xfId="0" applyNumberFormat="1" applyFont="1" applyFill="1" applyBorder="1" applyAlignment="1">
      <alignment horizontal="right" vertical="center" wrapText="1"/>
    </xf>
    <xf numFmtId="10" fontId="8" fillId="7" borderId="72" xfId="280" applyNumberFormat="1" applyFont="1" applyFill="1" applyBorder="1" applyAlignment="1">
      <alignment horizontal="center" vertical="center" wrapText="1"/>
    </xf>
    <xf numFmtId="0" fontId="63" fillId="0" borderId="71" xfId="1" applyFont="1" applyBorder="1" applyAlignment="1">
      <alignment vertical="center" wrapText="1"/>
    </xf>
    <xf numFmtId="166" fontId="63" fillId="0" borderId="7" xfId="0" applyNumberFormat="1" applyFont="1" applyBorder="1" applyAlignment="1">
      <alignment horizontal="right" vertical="center" wrapText="1"/>
    </xf>
    <xf numFmtId="0" fontId="63" fillId="3" borderId="71" xfId="1" applyFont="1" applyFill="1" applyBorder="1" applyAlignment="1">
      <alignment vertical="center" wrapText="1"/>
    </xf>
    <xf numFmtId="0" fontId="63" fillId="3" borderId="13" xfId="1" applyFont="1" applyFill="1" applyBorder="1" applyAlignment="1">
      <alignment vertical="center" wrapText="1"/>
    </xf>
    <xf numFmtId="0" fontId="63" fillId="2" borderId="71" xfId="1" applyFont="1" applyFill="1" applyBorder="1" applyAlignment="1">
      <alignment vertical="center" wrapText="1"/>
    </xf>
    <xf numFmtId="0" fontId="63" fillId="0" borderId="15" xfId="0" applyFont="1" applyBorder="1" applyAlignment="1">
      <alignment vertical="center" wrapText="1"/>
    </xf>
    <xf numFmtId="0" fontId="63" fillId="3" borderId="15" xfId="0" applyFont="1" applyFill="1" applyBorder="1" applyAlignment="1">
      <alignment vertical="center" wrapText="1"/>
    </xf>
    <xf numFmtId="0" fontId="63" fillId="2" borderId="70" xfId="0" applyFont="1" applyFill="1" applyBorder="1" applyAlignment="1">
      <alignment vertical="center" wrapText="1"/>
    </xf>
    <xf numFmtId="0" fontId="63" fillId="2" borderId="71" xfId="0" applyFont="1" applyFill="1" applyBorder="1" applyAlignment="1">
      <alignment vertical="center" wrapText="1"/>
    </xf>
    <xf numFmtId="173" fontId="48" fillId="0" borderId="7" xfId="1" applyNumberFormat="1" applyFont="1" applyBorder="1"/>
    <xf numFmtId="173" fontId="48" fillId="3" borderId="7" xfId="1" applyNumberFormat="1" applyFont="1" applyFill="1" applyBorder="1"/>
    <xf numFmtId="173" fontId="48" fillId="2" borderId="74" xfId="1" applyNumberFormat="1" applyFont="1" applyFill="1" applyBorder="1"/>
    <xf numFmtId="173" fontId="48" fillId="2" borderId="7" xfId="1" applyNumberFormat="1" applyFont="1" applyFill="1" applyBorder="1"/>
    <xf numFmtId="0" fontId="63" fillId="2" borderId="70" xfId="1" applyFont="1" applyFill="1" applyBorder="1" applyAlignment="1">
      <alignment vertical="center" wrapText="1"/>
    </xf>
    <xf numFmtId="0" fontId="63" fillId="2" borderId="13" xfId="1" applyFont="1" applyFill="1" applyBorder="1" applyAlignment="1">
      <alignment vertical="center" wrapText="1"/>
    </xf>
    <xf numFmtId="173" fontId="48" fillId="2" borderId="73" xfId="1" applyNumberFormat="1" applyFont="1" applyFill="1" applyBorder="1"/>
    <xf numFmtId="0" fontId="63" fillId="2" borderId="13" xfId="0" applyFont="1" applyFill="1" applyBorder="1" applyAlignment="1">
      <alignment vertical="center" wrapText="1"/>
    </xf>
    <xf numFmtId="0" fontId="8" fillId="7" borderId="72" xfId="0" applyFont="1" applyFill="1" applyBorder="1" applyAlignment="1">
      <alignment horizontal="center" vertical="center" wrapText="1"/>
    </xf>
    <xf numFmtId="0" fontId="8" fillId="7" borderId="72" xfId="1" applyFont="1" applyFill="1" applyBorder="1" applyAlignment="1">
      <alignment horizontal="center"/>
    </xf>
    <xf numFmtId="0" fontId="8" fillId="7" borderId="57" xfId="1" applyFont="1" applyFill="1" applyBorder="1" applyAlignment="1">
      <alignment horizontal="center" vertical="center" wrapText="1"/>
    </xf>
    <xf numFmtId="3" fontId="8" fillId="7" borderId="69" xfId="0" applyNumberFormat="1" applyFont="1" applyFill="1" applyBorder="1" applyAlignment="1">
      <alignment horizontal="center" vertical="center" wrapText="1"/>
    </xf>
    <xf numFmtId="2" fontId="8" fillId="7" borderId="59" xfId="113" applyNumberFormat="1" applyFont="1" applyFill="1" applyBorder="1" applyAlignment="1">
      <alignment horizontal="center" vertical="center" wrapText="1"/>
    </xf>
    <xf numFmtId="10" fontId="8" fillId="7" borderId="59" xfId="0" applyNumberFormat="1" applyFont="1" applyFill="1" applyBorder="1" applyAlignment="1">
      <alignment horizontal="center" vertical="center" wrapText="1"/>
    </xf>
    <xf numFmtId="0" fontId="8" fillId="7" borderId="69" xfId="0" applyFont="1" applyFill="1" applyBorder="1" applyAlignment="1">
      <alignment horizontal="center" vertical="center" wrapText="1"/>
    </xf>
    <xf numFmtId="0" fontId="8" fillId="7" borderId="69" xfId="1" applyFont="1" applyFill="1" applyBorder="1" applyAlignment="1">
      <alignment horizontal="center"/>
    </xf>
    <xf numFmtId="3" fontId="76" fillId="0" borderId="26" xfId="114" applyNumberFormat="1" applyFont="1" applyBorder="1" applyAlignment="1">
      <alignment horizontal="right" vertical="top"/>
    </xf>
    <xf numFmtId="173" fontId="76" fillId="0" borderId="16" xfId="114" applyNumberFormat="1" applyFont="1" applyBorder="1" applyAlignment="1">
      <alignment horizontal="right" vertical="top"/>
    </xf>
    <xf numFmtId="0" fontId="46" fillId="8" borderId="64" xfId="0" applyFont="1" applyFill="1" applyBorder="1" applyAlignment="1">
      <alignment horizontal="center" vertical="center" wrapText="1"/>
    </xf>
    <xf numFmtId="0" fontId="8" fillId="7" borderId="69" xfId="280" applyFont="1" applyFill="1" applyBorder="1" applyAlignment="1">
      <alignment horizontal="center" vertical="center" wrapText="1"/>
    </xf>
    <xf numFmtId="2" fontId="8" fillId="7" borderId="59" xfId="280" applyNumberFormat="1" applyFont="1" applyFill="1" applyBorder="1" applyAlignment="1">
      <alignment horizontal="center" vertical="center" wrapText="1"/>
    </xf>
    <xf numFmtId="10" fontId="8" fillId="7" borderId="59" xfId="280" applyNumberFormat="1" applyFont="1" applyFill="1" applyBorder="1" applyAlignment="1">
      <alignment horizontal="center" vertical="center" wrapText="1"/>
    </xf>
    <xf numFmtId="3" fontId="8" fillId="7" borderId="69" xfId="280" applyNumberFormat="1" applyFont="1" applyFill="1" applyBorder="1" applyAlignment="1">
      <alignment horizontal="center" vertical="center" wrapText="1"/>
    </xf>
    <xf numFmtId="10" fontId="8" fillId="7" borderId="68" xfId="280" applyNumberFormat="1" applyFont="1" applyFill="1" applyBorder="1" applyAlignment="1">
      <alignment horizontal="center" vertical="center" wrapText="1"/>
    </xf>
    <xf numFmtId="166" fontId="63" fillId="0" borderId="15" xfId="1" applyNumberFormat="1" applyFont="1" applyFill="1" applyBorder="1" applyAlignment="1">
      <alignment horizontal="right" vertical="center" wrapText="1" indent="1"/>
    </xf>
    <xf numFmtId="166" fontId="63" fillId="3" borderId="15" xfId="1" applyNumberFormat="1" applyFont="1" applyFill="1" applyBorder="1" applyAlignment="1">
      <alignment horizontal="right" vertical="center" wrapText="1" indent="1"/>
    </xf>
    <xf numFmtId="166" fontId="63" fillId="2" borderId="17" xfId="1" applyNumberFormat="1" applyFont="1" applyFill="1" applyBorder="1" applyAlignment="1">
      <alignment horizontal="right" vertical="center" wrapText="1" indent="1"/>
    </xf>
    <xf numFmtId="166" fontId="63" fillId="2" borderId="15" xfId="1" applyNumberFormat="1" applyFont="1" applyFill="1" applyBorder="1" applyAlignment="1">
      <alignment horizontal="right" vertical="center" wrapText="1" indent="1"/>
    </xf>
    <xf numFmtId="165" fontId="8" fillId="7" borderId="72" xfId="113" applyNumberFormat="1" applyFont="1" applyFill="1" applyBorder="1" applyAlignment="1">
      <alignment horizontal="center" vertical="center" wrapText="1"/>
    </xf>
    <xf numFmtId="165" fontId="8" fillId="7" borderId="59" xfId="113" applyNumberFormat="1" applyFont="1" applyFill="1" applyBorder="1" applyAlignment="1">
      <alignment horizontal="center" vertical="center" wrapText="1"/>
    </xf>
    <xf numFmtId="0" fontId="46" fillId="0" borderId="0" xfId="400" applyFont="1"/>
    <xf numFmtId="0" fontId="63" fillId="0" borderId="71" xfId="0" applyFont="1" applyBorder="1" applyAlignment="1">
      <alignment vertical="center" wrapText="1"/>
    </xf>
    <xf numFmtId="166" fontId="63" fillId="0" borderId="7" xfId="113" applyNumberFormat="1" applyFont="1" applyFill="1" applyBorder="1" applyAlignment="1">
      <alignment vertical="center" wrapText="1"/>
    </xf>
    <xf numFmtId="0" fontId="63" fillId="3" borderId="71" xfId="0" applyFont="1" applyFill="1" applyBorder="1" applyAlignment="1">
      <alignment vertical="center" wrapText="1"/>
    </xf>
    <xf numFmtId="166" fontId="63" fillId="3" borderId="7" xfId="113" applyNumberFormat="1" applyFont="1" applyFill="1" applyBorder="1" applyAlignment="1">
      <alignment vertical="center" wrapText="1"/>
    </xf>
    <xf numFmtId="166" fontId="63" fillId="2" borderId="74" xfId="113" applyNumberFormat="1" applyFont="1" applyFill="1" applyBorder="1" applyAlignment="1">
      <alignment vertical="center" wrapText="1"/>
    </xf>
    <xf numFmtId="166" fontId="63" fillId="2" borderId="7" xfId="113" applyNumberFormat="1" applyFont="1" applyFill="1" applyBorder="1" applyAlignment="1">
      <alignment vertical="center" wrapText="1"/>
    </xf>
    <xf numFmtId="166" fontId="63" fillId="2" borderId="73" xfId="113" applyNumberFormat="1" applyFont="1" applyFill="1" applyBorder="1" applyAlignment="1">
      <alignment vertical="center" wrapText="1"/>
    </xf>
    <xf numFmtId="166" fontId="63" fillId="0" borderId="71" xfId="113" applyNumberFormat="1" applyFont="1" applyFill="1" applyBorder="1" applyAlignment="1">
      <alignment vertical="center" wrapText="1"/>
    </xf>
    <xf numFmtId="3" fontId="48" fillId="0" borderId="7" xfId="400" applyNumberFormat="1" applyFont="1" applyBorder="1"/>
    <xf numFmtId="3" fontId="48" fillId="3" borderId="7" xfId="400" applyNumberFormat="1" applyFont="1" applyFill="1" applyBorder="1"/>
    <xf numFmtId="3" fontId="48" fillId="0" borderId="7" xfId="400" applyNumberFormat="1" applyFont="1" applyBorder="1" applyAlignment="1">
      <alignment horizontal="right"/>
    </xf>
    <xf numFmtId="0" fontId="63" fillId="0" borderId="71" xfId="0" applyFont="1" applyBorder="1" applyAlignment="1">
      <alignment horizontal="left" vertical="center"/>
    </xf>
    <xf numFmtId="0" fontId="63" fillId="3" borderId="71" xfId="0" applyFont="1" applyFill="1" applyBorder="1" applyAlignment="1">
      <alignment horizontal="left" vertical="center" wrapText="1"/>
    </xf>
    <xf numFmtId="0" fontId="63" fillId="0" borderId="71" xfId="0" applyFont="1" applyBorder="1" applyAlignment="1">
      <alignment horizontal="left" vertical="center" wrapText="1"/>
    </xf>
    <xf numFmtId="0" fontId="63" fillId="3" borderId="71" xfId="0" applyFont="1" applyFill="1" applyBorder="1" applyAlignment="1">
      <alignment horizontal="left" vertical="center"/>
    </xf>
    <xf numFmtId="0" fontId="63" fillId="6" borderId="70" xfId="0" applyFont="1" applyFill="1" applyBorder="1" applyAlignment="1">
      <alignment horizontal="left" vertical="center"/>
    </xf>
    <xf numFmtId="0" fontId="63" fillId="6" borderId="71" xfId="0" applyFont="1" applyFill="1" applyBorder="1" applyAlignment="1">
      <alignment horizontal="left" vertical="center"/>
    </xf>
    <xf numFmtId="3" fontId="48" fillId="6" borderId="74" xfId="400" applyNumberFormat="1" applyFont="1" applyFill="1" applyBorder="1"/>
    <xf numFmtId="3" fontId="48" fillId="6" borderId="7" xfId="400" applyNumberFormat="1" applyFont="1" applyFill="1" applyBorder="1"/>
    <xf numFmtId="3" fontId="67" fillId="0" borderId="7" xfId="0" applyNumberFormat="1" applyFont="1" applyBorder="1" applyAlignment="1">
      <alignment vertical="center" wrapText="1"/>
    </xf>
    <xf numFmtId="3" fontId="67" fillId="3" borderId="7" xfId="0" applyNumberFormat="1" applyFont="1" applyFill="1" applyBorder="1" applyAlignment="1">
      <alignment vertical="center" wrapText="1"/>
    </xf>
    <xf numFmtId="3" fontId="67" fillId="6" borderId="74" xfId="0" applyNumberFormat="1" applyFont="1" applyFill="1" applyBorder="1" applyAlignment="1">
      <alignment vertical="center" wrapText="1"/>
    </xf>
    <xf numFmtId="3" fontId="67" fillId="6" borderId="7" xfId="0" applyNumberFormat="1" applyFont="1" applyFill="1" applyBorder="1" applyAlignment="1">
      <alignment vertical="center"/>
    </xf>
    <xf numFmtId="0" fontId="63" fillId="6" borderId="13" xfId="0" applyFont="1" applyFill="1" applyBorder="1" applyAlignment="1">
      <alignment horizontal="left" vertical="center"/>
    </xf>
    <xf numFmtId="3" fontId="48" fillId="6" borderId="73" xfId="400" applyNumberFormat="1" applyFont="1" applyFill="1" applyBorder="1"/>
    <xf numFmtId="3" fontId="67" fillId="6" borderId="73" xfId="0" applyNumberFormat="1" applyFont="1" applyFill="1" applyBorder="1" applyAlignment="1">
      <alignment vertical="center"/>
    </xf>
    <xf numFmtId="0" fontId="8" fillId="7" borderId="72" xfId="0" applyFont="1" applyFill="1" applyBorder="1" applyAlignment="1">
      <alignment horizontal="center"/>
    </xf>
    <xf numFmtId="172" fontId="48" fillId="0" borderId="3" xfId="0" applyNumberFormat="1" applyFont="1" applyBorder="1"/>
    <xf numFmtId="0" fontId="48" fillId="0" borderId="20" xfId="0" applyFont="1" applyBorder="1"/>
    <xf numFmtId="0" fontId="67" fillId="5" borderId="19" xfId="0" applyFont="1" applyFill="1" applyBorder="1"/>
    <xf numFmtId="0" fontId="67" fillId="5" borderId="20" xfId="0" applyFont="1" applyFill="1" applyBorder="1"/>
    <xf numFmtId="0" fontId="67" fillId="5" borderId="21" xfId="0" applyFont="1" applyFill="1" applyBorder="1"/>
    <xf numFmtId="172" fontId="48" fillId="0" borderId="7" xfId="0" applyNumberFormat="1" applyFont="1" applyBorder="1"/>
    <xf numFmtId="2" fontId="48" fillId="0" borderId="3" xfId="0" applyNumberFormat="1" applyFont="1" applyBorder="1"/>
    <xf numFmtId="172" fontId="67" fillId="5" borderId="74" xfId="0" applyNumberFormat="1" applyFont="1" applyFill="1" applyBorder="1"/>
    <xf numFmtId="2" fontId="67" fillId="5" borderId="23" xfId="0" applyNumberFormat="1" applyFont="1" applyFill="1" applyBorder="1"/>
    <xf numFmtId="172" fontId="67" fillId="5" borderId="7" xfId="0" applyNumberFormat="1" applyFont="1" applyFill="1" applyBorder="1"/>
    <xf numFmtId="2" fontId="67" fillId="5" borderId="3" xfId="0" applyNumberFormat="1" applyFont="1" applyFill="1" applyBorder="1"/>
    <xf numFmtId="172" fontId="67" fillId="5" borderId="73" xfId="0" applyNumberFormat="1" applyFont="1" applyFill="1" applyBorder="1"/>
    <xf numFmtId="2" fontId="67" fillId="5" borderId="28" xfId="0" applyNumberFormat="1" applyFont="1" applyFill="1" applyBorder="1"/>
    <xf numFmtId="0" fontId="8" fillId="7" borderId="58" xfId="0" applyFont="1" applyFill="1" applyBorder="1" applyAlignment="1">
      <alignment horizontal="center"/>
    </xf>
    <xf numFmtId="0" fontId="63" fillId="2" borderId="17" xfId="0" applyFont="1" applyFill="1" applyBorder="1" applyAlignment="1">
      <alignment vertical="center" wrapText="1"/>
    </xf>
    <xf numFmtId="0" fontId="63" fillId="2" borderId="15" xfId="0" applyFont="1" applyFill="1" applyBorder="1" applyAlignment="1">
      <alignment vertical="center" wrapText="1"/>
    </xf>
    <xf numFmtId="0" fontId="63" fillId="2" borderId="12" xfId="0" applyFont="1" applyFill="1" applyBorder="1" applyAlignment="1">
      <alignment vertical="center" wrapText="1"/>
    </xf>
    <xf numFmtId="1" fontId="48" fillId="0" borderId="3" xfId="0" applyNumberFormat="1" applyFont="1" applyBorder="1"/>
    <xf numFmtId="1" fontId="48" fillId="5" borderId="23" xfId="0" applyNumberFormat="1" applyFont="1" applyFill="1" applyBorder="1"/>
    <xf numFmtId="1" fontId="48" fillId="5" borderId="3" xfId="0" applyNumberFormat="1" applyFont="1" applyFill="1" applyBorder="1"/>
    <xf numFmtId="1" fontId="48" fillId="5" borderId="28" xfId="0" applyNumberFormat="1" applyFont="1" applyFill="1" applyBorder="1"/>
    <xf numFmtId="0" fontId="48" fillId="5" borderId="19" xfId="0" applyFont="1" applyFill="1" applyBorder="1"/>
    <xf numFmtId="0" fontId="48" fillId="5" borderId="20" xfId="0" applyFont="1" applyFill="1" applyBorder="1"/>
    <xf numFmtId="0" fontId="48" fillId="5" borderId="21" xfId="0" applyFont="1" applyFill="1" applyBorder="1"/>
    <xf numFmtId="1" fontId="48" fillId="0" borderId="7" xfId="0" applyNumberFormat="1" applyFont="1" applyBorder="1"/>
    <xf numFmtId="1" fontId="48" fillId="5" borderId="74" xfId="0" applyNumberFormat="1" applyFont="1" applyFill="1" applyBorder="1"/>
    <xf numFmtId="1" fontId="48" fillId="5" borderId="7" xfId="0" applyNumberFormat="1" applyFont="1" applyFill="1" applyBorder="1"/>
    <xf numFmtId="1" fontId="48" fillId="5" borderId="73" xfId="0" applyNumberFormat="1" applyFont="1" applyFill="1" applyBorder="1"/>
    <xf numFmtId="2" fontId="48" fillId="0" borderId="7" xfId="0" applyNumberFormat="1" applyFont="1" applyBorder="1"/>
    <xf numFmtId="2" fontId="48" fillId="5" borderId="74" xfId="0" applyNumberFormat="1" applyFont="1" applyFill="1" applyBorder="1"/>
    <xf numFmtId="2" fontId="48" fillId="5" borderId="7" xfId="0" applyNumberFormat="1" applyFont="1" applyFill="1" applyBorder="1"/>
    <xf numFmtId="2" fontId="48" fillId="5" borderId="73" xfId="0" applyNumberFormat="1" applyFont="1" applyFill="1" applyBorder="1"/>
    <xf numFmtId="172" fontId="48" fillId="5" borderId="23" xfId="0" applyNumberFormat="1" applyFont="1" applyFill="1" applyBorder="1"/>
    <xf numFmtId="172" fontId="48" fillId="5" borderId="3" xfId="0" applyNumberFormat="1" applyFont="1" applyFill="1" applyBorder="1"/>
    <xf numFmtId="172" fontId="48" fillId="5" borderId="28" xfId="0" applyNumberFormat="1" applyFont="1" applyFill="1" applyBorder="1"/>
    <xf numFmtId="0" fontId="48" fillId="0" borderId="7" xfId="0" applyFont="1" applyBorder="1"/>
    <xf numFmtId="0" fontId="48" fillId="5" borderId="74" xfId="0" applyFont="1" applyFill="1" applyBorder="1"/>
    <xf numFmtId="0" fontId="48" fillId="5" borderId="7" xfId="0" applyFont="1" applyFill="1" applyBorder="1"/>
    <xf numFmtId="172" fontId="48" fillId="5" borderId="74" xfId="0" applyNumberFormat="1" applyFont="1" applyFill="1" applyBorder="1"/>
    <xf numFmtId="2" fontId="48" fillId="5" borderId="23" xfId="0" applyNumberFormat="1" applyFont="1" applyFill="1" applyBorder="1"/>
    <xf numFmtId="172" fontId="48" fillId="5" borderId="7" xfId="0" applyNumberFormat="1" applyFont="1" applyFill="1" applyBorder="1"/>
    <xf numFmtId="2" fontId="48" fillId="5" borderId="3" xfId="0" applyNumberFormat="1" applyFont="1" applyFill="1" applyBorder="1"/>
    <xf numFmtId="0" fontId="48" fillId="5" borderId="73" xfId="0" applyFont="1" applyFill="1" applyBorder="1"/>
    <xf numFmtId="172" fontId="48" fillId="5" borderId="73" xfId="0" applyNumberFormat="1" applyFont="1" applyFill="1" applyBorder="1"/>
    <xf numFmtId="2" fontId="48" fillId="5" borderId="28" xfId="0" applyNumberFormat="1" applyFont="1" applyFill="1" applyBorder="1"/>
    <xf numFmtId="1" fontId="48" fillId="0" borderId="3" xfId="0" applyNumberFormat="1" applyFont="1" applyBorder="1" applyAlignment="1">
      <alignment horizontal="right"/>
    </xf>
    <xf numFmtId="2" fontId="48" fillId="0" borderId="3" xfId="0" applyNumberFormat="1" applyFont="1" applyBorder="1" applyAlignment="1">
      <alignment horizontal="right"/>
    </xf>
    <xf numFmtId="1" fontId="48" fillId="0" borderId="7" xfId="0" applyNumberFormat="1" applyFont="1" applyBorder="1" applyAlignment="1">
      <alignment horizontal="right"/>
    </xf>
    <xf numFmtId="172" fontId="48" fillId="0" borderId="3" xfId="0" applyNumberFormat="1" applyFont="1" applyBorder="1" applyAlignment="1">
      <alignment horizontal="right"/>
    </xf>
    <xf numFmtId="172" fontId="48" fillId="0" borderId="7" xfId="0" applyNumberFormat="1" applyFont="1" applyBorder="1" applyAlignment="1">
      <alignment horizontal="right"/>
    </xf>
    <xf numFmtId="2" fontId="48" fillId="2" borderId="23" xfId="0" applyNumberFormat="1" applyFont="1" applyFill="1" applyBorder="1"/>
    <xf numFmtId="2" fontId="48" fillId="2" borderId="3" xfId="0" applyNumberFormat="1" applyFont="1" applyFill="1" applyBorder="1"/>
    <xf numFmtId="2" fontId="48" fillId="2" borderId="28" xfId="0" applyNumberFormat="1" applyFont="1" applyFill="1" applyBorder="1"/>
    <xf numFmtId="1" fontId="67" fillId="2" borderId="23" xfId="0" applyNumberFormat="1" applyFont="1" applyFill="1" applyBorder="1"/>
    <xf numFmtId="1" fontId="67" fillId="2" borderId="3" xfId="0" applyNumberFormat="1" applyFont="1" applyFill="1" applyBorder="1"/>
    <xf numFmtId="1" fontId="67" fillId="2" borderId="28" xfId="0" applyNumberFormat="1" applyFont="1" applyFill="1" applyBorder="1"/>
    <xf numFmtId="0" fontId="67" fillId="2" borderId="19" xfId="0" applyFont="1" applyFill="1" applyBorder="1"/>
    <xf numFmtId="0" fontId="67" fillId="2" borderId="20" xfId="0" applyFont="1" applyFill="1" applyBorder="1"/>
    <xf numFmtId="0" fontId="67" fillId="2" borderId="21" xfId="0" applyFont="1" applyFill="1" applyBorder="1"/>
    <xf numFmtId="2" fontId="67" fillId="2" borderId="23" xfId="0" applyNumberFormat="1" applyFont="1" applyFill="1" applyBorder="1"/>
    <xf numFmtId="2" fontId="67" fillId="2" borderId="3" xfId="0" applyNumberFormat="1" applyFont="1" applyFill="1" applyBorder="1"/>
    <xf numFmtId="2" fontId="67" fillId="2" borderId="28" xfId="0" applyNumberFormat="1" applyFont="1" applyFill="1" applyBorder="1"/>
    <xf numFmtId="1" fontId="48" fillId="2" borderId="23" xfId="0" applyNumberFormat="1" applyFont="1" applyFill="1" applyBorder="1"/>
    <xf numFmtId="1" fontId="48" fillId="2" borderId="3" xfId="0" applyNumberFormat="1" applyFont="1" applyFill="1" applyBorder="1"/>
    <xf numFmtId="1" fontId="48" fillId="2" borderId="28" xfId="0" applyNumberFormat="1" applyFont="1" applyFill="1" applyBorder="1"/>
    <xf numFmtId="0" fontId="48" fillId="2" borderId="19" xfId="0" applyFont="1" applyFill="1" applyBorder="1"/>
    <xf numFmtId="0" fontId="48" fillId="2" borderId="20" xfId="0" applyFont="1" applyFill="1" applyBorder="1"/>
    <xf numFmtId="0" fontId="48" fillId="2" borderId="21" xfId="0" applyFont="1" applyFill="1" applyBorder="1"/>
    <xf numFmtId="1" fontId="48" fillId="2" borderId="74" xfId="0" applyNumberFormat="1" applyFont="1" applyFill="1" applyBorder="1"/>
    <xf numFmtId="1" fontId="48" fillId="2" borderId="7" xfId="0" applyNumberFormat="1" applyFont="1" applyFill="1" applyBorder="1"/>
    <xf numFmtId="1" fontId="48" fillId="2" borderId="73" xfId="0" applyNumberFormat="1" applyFont="1" applyFill="1" applyBorder="1"/>
    <xf numFmtId="1" fontId="67" fillId="2" borderId="74" xfId="0" applyNumberFormat="1" applyFont="1" applyFill="1" applyBorder="1"/>
    <xf numFmtId="1" fontId="67" fillId="2" borderId="7" xfId="0" applyNumberFormat="1" applyFont="1" applyFill="1" applyBorder="1"/>
    <xf numFmtId="1" fontId="67" fillId="2" borderId="73" xfId="0" applyNumberFormat="1" applyFont="1" applyFill="1" applyBorder="1"/>
    <xf numFmtId="166" fontId="48" fillId="0" borderId="3" xfId="0" applyNumberFormat="1" applyFont="1" applyBorder="1"/>
    <xf numFmtId="166" fontId="48" fillId="0" borderId="3" xfId="0" applyNumberFormat="1" applyFont="1" applyBorder="1" applyAlignment="1">
      <alignment horizontal="right"/>
    </xf>
    <xf numFmtId="166" fontId="48" fillId="2" borderId="23" xfId="0" applyNumberFormat="1" applyFont="1" applyFill="1" applyBorder="1"/>
    <xf numFmtId="166" fontId="48" fillId="2" borderId="3" xfId="0" applyNumberFormat="1" applyFont="1" applyFill="1" applyBorder="1"/>
    <xf numFmtId="166" fontId="48" fillId="2" borderId="28" xfId="0" applyNumberFormat="1" applyFont="1" applyFill="1" applyBorder="1"/>
    <xf numFmtId="0" fontId="8" fillId="7" borderId="58" xfId="0" applyFont="1" applyFill="1" applyBorder="1" applyAlignment="1">
      <alignment horizontal="center" vertical="center"/>
    </xf>
    <xf numFmtId="0" fontId="8" fillId="7" borderId="72" xfId="0" applyFont="1" applyFill="1" applyBorder="1" applyAlignment="1">
      <alignment horizontal="center" vertical="center"/>
    </xf>
    <xf numFmtId="1" fontId="67" fillId="0" borderId="7" xfId="0" applyNumberFormat="1" applyFont="1" applyBorder="1" applyAlignment="1">
      <alignment horizontal="right"/>
    </xf>
    <xf numFmtId="2" fontId="48" fillId="4" borderId="3" xfId="0" applyNumberFormat="1" applyFont="1" applyFill="1" applyBorder="1" applyAlignment="1">
      <alignment horizontal="right"/>
    </xf>
    <xf numFmtId="2" fontId="48" fillId="3" borderId="3" xfId="0" applyNumberFormat="1" applyFont="1" applyFill="1" applyBorder="1" applyAlignment="1">
      <alignment horizontal="right"/>
    </xf>
    <xf numFmtId="0" fontId="48" fillId="2" borderId="7" xfId="0" applyFont="1" applyFill="1" applyBorder="1"/>
    <xf numFmtId="0" fontId="8" fillId="7" borderId="59" xfId="0" applyFont="1" applyFill="1" applyBorder="1" applyAlignment="1">
      <alignment horizontal="center"/>
    </xf>
    <xf numFmtId="1" fontId="48" fillId="2" borderId="70" xfId="0" applyNumberFormat="1" applyFont="1" applyFill="1" applyBorder="1"/>
    <xf numFmtId="1" fontId="48" fillId="2" borderId="71" xfId="0" applyNumberFormat="1" applyFont="1" applyFill="1" applyBorder="1"/>
    <xf numFmtId="2" fontId="48" fillId="0" borderId="7" xfId="0" applyNumberFormat="1" applyFont="1" applyBorder="1" applyAlignment="1">
      <alignment horizontal="right"/>
    </xf>
    <xf numFmtId="2" fontId="48" fillId="2" borderId="74" xfId="0" applyNumberFormat="1" applyFont="1" applyFill="1" applyBorder="1"/>
    <xf numFmtId="2" fontId="48" fillId="2" borderId="7" xfId="0" applyNumberFormat="1" applyFont="1" applyFill="1" applyBorder="1"/>
    <xf numFmtId="0" fontId="48" fillId="2" borderId="73" xfId="0" applyFont="1" applyFill="1" applyBorder="1"/>
    <xf numFmtId="1" fontId="48" fillId="2" borderId="13" xfId="0" applyNumberFormat="1" applyFont="1" applyFill="1" applyBorder="1"/>
    <xf numFmtId="2" fontId="48" fillId="2" borderId="73" xfId="0" applyNumberFormat="1" applyFont="1" applyFill="1" applyBorder="1"/>
    <xf numFmtId="0" fontId="48" fillId="0" borderId="73" xfId="0" applyFont="1" applyBorder="1"/>
    <xf numFmtId="0" fontId="46" fillId="8" borderId="56" xfId="400" applyFont="1" applyFill="1" applyBorder="1" applyAlignment="1">
      <alignment horizontal="center" vertical="center" wrapText="1"/>
    </xf>
    <xf numFmtId="0" fontId="46" fillId="8" borderId="64" xfId="400" applyFont="1" applyFill="1" applyBorder="1" applyAlignment="1">
      <alignment horizontal="center" vertical="center" wrapText="1"/>
    </xf>
    <xf numFmtId="3" fontId="63" fillId="6" borderId="75" xfId="0" applyNumberFormat="1" applyFont="1" applyFill="1" applyBorder="1" applyAlignment="1">
      <alignment horizontal="right" vertical="center" wrapText="1"/>
    </xf>
    <xf numFmtId="0" fontId="63" fillId="6" borderId="62" xfId="0" applyFont="1" applyFill="1" applyBorder="1" applyAlignment="1">
      <alignment vertical="center" wrapText="1"/>
    </xf>
    <xf numFmtId="166" fontId="63" fillId="0" borderId="3" xfId="0" applyNumberFormat="1" applyFont="1" applyBorder="1" applyAlignment="1">
      <alignment horizontal="right" vertical="center" wrapText="1"/>
    </xf>
    <xf numFmtId="166" fontId="63" fillId="3" borderId="3" xfId="0" applyNumberFormat="1" applyFont="1" applyFill="1" applyBorder="1" applyAlignment="1">
      <alignment horizontal="right" vertical="center" wrapText="1"/>
    </xf>
    <xf numFmtId="166" fontId="63" fillId="2" borderId="3" xfId="0" applyNumberFormat="1" applyFont="1" applyFill="1" applyBorder="1" applyAlignment="1">
      <alignment horizontal="right" vertical="center" wrapText="1"/>
    </xf>
    <xf numFmtId="166" fontId="63" fillId="2" borderId="73" xfId="5" applyNumberFormat="1" applyFont="1" applyFill="1" applyBorder="1" applyAlignment="1">
      <alignment horizontal="right" vertical="center" wrapText="1"/>
    </xf>
    <xf numFmtId="2" fontId="46" fillId="8" borderId="5" xfId="400" applyNumberFormat="1" applyFont="1" applyFill="1" applyBorder="1" applyAlignment="1">
      <alignment horizontal="center" vertical="center" wrapText="1"/>
    </xf>
    <xf numFmtId="3" fontId="63" fillId="6" borderId="31" xfId="0" applyNumberFormat="1" applyFont="1" applyFill="1" applyBorder="1" applyAlignment="1">
      <alignment horizontal="right" vertical="center" wrapText="1"/>
    </xf>
    <xf numFmtId="3" fontId="63" fillId="6" borderId="30" xfId="0" applyNumberFormat="1" applyFont="1" applyFill="1" applyBorder="1" applyAlignment="1">
      <alignment horizontal="right" vertical="center" wrapText="1"/>
    </xf>
    <xf numFmtId="3" fontId="63" fillId="6" borderId="31" xfId="5" applyNumberFormat="1" applyFont="1" applyFill="1" applyBorder="1" applyAlignment="1">
      <alignment horizontal="right" vertical="center" wrapText="1"/>
    </xf>
    <xf numFmtId="2" fontId="46" fillId="8" borderId="67" xfId="400" applyNumberFormat="1" applyFont="1" applyFill="1" applyBorder="1" applyAlignment="1">
      <alignment horizontal="center" vertical="center" wrapText="1"/>
    </xf>
    <xf numFmtId="0" fontId="63" fillId="0" borderId="16" xfId="1" applyFont="1" applyBorder="1" applyAlignment="1">
      <alignment vertical="center" wrapText="1"/>
    </xf>
    <xf numFmtId="3" fontId="48" fillId="0" borderId="0" xfId="257" applyNumberFormat="1" applyFont="1" applyBorder="1" applyAlignment="1">
      <alignment horizontal="right" vertical="center"/>
    </xf>
    <xf numFmtId="0" fontId="63" fillId="0" borderId="15" xfId="1" applyFont="1" applyBorder="1" applyAlignment="1">
      <alignment vertical="center" wrapText="1"/>
    </xf>
    <xf numFmtId="173" fontId="48" fillId="0" borderId="7" xfId="257" applyNumberFormat="1" applyFont="1" applyBorder="1" applyAlignment="1">
      <alignment horizontal="right" vertical="center"/>
    </xf>
    <xf numFmtId="173" fontId="48" fillId="3" borderId="3" xfId="257" applyNumberFormat="1" applyFont="1" applyFill="1" applyBorder="1" applyAlignment="1">
      <alignment horizontal="right" vertical="center"/>
    </xf>
    <xf numFmtId="173" fontId="48" fillId="0" borderId="3" xfId="257" applyNumberFormat="1" applyFont="1" applyBorder="1" applyAlignment="1">
      <alignment horizontal="right" vertical="center"/>
    </xf>
    <xf numFmtId="173" fontId="48" fillId="3" borderId="28" xfId="257" applyNumberFormat="1" applyFont="1" applyFill="1" applyBorder="1" applyAlignment="1">
      <alignment horizontal="right" vertical="center"/>
    </xf>
    <xf numFmtId="173" fontId="48" fillId="2" borderId="3" xfId="257" applyNumberFormat="1" applyFont="1" applyFill="1" applyBorder="1" applyAlignment="1">
      <alignment horizontal="right" vertical="center"/>
    </xf>
    <xf numFmtId="173" fontId="48" fillId="2" borderId="28" xfId="257" applyNumberFormat="1" applyFont="1" applyFill="1" applyBorder="1" applyAlignment="1">
      <alignment horizontal="right" vertical="center"/>
    </xf>
    <xf numFmtId="165" fontId="8" fillId="7" borderId="59" xfId="258" applyNumberFormat="1" applyFont="1" applyFill="1" applyBorder="1" applyAlignment="1">
      <alignment horizontal="center" vertical="center" wrapText="1"/>
    </xf>
    <xf numFmtId="0" fontId="8" fillId="7" borderId="69" xfId="257" applyFont="1" applyFill="1" applyBorder="1" applyAlignment="1">
      <alignment horizontal="center" vertical="center" wrapText="1"/>
    </xf>
    <xf numFmtId="165" fontId="8" fillId="7" borderId="72" xfId="258" applyNumberFormat="1" applyFont="1" applyFill="1" applyBorder="1" applyAlignment="1">
      <alignment horizontal="center" vertical="center" wrapText="1"/>
    </xf>
    <xf numFmtId="0" fontId="48" fillId="0" borderId="15" xfId="0" applyFont="1" applyBorder="1"/>
    <xf numFmtId="0" fontId="48" fillId="5" borderId="17" xfId="0" applyFont="1" applyFill="1" applyBorder="1"/>
    <xf numFmtId="0" fontId="48" fillId="5" borderId="15" xfId="0" applyFont="1" applyFill="1" applyBorder="1"/>
    <xf numFmtId="0" fontId="48" fillId="0" borderId="71" xfId="0" applyFont="1" applyBorder="1"/>
    <xf numFmtId="0" fontId="48" fillId="2" borderId="70" xfId="0" applyFont="1" applyFill="1" applyBorder="1"/>
    <xf numFmtId="0" fontId="48" fillId="2" borderId="71" xfId="0" applyFont="1" applyFill="1" applyBorder="1"/>
    <xf numFmtId="0" fontId="48" fillId="2" borderId="13" xfId="0" applyFont="1" applyFill="1" applyBorder="1"/>
    <xf numFmtId="0" fontId="48" fillId="5" borderId="12" xfId="0" applyFont="1" applyFill="1" applyBorder="1"/>
    <xf numFmtId="172" fontId="48" fillId="2" borderId="23" xfId="0" applyNumberFormat="1" applyFont="1" applyFill="1" applyBorder="1"/>
    <xf numFmtId="172" fontId="48" fillId="2" borderId="3" xfId="0" applyNumberFormat="1" applyFont="1" applyFill="1" applyBorder="1"/>
    <xf numFmtId="172" fontId="48" fillId="2" borderId="28" xfId="0" applyNumberFormat="1" applyFont="1" applyFill="1" applyBorder="1"/>
    <xf numFmtId="0" fontId="48" fillId="2" borderId="74" xfId="0" applyFont="1" applyFill="1" applyBorder="1"/>
    <xf numFmtId="0" fontId="46" fillId="8" borderId="64" xfId="0" applyFont="1" applyFill="1" applyBorder="1" applyAlignment="1">
      <alignment horizontal="center" vertical="center" wrapText="1"/>
    </xf>
    <xf numFmtId="0" fontId="55" fillId="0" borderId="0" xfId="400" applyFont="1"/>
    <xf numFmtId="0" fontId="6" fillId="7" borderId="72" xfId="0" applyFont="1" applyFill="1" applyBorder="1" applyAlignment="1">
      <alignment horizontal="center"/>
    </xf>
    <xf numFmtId="0" fontId="46" fillId="7" borderId="72" xfId="0" applyFont="1" applyFill="1" applyBorder="1" applyAlignment="1">
      <alignment horizontal="center"/>
    </xf>
    <xf numFmtId="0" fontId="87" fillId="7" borderId="72" xfId="0" applyFont="1" applyFill="1" applyBorder="1" applyAlignment="1">
      <alignment horizontal="center"/>
    </xf>
    <xf numFmtId="3" fontId="67" fillId="0" borderId="3" xfId="0" applyNumberFormat="1" applyFont="1" applyBorder="1" applyAlignment="1">
      <alignment horizontal="right" vertical="center" wrapText="1"/>
    </xf>
    <xf numFmtId="3" fontId="67" fillId="3" borderId="3" xfId="0" applyNumberFormat="1" applyFont="1" applyFill="1" applyBorder="1" applyAlignment="1">
      <alignment horizontal="right" vertical="center" wrapText="1"/>
    </xf>
    <xf numFmtId="3" fontId="67" fillId="4" borderId="3" xfId="0" applyNumberFormat="1" applyFont="1" applyFill="1" applyBorder="1" applyAlignment="1">
      <alignment horizontal="right" vertical="center" wrapText="1"/>
    </xf>
    <xf numFmtId="3" fontId="48" fillId="6" borderId="23" xfId="400" applyNumberFormat="1" applyFont="1" applyFill="1" applyBorder="1"/>
    <xf numFmtId="3" fontId="48" fillId="6" borderId="3" xfId="400" applyNumberFormat="1" applyFont="1" applyFill="1" applyBorder="1"/>
    <xf numFmtId="3" fontId="48" fillId="6" borderId="28" xfId="400" applyNumberFormat="1" applyFont="1" applyFill="1" applyBorder="1"/>
    <xf numFmtId="0" fontId="63" fillId="0" borderId="74" xfId="0" applyFont="1" applyBorder="1" applyAlignment="1">
      <alignment horizontal="left" vertical="center" wrapText="1"/>
    </xf>
    <xf numFmtId="0" fontId="63" fillId="3" borderId="7" xfId="0" applyFont="1" applyFill="1" applyBorder="1" applyAlignment="1">
      <alignment horizontal="left" vertical="center" wrapText="1"/>
    </xf>
    <xf numFmtId="0" fontId="63" fillId="0" borderId="7" xfId="0" applyFont="1" applyBorder="1" applyAlignment="1">
      <alignment horizontal="left" vertical="center" wrapText="1"/>
    </xf>
    <xf numFmtId="0" fontId="63" fillId="3" borderId="7" xfId="0" applyFont="1" applyFill="1" applyBorder="1" applyAlignment="1">
      <alignment horizontal="left" vertical="center"/>
    </xf>
    <xf numFmtId="0" fontId="63" fillId="4" borderId="7" xfId="0" applyFont="1" applyFill="1" applyBorder="1" applyAlignment="1">
      <alignment horizontal="left" vertical="center"/>
    </xf>
    <xf numFmtId="0" fontId="63" fillId="4" borderId="7" xfId="0" applyFont="1" applyFill="1" applyBorder="1" applyAlignment="1">
      <alignment horizontal="left" vertical="center" wrapText="1"/>
    </xf>
    <xf numFmtId="0" fontId="63" fillId="6" borderId="74" xfId="0" applyFont="1" applyFill="1" applyBorder="1" applyAlignment="1">
      <alignment horizontal="left" vertical="center"/>
    </xf>
    <xf numFmtId="0" fontId="63" fillId="6" borderId="7" xfId="0" applyFont="1" applyFill="1" applyBorder="1" applyAlignment="1">
      <alignment horizontal="left" vertical="center"/>
    </xf>
    <xf numFmtId="0" fontId="63" fillId="6" borderId="73" xfId="0" applyFont="1" applyFill="1" applyBorder="1" applyAlignment="1">
      <alignment horizontal="left" vertical="center"/>
    </xf>
    <xf numFmtId="3" fontId="48" fillId="0" borderId="3" xfId="400" applyNumberFormat="1" applyFont="1" applyBorder="1"/>
    <xf numFmtId="3" fontId="48" fillId="3" borderId="3" xfId="400" applyNumberFormat="1" applyFont="1" applyFill="1" applyBorder="1"/>
    <xf numFmtId="3" fontId="48" fillId="4" borderId="3" xfId="400" applyNumberFormat="1" applyFont="1" applyFill="1" applyBorder="1"/>
    <xf numFmtId="3" fontId="48" fillId="4" borderId="28" xfId="400" applyNumberFormat="1" applyFont="1" applyFill="1" applyBorder="1"/>
    <xf numFmtId="0" fontId="63" fillId="4" borderId="73" xfId="0" applyFont="1" applyFill="1" applyBorder="1" applyAlignment="1">
      <alignment horizontal="left" vertical="center" wrapText="1"/>
    </xf>
    <xf numFmtId="3" fontId="67" fillId="6" borderId="23" xfId="0" applyNumberFormat="1" applyFont="1" applyFill="1" applyBorder="1" applyAlignment="1">
      <alignment horizontal="right" vertical="center" wrapText="1"/>
    </xf>
    <xf numFmtId="3" fontId="67" fillId="6" borderId="3" xfId="0" applyNumberFormat="1" applyFont="1" applyFill="1" applyBorder="1" applyAlignment="1">
      <alignment horizontal="right" vertical="center"/>
    </xf>
    <xf numFmtId="3" fontId="67" fillId="6" borderId="28" xfId="0" applyNumberFormat="1" applyFont="1" applyFill="1" applyBorder="1" applyAlignment="1">
      <alignment horizontal="right" vertical="center"/>
    </xf>
    <xf numFmtId="0" fontId="63" fillId="0" borderId="74" xfId="0" applyFont="1" applyBorder="1" applyAlignment="1">
      <alignment vertical="center"/>
    </xf>
    <xf numFmtId="0" fontId="63" fillId="3" borderId="7" xfId="0" applyFont="1" applyFill="1" applyBorder="1" applyAlignment="1">
      <alignment vertical="center" wrapText="1"/>
    </xf>
    <xf numFmtId="0" fontId="63" fillId="4" borderId="7" xfId="0" applyFont="1" applyFill="1" applyBorder="1" applyAlignment="1">
      <alignment vertical="center"/>
    </xf>
    <xf numFmtId="0" fontId="63" fillId="3" borderId="7" xfId="0" applyFont="1" applyFill="1" applyBorder="1" applyAlignment="1">
      <alignment vertical="center"/>
    </xf>
    <xf numFmtId="0" fontId="63" fillId="4" borderId="7" xfId="0" applyFont="1" applyFill="1" applyBorder="1" applyAlignment="1">
      <alignment vertical="center" wrapText="1"/>
    </xf>
    <xf numFmtId="0" fontId="63" fillId="6" borderId="74" xfId="0" applyFont="1" applyFill="1" applyBorder="1" applyAlignment="1">
      <alignment vertical="center"/>
    </xf>
    <xf numFmtId="0" fontId="63" fillId="6" borderId="7" xfId="0" applyFont="1" applyFill="1" applyBorder="1" applyAlignment="1">
      <alignment vertical="center"/>
    </xf>
    <xf numFmtId="0" fontId="63" fillId="6" borderId="73" xfId="0" applyFont="1" applyFill="1" applyBorder="1" applyAlignment="1">
      <alignment vertical="center"/>
    </xf>
    <xf numFmtId="173" fontId="48" fillId="2" borderId="23" xfId="257" applyNumberFormat="1" applyFont="1" applyFill="1" applyBorder="1" applyAlignment="1">
      <alignment horizontal="right" vertical="center"/>
    </xf>
    <xf numFmtId="0" fontId="55" fillId="7" borderId="72" xfId="0" applyFont="1" applyFill="1" applyBorder="1" applyAlignment="1">
      <alignment horizontal="center"/>
    </xf>
    <xf numFmtId="0" fontId="55" fillId="7" borderId="58" xfId="0" applyFont="1" applyFill="1" applyBorder="1" applyAlignment="1">
      <alignment horizontal="center"/>
    </xf>
    <xf numFmtId="0" fontId="88" fillId="0" borderId="0" xfId="1" applyFont="1"/>
    <xf numFmtId="0" fontId="88" fillId="0" borderId="0" xfId="1" applyFont="1" applyFill="1"/>
    <xf numFmtId="0" fontId="89" fillId="0" borderId="0" xfId="1" applyFont="1" applyFill="1"/>
    <xf numFmtId="0" fontId="24" fillId="0" borderId="0" xfId="1" applyFont="1" applyFill="1"/>
    <xf numFmtId="0" fontId="24" fillId="0" borderId="0" xfId="1" applyFont="1"/>
    <xf numFmtId="0" fontId="91" fillId="0" borderId="0" xfId="0" applyFont="1"/>
    <xf numFmtId="0" fontId="92" fillId="0" borderId="0" xfId="279" applyFont="1" applyAlignment="1">
      <alignment vertical="center"/>
    </xf>
    <xf numFmtId="0" fontId="4" fillId="0" borderId="0" xfId="0" applyFont="1"/>
    <xf numFmtId="0" fontId="93" fillId="0" borderId="0" xfId="0" applyFont="1"/>
    <xf numFmtId="0" fontId="94" fillId="0" borderId="0" xfId="279" applyFont="1" applyFill="1" applyBorder="1" applyAlignment="1"/>
    <xf numFmtId="0" fontId="94" fillId="0" borderId="0" xfId="279" applyFont="1"/>
    <xf numFmtId="0" fontId="94" fillId="0" borderId="0" xfId="279" applyFont="1" applyAlignment="1">
      <alignment vertical="center"/>
    </xf>
    <xf numFmtId="0" fontId="94" fillId="0" borderId="0" xfId="279" applyFont="1" applyFill="1"/>
    <xf numFmtId="0" fontId="84" fillId="0" borderId="0" xfId="256" applyFont="1" applyBorder="1" applyAlignment="1">
      <alignment vertical="center" wrapText="1"/>
    </xf>
    <xf numFmtId="0" fontId="7" fillId="0" borderId="0" xfId="400" applyFont="1" applyAlignment="1">
      <alignment vertical="center"/>
    </xf>
    <xf numFmtId="0" fontId="25" fillId="0" borderId="0" xfId="400" applyAlignment="1">
      <alignment vertical="center"/>
    </xf>
    <xf numFmtId="0" fontId="94" fillId="0" borderId="0" xfId="279" applyFont="1" applyBorder="1" applyAlignment="1">
      <alignment horizontal="left" vertical="center"/>
    </xf>
    <xf numFmtId="0" fontId="94" fillId="0" borderId="0" xfId="279" applyFont="1" applyAlignment="1">
      <alignment horizontal="left" wrapText="1"/>
    </xf>
    <xf numFmtId="0" fontId="69" fillId="0" borderId="0" xfId="0" applyFont="1" applyAlignment="1">
      <alignment wrapText="1"/>
    </xf>
    <xf numFmtId="0" fontId="69" fillId="0" borderId="0" xfId="0" applyFont="1" applyFill="1" applyBorder="1" applyAlignment="1">
      <alignment wrapText="1"/>
    </xf>
    <xf numFmtId="0" fontId="46" fillId="0" borderId="0" xfId="0" applyFont="1" applyBorder="1" applyAlignment="1">
      <alignment vertical="center" wrapText="1"/>
    </xf>
    <xf numFmtId="0" fontId="46" fillId="0" borderId="0" xfId="0" applyFont="1" applyAlignment="1">
      <alignment vertical="center" wrapText="1"/>
    </xf>
    <xf numFmtId="0" fontId="60" fillId="0" borderId="0" xfId="0" applyFont="1" applyBorder="1" applyAlignment="1">
      <alignment vertical="center" wrapText="1"/>
    </xf>
    <xf numFmtId="0" fontId="60" fillId="0" borderId="0" xfId="0" applyFont="1" applyAlignment="1">
      <alignment vertical="center" wrapText="1"/>
    </xf>
    <xf numFmtId="0" fontId="3" fillId="7" borderId="72" xfId="0" applyFont="1" applyFill="1" applyBorder="1" applyAlignment="1">
      <alignment horizontal="center"/>
    </xf>
    <xf numFmtId="0" fontId="2" fillId="0" borderId="0" xfId="0" applyFont="1"/>
    <xf numFmtId="0" fontId="60" fillId="0" borderId="0" xfId="1" applyFont="1" applyFill="1" applyBorder="1" applyAlignment="1">
      <alignment vertical="center" wrapText="1"/>
    </xf>
    <xf numFmtId="0" fontId="70" fillId="0" borderId="0" xfId="0" applyFont="1" applyFill="1" applyBorder="1" applyAlignment="1">
      <alignment vertical="center"/>
    </xf>
    <xf numFmtId="0" fontId="70" fillId="0" borderId="0" xfId="0" applyFont="1" applyFill="1" applyBorder="1" applyAlignment="1">
      <alignment vertical="center" wrapText="1"/>
    </xf>
    <xf numFmtId="0" fontId="95" fillId="0" borderId="0" xfId="0" applyFont="1"/>
    <xf numFmtId="0" fontId="0" fillId="0" borderId="0" xfId="0" applyAlignment="1">
      <alignment vertical="center"/>
    </xf>
    <xf numFmtId="0" fontId="46" fillId="0" borderId="0" xfId="0" applyFont="1" applyBorder="1" applyAlignment="1">
      <alignment wrapText="1"/>
    </xf>
    <xf numFmtId="0" fontId="36" fillId="0" borderId="0" xfId="0" applyFont="1" applyAlignment="1">
      <alignment vertical="center"/>
    </xf>
    <xf numFmtId="0" fontId="35" fillId="0" borderId="0" xfId="0" applyFont="1" applyAlignment="1">
      <alignment vertical="center"/>
    </xf>
    <xf numFmtId="0" fontId="2" fillId="7" borderId="58" xfId="0" applyFont="1" applyFill="1" applyBorder="1" applyAlignment="1">
      <alignment horizontal="center"/>
    </xf>
    <xf numFmtId="0" fontId="1" fillId="0" borderId="0" xfId="0" applyFont="1"/>
    <xf numFmtId="0" fontId="94" fillId="0" borderId="0" xfId="279" applyFont="1" applyBorder="1" applyAlignment="1">
      <alignment horizontal="left" vertical="center" wrapText="1"/>
    </xf>
    <xf numFmtId="0" fontId="94" fillId="0" borderId="0" xfId="279" applyFont="1" applyBorder="1" applyAlignment="1"/>
    <xf numFmtId="0" fontId="94" fillId="0" borderId="0" xfId="279" applyFont="1" applyFill="1" applyBorder="1" applyAlignment="1">
      <alignment wrapText="1"/>
    </xf>
    <xf numFmtId="0" fontId="94" fillId="0" borderId="0" xfId="279" applyFont="1" applyBorder="1" applyAlignment="1">
      <alignment vertical="center" wrapText="1"/>
    </xf>
    <xf numFmtId="0" fontId="4" fillId="0" borderId="0" xfId="0" applyFont="1" applyAlignment="1">
      <alignment vertical="center" wrapText="1"/>
    </xf>
    <xf numFmtId="0" fontId="4" fillId="9" borderId="0" xfId="402" applyNumberFormat="1" applyFont="1" applyFill="1" applyAlignment="1">
      <alignment horizontal="left" vertical="center" wrapText="1"/>
    </xf>
    <xf numFmtId="0" fontId="94" fillId="0" borderId="0" xfId="279" applyFont="1" applyFill="1" applyBorder="1" applyAlignment="1">
      <alignment horizontal="left" vertical="center" wrapText="1"/>
    </xf>
    <xf numFmtId="0" fontId="94" fillId="0" borderId="0" xfId="279" applyFont="1" applyAlignment="1">
      <alignment horizontal="left" wrapText="1"/>
    </xf>
    <xf numFmtId="0" fontId="94" fillId="0" borderId="0" xfId="279" applyFont="1" applyAlignment="1">
      <alignment wrapText="1"/>
    </xf>
    <xf numFmtId="0" fontId="94" fillId="0" borderId="0" xfId="279" applyFont="1" applyBorder="1" applyAlignment="1">
      <alignment horizontal="left" vertical="top" wrapText="1"/>
    </xf>
    <xf numFmtId="0" fontId="94" fillId="0" borderId="0" xfId="279" applyFont="1" applyFill="1"/>
    <xf numFmtId="0" fontId="94" fillId="0" borderId="0" xfId="279" applyFont="1" applyBorder="1" applyAlignment="1">
      <alignment horizontal="left" vertical="center"/>
    </xf>
    <xf numFmtId="0" fontId="94" fillId="0" borderId="0" xfId="279" applyFont="1" applyBorder="1" applyAlignment="1">
      <alignment horizontal="left" wrapText="1"/>
    </xf>
    <xf numFmtId="0" fontId="94" fillId="0" borderId="0" xfId="279" applyFont="1" applyAlignment="1">
      <alignment vertical="center" wrapText="1"/>
    </xf>
    <xf numFmtId="0" fontId="94" fillId="0" borderId="0" xfId="279" applyFont="1" applyAlignment="1">
      <alignment horizontal="left" vertical="center" wrapText="1"/>
    </xf>
    <xf numFmtId="0" fontId="57" fillId="7" borderId="0" xfId="0" applyFont="1" applyFill="1" applyAlignment="1">
      <alignment horizontal="center"/>
    </xf>
    <xf numFmtId="0" fontId="58" fillId="7" borderId="0" xfId="0" applyFont="1" applyFill="1" applyAlignment="1">
      <alignment horizontal="center"/>
    </xf>
    <xf numFmtId="0" fontId="60" fillId="0" borderId="1" xfId="1" applyFont="1" applyFill="1" applyBorder="1" applyAlignment="1">
      <alignment horizontal="left" vertical="center" wrapText="1"/>
    </xf>
    <xf numFmtId="0" fontId="46" fillId="8" borderId="64" xfId="1" applyFont="1" applyFill="1" applyBorder="1" applyAlignment="1">
      <alignment horizontal="center" vertical="center" wrapText="1"/>
    </xf>
    <xf numFmtId="0" fontId="46" fillId="8" borderId="72" xfId="1" applyFont="1" applyFill="1" applyBorder="1" applyAlignment="1">
      <alignment horizontal="center" vertical="center" wrapText="1"/>
    </xf>
    <xf numFmtId="0" fontId="71" fillId="0" borderId="0" xfId="1" applyFont="1" applyFill="1" applyBorder="1" applyAlignment="1">
      <alignment horizontal="left" vertical="center" wrapText="1"/>
    </xf>
    <xf numFmtId="0" fontId="60" fillId="0" borderId="1" xfId="1" applyFont="1" applyFill="1" applyBorder="1" applyAlignment="1">
      <alignment horizontal="left" wrapText="1"/>
    </xf>
    <xf numFmtId="0" fontId="8" fillId="7" borderId="57" xfId="0" applyFont="1" applyFill="1" applyBorder="1" applyAlignment="1">
      <alignment horizontal="center" vertical="center" wrapText="1"/>
    </xf>
    <xf numFmtId="0" fontId="8" fillId="7" borderId="58" xfId="0" applyFont="1" applyFill="1" applyBorder="1" applyAlignment="1">
      <alignment horizontal="center" vertical="center" wrapText="1"/>
    </xf>
    <xf numFmtId="0" fontId="46" fillId="8" borderId="5" xfId="0" applyFont="1" applyFill="1" applyBorder="1" applyAlignment="1">
      <alignment horizontal="center" vertical="center" wrapText="1"/>
    </xf>
    <xf numFmtId="0" fontId="46" fillId="8" borderId="64" xfId="0" applyFont="1" applyFill="1" applyBorder="1" applyAlignment="1">
      <alignment horizontal="center" vertical="center" wrapText="1"/>
    </xf>
    <xf numFmtId="0" fontId="46" fillId="8" borderId="67" xfId="0" applyFont="1" applyFill="1" applyBorder="1" applyAlignment="1">
      <alignment horizontal="center" vertical="center" wrapText="1"/>
    </xf>
    <xf numFmtId="0" fontId="46" fillId="8" borderId="56" xfId="0" applyFont="1" applyFill="1" applyBorder="1" applyAlignment="1">
      <alignment horizontal="center" vertical="center" wrapText="1"/>
    </xf>
    <xf numFmtId="0" fontId="46" fillId="8" borderId="56" xfId="1" applyFont="1" applyFill="1" applyBorder="1" applyAlignment="1">
      <alignment horizontal="center" vertical="center" wrapText="1"/>
    </xf>
    <xf numFmtId="0" fontId="8" fillId="8" borderId="56" xfId="1" applyFont="1" applyFill="1" applyBorder="1" applyAlignment="1">
      <alignment horizontal="center" vertical="center" wrapText="1"/>
    </xf>
    <xf numFmtId="0" fontId="46" fillId="8" borderId="22" xfId="0" applyFont="1" applyFill="1" applyBorder="1" applyAlignment="1">
      <alignment horizontal="center" vertical="center" wrapText="1"/>
    </xf>
    <xf numFmtId="0" fontId="60" fillId="0" borderId="0" xfId="1" applyFont="1" applyFill="1" applyBorder="1" applyAlignment="1">
      <alignment wrapText="1"/>
    </xf>
    <xf numFmtId="0" fontId="74" fillId="7" borderId="0" xfId="0" applyFont="1" applyFill="1" applyAlignment="1">
      <alignment horizontal="center"/>
    </xf>
    <xf numFmtId="0" fontId="8" fillId="7" borderId="72" xfId="0" applyFont="1" applyFill="1" applyBorder="1" applyAlignment="1">
      <alignment horizontal="center" vertical="center" wrapText="1"/>
    </xf>
    <xf numFmtId="0" fontId="46" fillId="8" borderId="68" xfId="1" applyFont="1" applyFill="1" applyBorder="1" applyAlignment="1">
      <alignment horizontal="center" vertical="center" wrapText="1"/>
    </xf>
    <xf numFmtId="0" fontId="46" fillId="8" borderId="2" xfId="0" applyFont="1" applyFill="1" applyBorder="1" applyAlignment="1">
      <alignment horizontal="center" vertical="center" wrapText="1"/>
    </xf>
    <xf numFmtId="2" fontId="8" fillId="7" borderId="51" xfId="280" applyNumberFormat="1" applyFont="1" applyFill="1" applyBorder="1" applyAlignment="1">
      <alignment horizontal="center" vertical="center" wrapText="1"/>
    </xf>
    <xf numFmtId="2" fontId="8" fillId="7" borderId="57" xfId="280" applyNumberFormat="1" applyFont="1" applyFill="1" applyBorder="1" applyAlignment="1">
      <alignment horizontal="center" vertical="center" wrapText="1"/>
    </xf>
    <xf numFmtId="0" fontId="46" fillId="8" borderId="67" xfId="280" applyFont="1" applyFill="1" applyBorder="1" applyAlignment="1">
      <alignment horizontal="center" vertical="center" wrapText="1"/>
    </xf>
    <xf numFmtId="0" fontId="46" fillId="8" borderId="52" xfId="280" applyFont="1" applyFill="1" applyBorder="1" applyAlignment="1">
      <alignment horizontal="center" vertical="center" wrapText="1"/>
    </xf>
    <xf numFmtId="0" fontId="46" fillId="8" borderId="64" xfId="280" applyFont="1" applyFill="1" applyBorder="1" applyAlignment="1">
      <alignment horizontal="center" vertical="center" wrapText="1"/>
    </xf>
    <xf numFmtId="0" fontId="58" fillId="7" borderId="0" xfId="280" applyFont="1" applyFill="1" applyBorder="1" applyAlignment="1">
      <alignment horizontal="center"/>
    </xf>
    <xf numFmtId="0" fontId="46" fillId="8" borderId="56" xfId="280" applyFont="1" applyFill="1" applyBorder="1" applyAlignment="1">
      <alignment horizontal="center" vertical="center" wrapText="1"/>
    </xf>
    <xf numFmtId="0" fontId="60" fillId="0" borderId="1" xfId="1" applyFont="1" applyFill="1" applyBorder="1" applyAlignment="1">
      <alignment horizontal="left"/>
    </xf>
    <xf numFmtId="0" fontId="60" fillId="0" borderId="1" xfId="1" applyFont="1" applyFill="1" applyBorder="1" applyAlignment="1">
      <alignment horizontal="left" vertical="center"/>
    </xf>
    <xf numFmtId="3" fontId="46" fillId="8" borderId="67" xfId="0" applyNumberFormat="1" applyFont="1" applyFill="1" applyBorder="1" applyAlignment="1">
      <alignment horizontal="center" vertical="center" wrapText="1"/>
    </xf>
    <xf numFmtId="0" fontId="46" fillId="8" borderId="64" xfId="0" applyFont="1" applyFill="1" applyBorder="1" applyAlignment="1">
      <alignment horizontal="center" vertical="center"/>
    </xf>
    <xf numFmtId="0" fontId="46" fillId="8" borderId="67" xfId="1" applyFont="1" applyFill="1" applyBorder="1" applyAlignment="1">
      <alignment horizontal="center" vertical="center"/>
    </xf>
    <xf numFmtId="0" fontId="46" fillId="8" borderId="52" xfId="0" applyFont="1" applyFill="1" applyBorder="1" applyAlignment="1">
      <alignment horizontal="center" vertical="center" wrapText="1"/>
    </xf>
    <xf numFmtId="0" fontId="46" fillId="8" borderId="52" xfId="1" applyFont="1" applyFill="1" applyBorder="1" applyAlignment="1">
      <alignment horizontal="center" vertical="center" wrapText="1"/>
    </xf>
    <xf numFmtId="0" fontId="46" fillId="8" borderId="51" xfId="1" applyFont="1" applyFill="1" applyBorder="1" applyAlignment="1">
      <alignment horizontal="center" vertical="center"/>
    </xf>
    <xf numFmtId="0" fontId="46" fillId="8" borderId="51" xfId="0" applyFont="1" applyFill="1" applyBorder="1" applyAlignment="1">
      <alignment horizontal="center" vertical="center"/>
    </xf>
    <xf numFmtId="0" fontId="46" fillId="8" borderId="51" xfId="0" applyFont="1" applyFill="1" applyBorder="1" applyAlignment="1">
      <alignment horizontal="center" vertical="center" wrapText="1"/>
    </xf>
    <xf numFmtId="0" fontId="46" fillId="0" borderId="1" xfId="0" applyFont="1" applyBorder="1" applyAlignment="1">
      <alignment horizontal="left" vertical="center"/>
    </xf>
    <xf numFmtId="0" fontId="8" fillId="7" borderId="69" xfId="0" applyFont="1" applyFill="1" applyBorder="1" applyAlignment="1">
      <alignment horizontal="center" vertical="center" wrapText="1"/>
    </xf>
    <xf numFmtId="0" fontId="8" fillId="8" borderId="52" xfId="1" applyFont="1" applyFill="1" applyBorder="1" applyAlignment="1">
      <alignment horizontal="center" vertical="center" wrapText="1"/>
    </xf>
    <xf numFmtId="0" fontId="8" fillId="8" borderId="52" xfId="0" applyFont="1" applyFill="1" applyBorder="1" applyAlignment="1">
      <alignment horizontal="center" vertical="center" wrapText="1"/>
    </xf>
    <xf numFmtId="0" fontId="46" fillId="8" borderId="67" xfId="0" applyFont="1" applyFill="1" applyBorder="1" applyAlignment="1">
      <alignment horizontal="center" vertical="center"/>
    </xf>
    <xf numFmtId="0" fontId="84" fillId="0" borderId="0" xfId="256"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xf numFmtId="0" fontId="46" fillId="8" borderId="52" xfId="1" applyFont="1" applyFill="1" applyBorder="1" applyAlignment="1">
      <alignment horizontal="center" vertical="center"/>
    </xf>
    <xf numFmtId="0" fontId="46" fillId="8" borderId="52" xfId="0" applyFont="1" applyFill="1" applyBorder="1" applyAlignment="1">
      <alignment horizontal="center" vertical="center"/>
    </xf>
    <xf numFmtId="0" fontId="46" fillId="8" borderId="59" xfId="0" applyFont="1" applyFill="1" applyBorder="1" applyAlignment="1">
      <alignment horizontal="center" vertical="center"/>
    </xf>
    <xf numFmtId="0" fontId="46" fillId="8" borderId="64" xfId="0" applyFont="1" applyFill="1" applyBorder="1"/>
    <xf numFmtId="0" fontId="46" fillId="8" borderId="64" xfId="0" applyFont="1" applyFill="1" applyBorder="1" applyAlignment="1">
      <alignment horizontal="center"/>
    </xf>
    <xf numFmtId="0" fontId="46" fillId="8" borderId="67" xfId="0" applyFont="1" applyFill="1" applyBorder="1" applyAlignment="1">
      <alignment horizontal="center"/>
    </xf>
    <xf numFmtId="0" fontId="84" fillId="0" borderId="0" xfId="256" applyFont="1" applyBorder="1" applyAlignment="1">
      <alignment vertical="center" wrapText="1"/>
    </xf>
    <xf numFmtId="0" fontId="9" fillId="0" borderId="0" xfId="0" applyFont="1" applyBorder="1" applyAlignment="1">
      <alignment vertical="center" wrapText="1"/>
    </xf>
    <xf numFmtId="0" fontId="60" fillId="0" borderId="1" xfId="1" applyFont="1" applyBorder="1" applyAlignment="1">
      <alignment horizontal="left"/>
    </xf>
    <xf numFmtId="0" fontId="60" fillId="0" borderId="1" xfId="1" applyFont="1" applyBorder="1" applyAlignment="1">
      <alignment horizontal="left" vertical="center"/>
    </xf>
    <xf numFmtId="0" fontId="79" fillId="0" borderId="0" xfId="1" applyFont="1" applyAlignment="1">
      <alignment horizontal="left" vertical="center" wrapText="1"/>
    </xf>
    <xf numFmtId="0" fontId="54" fillId="7" borderId="0" xfId="0" applyFont="1" applyFill="1"/>
    <xf numFmtId="0" fontId="39" fillId="8" borderId="64" xfId="1" applyFont="1" applyFill="1" applyBorder="1" applyAlignment="1">
      <alignment horizontal="center" vertical="center"/>
    </xf>
    <xf numFmtId="0" fontId="39" fillId="8" borderId="64" xfId="0" applyFont="1" applyFill="1" applyBorder="1" applyAlignment="1">
      <alignment horizontal="center" vertical="center"/>
    </xf>
    <xf numFmtId="0" fontId="39" fillId="8" borderId="72" xfId="0" applyFont="1" applyFill="1" applyBorder="1" applyAlignment="1">
      <alignment horizontal="center" vertical="center"/>
    </xf>
    <xf numFmtId="0" fontId="63" fillId="3" borderId="26" xfId="0" applyFont="1" applyFill="1" applyBorder="1" applyAlignment="1">
      <alignment horizontal="right" vertical="top" wrapText="1"/>
    </xf>
    <xf numFmtId="0" fontId="63" fillId="3" borderId="9" xfId="0" applyFont="1" applyFill="1" applyBorder="1" applyAlignment="1">
      <alignment horizontal="right" vertical="top" wrapText="1"/>
    </xf>
    <xf numFmtId="0" fontId="63" fillId="3" borderId="0" xfId="0" applyFont="1" applyFill="1" applyBorder="1" applyAlignment="1">
      <alignment horizontal="right" vertical="top" wrapText="1"/>
    </xf>
    <xf numFmtId="0" fontId="63" fillId="3" borderId="3" xfId="0" applyFont="1" applyFill="1" applyBorder="1" applyAlignment="1">
      <alignment horizontal="right" vertical="top" wrapText="1"/>
    </xf>
    <xf numFmtId="0" fontId="63" fillId="0" borderId="77" xfId="0" applyFont="1" applyBorder="1" applyAlignment="1">
      <alignment horizontal="right" vertical="top" wrapText="1"/>
    </xf>
    <xf numFmtId="0" fontId="63" fillId="0" borderId="78" xfId="0" applyFont="1" applyBorder="1" applyAlignment="1">
      <alignment horizontal="right" vertical="top" wrapText="1"/>
    </xf>
    <xf numFmtId="0" fontId="63" fillId="0" borderId="1" xfId="0" applyFont="1" applyBorder="1" applyAlignment="1">
      <alignment horizontal="right" vertical="top" wrapText="1"/>
    </xf>
    <xf numFmtId="0" fontId="63" fillId="0" borderId="4" xfId="0" applyFont="1" applyBorder="1" applyAlignment="1">
      <alignment horizontal="right" vertical="top" wrapText="1"/>
    </xf>
    <xf numFmtId="0" fontId="63" fillId="0" borderId="26" xfId="0" applyFont="1" applyBorder="1" applyAlignment="1">
      <alignment horizontal="right" vertical="top" wrapText="1"/>
    </xf>
    <xf numFmtId="0" fontId="63" fillId="0" borderId="9" xfId="0" applyFont="1" applyBorder="1" applyAlignment="1">
      <alignment horizontal="right" vertical="top" wrapText="1"/>
    </xf>
    <xf numFmtId="0" fontId="63" fillId="0" borderId="0" xfId="0" applyFont="1" applyBorder="1" applyAlignment="1">
      <alignment horizontal="right" vertical="top" wrapText="1"/>
    </xf>
    <xf numFmtId="0" fontId="63" fillId="0" borderId="3" xfId="0" applyFont="1" applyBorder="1" applyAlignment="1">
      <alignment horizontal="right" vertical="top" wrapText="1"/>
    </xf>
    <xf numFmtId="0" fontId="84" fillId="0" borderId="1" xfId="256" applyFont="1" applyBorder="1" applyAlignment="1">
      <alignment horizontal="left" vertical="center" wrapText="1"/>
    </xf>
    <xf numFmtId="0" fontId="60" fillId="0" borderId="0" xfId="0" applyFont="1" applyAlignment="1">
      <alignment horizontal="left" wrapText="1"/>
    </xf>
    <xf numFmtId="0" fontId="46" fillId="0" borderId="0" xfId="0" applyFont="1" applyAlignment="1">
      <alignment horizontal="left" vertical="center" wrapText="1"/>
    </xf>
    <xf numFmtId="0" fontId="46" fillId="0" borderId="0" xfId="0" applyFont="1" applyAlignment="1">
      <alignment horizontal="left" wrapText="1"/>
    </xf>
    <xf numFmtId="0" fontId="46" fillId="8" borderId="72" xfId="0" applyFont="1" applyFill="1" applyBorder="1" applyAlignment="1">
      <alignment horizontal="center" vertical="center"/>
    </xf>
    <xf numFmtId="0" fontId="75" fillId="0" borderId="0" xfId="0" applyFont="1" applyAlignment="1">
      <alignment horizontal="left" vertical="center" wrapText="1"/>
    </xf>
    <xf numFmtId="0" fontId="56" fillId="0" borderId="0" xfId="0" applyFont="1" applyAlignment="1">
      <alignment horizontal="left" vertical="center" wrapText="1"/>
    </xf>
    <xf numFmtId="0" fontId="60" fillId="0" borderId="0" xfId="0" applyFont="1" applyBorder="1" applyAlignment="1">
      <alignment horizontal="left" wrapText="1"/>
    </xf>
    <xf numFmtId="0" fontId="56" fillId="0" borderId="0" xfId="0" applyFont="1" applyBorder="1" applyAlignment="1">
      <alignment horizontal="left" vertical="center" wrapText="1"/>
    </xf>
    <xf numFmtId="0" fontId="46" fillId="8" borderId="68" xfId="0" applyFont="1" applyFill="1" applyBorder="1" applyAlignment="1">
      <alignment horizontal="center" vertical="center" wrapText="1"/>
    </xf>
    <xf numFmtId="0" fontId="60" fillId="0" borderId="1" xfId="0" applyFont="1" applyBorder="1" applyAlignment="1">
      <alignment horizontal="left" vertical="center" wrapText="1"/>
    </xf>
    <xf numFmtId="0" fontId="46" fillId="8" borderId="64" xfId="0" applyFont="1" applyFill="1" applyBorder="1" applyAlignment="1">
      <alignment horizontal="center" vertical="top" wrapText="1"/>
    </xf>
    <xf numFmtId="0" fontId="8" fillId="8" borderId="54" xfId="0" applyFont="1" applyFill="1" applyBorder="1" applyAlignment="1">
      <alignment horizontal="center" vertical="top"/>
    </xf>
    <xf numFmtId="0" fontId="8" fillId="8" borderId="73" xfId="0" applyFont="1" applyFill="1" applyBorder="1" applyAlignment="1">
      <alignment horizontal="center" vertical="top"/>
    </xf>
    <xf numFmtId="0" fontId="46" fillId="0" borderId="0" xfId="0" applyFont="1" applyBorder="1" applyAlignment="1">
      <alignment horizontal="left" vertical="center" wrapText="1"/>
    </xf>
    <xf numFmtId="0" fontId="69" fillId="0" borderId="0" xfId="0" applyFont="1" applyAlignment="1">
      <alignment wrapText="1"/>
    </xf>
    <xf numFmtId="0" fontId="60" fillId="0" borderId="0" xfId="0" applyFont="1" applyBorder="1" applyAlignment="1">
      <alignment horizontal="left" vertical="center"/>
    </xf>
    <xf numFmtId="0" fontId="57" fillId="7" borderId="0" xfId="0" applyFont="1" applyFill="1" applyAlignment="1">
      <alignment horizontal="center" vertical="center"/>
    </xf>
    <xf numFmtId="0" fontId="46" fillId="0" borderId="1" xfId="0" applyFont="1" applyBorder="1" applyAlignment="1">
      <alignment horizontal="left" vertical="center" wrapText="1"/>
    </xf>
    <xf numFmtId="0" fontId="8" fillId="8" borderId="64" xfId="0" applyFont="1" applyFill="1" applyBorder="1" applyAlignment="1">
      <alignment horizontal="center" vertical="top"/>
    </xf>
    <xf numFmtId="0" fontId="8" fillId="8" borderId="72" xfId="0" applyFont="1" applyFill="1" applyBorder="1" applyAlignment="1">
      <alignment horizontal="center" vertical="top"/>
    </xf>
    <xf numFmtId="0" fontId="46" fillId="0" borderId="0" xfId="0" applyFont="1" applyBorder="1" applyAlignment="1">
      <alignment vertical="center" wrapText="1"/>
    </xf>
    <xf numFmtId="0" fontId="46" fillId="8" borderId="64" xfId="0" applyFont="1" applyFill="1" applyBorder="1" applyAlignment="1">
      <alignment horizontal="center" vertical="top"/>
    </xf>
    <xf numFmtId="0" fontId="46" fillId="8" borderId="72" xfId="0" applyFont="1" applyFill="1" applyBorder="1" applyAlignment="1">
      <alignment horizontal="center" vertical="top"/>
    </xf>
    <xf numFmtId="0" fontId="46" fillId="8" borderId="72" xfId="0" applyFont="1" applyFill="1" applyBorder="1" applyAlignment="1">
      <alignment horizontal="center"/>
    </xf>
    <xf numFmtId="0" fontId="46" fillId="0" borderId="1" xfId="0" applyFont="1" applyBorder="1" applyAlignment="1">
      <alignment horizontal="left"/>
    </xf>
    <xf numFmtId="0" fontId="8" fillId="8" borderId="64" xfId="0" applyFont="1" applyFill="1" applyBorder="1" applyAlignment="1">
      <alignment horizontal="center"/>
    </xf>
    <xf numFmtId="0" fontId="8" fillId="8" borderId="72" xfId="0" applyFont="1" applyFill="1" applyBorder="1" applyAlignment="1">
      <alignment horizontal="center"/>
    </xf>
    <xf numFmtId="0" fontId="56" fillId="0" borderId="11" xfId="0" applyFont="1" applyBorder="1" applyAlignment="1">
      <alignment horizontal="left" vertical="center"/>
    </xf>
    <xf numFmtId="0" fontId="56" fillId="0" borderId="0" xfId="0" applyFont="1" applyAlignment="1">
      <alignment horizontal="left" vertical="center"/>
    </xf>
    <xf numFmtId="0" fontId="46" fillId="8" borderId="5" xfId="0" applyFont="1" applyFill="1" applyBorder="1" applyAlignment="1">
      <alignment horizontal="center" vertical="top" wrapText="1"/>
    </xf>
    <xf numFmtId="0" fontId="46" fillId="8" borderId="64" xfId="0" applyFont="1" applyFill="1" applyBorder="1" applyAlignment="1">
      <alignment horizontal="center" wrapText="1"/>
    </xf>
    <xf numFmtId="0" fontId="46" fillId="8" borderId="72" xfId="0" applyFont="1" applyFill="1" applyBorder="1" applyAlignment="1">
      <alignment horizontal="center" wrapText="1"/>
    </xf>
    <xf numFmtId="0" fontId="46" fillId="8" borderId="5" xfId="400" applyFont="1" applyFill="1" applyBorder="1" applyAlignment="1">
      <alignment horizontal="center" vertical="center" wrapText="1"/>
    </xf>
    <xf numFmtId="0" fontId="46" fillId="8" borderId="64" xfId="400" applyFont="1" applyFill="1" applyBorder="1" applyAlignment="1">
      <alignment horizontal="center" vertical="center" wrapText="1"/>
    </xf>
    <xf numFmtId="0" fontId="46" fillId="8" borderId="56" xfId="400" applyFont="1" applyFill="1" applyBorder="1" applyAlignment="1">
      <alignment horizontal="center" vertical="center" wrapText="1"/>
    </xf>
    <xf numFmtId="2" fontId="46" fillId="8" borderId="2" xfId="400" applyNumberFormat="1" applyFont="1" applyFill="1" applyBorder="1" applyAlignment="1">
      <alignment horizontal="center" vertical="center" wrapText="1"/>
    </xf>
    <xf numFmtId="2" fontId="46" fillId="8" borderId="67" xfId="400" applyNumberFormat="1" applyFont="1" applyFill="1" applyBorder="1" applyAlignment="1">
      <alignment horizontal="center" vertical="center" wrapText="1"/>
    </xf>
    <xf numFmtId="2" fontId="46" fillId="8" borderId="64" xfId="400" applyNumberFormat="1" applyFont="1" applyFill="1" applyBorder="1" applyAlignment="1">
      <alignment horizontal="center" vertical="center" wrapText="1"/>
    </xf>
    <xf numFmtId="2" fontId="46" fillId="8" borderId="56" xfId="400" applyNumberFormat="1" applyFont="1" applyFill="1" applyBorder="1" applyAlignment="1">
      <alignment horizontal="center" vertical="center" wrapText="1"/>
    </xf>
    <xf numFmtId="2" fontId="46" fillId="8" borderId="22" xfId="400" applyNumberFormat="1" applyFont="1" applyFill="1" applyBorder="1" applyAlignment="1">
      <alignment horizontal="center" vertical="center" wrapText="1"/>
    </xf>
    <xf numFmtId="2" fontId="46" fillId="8" borderId="5" xfId="400" applyNumberFormat="1" applyFont="1" applyFill="1" applyBorder="1" applyAlignment="1">
      <alignment horizontal="center" vertical="center" wrapText="1"/>
    </xf>
    <xf numFmtId="2" fontId="8" fillId="7" borderId="58" xfId="400" applyNumberFormat="1" applyFont="1" applyFill="1" applyBorder="1" applyAlignment="1">
      <alignment horizontal="center" vertical="center" wrapText="1"/>
    </xf>
    <xf numFmtId="2" fontId="8" fillId="7" borderId="72" xfId="400" applyNumberFormat="1" applyFont="1" applyFill="1" applyBorder="1" applyAlignment="1">
      <alignment horizontal="center" vertical="center" wrapText="1"/>
    </xf>
    <xf numFmtId="0" fontId="8" fillId="7" borderId="72" xfId="400" applyFont="1" applyFill="1" applyBorder="1" applyAlignment="1">
      <alignment horizontal="center" vertical="center" wrapText="1"/>
    </xf>
    <xf numFmtId="0" fontId="8" fillId="7" borderId="68" xfId="400" applyFont="1" applyFill="1" applyBorder="1" applyAlignment="1">
      <alignment horizontal="center" vertical="center" wrapText="1"/>
    </xf>
    <xf numFmtId="0" fontId="5" fillId="7" borderId="72" xfId="400" applyFont="1" applyFill="1" applyBorder="1" applyAlignment="1">
      <alignment horizontal="center" vertical="center" wrapText="1"/>
    </xf>
    <xf numFmtId="2" fontId="46" fillId="8" borderId="53" xfId="400" applyNumberFormat="1" applyFont="1" applyFill="1" applyBorder="1" applyAlignment="1">
      <alignment horizontal="center" vertical="center" wrapText="1"/>
    </xf>
    <xf numFmtId="0" fontId="46" fillId="8" borderId="59" xfId="0" applyFont="1" applyFill="1" applyBorder="1" applyAlignment="1">
      <alignment horizontal="center" vertical="center" wrapText="1"/>
    </xf>
    <xf numFmtId="0" fontId="60" fillId="0" borderId="0" xfId="0" applyFont="1" applyBorder="1" applyAlignment="1">
      <alignment horizontal="left" vertical="center" wrapText="1"/>
    </xf>
    <xf numFmtId="0" fontId="46" fillId="8" borderId="5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58" fillId="7" borderId="0" xfId="257" applyFont="1" applyFill="1" applyAlignment="1">
      <alignment horizontal="center"/>
    </xf>
    <xf numFmtId="0" fontId="60" fillId="0" borderId="0" xfId="257" applyFont="1" applyAlignment="1">
      <alignment horizontal="left" vertical="center" wrapText="1"/>
    </xf>
    <xf numFmtId="0" fontId="46" fillId="8" borderId="56" xfId="257" applyFont="1" applyFill="1" applyBorder="1" applyAlignment="1">
      <alignment horizontal="center" vertical="center"/>
    </xf>
    <xf numFmtId="0" fontId="46" fillId="8" borderId="68" xfId="257" applyFont="1" applyFill="1" applyBorder="1" applyAlignment="1">
      <alignment horizontal="center" vertical="center"/>
    </xf>
    <xf numFmtId="0" fontId="46" fillId="8" borderId="53" xfId="257" applyFont="1" applyFill="1" applyBorder="1" applyAlignment="1">
      <alignment horizontal="center" vertical="center"/>
    </xf>
    <xf numFmtId="0" fontId="46" fillId="8" borderId="5" xfId="257" applyFont="1" applyFill="1" applyBorder="1" applyAlignment="1">
      <alignment horizontal="center" vertical="center" wrapText="1"/>
    </xf>
    <xf numFmtId="0" fontId="46" fillId="8" borderId="64" xfId="257" applyFont="1" applyFill="1" applyBorder="1" applyAlignment="1">
      <alignment horizontal="center" vertical="center" wrapText="1"/>
    </xf>
    <xf numFmtId="0" fontId="46" fillId="8" borderId="56" xfId="257" applyFont="1" applyFill="1" applyBorder="1" applyAlignment="1">
      <alignment horizontal="center" vertical="center" wrapText="1"/>
    </xf>
    <xf numFmtId="0" fontId="8" fillId="7" borderId="58" xfId="257" applyFont="1" applyFill="1" applyBorder="1" applyAlignment="1">
      <alignment horizontal="center" vertical="center" wrapText="1"/>
    </xf>
    <xf numFmtId="0" fontId="8" fillId="7" borderId="72" xfId="257" applyFont="1" applyFill="1" applyBorder="1" applyAlignment="1">
      <alignment horizontal="center" vertical="center" wrapText="1"/>
    </xf>
    <xf numFmtId="0" fontId="57" fillId="7" borderId="0" xfId="257" applyFont="1" applyFill="1" applyAlignment="1">
      <alignment horizontal="center"/>
    </xf>
    <xf numFmtId="0" fontId="8" fillId="8" borderId="56" xfId="257" applyFont="1" applyFill="1" applyBorder="1" applyAlignment="1">
      <alignment horizontal="center" vertical="center"/>
    </xf>
    <xf numFmtId="0" fontId="8" fillId="8" borderId="68" xfId="257" applyFont="1" applyFill="1" applyBorder="1" applyAlignment="1">
      <alignment horizontal="center" vertical="center"/>
    </xf>
    <xf numFmtId="0" fontId="46" fillId="8" borderId="22" xfId="257" applyFont="1" applyFill="1" applyBorder="1" applyAlignment="1">
      <alignment horizontal="center" vertical="center"/>
    </xf>
    <xf numFmtId="0" fontId="8" fillId="8" borderId="22" xfId="257" applyFont="1" applyFill="1" applyBorder="1" applyAlignment="1">
      <alignment horizontal="center" vertical="center"/>
    </xf>
    <xf numFmtId="0" fontId="46" fillId="8" borderId="52" xfId="257" applyFont="1" applyFill="1" applyBorder="1" applyAlignment="1">
      <alignment horizontal="center" vertical="center" wrapText="1"/>
    </xf>
    <xf numFmtId="0" fontId="46" fillId="8" borderId="67" xfId="257" applyFont="1" applyFill="1" applyBorder="1" applyAlignment="1">
      <alignment horizontal="center" vertical="center" wrapText="1"/>
    </xf>
    <xf numFmtId="0" fontId="46" fillId="8" borderId="72" xfId="0" applyFont="1" applyFill="1" applyBorder="1" applyAlignment="1">
      <alignment horizontal="center" vertical="top" wrapText="1"/>
    </xf>
    <xf numFmtId="0" fontId="60" fillId="0" borderId="1" xfId="0" applyFont="1" applyBorder="1" applyAlignment="1">
      <alignment horizontal="left" vertical="center"/>
    </xf>
    <xf numFmtId="0" fontId="8" fillId="8" borderId="64" xfId="0" applyFont="1" applyFill="1" applyBorder="1" applyAlignment="1">
      <alignment horizontal="center" vertical="center"/>
    </xf>
    <xf numFmtId="0" fontId="8" fillId="8" borderId="72" xfId="0" applyFont="1" applyFill="1" applyBorder="1" applyAlignment="1">
      <alignment horizontal="center" vertical="center"/>
    </xf>
    <xf numFmtId="0" fontId="60" fillId="0" borderId="1" xfId="0" applyFont="1" applyBorder="1" applyAlignment="1">
      <alignment horizontal="left"/>
    </xf>
    <xf numFmtId="0" fontId="46" fillId="8" borderId="76" xfId="0" applyFont="1" applyFill="1" applyBorder="1" applyAlignment="1">
      <alignment horizontal="center"/>
    </xf>
    <xf numFmtId="0" fontId="46" fillId="8" borderId="13" xfId="0" applyFont="1" applyFill="1" applyBorder="1" applyAlignment="1">
      <alignment horizontal="center"/>
    </xf>
    <xf numFmtId="0" fontId="46" fillId="8" borderId="5" xfId="0" applyFont="1" applyFill="1" applyBorder="1" applyAlignment="1">
      <alignment horizontal="center" vertical="center"/>
    </xf>
    <xf numFmtId="0" fontId="46" fillId="0" borderId="1" xfId="0" applyFont="1" applyBorder="1" applyAlignment="1">
      <alignment horizontal="left" wrapText="1"/>
    </xf>
    <xf numFmtId="0" fontId="64" fillId="0" borderId="11" xfId="1" applyFont="1" applyBorder="1" applyAlignment="1">
      <alignment horizontal="left" vertical="center"/>
    </xf>
    <xf numFmtId="0" fontId="65" fillId="0" borderId="0" xfId="0" applyFont="1" applyFill="1" applyBorder="1" applyAlignment="1">
      <alignment horizontal="left" vertical="center" wrapText="1"/>
    </xf>
    <xf numFmtId="0" fontId="96" fillId="0" borderId="0" xfId="1" applyFont="1" applyFill="1" applyBorder="1" applyAlignment="1">
      <alignment horizontal="left" wrapText="1"/>
    </xf>
    <xf numFmtId="0" fontId="56" fillId="0" borderId="0" xfId="1" applyFont="1" applyBorder="1" applyAlignment="1">
      <alignment horizontal="left" vertical="center" wrapText="1"/>
    </xf>
    <xf numFmtId="0" fontId="65" fillId="0" borderId="11" xfId="280" applyFont="1" applyFill="1" applyBorder="1" applyAlignment="1">
      <alignment horizontal="left" vertical="center"/>
    </xf>
    <xf numFmtId="0" fontId="65" fillId="0" borderId="0" xfId="280" applyFont="1" applyFill="1" applyBorder="1" applyAlignment="1">
      <alignment horizontal="left" vertical="center"/>
    </xf>
    <xf numFmtId="0" fontId="65" fillId="0" borderId="0" xfId="0" applyFont="1" applyAlignment="1">
      <alignment horizontal="left" wrapText="1"/>
    </xf>
    <xf numFmtId="0" fontId="56" fillId="0" borderId="0" xfId="1" applyFont="1" applyAlignment="1">
      <alignment horizontal="left" vertical="center" wrapText="1"/>
    </xf>
    <xf numFmtId="0" fontId="56" fillId="0" borderId="0" xfId="0" applyFont="1"/>
    <xf numFmtId="167" fontId="75" fillId="0" borderId="35" xfId="0" applyNumberFormat="1" applyFont="1" applyFill="1" applyBorder="1" applyAlignment="1">
      <alignment horizontal="left" vertical="top" wrapText="1"/>
    </xf>
    <xf numFmtId="0" fontId="65" fillId="0" borderId="37" xfId="0" applyFont="1" applyBorder="1" applyAlignment="1">
      <alignment horizontal="left" vertical="top" wrapText="1"/>
    </xf>
    <xf numFmtId="0" fontId="65" fillId="0" borderId="0" xfId="0" applyFont="1" applyAlignment="1">
      <alignment horizontal="left" vertical="top" wrapText="1"/>
    </xf>
    <xf numFmtId="0" fontId="63" fillId="0" borderId="71" xfId="1" applyFont="1" applyBorder="1" applyAlignment="1">
      <alignment horizontal="left" vertical="center" wrapText="1"/>
    </xf>
    <xf numFmtId="0" fontId="63" fillId="3" borderId="71" xfId="1" applyFont="1" applyFill="1" applyBorder="1" applyAlignment="1">
      <alignment horizontal="left" vertical="center" wrapText="1"/>
    </xf>
    <xf numFmtId="0" fontId="63" fillId="0" borderId="66" xfId="1" applyFont="1" applyBorder="1" applyAlignment="1">
      <alignment horizontal="left" vertical="center" wrapText="1"/>
    </xf>
    <xf numFmtId="0" fontId="56" fillId="0" borderId="0" xfId="400" applyFont="1"/>
    <xf numFmtId="0" fontId="75" fillId="0" borderId="11" xfId="0" applyFont="1" applyBorder="1" applyAlignment="1">
      <alignment horizontal="left" vertical="center" wrapText="1"/>
    </xf>
    <xf numFmtId="0" fontId="37" fillId="0" borderId="0" xfId="400" applyFont="1"/>
    <xf numFmtId="0" fontId="56" fillId="0" borderId="0" xfId="400" applyFont="1" applyAlignment="1">
      <alignment vertical="center"/>
    </xf>
    <xf numFmtId="0" fontId="37" fillId="0" borderId="0" xfId="400" applyFont="1" applyAlignment="1">
      <alignment vertical="center"/>
    </xf>
    <xf numFmtId="0" fontId="56" fillId="0" borderId="0" xfId="0" applyFont="1" applyAlignment="1">
      <alignment wrapText="1"/>
    </xf>
    <xf numFmtId="0" fontId="65" fillId="0" borderId="11" xfId="0" applyFont="1" applyFill="1" applyBorder="1" applyAlignment="1">
      <alignment horizontal="left" vertical="center" wrapText="1"/>
    </xf>
    <xf numFmtId="0" fontId="56" fillId="0" borderId="11" xfId="0" applyFont="1" applyBorder="1" applyAlignment="1">
      <alignment horizontal="left" vertical="center" wrapText="1"/>
    </xf>
    <xf numFmtId="0" fontId="56" fillId="0" borderId="0" xfId="0" applyFont="1" applyAlignment="1">
      <alignment horizontal="left" wrapText="1"/>
    </xf>
    <xf numFmtId="0" fontId="56" fillId="0" borderId="0" xfId="0" applyFont="1" applyFill="1" applyBorder="1" applyAlignment="1">
      <alignment horizontal="left" wrapText="1"/>
    </xf>
    <xf numFmtId="0" fontId="37" fillId="0" borderId="0" xfId="0" applyFont="1" applyAlignment="1">
      <alignment wrapText="1"/>
    </xf>
    <xf numFmtId="0" fontId="75" fillId="0" borderId="0" xfId="0" applyFont="1" applyBorder="1" applyAlignment="1">
      <alignment vertical="center" wrapText="1"/>
    </xf>
    <xf numFmtId="0" fontId="65" fillId="0" borderId="29" xfId="0" applyFont="1" applyBorder="1" applyAlignment="1">
      <alignment horizontal="left" wrapText="1"/>
    </xf>
    <xf numFmtId="0" fontId="56" fillId="0" borderId="29" xfId="0" applyFont="1" applyBorder="1" applyAlignment="1">
      <alignment horizontal="left" wrapText="1"/>
    </xf>
    <xf numFmtId="0" fontId="56" fillId="0" borderId="0" xfId="0" applyFont="1" applyBorder="1" applyAlignment="1">
      <alignment horizontal="left" wrapText="1"/>
    </xf>
    <xf numFmtId="0" fontId="56" fillId="0" borderId="0" xfId="0" applyFont="1" applyFill="1" applyBorder="1" applyAlignment="1">
      <alignment horizontal="left" vertical="center" wrapText="1"/>
    </xf>
    <xf numFmtId="0" fontId="56" fillId="0" borderId="0" xfId="0" applyFont="1" applyAlignment="1">
      <alignment wrapText="1"/>
    </xf>
    <xf numFmtId="0" fontId="65" fillId="0" borderId="11" xfId="400" applyFont="1" applyBorder="1" applyAlignment="1">
      <alignment horizontal="left" vertical="center"/>
    </xf>
    <xf numFmtId="0" fontId="65" fillId="0" borderId="0" xfId="400" applyFont="1" applyAlignment="1">
      <alignment horizontal="left" vertical="center"/>
    </xf>
    <xf numFmtId="0" fontId="65" fillId="0" borderId="0" xfId="400" applyFont="1" applyFill="1" applyBorder="1" applyAlignment="1">
      <alignment horizontal="left" vertical="center"/>
    </xf>
    <xf numFmtId="0" fontId="56" fillId="0" borderId="11" xfId="0" applyFont="1" applyBorder="1" applyAlignment="1">
      <alignment horizontal="left"/>
    </xf>
    <xf numFmtId="0" fontId="56" fillId="0" borderId="0" xfId="0" applyFont="1" applyAlignment="1">
      <alignment vertical="center" wrapText="1"/>
    </xf>
    <xf numFmtId="0" fontId="65" fillId="0" borderId="11" xfId="0" applyFont="1" applyBorder="1" applyAlignment="1">
      <alignment horizontal="left"/>
    </xf>
    <xf numFmtId="0" fontId="65" fillId="0" borderId="0" xfId="257" applyFont="1" applyAlignment="1">
      <alignment horizontal="left" vertical="center" wrapText="1"/>
    </xf>
    <xf numFmtId="0" fontId="56" fillId="0" borderId="11" xfId="0" applyFont="1" applyBorder="1" applyAlignment="1">
      <alignment vertical="center" wrapText="1"/>
    </xf>
    <xf numFmtId="0" fontId="56" fillId="0" borderId="0" xfId="0" applyFont="1" applyBorder="1" applyAlignment="1">
      <alignment vertical="center" wrapText="1"/>
    </xf>
  </cellXfs>
  <cellStyles count="405">
    <cellStyle name="Hyperlink 4 5" xfId="402"/>
    <cellStyle name="Komma 2 2 2 2" xfId="5"/>
    <cellStyle name="Link" xfId="279" builtinId="8"/>
    <cellStyle name="Normal 2 2" xfId="6"/>
    <cellStyle name="Normal 2 2 2" xfId="7"/>
    <cellStyle name="Normal 2 2 2 2" xfId="282"/>
    <cellStyle name="Normal 2 2 3" xfId="281"/>
    <cellStyle name="Prozent" xfId="113" builtinId="5"/>
    <cellStyle name="Prozent 2" xfId="258"/>
    <cellStyle name="Standard" xfId="0" builtinId="0" customBuiltin="1"/>
    <cellStyle name="Standard 10" xfId="8"/>
    <cellStyle name="Standard 10 2" xfId="53"/>
    <cellStyle name="Standard 10 3" xfId="404"/>
    <cellStyle name="Standard 1141" xfId="9"/>
    <cellStyle name="Standard 1141 2" xfId="10"/>
    <cellStyle name="Standard 1141 2 2" xfId="284"/>
    <cellStyle name="Standard 1141 3" xfId="283"/>
    <cellStyle name="Standard 1224" xfId="11"/>
    <cellStyle name="Standard 1225" xfId="12"/>
    <cellStyle name="Standard 1252 2" xfId="51"/>
    <cellStyle name="Standard 1263" xfId="50"/>
    <cellStyle name="Standard 1266" xfId="240"/>
    <cellStyle name="Standard 1266 2" xfId="401"/>
    <cellStyle name="Standard 139" xfId="13"/>
    <cellStyle name="Standard 141 6" xfId="52"/>
    <cellStyle name="Standard 2" xfId="1"/>
    <cellStyle name="Standard 2 2" xfId="4"/>
    <cellStyle name="Standard 2 4" xfId="400"/>
    <cellStyle name="Standard 3" xfId="14"/>
    <cellStyle name="Standard 3 3 2" xfId="2"/>
    <cellStyle name="Standard 3 4" xfId="3"/>
    <cellStyle name="Standard 4" xfId="15"/>
    <cellStyle name="Standard 5" xfId="16"/>
    <cellStyle name="Standard 5 5" xfId="403"/>
    <cellStyle name="Standard 6" xfId="17"/>
    <cellStyle name="Standard 6 2" xfId="285"/>
    <cellStyle name="Standard 7" xfId="257"/>
    <cellStyle name="Standard 7 16" xfId="397"/>
    <cellStyle name="Standard 8" xfId="280"/>
    <cellStyle name="Standard_Daten HF3.1.1" xfId="259"/>
    <cellStyle name="Standard_Daten HF3.1.3 (Alter)" xfId="260"/>
    <cellStyle name="style1507628871282" xfId="18"/>
    <cellStyle name="style1507628871282 2" xfId="19"/>
    <cellStyle name="style1507628871282 2 2" xfId="287"/>
    <cellStyle name="style1507628871282 3" xfId="286"/>
    <cellStyle name="style1507628873688" xfId="20"/>
    <cellStyle name="style1507628873688 2" xfId="21"/>
    <cellStyle name="style1507628873688 2 2" xfId="289"/>
    <cellStyle name="style1507628873688 3" xfId="288"/>
    <cellStyle name="style1507628875438" xfId="22"/>
    <cellStyle name="style1507628875438 2" xfId="23"/>
    <cellStyle name="style1507628875438 2 2" xfId="291"/>
    <cellStyle name="style1507628875438 3" xfId="290"/>
    <cellStyle name="style1507628875727" xfId="24"/>
    <cellStyle name="style1507628875727 2" xfId="25"/>
    <cellStyle name="style1507628875727 2 2" xfId="293"/>
    <cellStyle name="style1507628875727 3" xfId="292"/>
    <cellStyle name="style1507628875872" xfId="26"/>
    <cellStyle name="style1507628875872 2" xfId="27"/>
    <cellStyle name="style1507628875872 2 2" xfId="295"/>
    <cellStyle name="style1507628875872 3" xfId="294"/>
    <cellStyle name="style1507628875977" xfId="28"/>
    <cellStyle name="style1507628875977 2" xfId="29"/>
    <cellStyle name="style1507628875977 2 2" xfId="297"/>
    <cellStyle name="style1507628875977 3" xfId="296"/>
    <cellStyle name="style1507628876114" xfId="30"/>
    <cellStyle name="style1507628876114 2" xfId="31"/>
    <cellStyle name="style1507628876114 2 2" xfId="299"/>
    <cellStyle name="style1507628876114 3" xfId="298"/>
    <cellStyle name="style1507628876302" xfId="32"/>
    <cellStyle name="style1507628876302 2" xfId="33"/>
    <cellStyle name="style1507628876302 2 2" xfId="301"/>
    <cellStyle name="style1507628876302 3" xfId="300"/>
    <cellStyle name="style1507628876462" xfId="34"/>
    <cellStyle name="style1507628876462 2" xfId="35"/>
    <cellStyle name="style1507628876462 2 2" xfId="303"/>
    <cellStyle name="style1507628876462 3" xfId="302"/>
    <cellStyle name="style1507628876567" xfId="36"/>
    <cellStyle name="style1507628876567 2" xfId="37"/>
    <cellStyle name="style1507628876567 2 2" xfId="305"/>
    <cellStyle name="style1507628876567 3" xfId="304"/>
    <cellStyle name="style1507628876700" xfId="38"/>
    <cellStyle name="style1507628876700 2" xfId="39"/>
    <cellStyle name="style1507628876700 2 2" xfId="307"/>
    <cellStyle name="style1507628876700 3" xfId="306"/>
    <cellStyle name="style1507628876837" xfId="40"/>
    <cellStyle name="style1507628876837 2" xfId="41"/>
    <cellStyle name="style1507628876837 2 2" xfId="309"/>
    <cellStyle name="style1507628876837 3" xfId="308"/>
    <cellStyle name="style1507628876977" xfId="42"/>
    <cellStyle name="style1507628876977 2" xfId="43"/>
    <cellStyle name="style1507628876977 2 2" xfId="311"/>
    <cellStyle name="style1507628876977 3" xfId="310"/>
    <cellStyle name="style1507628877091" xfId="44"/>
    <cellStyle name="style1507628877091 2" xfId="45"/>
    <cellStyle name="style1507628877091 2 2" xfId="313"/>
    <cellStyle name="style1507628877091 3" xfId="312"/>
    <cellStyle name="style1507628877262" xfId="46"/>
    <cellStyle name="style1507628877262 2" xfId="47"/>
    <cellStyle name="style1507628877262 2 2" xfId="315"/>
    <cellStyle name="style1507628877262 3" xfId="314"/>
    <cellStyle name="style1507628877477" xfId="48"/>
    <cellStyle name="style1507628877477 2" xfId="49"/>
    <cellStyle name="style1507628877477 2 2" xfId="317"/>
    <cellStyle name="style1507628877477 3" xfId="316"/>
    <cellStyle name="style1515050498436" xfId="101"/>
    <cellStyle name="style1515050498436 2" xfId="365"/>
    <cellStyle name="style1515050498627" xfId="102"/>
    <cellStyle name="style1515050498627 2" xfId="366"/>
    <cellStyle name="style1515050498799" xfId="107"/>
    <cellStyle name="style1515050498799 2" xfId="371"/>
    <cellStyle name="style1515050498959" xfId="108"/>
    <cellStyle name="style1515050498959 2" xfId="372"/>
    <cellStyle name="style1515050500463" xfId="86"/>
    <cellStyle name="style1515050500463 2" xfId="350"/>
    <cellStyle name="style1515050500611" xfId="88"/>
    <cellStyle name="style1515050500611 2" xfId="352"/>
    <cellStyle name="style1515050501768" xfId="93"/>
    <cellStyle name="style1515050501768 2" xfId="357"/>
    <cellStyle name="style1515050501908" xfId="92"/>
    <cellStyle name="style1515050501908 2" xfId="356"/>
    <cellStyle name="style1515050502072" xfId="94"/>
    <cellStyle name="style1515050502072 2" xfId="358"/>
    <cellStyle name="style1515050503588" xfId="83"/>
    <cellStyle name="style1515050503588 2" xfId="347"/>
    <cellStyle name="style1515050503740" xfId="84"/>
    <cellStyle name="style1515050503740 2" xfId="348"/>
    <cellStyle name="style1515050503881" xfId="89"/>
    <cellStyle name="style1515050503881 2" xfId="353"/>
    <cellStyle name="style1515050504080" xfId="90"/>
    <cellStyle name="style1515050504080 2" xfId="354"/>
    <cellStyle name="style1515050504318" xfId="85"/>
    <cellStyle name="style1515050504318 2" xfId="349"/>
    <cellStyle name="style1515050504580" xfId="87"/>
    <cellStyle name="style1515050504580 2" xfId="351"/>
    <cellStyle name="style1515050504721" xfId="91"/>
    <cellStyle name="style1515050504721 2" xfId="355"/>
    <cellStyle name="style1515050504869" xfId="95"/>
    <cellStyle name="style1515050504869 2" xfId="359"/>
    <cellStyle name="style1515050505006" xfId="96"/>
    <cellStyle name="style1515050505006 2" xfId="360"/>
    <cellStyle name="style1515050505162" xfId="97"/>
    <cellStyle name="style1515050505162 2" xfId="361"/>
    <cellStyle name="style1515050505279" xfId="98"/>
    <cellStyle name="style1515050505279 2" xfId="362"/>
    <cellStyle name="style1515050505416" xfId="99"/>
    <cellStyle name="style1515050505416 2" xfId="363"/>
    <cellStyle name="style1515050505557" xfId="100"/>
    <cellStyle name="style1515050505557 2" xfId="364"/>
    <cellStyle name="style1515050505717" xfId="103"/>
    <cellStyle name="style1515050505717 2" xfId="367"/>
    <cellStyle name="style1515050505834" xfId="104"/>
    <cellStyle name="style1515050505834 2" xfId="368"/>
    <cellStyle name="style1515050505971" xfId="105"/>
    <cellStyle name="style1515050505971 2" xfId="369"/>
    <cellStyle name="style1515050506107" xfId="106"/>
    <cellStyle name="style1515050506107 2" xfId="370"/>
    <cellStyle name="style1515050506248" xfId="109"/>
    <cellStyle name="style1515050506248 2" xfId="373"/>
    <cellStyle name="style1515050506365" xfId="110"/>
    <cellStyle name="style1515050506365 2" xfId="374"/>
    <cellStyle name="style1515050506553" xfId="111"/>
    <cellStyle name="style1515050506553 2" xfId="375"/>
    <cellStyle name="style1515050506799" xfId="112"/>
    <cellStyle name="style1515050506799 2" xfId="376"/>
    <cellStyle name="style1533710832073" xfId="55"/>
    <cellStyle name="style1533710832073 2" xfId="319"/>
    <cellStyle name="style1533710832206" xfId="56"/>
    <cellStyle name="style1533710832206 2" xfId="320"/>
    <cellStyle name="style1533710832335" xfId="54"/>
    <cellStyle name="style1533710832335 2" xfId="318"/>
    <cellStyle name="style1533710832698" xfId="73"/>
    <cellStyle name="style1533710832698 2" xfId="337"/>
    <cellStyle name="style1533710832816" xfId="74"/>
    <cellStyle name="style1533710832816 2" xfId="338"/>
    <cellStyle name="style1533710832945" xfId="78"/>
    <cellStyle name="style1533710832945 2" xfId="342"/>
    <cellStyle name="style1533710833066" xfId="79"/>
    <cellStyle name="style1533710833066 2" xfId="343"/>
    <cellStyle name="style1533710834195" xfId="61"/>
    <cellStyle name="style1533710834195 2" xfId="325"/>
    <cellStyle name="style1533710834308" xfId="62"/>
    <cellStyle name="style1533710834308 2" xfId="326"/>
    <cellStyle name="style1533710835198" xfId="66"/>
    <cellStyle name="style1533710835198 2" xfId="330"/>
    <cellStyle name="style1533710835312" xfId="67"/>
    <cellStyle name="style1533710835312 2" xfId="331"/>
    <cellStyle name="style1533710836124" xfId="57"/>
    <cellStyle name="style1533710836124 2" xfId="321"/>
    <cellStyle name="style1533710836253" xfId="58"/>
    <cellStyle name="style1533710836253 2" xfId="322"/>
    <cellStyle name="style1533710836359" xfId="59"/>
    <cellStyle name="style1533710836359 2" xfId="323"/>
    <cellStyle name="style1533710836464" xfId="63"/>
    <cellStyle name="style1533710836464 2" xfId="327"/>
    <cellStyle name="style1533710836605" xfId="64"/>
    <cellStyle name="style1533710836605 2" xfId="328"/>
    <cellStyle name="style1533710836757" xfId="60"/>
    <cellStyle name="style1533710836757 2" xfId="324"/>
    <cellStyle name="style1533710836898" xfId="65"/>
    <cellStyle name="style1533710836898 2" xfId="329"/>
    <cellStyle name="style1533710837042" xfId="68"/>
    <cellStyle name="style1533710837042 2" xfId="332"/>
    <cellStyle name="style1533710837281" xfId="69"/>
    <cellStyle name="style1533710837281 2" xfId="333"/>
    <cellStyle name="style1533710837484" xfId="70"/>
    <cellStyle name="style1533710837484 2" xfId="334"/>
    <cellStyle name="style1533710837585" xfId="71"/>
    <cellStyle name="style1533710837585 2" xfId="335"/>
    <cellStyle name="style1533710837734" xfId="72"/>
    <cellStyle name="style1533710837734 2" xfId="336"/>
    <cellStyle name="style1533710837878" xfId="75"/>
    <cellStyle name="style1533710837878 2" xfId="339"/>
    <cellStyle name="style1533710837991" xfId="76"/>
    <cellStyle name="style1533710837991 2" xfId="340"/>
    <cellStyle name="style1533710838136" xfId="77"/>
    <cellStyle name="style1533710838136 2" xfId="341"/>
    <cellStyle name="style1533710838304" xfId="80"/>
    <cellStyle name="style1533710838304 2" xfId="344"/>
    <cellStyle name="style1533710838433" xfId="81"/>
    <cellStyle name="style1533710838433 2" xfId="345"/>
    <cellStyle name="style1533710838589" xfId="82"/>
    <cellStyle name="style1533710838589 2" xfId="346"/>
    <cellStyle name="style1580457793622" xfId="196"/>
    <cellStyle name="style1580457793849" xfId="148"/>
    <cellStyle name="style1580457794083" xfId="200"/>
    <cellStyle name="style1580457794357" xfId="149"/>
    <cellStyle name="style1580457795505" xfId="177"/>
    <cellStyle name="style1580457795661" xfId="178"/>
    <cellStyle name="style1580457795778" xfId="187"/>
    <cellStyle name="style1580457795974" xfId="188"/>
    <cellStyle name="style1580457796193" xfId="179"/>
    <cellStyle name="style1580457796415" xfId="180"/>
    <cellStyle name="style1580457796677" xfId="181"/>
    <cellStyle name="style1580457796864" xfId="189"/>
    <cellStyle name="style1580457797103" xfId="190"/>
    <cellStyle name="style1580457797337" xfId="191"/>
    <cellStyle name="style1580457797509" xfId="192"/>
    <cellStyle name="style1580457797665" xfId="147"/>
    <cellStyle name="style1580457797868" xfId="193"/>
    <cellStyle name="style1580457798114" xfId="194"/>
    <cellStyle name="style1580457798333" xfId="142"/>
    <cellStyle name="style1580457798505" xfId="195"/>
    <cellStyle name="style1580457798677" xfId="197"/>
    <cellStyle name="style1580457798841" xfId="198"/>
    <cellStyle name="style1580457799044" xfId="141"/>
    <cellStyle name="style1580457799208" xfId="199"/>
    <cellStyle name="style1580457799482" xfId="201"/>
    <cellStyle name="style1580457799685" xfId="202"/>
    <cellStyle name="style1580457799919" xfId="143"/>
    <cellStyle name="style1580457800091" xfId="203"/>
    <cellStyle name="style1580457800708" xfId="182"/>
    <cellStyle name="style1580457800857" xfId="183"/>
    <cellStyle name="style1580457801075" xfId="184"/>
    <cellStyle name="style1580457801294" xfId="185"/>
    <cellStyle name="style1580457801489" xfId="186"/>
    <cellStyle name="style1580457802575" xfId="210"/>
    <cellStyle name="style1580457802669" xfId="211"/>
    <cellStyle name="style1580457802954" xfId="212"/>
    <cellStyle name="style1580457831650" xfId="205"/>
    <cellStyle name="style1580457831775" xfId="206"/>
    <cellStyle name="style1580457831900" xfId="204"/>
    <cellStyle name="style1580457832326" xfId="169"/>
    <cellStyle name="style1580457832443" xfId="145"/>
    <cellStyle name="style1580457832560" xfId="173"/>
    <cellStyle name="style1580457832689" xfId="146"/>
    <cellStyle name="style1580457833834" xfId="150"/>
    <cellStyle name="style1580457833990" xfId="151"/>
    <cellStyle name="style1580457834154" xfId="160"/>
    <cellStyle name="style1580457834377" xfId="161"/>
    <cellStyle name="style1580457834611" xfId="152"/>
    <cellStyle name="style1580457834783" xfId="153"/>
    <cellStyle name="style1580457834912" xfId="154"/>
    <cellStyle name="style1580457835064" xfId="162"/>
    <cellStyle name="style1580457835267" xfId="163"/>
    <cellStyle name="style1580457835541" xfId="164"/>
    <cellStyle name="style1580457835693" xfId="165"/>
    <cellStyle name="style1580457835916" xfId="144"/>
    <cellStyle name="style1580457836131" xfId="166"/>
    <cellStyle name="style1580457836334" xfId="167"/>
    <cellStyle name="style1580457836549" xfId="115"/>
    <cellStyle name="style1580457836681" xfId="168"/>
    <cellStyle name="style1580457836826" xfId="170"/>
    <cellStyle name="style1580457837049" xfId="171"/>
    <cellStyle name="style1580457837252" xfId="114"/>
    <cellStyle name="style1580457837435" xfId="172"/>
    <cellStyle name="style1580457837646" xfId="174"/>
    <cellStyle name="style1580457837877" xfId="175"/>
    <cellStyle name="style1580457838099" xfId="116"/>
    <cellStyle name="style1580457838244" xfId="176"/>
    <cellStyle name="style1580457838697" xfId="155"/>
    <cellStyle name="style1580457838908" xfId="156"/>
    <cellStyle name="style1580457839111" xfId="157"/>
    <cellStyle name="style1580457839322" xfId="158"/>
    <cellStyle name="style1580457839533" xfId="159"/>
    <cellStyle name="style1580457840127" xfId="207"/>
    <cellStyle name="style1580457840291" xfId="208"/>
    <cellStyle name="style1580457840470" xfId="209"/>
    <cellStyle name="style1585650543043" xfId="393"/>
    <cellStyle name="style1585650543168" xfId="377"/>
    <cellStyle name="style1585650543402" xfId="394"/>
    <cellStyle name="style1585650584176" xfId="380"/>
    <cellStyle name="style1585650584316" xfId="384"/>
    <cellStyle name="style1585650584676" xfId="381"/>
    <cellStyle name="style1585650584816" xfId="382"/>
    <cellStyle name="style1585650585066" xfId="383"/>
    <cellStyle name="style1585650585191" xfId="385"/>
    <cellStyle name="style1585650585301" xfId="386"/>
    <cellStyle name="style1585650585566" xfId="387"/>
    <cellStyle name="style1585650585738" xfId="388"/>
    <cellStyle name="style1585650585863" xfId="389"/>
    <cellStyle name="style1585650586504" xfId="390"/>
    <cellStyle name="style1585650586926" xfId="395"/>
    <cellStyle name="style1588178155551" xfId="399"/>
    <cellStyle name="style1588178155809" xfId="398"/>
    <cellStyle name="style1589879175738" xfId="217"/>
    <cellStyle name="style1589879175809" xfId="213"/>
    <cellStyle name="style1589879175887" xfId="214"/>
    <cellStyle name="style1589879175981" xfId="218"/>
    <cellStyle name="style1589879176051" xfId="215"/>
    <cellStyle name="style1589879176137" xfId="216"/>
    <cellStyle name="style1589879176348" xfId="135"/>
    <cellStyle name="style1589879176414" xfId="120"/>
    <cellStyle name="style1589879176484" xfId="119"/>
    <cellStyle name="style1589879176543" xfId="134"/>
    <cellStyle name="style1589879176613" xfId="121"/>
    <cellStyle name="style1589879176684" xfId="117"/>
    <cellStyle name="style1589879176754" xfId="118"/>
    <cellStyle name="style1589879176817" xfId="133"/>
    <cellStyle name="style1589879177082" xfId="122"/>
    <cellStyle name="style1589879177152" xfId="123"/>
    <cellStyle name="style1589879177219" xfId="124"/>
    <cellStyle name="style1589879177277" xfId="136"/>
    <cellStyle name="style1589879571055" xfId="225"/>
    <cellStyle name="style1589879571121" xfId="226"/>
    <cellStyle name="style1589879571211" xfId="227"/>
    <cellStyle name="style1589879571281" xfId="223"/>
    <cellStyle name="style1589879571352" xfId="219"/>
    <cellStyle name="style1589879571437" xfId="220"/>
    <cellStyle name="style1589879571562" xfId="224"/>
    <cellStyle name="style1589879571641" xfId="221"/>
    <cellStyle name="style1589879571734" xfId="222"/>
    <cellStyle name="style1589879571969" xfId="137"/>
    <cellStyle name="style1589879572039" xfId="128"/>
    <cellStyle name="style1589879572113" xfId="127"/>
    <cellStyle name="style1589879572180" xfId="139"/>
    <cellStyle name="style1589879572250" xfId="129"/>
    <cellStyle name="style1589879572320" xfId="125"/>
    <cellStyle name="style1589879572387" xfId="126"/>
    <cellStyle name="style1589879572449" xfId="138"/>
    <cellStyle name="style1589879572715" xfId="130"/>
    <cellStyle name="style1589879572789" xfId="131"/>
    <cellStyle name="style1589879572855" xfId="132"/>
    <cellStyle name="style1589879572918" xfId="140"/>
    <cellStyle name="style1590475934409" xfId="391"/>
    <cellStyle name="style1590475936071" xfId="392"/>
    <cellStyle name="style1590475936285" xfId="379"/>
    <cellStyle name="style1590475936597" xfId="378"/>
    <cellStyle name="style1590475936862" xfId="396"/>
    <cellStyle name="style1590674752020" xfId="235"/>
    <cellStyle name="style1590674752087" xfId="234"/>
    <cellStyle name="style1590674752278" xfId="237"/>
    <cellStyle name="style1590674752344" xfId="236"/>
    <cellStyle name="style1590674752641" xfId="239"/>
    <cellStyle name="style1590674752704" xfId="238"/>
    <cellStyle name="style1590674805076" xfId="229"/>
    <cellStyle name="style1590674805134" xfId="228"/>
    <cellStyle name="style1590674805310" xfId="231"/>
    <cellStyle name="style1590674805372" xfId="230"/>
    <cellStyle name="style1590674805646" xfId="233"/>
    <cellStyle name="style1590674805705" xfId="232"/>
    <cellStyle name="style1595232207979" xfId="256"/>
    <cellStyle name="style1612520253087" xfId="246"/>
    <cellStyle name="style1612520253363" xfId="247"/>
    <cellStyle name="style1612520253595" xfId="251"/>
    <cellStyle name="style1612520253802" xfId="252"/>
    <cellStyle name="style1612520255421" xfId="264"/>
    <cellStyle name="style1612520255635" xfId="265"/>
    <cellStyle name="style1612520255886" xfId="274"/>
    <cellStyle name="style1612520256163" xfId="275"/>
    <cellStyle name="style1612520256374" xfId="266"/>
    <cellStyle name="style1612520256656" xfId="267"/>
    <cellStyle name="style1612520256908" xfId="268"/>
    <cellStyle name="style1612520257141" xfId="276"/>
    <cellStyle name="style1612520257426" xfId="277"/>
    <cellStyle name="style1612520257653" xfId="278"/>
    <cellStyle name="style1612520257881" xfId="241"/>
    <cellStyle name="style1612520258096" xfId="242"/>
    <cellStyle name="style1612520258405" xfId="243"/>
    <cellStyle name="style1612520258611" xfId="244"/>
    <cellStyle name="style1612520258810" xfId="245"/>
    <cellStyle name="style1612520258985" xfId="261"/>
    <cellStyle name="style1612520259233" xfId="248"/>
    <cellStyle name="style1612520259572" xfId="249"/>
    <cellStyle name="style1612520259818" xfId="250"/>
    <cellStyle name="style1612520259989" xfId="262"/>
    <cellStyle name="style1612520260386" xfId="253"/>
    <cellStyle name="style1612520260655" xfId="254"/>
    <cellStyle name="style1612520260873" xfId="255"/>
    <cellStyle name="style1612520261029" xfId="263"/>
    <cellStyle name="style1612520261438" xfId="269"/>
    <cellStyle name="style1612520261655" xfId="270"/>
    <cellStyle name="style1612520261904" xfId="271"/>
    <cellStyle name="style1612520262094" xfId="272"/>
    <cellStyle name="style1612520262341" xfId="273"/>
  </cellStyles>
  <dxfs count="33">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s>
  <tableStyles count="0" defaultTableStyle="TableStyleMedium2" defaultPivotStyle="PivotStyleLight16"/>
  <colors>
    <mruColors>
      <color rgb="FFC5D9F1"/>
      <color rgb="FFA59D97"/>
      <color rgb="FFEB912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335454</xdr:colOff>
      <xdr:row>4</xdr:row>
      <xdr:rowOff>138765</xdr:rowOff>
    </xdr:to>
    <xdr:pic>
      <xdr:nvPicPr>
        <xdr:cNvPr id="2" name="Grafik 1">
          <a:extLst>
            <a:ext uri="{FF2B5EF4-FFF2-40B4-BE49-F238E27FC236}">
              <a16:creationId xmlns:a16="http://schemas.microsoft.com/office/drawing/2014/main" id="{CC85BA16-A436-4F22-973C-F1C07C2CAAE8}"/>
            </a:ext>
          </a:extLst>
        </xdr:cNvPr>
        <xdr:cNvPicPr>
          <a:picLocks noChangeAspect="1"/>
        </xdr:cNvPicPr>
      </xdr:nvPicPr>
      <xdr:blipFill>
        <a:blip xmlns:r="http://schemas.openxmlformats.org/officeDocument/2006/relationships" r:embed="rId1"/>
        <a:stretch>
          <a:fillRect/>
        </a:stretch>
      </xdr:blipFill>
      <xdr:spPr>
        <a:xfrm>
          <a:off x="0" y="0"/>
          <a:ext cx="2011854" cy="9388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U104"/>
  <sheetViews>
    <sheetView showGridLines="0" tabSelected="1" zoomScale="80" zoomScaleNormal="80" workbookViewId="0">
      <selection activeCell="A8" sqref="A8"/>
    </sheetView>
  </sheetViews>
  <sheetFormatPr baseColWidth="10" defaultRowHeight="14"/>
  <cols>
    <col min="12" max="12" width="10.08203125" customWidth="1"/>
  </cols>
  <sheetData>
    <row r="1" spans="1:21" ht="15.5">
      <c r="A1" s="649"/>
      <c r="B1" s="649"/>
      <c r="C1" s="649"/>
      <c r="D1" s="649"/>
      <c r="E1" s="649"/>
      <c r="F1" s="649"/>
      <c r="G1" s="649"/>
      <c r="H1" s="649"/>
      <c r="I1" s="649"/>
      <c r="J1" s="649"/>
      <c r="K1" s="649"/>
      <c r="L1" s="649"/>
      <c r="M1" s="649"/>
      <c r="N1" s="649"/>
      <c r="O1" s="649"/>
      <c r="P1" s="649"/>
      <c r="Q1" s="649"/>
      <c r="R1" s="649"/>
      <c r="S1" s="649"/>
      <c r="T1" s="649"/>
      <c r="U1" s="649"/>
    </row>
    <row r="2" spans="1:21" ht="15.5">
      <c r="A2" s="649"/>
      <c r="B2" s="649"/>
      <c r="C2" s="649"/>
      <c r="D2" s="649"/>
      <c r="E2" s="649"/>
      <c r="F2" s="649"/>
      <c r="G2" s="649"/>
      <c r="H2" s="649"/>
      <c r="I2" s="649"/>
      <c r="J2" s="649"/>
      <c r="K2" s="649"/>
      <c r="L2" s="649"/>
      <c r="M2" s="649"/>
      <c r="N2" s="649"/>
      <c r="O2" s="649"/>
      <c r="P2" s="649"/>
      <c r="Q2" s="649"/>
      <c r="R2" s="649"/>
      <c r="S2" s="649"/>
      <c r="T2" s="649"/>
      <c r="U2" s="649"/>
    </row>
    <row r="3" spans="1:21" ht="15.5">
      <c r="A3" s="649"/>
      <c r="B3" s="649"/>
      <c r="C3" s="649"/>
      <c r="D3" s="649"/>
      <c r="E3" s="649"/>
      <c r="F3" s="649"/>
      <c r="G3" s="649"/>
      <c r="H3" s="649"/>
      <c r="I3" s="649"/>
      <c r="J3" s="649"/>
      <c r="K3" s="649"/>
      <c r="L3" s="649"/>
      <c r="M3" s="649"/>
      <c r="N3" s="649"/>
      <c r="O3" s="649"/>
      <c r="P3" s="649"/>
      <c r="Q3" s="649"/>
      <c r="R3" s="649"/>
      <c r="S3" s="649"/>
      <c r="T3" s="649"/>
      <c r="U3" s="649"/>
    </row>
    <row r="4" spans="1:21" ht="15.5">
      <c r="A4" s="649"/>
      <c r="B4" s="649"/>
      <c r="C4" s="649"/>
      <c r="D4" s="649"/>
      <c r="E4" s="649"/>
      <c r="F4" s="649"/>
      <c r="G4" s="649"/>
      <c r="H4" s="649"/>
      <c r="I4" s="649"/>
      <c r="J4" s="649"/>
      <c r="K4" s="649"/>
      <c r="L4" s="649"/>
      <c r="M4" s="649"/>
      <c r="N4" s="649"/>
      <c r="O4" s="649"/>
      <c r="P4" s="649"/>
      <c r="Q4" s="649"/>
      <c r="R4" s="649"/>
      <c r="S4" s="649"/>
      <c r="T4" s="649"/>
      <c r="U4" s="649"/>
    </row>
    <row r="5" spans="1:21" ht="15.5">
      <c r="A5" s="649"/>
      <c r="B5" s="649"/>
      <c r="C5" s="649"/>
      <c r="D5" s="649"/>
      <c r="E5" s="649"/>
      <c r="F5" s="649"/>
      <c r="G5" s="649"/>
      <c r="H5" s="649"/>
      <c r="I5" s="649"/>
      <c r="J5" s="649"/>
      <c r="K5" s="649"/>
      <c r="L5" s="649"/>
      <c r="M5" s="649"/>
      <c r="N5" s="649"/>
      <c r="O5" s="649"/>
      <c r="P5" s="649"/>
      <c r="Q5" s="649"/>
      <c r="R5" s="649"/>
      <c r="S5" s="649"/>
      <c r="T5" s="649"/>
      <c r="U5" s="649"/>
    </row>
    <row r="6" spans="1:21" ht="12" customHeight="1">
      <c r="A6" s="649"/>
      <c r="B6" s="649"/>
      <c r="C6" s="649"/>
      <c r="D6" s="649"/>
      <c r="E6" s="649"/>
      <c r="F6" s="649"/>
      <c r="G6" s="649"/>
      <c r="H6" s="649"/>
      <c r="I6" s="649"/>
      <c r="J6" s="649"/>
      <c r="K6" s="649"/>
      <c r="L6" s="649"/>
      <c r="M6" s="649"/>
      <c r="N6" s="649"/>
      <c r="O6" s="649"/>
      <c r="P6" s="649"/>
      <c r="Q6" s="649"/>
      <c r="R6" s="649"/>
      <c r="S6" s="649"/>
      <c r="T6" s="649"/>
      <c r="U6" s="649"/>
    </row>
    <row r="7" spans="1:21" ht="54.75" customHeight="1">
      <c r="A7" s="684" t="s">
        <v>444</v>
      </c>
      <c r="B7" s="684"/>
      <c r="C7" s="684"/>
      <c r="D7" s="684"/>
      <c r="E7" s="684"/>
      <c r="F7" s="684"/>
      <c r="G7" s="684"/>
      <c r="H7" s="684"/>
      <c r="I7" s="684"/>
      <c r="J7" s="684"/>
      <c r="K7" s="684"/>
      <c r="L7" s="684"/>
      <c r="M7" s="651"/>
      <c r="N7" s="651"/>
      <c r="O7" s="651"/>
      <c r="P7" s="651"/>
      <c r="Q7" s="651"/>
      <c r="R7" s="651"/>
      <c r="S7" s="651"/>
      <c r="T7" s="651"/>
      <c r="U7" s="651"/>
    </row>
    <row r="8" spans="1:21" ht="14.5">
      <c r="A8" s="651"/>
      <c r="B8" s="651"/>
      <c r="C8" s="651"/>
      <c r="D8" s="651"/>
      <c r="E8" s="651"/>
      <c r="F8" s="651"/>
      <c r="G8" s="651"/>
      <c r="H8" s="651"/>
      <c r="I8" s="651"/>
      <c r="J8" s="651"/>
      <c r="K8" s="651"/>
      <c r="L8" s="651"/>
      <c r="M8" s="651"/>
      <c r="N8" s="651"/>
      <c r="O8" s="651"/>
      <c r="P8" s="651"/>
      <c r="Q8" s="651"/>
      <c r="R8" s="651"/>
      <c r="S8" s="651"/>
      <c r="T8" s="651"/>
      <c r="U8" s="651"/>
    </row>
    <row r="9" spans="1:21" ht="14.5">
      <c r="A9" s="685" t="s">
        <v>419</v>
      </c>
      <c r="B9" s="685"/>
      <c r="C9" s="685"/>
      <c r="D9" s="685"/>
      <c r="E9" s="685"/>
      <c r="F9" s="685"/>
      <c r="G9" s="685"/>
      <c r="H9" s="685"/>
      <c r="I9" s="685"/>
      <c r="J9" s="685"/>
      <c r="K9" s="685"/>
      <c r="L9" s="685"/>
      <c r="M9" s="651"/>
      <c r="N9" s="651"/>
      <c r="O9" s="651"/>
      <c r="P9" s="651"/>
      <c r="Q9" s="651"/>
      <c r="R9" s="651"/>
      <c r="S9" s="651"/>
      <c r="T9" s="651"/>
      <c r="U9" s="651"/>
    </row>
    <row r="10" spans="1:21" ht="14.5">
      <c r="A10" s="651"/>
      <c r="B10" s="651"/>
      <c r="C10" s="651"/>
      <c r="D10" s="651"/>
      <c r="E10" s="651"/>
      <c r="F10" s="651"/>
      <c r="G10" s="651"/>
      <c r="H10" s="651"/>
      <c r="I10" s="651"/>
      <c r="J10" s="651"/>
      <c r="K10" s="651"/>
      <c r="L10" s="651"/>
      <c r="M10" s="651"/>
      <c r="N10" s="651"/>
      <c r="O10" s="651"/>
      <c r="P10" s="651"/>
      <c r="Q10" s="651"/>
      <c r="R10" s="651"/>
      <c r="S10" s="651"/>
      <c r="T10" s="651"/>
      <c r="U10" s="651"/>
    </row>
    <row r="11" spans="1:21" ht="14.5">
      <c r="A11" s="276" t="s">
        <v>420</v>
      </c>
      <c r="B11" s="651"/>
      <c r="C11" s="651"/>
      <c r="D11" s="651"/>
      <c r="E11" s="651"/>
      <c r="F11" s="651"/>
      <c r="G11" s="651"/>
      <c r="H11" s="651"/>
      <c r="I11" s="651"/>
      <c r="J11" s="651"/>
      <c r="K11" s="651"/>
      <c r="L11" s="651"/>
      <c r="M11" s="651"/>
      <c r="N11" s="651"/>
      <c r="O11" s="651"/>
      <c r="P11" s="651"/>
      <c r="Q11" s="651"/>
      <c r="R11" s="651"/>
      <c r="S11" s="651"/>
      <c r="T11" s="651"/>
      <c r="U11" s="651"/>
    </row>
    <row r="12" spans="1:21" ht="14.5">
      <c r="A12" s="651"/>
      <c r="B12" s="651"/>
      <c r="C12" s="651"/>
      <c r="D12" s="651"/>
      <c r="E12" s="651"/>
      <c r="F12" s="651"/>
      <c r="G12" s="651"/>
      <c r="H12" s="651"/>
      <c r="I12" s="651"/>
      <c r="J12" s="651"/>
      <c r="K12" s="651"/>
      <c r="L12" s="651"/>
      <c r="M12" s="651"/>
      <c r="N12" s="651"/>
      <c r="O12" s="651"/>
      <c r="P12" s="651"/>
      <c r="Q12" s="651"/>
      <c r="R12" s="651"/>
      <c r="S12" s="651"/>
      <c r="T12" s="651"/>
      <c r="U12" s="651"/>
    </row>
    <row r="13" spans="1:21" ht="14.5">
      <c r="A13" s="651" t="s">
        <v>421</v>
      </c>
      <c r="B13" s="651"/>
      <c r="C13" s="651"/>
      <c r="D13" s="651"/>
      <c r="E13" s="651"/>
      <c r="F13" s="651"/>
      <c r="G13" s="651"/>
      <c r="H13" s="651"/>
      <c r="I13" s="651"/>
      <c r="J13" s="651"/>
      <c r="K13" s="651"/>
      <c r="L13" s="651"/>
      <c r="M13" s="651"/>
      <c r="N13" s="651"/>
      <c r="O13" s="651"/>
      <c r="P13" s="651"/>
      <c r="Q13" s="651"/>
      <c r="R13" s="651"/>
      <c r="S13" s="651"/>
      <c r="T13" s="651"/>
      <c r="U13" s="651"/>
    </row>
    <row r="14" spans="1:21" ht="14.5">
      <c r="A14" s="652"/>
      <c r="B14" s="652"/>
      <c r="C14" s="652"/>
      <c r="D14" s="652"/>
      <c r="E14" s="652"/>
      <c r="F14" s="652"/>
      <c r="G14" s="652"/>
      <c r="H14" s="652"/>
      <c r="I14" s="652"/>
      <c r="J14" s="652"/>
      <c r="K14" s="652"/>
      <c r="L14" s="652"/>
      <c r="M14" s="652"/>
      <c r="N14" s="652"/>
      <c r="O14" s="652"/>
      <c r="P14" s="652"/>
      <c r="Q14" s="652"/>
      <c r="R14" s="652"/>
      <c r="S14" s="652"/>
      <c r="T14" s="652"/>
      <c r="U14" s="652"/>
    </row>
    <row r="15" spans="1:21" ht="15" customHeight="1">
      <c r="A15" s="686" t="s">
        <v>422</v>
      </c>
      <c r="B15" s="686"/>
      <c r="C15" s="686"/>
      <c r="D15" s="686"/>
      <c r="E15" s="686"/>
      <c r="F15" s="686"/>
      <c r="G15" s="686"/>
      <c r="H15" s="686"/>
      <c r="I15" s="686"/>
      <c r="J15" s="652"/>
      <c r="K15" s="652"/>
      <c r="L15" s="652"/>
      <c r="M15" s="652"/>
      <c r="N15" s="652"/>
      <c r="O15" s="652"/>
      <c r="P15" s="652"/>
      <c r="Q15" s="652"/>
      <c r="R15" s="652"/>
      <c r="S15" s="652"/>
      <c r="T15" s="652"/>
      <c r="U15" s="652"/>
    </row>
    <row r="16" spans="1:21" ht="15" customHeight="1">
      <c r="A16" s="686" t="s">
        <v>423</v>
      </c>
      <c r="B16" s="686"/>
      <c r="C16" s="686"/>
      <c r="D16" s="686"/>
      <c r="E16" s="686"/>
      <c r="F16" s="686"/>
      <c r="G16" s="686"/>
      <c r="H16" s="686"/>
      <c r="I16" s="686"/>
      <c r="J16" s="652"/>
      <c r="K16" s="652"/>
      <c r="L16" s="652"/>
      <c r="M16" s="652"/>
      <c r="N16" s="652"/>
      <c r="O16" s="652"/>
      <c r="P16" s="652"/>
      <c r="Q16" s="652"/>
      <c r="R16" s="652"/>
      <c r="S16" s="652"/>
      <c r="T16" s="652"/>
      <c r="U16" s="652"/>
    </row>
    <row r="17" spans="1:21" ht="15" customHeight="1">
      <c r="A17" s="682" t="s">
        <v>424</v>
      </c>
      <c r="B17" s="682"/>
      <c r="C17" s="682"/>
      <c r="D17" s="682"/>
      <c r="E17" s="682"/>
      <c r="F17" s="682"/>
      <c r="G17" s="682"/>
      <c r="H17" s="682"/>
      <c r="I17" s="682"/>
      <c r="J17" s="682"/>
      <c r="K17" s="652"/>
      <c r="L17" s="652"/>
      <c r="M17" s="652"/>
      <c r="N17" s="652"/>
      <c r="O17" s="652"/>
      <c r="P17" s="652"/>
      <c r="Q17" s="652"/>
      <c r="R17" s="652"/>
      <c r="S17" s="652"/>
      <c r="T17" s="652"/>
      <c r="U17" s="652"/>
    </row>
    <row r="18" spans="1:21" ht="15" customHeight="1">
      <c r="A18" s="682" t="s">
        <v>425</v>
      </c>
      <c r="B18" s="682"/>
      <c r="C18" s="682"/>
      <c r="D18" s="682"/>
      <c r="E18" s="682"/>
      <c r="F18" s="682"/>
      <c r="G18" s="682"/>
      <c r="H18" s="682"/>
      <c r="I18" s="682"/>
      <c r="J18" s="652"/>
      <c r="K18" s="652"/>
      <c r="L18" s="652"/>
      <c r="M18" s="652"/>
      <c r="N18" s="652"/>
      <c r="O18" s="652"/>
      <c r="P18" s="652"/>
      <c r="Q18" s="652"/>
      <c r="R18" s="652"/>
      <c r="S18" s="652"/>
      <c r="T18" s="652"/>
      <c r="U18" s="652"/>
    </row>
    <row r="19" spans="1:21" ht="14.5">
      <c r="A19" s="653" t="s">
        <v>426</v>
      </c>
      <c r="B19" s="652"/>
      <c r="C19" s="652"/>
      <c r="D19" s="652"/>
      <c r="E19" s="652"/>
      <c r="F19" s="652"/>
      <c r="G19" s="652"/>
      <c r="H19" s="652"/>
      <c r="I19" s="652"/>
      <c r="J19" s="652"/>
      <c r="K19" s="652"/>
      <c r="L19" s="652"/>
      <c r="M19" s="652"/>
      <c r="N19" s="652"/>
      <c r="O19" s="652"/>
      <c r="P19" s="652"/>
      <c r="Q19" s="652"/>
      <c r="R19" s="652"/>
      <c r="S19" s="652"/>
      <c r="T19" s="652"/>
      <c r="U19" s="652"/>
    </row>
    <row r="20" spans="1:21" ht="14.5">
      <c r="A20" s="653" t="s">
        <v>427</v>
      </c>
      <c r="B20" s="652"/>
      <c r="C20" s="652"/>
      <c r="D20" s="652"/>
      <c r="E20" s="652"/>
      <c r="F20" s="652"/>
      <c r="G20" s="652"/>
      <c r="H20" s="652"/>
      <c r="I20" s="652"/>
      <c r="J20" s="652"/>
      <c r="K20" s="652"/>
      <c r="L20" s="652"/>
      <c r="M20" s="652"/>
      <c r="N20" s="652"/>
      <c r="O20" s="652"/>
      <c r="P20" s="652"/>
      <c r="Q20" s="652"/>
      <c r="R20" s="652"/>
      <c r="S20" s="652"/>
      <c r="T20" s="652"/>
      <c r="U20" s="652"/>
    </row>
    <row r="21" spans="1:21" ht="14.5">
      <c r="A21" s="654" t="s">
        <v>428</v>
      </c>
      <c r="B21" s="652"/>
      <c r="C21" s="652"/>
      <c r="D21" s="652"/>
      <c r="E21" s="652"/>
      <c r="F21" s="652"/>
      <c r="G21" s="652"/>
      <c r="H21" s="652"/>
      <c r="I21" s="652"/>
      <c r="J21" s="652"/>
      <c r="K21" s="652"/>
      <c r="L21" s="652"/>
      <c r="M21" s="652"/>
      <c r="N21" s="652"/>
      <c r="O21" s="652"/>
      <c r="P21" s="652"/>
      <c r="Q21" s="652"/>
      <c r="R21" s="652"/>
      <c r="S21" s="652"/>
      <c r="T21" s="652"/>
      <c r="U21" s="652"/>
    </row>
    <row r="22" spans="1:21" ht="14.5">
      <c r="A22" s="654" t="s">
        <v>429</v>
      </c>
      <c r="B22" s="652"/>
      <c r="C22" s="652"/>
      <c r="D22" s="652"/>
      <c r="E22" s="652"/>
      <c r="F22" s="652"/>
      <c r="G22" s="652"/>
      <c r="H22" s="652"/>
      <c r="I22" s="652"/>
      <c r="J22" s="652"/>
      <c r="K22" s="652"/>
      <c r="L22" s="652"/>
      <c r="M22" s="652"/>
      <c r="N22" s="652"/>
      <c r="O22" s="652"/>
      <c r="P22" s="652"/>
      <c r="Q22" s="652"/>
      <c r="R22" s="652"/>
      <c r="S22" s="652"/>
      <c r="T22" s="652"/>
      <c r="U22" s="652"/>
    </row>
    <row r="23" spans="1:21" ht="14.5">
      <c r="A23" s="680" t="s">
        <v>430</v>
      </c>
      <c r="B23" s="680"/>
      <c r="C23" s="680"/>
      <c r="D23" s="680"/>
      <c r="E23" s="680"/>
      <c r="F23" s="680"/>
      <c r="G23" s="680"/>
      <c r="H23" s="680"/>
      <c r="I23" s="652"/>
      <c r="J23" s="652"/>
      <c r="K23" s="652"/>
      <c r="L23" s="652"/>
      <c r="M23" s="652"/>
      <c r="N23" s="652"/>
      <c r="O23" s="652"/>
      <c r="P23" s="652"/>
      <c r="Q23" s="652"/>
      <c r="R23" s="652"/>
      <c r="S23" s="652"/>
      <c r="T23" s="652"/>
      <c r="U23" s="652"/>
    </row>
    <row r="24" spans="1:21" ht="14.5">
      <c r="A24" s="683" t="s">
        <v>431</v>
      </c>
      <c r="B24" s="683"/>
      <c r="C24" s="683"/>
      <c r="D24" s="683"/>
      <c r="E24" s="683"/>
      <c r="F24" s="683"/>
      <c r="G24" s="683"/>
      <c r="H24" s="683"/>
      <c r="I24" s="683"/>
      <c r="J24" s="683"/>
      <c r="K24" s="683"/>
      <c r="L24" s="683"/>
      <c r="M24" s="683"/>
      <c r="N24" s="683"/>
      <c r="O24" s="683"/>
      <c r="P24" s="683"/>
      <c r="Q24" s="683"/>
      <c r="R24" s="683"/>
      <c r="S24" s="652"/>
      <c r="T24" s="652"/>
      <c r="U24" s="652"/>
    </row>
    <row r="25" spans="1:21" ht="14.5">
      <c r="A25" s="680" t="s">
        <v>432</v>
      </c>
      <c r="B25" s="680"/>
      <c r="C25" s="680"/>
      <c r="D25" s="680"/>
      <c r="E25" s="680"/>
      <c r="F25" s="680"/>
      <c r="G25" s="681"/>
      <c r="H25" s="681"/>
      <c r="I25" s="681"/>
      <c r="J25" s="681"/>
      <c r="K25" s="681"/>
      <c r="L25" s="681"/>
      <c r="M25" s="681"/>
      <c r="N25" s="681"/>
      <c r="O25" s="681"/>
      <c r="P25" s="681"/>
      <c r="Q25" s="681"/>
      <c r="R25" s="681"/>
      <c r="S25" s="652"/>
      <c r="T25" s="652"/>
      <c r="U25" s="652"/>
    </row>
    <row r="26" spans="1:21" ht="15" customHeight="1">
      <c r="A26" s="680" t="s">
        <v>361</v>
      </c>
      <c r="B26" s="680"/>
      <c r="C26" s="680"/>
      <c r="D26" s="680"/>
      <c r="E26" s="680"/>
      <c r="F26" s="680"/>
      <c r="G26" s="680"/>
      <c r="H26" s="680"/>
      <c r="I26" s="680"/>
      <c r="J26" s="680"/>
      <c r="K26" s="680"/>
      <c r="L26" s="680"/>
      <c r="M26" s="680"/>
      <c r="N26" s="680"/>
      <c r="O26" s="680"/>
      <c r="P26" s="680"/>
      <c r="Q26" s="680"/>
      <c r="R26" s="680"/>
      <c r="S26" s="680"/>
      <c r="T26" s="680"/>
      <c r="U26" s="652"/>
    </row>
    <row r="27" spans="1:21" ht="15" customHeight="1">
      <c r="A27" s="688" t="s">
        <v>433</v>
      </c>
      <c r="B27" s="688"/>
      <c r="C27" s="688"/>
      <c r="D27" s="688"/>
      <c r="E27" s="688"/>
      <c r="F27" s="688"/>
      <c r="G27" s="688"/>
      <c r="H27" s="688"/>
      <c r="I27" s="688"/>
      <c r="J27" s="688"/>
      <c r="K27" s="688"/>
      <c r="L27" s="688"/>
      <c r="M27" s="652"/>
      <c r="N27" s="652"/>
      <c r="O27" s="652"/>
      <c r="P27" s="652"/>
      <c r="Q27" s="652"/>
      <c r="R27" s="652"/>
      <c r="S27" s="652"/>
      <c r="T27" s="652"/>
      <c r="U27" s="652"/>
    </row>
    <row r="28" spans="1:21" ht="15" customHeight="1">
      <c r="A28" s="687" t="s">
        <v>363</v>
      </c>
      <c r="B28" s="687"/>
      <c r="C28" s="687"/>
      <c r="D28" s="687"/>
      <c r="E28" s="687"/>
      <c r="F28" s="687"/>
      <c r="G28" s="687"/>
      <c r="H28" s="687"/>
      <c r="I28" s="687"/>
      <c r="J28" s="687"/>
      <c r="K28" s="652"/>
      <c r="L28" s="652"/>
      <c r="M28" s="652"/>
      <c r="N28" s="652"/>
      <c r="O28" s="652"/>
      <c r="P28" s="652"/>
      <c r="Q28" s="652"/>
      <c r="R28" s="652"/>
      <c r="S28" s="652"/>
      <c r="T28" s="652"/>
      <c r="U28" s="652"/>
    </row>
    <row r="29" spans="1:21" ht="15" customHeight="1">
      <c r="A29" s="687" t="s">
        <v>364</v>
      </c>
      <c r="B29" s="687"/>
      <c r="C29" s="687"/>
      <c r="D29" s="687"/>
      <c r="E29" s="687"/>
      <c r="F29" s="687"/>
      <c r="G29" s="687"/>
      <c r="H29" s="687"/>
      <c r="I29" s="687"/>
      <c r="J29" s="652"/>
      <c r="K29" s="652"/>
      <c r="L29" s="652"/>
      <c r="M29" s="652"/>
      <c r="N29" s="652"/>
      <c r="O29" s="652"/>
      <c r="P29" s="652"/>
      <c r="Q29" s="652"/>
      <c r="R29" s="652"/>
      <c r="S29" s="652"/>
      <c r="T29" s="652"/>
      <c r="U29" s="652"/>
    </row>
    <row r="30" spans="1:21" ht="15" customHeight="1">
      <c r="A30" s="687" t="s">
        <v>365</v>
      </c>
      <c r="B30" s="687"/>
      <c r="C30" s="687"/>
      <c r="D30" s="687"/>
      <c r="E30" s="687"/>
      <c r="F30" s="687"/>
      <c r="G30" s="687"/>
      <c r="H30" s="687"/>
      <c r="I30" s="687"/>
      <c r="J30" s="652"/>
      <c r="K30" s="652"/>
      <c r="L30" s="652"/>
      <c r="M30" s="652"/>
      <c r="N30" s="652"/>
      <c r="O30" s="652"/>
      <c r="P30" s="652"/>
      <c r="Q30" s="652"/>
      <c r="R30" s="652"/>
      <c r="S30" s="652"/>
      <c r="T30" s="652"/>
      <c r="U30" s="652"/>
    </row>
    <row r="31" spans="1:21" ht="15" customHeight="1">
      <c r="A31" s="687" t="s">
        <v>366</v>
      </c>
      <c r="B31" s="687"/>
      <c r="C31" s="687"/>
      <c r="D31" s="687"/>
      <c r="E31" s="687"/>
      <c r="F31" s="687"/>
      <c r="G31" s="687"/>
      <c r="H31" s="687"/>
      <c r="I31" s="687"/>
      <c r="J31" s="687"/>
      <c r="K31" s="687"/>
      <c r="L31" s="687"/>
      <c r="M31" s="652"/>
      <c r="N31" s="652"/>
      <c r="O31" s="652"/>
      <c r="P31" s="652"/>
      <c r="Q31" s="652"/>
      <c r="R31" s="652"/>
      <c r="S31" s="652"/>
      <c r="T31" s="652"/>
      <c r="U31" s="652"/>
    </row>
    <row r="32" spans="1:21" s="20" customFormat="1" ht="15" customHeight="1">
      <c r="A32" s="687" t="s">
        <v>449</v>
      </c>
      <c r="B32" s="687"/>
      <c r="C32" s="687"/>
      <c r="D32" s="687"/>
      <c r="E32" s="687"/>
      <c r="F32" s="687"/>
      <c r="G32" s="687"/>
      <c r="H32" s="687"/>
      <c r="I32" s="687"/>
      <c r="J32" s="687"/>
      <c r="K32" s="687"/>
      <c r="L32" s="687"/>
      <c r="M32" s="652"/>
      <c r="N32" s="652"/>
      <c r="O32" s="652"/>
      <c r="P32" s="652"/>
      <c r="Q32" s="652"/>
      <c r="R32" s="652"/>
      <c r="S32" s="652"/>
      <c r="T32" s="652"/>
      <c r="U32" s="652"/>
    </row>
    <row r="33" spans="1:21" s="20" customFormat="1" ht="15" customHeight="1">
      <c r="A33" s="660" t="s">
        <v>450</v>
      </c>
      <c r="B33" s="661"/>
      <c r="C33" s="661"/>
      <c r="D33" s="661"/>
      <c r="E33" s="661"/>
      <c r="F33" s="661"/>
      <c r="G33" s="661"/>
      <c r="H33" s="661"/>
      <c r="I33" s="661"/>
      <c r="J33" s="661"/>
      <c r="K33" s="661"/>
      <c r="L33" s="661"/>
      <c r="M33" s="652"/>
      <c r="N33" s="652"/>
      <c r="O33" s="652"/>
      <c r="P33" s="652"/>
      <c r="Q33" s="652"/>
      <c r="R33" s="652"/>
      <c r="S33" s="652"/>
      <c r="T33" s="652"/>
      <c r="U33" s="652"/>
    </row>
    <row r="34" spans="1:21" s="20" customFormat="1" ht="15" customHeight="1">
      <c r="A34" s="660" t="s">
        <v>451</v>
      </c>
      <c r="B34" s="661"/>
      <c r="C34" s="661"/>
      <c r="D34" s="661"/>
      <c r="E34" s="661"/>
      <c r="F34" s="661"/>
      <c r="G34" s="661"/>
      <c r="H34" s="661"/>
      <c r="I34" s="661"/>
      <c r="J34" s="661"/>
      <c r="K34" s="661"/>
      <c r="L34" s="661"/>
      <c r="M34" s="652"/>
      <c r="N34" s="652"/>
      <c r="O34" s="652"/>
      <c r="P34" s="652"/>
      <c r="Q34" s="652"/>
      <c r="R34" s="652"/>
      <c r="S34" s="652"/>
      <c r="T34" s="652"/>
      <c r="U34" s="652"/>
    </row>
    <row r="35" spans="1:21" s="20" customFormat="1" ht="15" customHeight="1">
      <c r="A35" s="660" t="s">
        <v>452</v>
      </c>
      <c r="B35" s="661"/>
      <c r="C35" s="661"/>
      <c r="D35" s="661"/>
      <c r="E35" s="661"/>
      <c r="F35" s="661"/>
      <c r="G35" s="661"/>
      <c r="H35" s="661"/>
      <c r="I35" s="661"/>
      <c r="J35" s="661"/>
      <c r="K35" s="661"/>
      <c r="L35" s="661"/>
      <c r="M35" s="652"/>
      <c r="N35" s="652"/>
      <c r="O35" s="652"/>
      <c r="P35" s="652"/>
      <c r="Q35" s="652"/>
      <c r="R35" s="652"/>
      <c r="S35" s="652"/>
      <c r="T35" s="652"/>
      <c r="U35" s="652"/>
    </row>
    <row r="36" spans="1:21" s="20" customFormat="1" ht="15" customHeight="1">
      <c r="A36" s="660" t="s">
        <v>453</v>
      </c>
      <c r="B36" s="661"/>
      <c r="C36" s="661"/>
      <c r="D36" s="661"/>
      <c r="E36" s="661"/>
      <c r="F36" s="661"/>
      <c r="G36" s="661"/>
      <c r="H36" s="661"/>
      <c r="I36" s="661"/>
      <c r="J36" s="661"/>
      <c r="K36" s="661"/>
      <c r="L36" s="661"/>
      <c r="M36" s="652"/>
      <c r="N36" s="652"/>
      <c r="O36" s="652"/>
      <c r="P36" s="652"/>
      <c r="Q36" s="652"/>
      <c r="R36" s="652"/>
      <c r="S36" s="652"/>
      <c r="T36" s="652"/>
      <c r="U36" s="652"/>
    </row>
    <row r="37" spans="1:21" s="20" customFormat="1" ht="15" customHeight="1">
      <c r="A37" s="660" t="s">
        <v>454</v>
      </c>
      <c r="B37" s="661"/>
      <c r="C37" s="661"/>
      <c r="D37" s="661"/>
      <c r="E37" s="661"/>
      <c r="F37" s="661"/>
      <c r="G37" s="661"/>
      <c r="H37" s="661"/>
      <c r="I37" s="661"/>
      <c r="J37" s="661"/>
      <c r="K37" s="661"/>
      <c r="L37" s="661"/>
      <c r="M37" s="652"/>
      <c r="N37" s="652"/>
      <c r="O37" s="652"/>
      <c r="P37" s="652"/>
      <c r="Q37" s="652"/>
      <c r="R37" s="652"/>
      <c r="S37" s="652"/>
      <c r="T37" s="652"/>
      <c r="U37" s="652"/>
    </row>
    <row r="38" spans="1:21" s="20" customFormat="1" ht="15" customHeight="1">
      <c r="A38" s="660" t="s">
        <v>455</v>
      </c>
      <c r="B38" s="661"/>
      <c r="C38" s="661"/>
      <c r="D38" s="661"/>
      <c r="E38" s="661"/>
      <c r="F38" s="661"/>
      <c r="G38" s="661"/>
      <c r="H38" s="661"/>
      <c r="I38" s="661"/>
      <c r="J38" s="661"/>
      <c r="K38" s="661"/>
      <c r="L38" s="661"/>
      <c r="M38" s="652"/>
      <c r="N38" s="652"/>
      <c r="O38" s="652"/>
      <c r="P38" s="652"/>
      <c r="Q38" s="652"/>
      <c r="R38" s="652"/>
      <c r="S38" s="652"/>
      <c r="T38" s="652"/>
      <c r="U38" s="652"/>
    </row>
    <row r="39" spans="1:21" s="20" customFormat="1" ht="15" customHeight="1">
      <c r="A39" s="660" t="s">
        <v>456</v>
      </c>
      <c r="B39" s="661"/>
      <c r="C39" s="661"/>
      <c r="D39" s="661"/>
      <c r="E39" s="661"/>
      <c r="F39" s="661"/>
      <c r="G39" s="661"/>
      <c r="H39" s="661"/>
      <c r="I39" s="661"/>
      <c r="J39" s="661"/>
      <c r="K39" s="661"/>
      <c r="L39" s="661"/>
      <c r="M39" s="652"/>
      <c r="N39" s="652"/>
      <c r="O39" s="652"/>
      <c r="P39" s="652"/>
      <c r="Q39" s="652"/>
      <c r="R39" s="652"/>
      <c r="S39" s="652"/>
      <c r="T39" s="652"/>
      <c r="U39" s="652"/>
    </row>
    <row r="40" spans="1:21" ht="15" customHeight="1">
      <c r="A40" s="680" t="s">
        <v>434</v>
      </c>
      <c r="B40" s="680"/>
      <c r="C40" s="680"/>
      <c r="D40" s="680"/>
      <c r="E40" s="680"/>
      <c r="F40" s="680"/>
      <c r="G40" s="680"/>
      <c r="H40" s="680"/>
      <c r="I40" s="680"/>
      <c r="J40" s="680"/>
      <c r="K40" s="680"/>
      <c r="L40" s="680"/>
      <c r="M40" s="680"/>
      <c r="N40" s="680"/>
      <c r="O40" s="680"/>
      <c r="P40" s="680"/>
      <c r="Q40" s="652"/>
      <c r="R40" s="652"/>
      <c r="S40" s="652"/>
      <c r="T40" s="652"/>
      <c r="U40" s="652"/>
    </row>
    <row r="41" spans="1:21" ht="15" customHeight="1">
      <c r="A41" s="680" t="s">
        <v>435</v>
      </c>
      <c r="B41" s="680"/>
      <c r="C41" s="680"/>
      <c r="D41" s="680"/>
      <c r="E41" s="680"/>
      <c r="F41" s="680"/>
      <c r="G41" s="680"/>
      <c r="H41" s="680"/>
      <c r="I41" s="680"/>
      <c r="J41" s="680"/>
      <c r="K41" s="680"/>
      <c r="L41" s="680"/>
      <c r="M41" s="680"/>
      <c r="N41" s="680"/>
      <c r="O41" s="680"/>
      <c r="P41" s="652"/>
      <c r="Q41" s="652"/>
      <c r="R41" s="652"/>
      <c r="S41" s="652"/>
      <c r="T41" s="652"/>
      <c r="U41" s="652"/>
    </row>
    <row r="42" spans="1:21" ht="15" customHeight="1">
      <c r="A42" s="689" t="s">
        <v>377</v>
      </c>
      <c r="B42" s="689"/>
      <c r="C42" s="689"/>
      <c r="D42" s="689"/>
      <c r="E42" s="689"/>
      <c r="F42" s="689"/>
      <c r="G42" s="689"/>
      <c r="H42" s="689"/>
      <c r="I42" s="689"/>
      <c r="J42" s="689"/>
      <c r="K42" s="652"/>
      <c r="L42" s="652"/>
      <c r="M42" s="652"/>
      <c r="N42" s="652"/>
      <c r="O42" s="652"/>
      <c r="P42" s="652"/>
      <c r="Q42" s="652"/>
      <c r="R42" s="652"/>
      <c r="S42" s="652"/>
      <c r="T42" s="652"/>
      <c r="U42" s="652"/>
    </row>
    <row r="43" spans="1:21" ht="14.5">
      <c r="A43" s="690" t="s">
        <v>378</v>
      </c>
      <c r="B43" s="690"/>
      <c r="C43" s="690"/>
      <c r="D43" s="690"/>
      <c r="E43" s="690"/>
      <c r="F43" s="690"/>
      <c r="G43" s="690"/>
      <c r="H43" s="690"/>
      <c r="I43" s="690"/>
      <c r="J43" s="690"/>
      <c r="K43" s="690"/>
      <c r="L43" s="690"/>
      <c r="M43" s="652"/>
      <c r="N43" s="652"/>
      <c r="O43" s="652"/>
      <c r="P43" s="652"/>
      <c r="Q43" s="652"/>
      <c r="R43" s="652"/>
      <c r="S43" s="652"/>
      <c r="T43" s="652"/>
      <c r="U43" s="652"/>
    </row>
    <row r="44" spans="1:21" ht="14.5">
      <c r="A44" s="691" t="s">
        <v>379</v>
      </c>
      <c r="B44" s="691"/>
      <c r="C44" s="691"/>
      <c r="D44" s="691"/>
      <c r="E44" s="691"/>
      <c r="F44" s="691"/>
      <c r="G44" s="691"/>
      <c r="H44" s="691"/>
      <c r="I44" s="691"/>
      <c r="J44" s="691"/>
      <c r="K44" s="691"/>
      <c r="L44" s="691"/>
      <c r="M44" s="652"/>
      <c r="N44" s="652"/>
      <c r="O44" s="652"/>
      <c r="P44" s="652"/>
      <c r="Q44" s="652"/>
      <c r="R44" s="652"/>
      <c r="S44" s="652"/>
      <c r="T44" s="652"/>
      <c r="U44" s="652"/>
    </row>
    <row r="45" spans="1:21" ht="15" customHeight="1">
      <c r="A45" s="692" t="s">
        <v>380</v>
      </c>
      <c r="B45" s="692"/>
      <c r="C45" s="692"/>
      <c r="D45" s="692"/>
      <c r="E45" s="692"/>
      <c r="F45" s="692"/>
      <c r="G45" s="692"/>
      <c r="H45" s="692"/>
      <c r="I45" s="692"/>
      <c r="J45" s="692"/>
      <c r="K45" s="692"/>
      <c r="L45" s="652"/>
      <c r="M45" s="652"/>
      <c r="N45" s="652"/>
      <c r="O45" s="652"/>
      <c r="P45" s="652"/>
      <c r="Q45" s="652"/>
      <c r="R45" s="652"/>
      <c r="S45" s="652"/>
      <c r="T45" s="652"/>
      <c r="U45" s="652"/>
    </row>
    <row r="46" spans="1:21" ht="15" customHeight="1">
      <c r="A46" s="693" t="s">
        <v>381</v>
      </c>
      <c r="B46" s="693"/>
      <c r="C46" s="693"/>
      <c r="D46" s="693"/>
      <c r="E46" s="693"/>
      <c r="F46" s="693"/>
      <c r="G46" s="693"/>
      <c r="H46" s="693"/>
      <c r="I46" s="693"/>
      <c r="J46" s="693"/>
      <c r="K46" s="693"/>
      <c r="L46" s="693"/>
      <c r="M46" s="693"/>
      <c r="N46" s="652"/>
      <c r="O46" s="652"/>
      <c r="P46" s="652"/>
      <c r="Q46" s="652"/>
      <c r="R46" s="652"/>
      <c r="S46" s="652"/>
      <c r="T46" s="652"/>
      <c r="U46" s="652"/>
    </row>
    <row r="47" spans="1:21" ht="15" customHeight="1">
      <c r="A47" s="683" t="s">
        <v>382</v>
      </c>
      <c r="B47" s="683"/>
      <c r="C47" s="683"/>
      <c r="D47" s="683"/>
      <c r="E47" s="683"/>
      <c r="F47" s="683"/>
      <c r="G47" s="683"/>
      <c r="H47" s="683"/>
      <c r="I47" s="683"/>
      <c r="J47" s="683"/>
      <c r="K47" s="683"/>
      <c r="L47" s="683"/>
      <c r="M47" s="652"/>
      <c r="N47" s="652"/>
      <c r="O47" s="652"/>
      <c r="P47" s="652"/>
      <c r="Q47" s="652"/>
      <c r="R47" s="652"/>
      <c r="S47" s="652"/>
      <c r="T47" s="652"/>
      <c r="U47" s="652"/>
    </row>
    <row r="48" spans="1:21" ht="15" customHeight="1">
      <c r="A48" s="683" t="s">
        <v>383</v>
      </c>
      <c r="B48" s="683"/>
      <c r="C48" s="683"/>
      <c r="D48" s="683"/>
      <c r="E48" s="683"/>
      <c r="F48" s="683"/>
      <c r="G48" s="683"/>
      <c r="H48" s="683"/>
      <c r="I48" s="683"/>
      <c r="J48" s="683"/>
      <c r="K48" s="683"/>
      <c r="L48" s="683"/>
      <c r="M48" s="652"/>
      <c r="N48" s="652"/>
      <c r="O48" s="652"/>
      <c r="P48" s="652"/>
      <c r="Q48" s="652"/>
      <c r="R48" s="652"/>
      <c r="S48" s="652"/>
      <c r="T48" s="652"/>
      <c r="U48" s="652"/>
    </row>
    <row r="49" spans="1:21" ht="14.5">
      <c r="A49" s="655" t="s">
        <v>384</v>
      </c>
      <c r="B49" s="652"/>
      <c r="C49" s="652"/>
      <c r="D49" s="652"/>
      <c r="E49" s="652"/>
      <c r="F49" s="652"/>
      <c r="G49" s="652"/>
      <c r="H49" s="652"/>
      <c r="I49" s="652"/>
      <c r="J49" s="652"/>
      <c r="K49" s="652"/>
      <c r="L49" s="652"/>
      <c r="M49" s="652"/>
      <c r="N49" s="652"/>
      <c r="O49" s="652"/>
      <c r="P49" s="652"/>
      <c r="Q49" s="652"/>
      <c r="R49" s="652"/>
      <c r="S49" s="652"/>
      <c r="T49" s="652"/>
      <c r="U49" s="652"/>
    </row>
    <row r="50" spans="1:21" ht="15" customHeight="1">
      <c r="A50" s="693" t="s">
        <v>381</v>
      </c>
      <c r="B50" s="693"/>
      <c r="C50" s="693"/>
      <c r="D50" s="693"/>
      <c r="E50" s="693"/>
      <c r="F50" s="693"/>
      <c r="G50" s="693"/>
      <c r="H50" s="693"/>
      <c r="I50" s="693"/>
      <c r="J50" s="693"/>
      <c r="K50" s="693"/>
      <c r="L50" s="693"/>
      <c r="M50" s="652"/>
      <c r="N50" s="652"/>
      <c r="O50" s="652"/>
      <c r="P50" s="652"/>
      <c r="Q50" s="652"/>
      <c r="R50" s="652"/>
      <c r="S50" s="652"/>
      <c r="T50" s="652"/>
      <c r="U50" s="652"/>
    </row>
    <row r="51" spans="1:21" ht="15" customHeight="1">
      <c r="A51" s="690" t="s">
        <v>382</v>
      </c>
      <c r="B51" s="690"/>
      <c r="C51" s="690"/>
      <c r="D51" s="690"/>
      <c r="E51" s="690"/>
      <c r="F51" s="690"/>
      <c r="G51" s="690"/>
      <c r="H51" s="690"/>
      <c r="I51" s="690"/>
      <c r="J51" s="690"/>
      <c r="K51" s="690"/>
      <c r="L51" s="690"/>
      <c r="M51" s="690"/>
      <c r="N51" s="690"/>
      <c r="O51" s="652"/>
      <c r="P51" s="652"/>
      <c r="Q51" s="652"/>
      <c r="R51" s="652"/>
      <c r="S51" s="652"/>
      <c r="T51" s="652"/>
      <c r="U51" s="652"/>
    </row>
    <row r="52" spans="1:21" ht="15" customHeight="1">
      <c r="A52" s="683" t="s">
        <v>383</v>
      </c>
      <c r="B52" s="683"/>
      <c r="C52" s="683"/>
      <c r="D52" s="683"/>
      <c r="E52" s="683"/>
      <c r="F52" s="683"/>
      <c r="G52" s="683"/>
      <c r="H52" s="683"/>
      <c r="I52" s="683"/>
      <c r="J52" s="683"/>
      <c r="K52" s="683"/>
      <c r="L52" s="683"/>
      <c r="M52" s="652"/>
      <c r="N52" s="652"/>
      <c r="O52" s="652"/>
      <c r="P52" s="652"/>
      <c r="Q52" s="652"/>
      <c r="R52" s="652"/>
      <c r="S52" s="652"/>
      <c r="T52" s="652"/>
      <c r="U52" s="652"/>
    </row>
    <row r="53" spans="1:21" ht="14.5">
      <c r="A53" s="656" t="s">
        <v>384</v>
      </c>
      <c r="B53" s="652"/>
      <c r="C53" s="652"/>
      <c r="D53" s="652"/>
      <c r="E53" s="652"/>
      <c r="F53" s="652"/>
      <c r="G53" s="652"/>
      <c r="H53" s="652"/>
      <c r="I53" s="652"/>
      <c r="J53" s="652"/>
      <c r="K53" s="652"/>
      <c r="L53" s="652"/>
      <c r="M53" s="652"/>
      <c r="N53" s="652"/>
      <c r="O53" s="652"/>
      <c r="P53" s="652"/>
      <c r="Q53" s="652"/>
      <c r="R53" s="652"/>
      <c r="S53" s="652"/>
      <c r="T53" s="652"/>
      <c r="U53" s="652"/>
    </row>
    <row r="54" spans="1:21" ht="14.5">
      <c r="A54" s="655" t="s">
        <v>385</v>
      </c>
      <c r="B54" s="652"/>
      <c r="C54" s="652"/>
      <c r="D54" s="652"/>
      <c r="E54" s="652"/>
      <c r="F54" s="652"/>
      <c r="G54" s="652"/>
      <c r="H54" s="652"/>
      <c r="I54" s="652"/>
      <c r="J54" s="652"/>
      <c r="K54" s="652"/>
      <c r="L54" s="652"/>
      <c r="M54" s="652"/>
      <c r="N54" s="652"/>
      <c r="O54" s="652"/>
      <c r="P54" s="652"/>
      <c r="Q54" s="652"/>
      <c r="R54" s="652"/>
      <c r="S54" s="652"/>
      <c r="T54" s="652"/>
      <c r="U54" s="652"/>
    </row>
    <row r="55" spans="1:21" ht="14.5">
      <c r="A55" s="655" t="s">
        <v>386</v>
      </c>
      <c r="B55" s="652"/>
      <c r="C55" s="652"/>
      <c r="D55" s="652"/>
      <c r="E55" s="652"/>
      <c r="F55" s="652"/>
      <c r="G55" s="652"/>
      <c r="H55" s="652"/>
      <c r="I55" s="652"/>
      <c r="J55" s="652"/>
      <c r="K55" s="652"/>
      <c r="L55" s="652"/>
      <c r="M55" s="652"/>
      <c r="N55" s="652"/>
      <c r="O55" s="652"/>
      <c r="P55" s="652"/>
      <c r="Q55" s="652"/>
      <c r="R55" s="652"/>
      <c r="S55" s="652"/>
      <c r="T55" s="652"/>
      <c r="U55" s="652"/>
    </row>
    <row r="56" spans="1:21" ht="14.5">
      <c r="A56" s="655" t="s">
        <v>387</v>
      </c>
      <c r="B56" s="652"/>
      <c r="C56" s="652"/>
      <c r="D56" s="652"/>
      <c r="E56" s="652"/>
      <c r="F56" s="652"/>
      <c r="G56" s="652"/>
      <c r="H56" s="652"/>
      <c r="I56" s="652"/>
      <c r="J56" s="652"/>
      <c r="K56" s="652"/>
      <c r="L56" s="652"/>
      <c r="M56" s="652"/>
      <c r="N56" s="652"/>
      <c r="O56" s="652"/>
      <c r="P56" s="652"/>
      <c r="Q56" s="652"/>
      <c r="R56" s="652"/>
      <c r="S56" s="652"/>
      <c r="T56" s="652"/>
      <c r="U56" s="652"/>
    </row>
    <row r="57" spans="1:21" ht="14.5">
      <c r="A57" s="655" t="s">
        <v>388</v>
      </c>
      <c r="B57" s="652"/>
      <c r="C57" s="652"/>
      <c r="D57" s="652"/>
      <c r="E57" s="652"/>
      <c r="F57" s="652"/>
      <c r="G57" s="652"/>
      <c r="H57" s="652"/>
      <c r="I57" s="652"/>
      <c r="J57" s="652"/>
      <c r="K57" s="652"/>
      <c r="L57" s="652"/>
      <c r="M57" s="652"/>
      <c r="N57" s="652"/>
      <c r="O57" s="652"/>
      <c r="P57" s="652"/>
      <c r="Q57" s="652"/>
      <c r="R57" s="652"/>
      <c r="S57" s="652"/>
      <c r="T57" s="652"/>
      <c r="U57" s="652"/>
    </row>
    <row r="58" spans="1:21" ht="15" customHeight="1">
      <c r="A58" s="680" t="s">
        <v>389</v>
      </c>
      <c r="B58" s="680"/>
      <c r="C58" s="680"/>
      <c r="D58" s="680"/>
      <c r="E58" s="680"/>
      <c r="F58" s="680"/>
      <c r="G58" s="680"/>
      <c r="H58" s="680"/>
      <c r="I58" s="680"/>
      <c r="J58" s="680"/>
      <c r="K58" s="680"/>
      <c r="L58" s="680"/>
      <c r="M58" s="680"/>
      <c r="N58" s="652"/>
      <c r="O58" s="652"/>
      <c r="P58" s="652"/>
      <c r="Q58" s="652"/>
      <c r="R58" s="652"/>
      <c r="S58" s="652"/>
      <c r="T58" s="652"/>
      <c r="U58" s="652"/>
    </row>
    <row r="59" spans="1:21" ht="15" customHeight="1">
      <c r="A59" s="680" t="s">
        <v>390</v>
      </c>
      <c r="B59" s="680"/>
      <c r="C59" s="680"/>
      <c r="D59" s="680"/>
      <c r="E59" s="680"/>
      <c r="F59" s="680"/>
      <c r="G59" s="680"/>
      <c r="H59" s="680"/>
      <c r="I59" s="680"/>
      <c r="J59" s="680"/>
      <c r="K59" s="680"/>
      <c r="L59" s="680"/>
      <c r="M59" s="652"/>
      <c r="N59" s="652"/>
      <c r="O59" s="652"/>
      <c r="P59" s="652"/>
      <c r="Q59" s="652"/>
      <c r="R59" s="652"/>
      <c r="S59" s="652"/>
      <c r="T59" s="652"/>
      <c r="U59" s="652"/>
    </row>
    <row r="60" spans="1:21" ht="14.5">
      <c r="A60" s="655" t="s">
        <v>391</v>
      </c>
      <c r="B60" s="652"/>
      <c r="C60" s="652"/>
      <c r="D60" s="652"/>
      <c r="E60" s="652"/>
      <c r="F60" s="652"/>
      <c r="G60" s="652"/>
      <c r="H60" s="652"/>
      <c r="I60" s="652"/>
      <c r="J60" s="652"/>
      <c r="K60" s="652"/>
      <c r="L60" s="652"/>
      <c r="M60" s="652"/>
      <c r="N60" s="652"/>
      <c r="O60" s="652"/>
      <c r="P60" s="652"/>
      <c r="Q60" s="652"/>
      <c r="R60" s="652"/>
      <c r="S60" s="652"/>
      <c r="T60" s="652"/>
      <c r="U60" s="652"/>
    </row>
    <row r="61" spans="1:21" ht="14.5">
      <c r="A61" s="655" t="s">
        <v>392</v>
      </c>
      <c r="B61" s="652"/>
      <c r="C61" s="652"/>
      <c r="D61" s="652"/>
      <c r="E61" s="652"/>
      <c r="F61" s="652"/>
      <c r="G61" s="652"/>
      <c r="H61" s="652"/>
      <c r="I61" s="652"/>
      <c r="J61" s="652"/>
      <c r="K61" s="652"/>
      <c r="L61" s="652"/>
      <c r="M61" s="652"/>
      <c r="N61" s="652"/>
      <c r="O61" s="652"/>
      <c r="P61" s="652"/>
      <c r="Q61" s="652"/>
      <c r="R61" s="652"/>
      <c r="S61" s="652"/>
      <c r="T61" s="652"/>
      <c r="U61" s="652"/>
    </row>
    <row r="62" spans="1:21" ht="15" customHeight="1">
      <c r="A62" s="680" t="s">
        <v>436</v>
      </c>
      <c r="B62" s="680"/>
      <c r="C62" s="680"/>
      <c r="D62" s="680"/>
      <c r="E62" s="680"/>
      <c r="F62" s="680"/>
      <c r="G62" s="680"/>
      <c r="H62" s="680"/>
      <c r="I62" s="680"/>
      <c r="J62" s="680"/>
      <c r="K62" s="680"/>
      <c r="L62" s="680"/>
      <c r="M62" s="680"/>
      <c r="N62" s="680"/>
      <c r="O62" s="680"/>
      <c r="P62" s="680"/>
      <c r="Q62" s="680"/>
      <c r="R62" s="680"/>
      <c r="S62" s="680"/>
      <c r="T62" s="680"/>
      <c r="U62" s="652"/>
    </row>
    <row r="63" spans="1:21" ht="15" customHeight="1">
      <c r="A63" s="680" t="s">
        <v>437</v>
      </c>
      <c r="B63" s="680"/>
      <c r="C63" s="680"/>
      <c r="D63" s="680"/>
      <c r="E63" s="680"/>
      <c r="F63" s="680"/>
      <c r="G63" s="680"/>
      <c r="H63" s="680"/>
      <c r="I63" s="680"/>
      <c r="J63" s="680"/>
      <c r="K63" s="680"/>
      <c r="L63" s="680"/>
      <c r="M63" s="680"/>
      <c r="N63" s="680"/>
      <c r="O63" s="680"/>
      <c r="P63" s="680"/>
      <c r="Q63" s="680"/>
      <c r="R63" s="680"/>
      <c r="S63" s="680"/>
      <c r="T63" s="680"/>
      <c r="U63" s="652"/>
    </row>
    <row r="64" spans="1:21" ht="15" customHeight="1">
      <c r="A64" s="680" t="s">
        <v>438</v>
      </c>
      <c r="B64" s="680"/>
      <c r="C64" s="680"/>
      <c r="D64" s="680"/>
      <c r="E64" s="680"/>
      <c r="F64" s="680"/>
      <c r="G64" s="680"/>
      <c r="H64" s="680"/>
      <c r="I64" s="680"/>
      <c r="J64" s="680"/>
      <c r="K64" s="680"/>
      <c r="L64" s="680"/>
      <c r="M64" s="680"/>
      <c r="N64" s="680"/>
      <c r="O64" s="680"/>
      <c r="P64" s="680"/>
      <c r="Q64" s="680"/>
      <c r="R64" s="680"/>
      <c r="S64" s="680"/>
      <c r="T64" s="680"/>
      <c r="U64" s="680"/>
    </row>
    <row r="65" spans="1:21" ht="15" customHeight="1">
      <c r="A65" s="680" t="s">
        <v>439</v>
      </c>
      <c r="B65" s="680"/>
      <c r="C65" s="680"/>
      <c r="D65" s="680"/>
      <c r="E65" s="680"/>
      <c r="F65" s="680"/>
      <c r="G65" s="680"/>
      <c r="H65" s="680"/>
      <c r="I65" s="680"/>
      <c r="J65" s="680"/>
      <c r="K65" s="680"/>
      <c r="L65" s="680"/>
      <c r="M65" s="680"/>
      <c r="N65" s="680"/>
      <c r="O65" s="680"/>
      <c r="P65" s="680"/>
      <c r="Q65" s="680"/>
      <c r="R65" s="680"/>
      <c r="S65" s="680"/>
      <c r="T65" s="680"/>
      <c r="U65" s="680"/>
    </row>
    <row r="66" spans="1:21" ht="15" customHeight="1">
      <c r="A66" s="680" t="s">
        <v>440</v>
      </c>
      <c r="B66" s="680"/>
      <c r="C66" s="680"/>
      <c r="D66" s="680"/>
      <c r="E66" s="680"/>
      <c r="F66" s="680"/>
      <c r="G66" s="680"/>
      <c r="H66" s="680"/>
      <c r="I66" s="680"/>
      <c r="J66" s="680"/>
      <c r="K66" s="680"/>
      <c r="L66" s="680"/>
      <c r="M66" s="652"/>
      <c r="N66" s="652"/>
      <c r="O66" s="652"/>
      <c r="P66" s="652"/>
      <c r="Q66" s="652"/>
      <c r="R66" s="652"/>
      <c r="S66" s="652"/>
      <c r="T66" s="652"/>
      <c r="U66" s="652"/>
    </row>
    <row r="67" spans="1:21" ht="15" customHeight="1">
      <c r="A67" s="680" t="s">
        <v>441</v>
      </c>
      <c r="B67" s="680"/>
      <c r="C67" s="680"/>
      <c r="D67" s="680"/>
      <c r="E67" s="680"/>
      <c r="F67" s="680"/>
      <c r="G67" s="680"/>
      <c r="H67" s="680"/>
      <c r="I67" s="680"/>
      <c r="J67" s="680"/>
      <c r="K67" s="680"/>
      <c r="L67" s="680"/>
      <c r="M67" s="652"/>
      <c r="N67" s="652"/>
      <c r="O67" s="652"/>
      <c r="P67" s="652"/>
      <c r="Q67" s="652"/>
      <c r="R67" s="652"/>
      <c r="S67" s="652"/>
      <c r="T67" s="652"/>
      <c r="U67" s="652"/>
    </row>
    <row r="68" spans="1:21" ht="15" customHeight="1">
      <c r="A68" s="694" t="s">
        <v>442</v>
      </c>
      <c r="B68" s="694"/>
      <c r="C68" s="694"/>
      <c r="D68" s="694"/>
      <c r="E68" s="694"/>
      <c r="F68" s="694"/>
      <c r="G68" s="694"/>
      <c r="H68" s="694"/>
      <c r="I68" s="694"/>
      <c r="J68" s="694"/>
      <c r="K68" s="694"/>
      <c r="L68" s="694"/>
      <c r="M68" s="694"/>
      <c r="N68" s="652"/>
      <c r="O68" s="652"/>
      <c r="P68" s="652"/>
      <c r="Q68" s="652"/>
      <c r="R68" s="652"/>
      <c r="S68" s="652"/>
      <c r="T68" s="652"/>
      <c r="U68" s="652"/>
    </row>
    <row r="69" spans="1:21" ht="15" customHeight="1">
      <c r="A69" s="694" t="s">
        <v>443</v>
      </c>
      <c r="B69" s="694"/>
      <c r="C69" s="694"/>
      <c r="D69" s="694"/>
      <c r="E69" s="694"/>
      <c r="F69" s="694"/>
      <c r="G69" s="694"/>
      <c r="H69" s="694"/>
      <c r="I69" s="694"/>
      <c r="J69" s="694"/>
      <c r="K69" s="694"/>
      <c r="L69" s="652"/>
      <c r="M69" s="652"/>
      <c r="N69" s="652"/>
      <c r="O69" s="652"/>
      <c r="P69" s="652"/>
      <c r="Q69" s="652"/>
      <c r="R69" s="652"/>
      <c r="S69" s="652"/>
      <c r="T69" s="652"/>
      <c r="U69" s="652"/>
    </row>
    <row r="70" spans="1:21" ht="14.5">
      <c r="A70" s="655" t="s">
        <v>401</v>
      </c>
      <c r="B70" s="652"/>
      <c r="C70" s="652"/>
      <c r="D70" s="652"/>
      <c r="E70" s="652"/>
      <c r="F70" s="652"/>
      <c r="G70" s="652"/>
      <c r="H70" s="652"/>
      <c r="I70" s="652"/>
      <c r="J70" s="652"/>
      <c r="K70" s="652"/>
      <c r="L70" s="652"/>
      <c r="M70" s="652"/>
      <c r="N70" s="652"/>
      <c r="O70" s="652"/>
      <c r="P70" s="652"/>
      <c r="Q70" s="652"/>
      <c r="R70" s="652"/>
      <c r="S70" s="652"/>
      <c r="T70" s="652"/>
      <c r="U70" s="652"/>
    </row>
    <row r="71" spans="1:21" ht="14.5">
      <c r="A71" s="655" t="s">
        <v>402</v>
      </c>
      <c r="B71" s="652"/>
      <c r="C71" s="652"/>
      <c r="D71" s="652"/>
      <c r="E71" s="652"/>
      <c r="F71" s="652"/>
      <c r="G71" s="652"/>
      <c r="H71" s="652"/>
      <c r="I71" s="652"/>
      <c r="J71" s="652"/>
      <c r="K71" s="652"/>
      <c r="L71" s="652"/>
      <c r="M71" s="652"/>
      <c r="N71" s="652"/>
      <c r="O71" s="652"/>
      <c r="P71" s="652"/>
      <c r="Q71" s="652"/>
      <c r="R71" s="652"/>
      <c r="S71" s="652"/>
      <c r="T71" s="652"/>
      <c r="U71" s="652"/>
    </row>
    <row r="72" spans="1:21" ht="14.5">
      <c r="A72" s="655" t="s">
        <v>403</v>
      </c>
      <c r="B72" s="652"/>
      <c r="C72" s="652"/>
      <c r="D72" s="652"/>
      <c r="E72" s="652"/>
      <c r="F72" s="652"/>
      <c r="G72" s="652"/>
      <c r="H72" s="652"/>
      <c r="I72" s="652"/>
      <c r="J72" s="652"/>
      <c r="K72" s="652"/>
      <c r="L72" s="652"/>
      <c r="M72" s="652"/>
      <c r="N72" s="652"/>
      <c r="O72" s="652"/>
      <c r="P72" s="652"/>
      <c r="Q72" s="652"/>
      <c r="R72" s="652"/>
      <c r="S72" s="652"/>
      <c r="T72" s="652"/>
      <c r="U72" s="652"/>
    </row>
    <row r="73" spans="1:21" ht="15" customHeight="1">
      <c r="A73" s="683" t="s">
        <v>404</v>
      </c>
      <c r="B73" s="683"/>
      <c r="C73" s="683"/>
      <c r="D73" s="683"/>
      <c r="E73" s="683"/>
      <c r="F73" s="683"/>
      <c r="G73" s="683"/>
      <c r="H73" s="683"/>
      <c r="I73" s="683"/>
      <c r="J73" s="683"/>
      <c r="K73" s="683"/>
      <c r="L73" s="683"/>
      <c r="M73" s="683"/>
      <c r="N73" s="683"/>
      <c r="O73" s="683"/>
      <c r="P73" s="652"/>
      <c r="Q73" s="652"/>
      <c r="R73" s="652"/>
      <c r="S73" s="652"/>
      <c r="T73" s="652"/>
      <c r="U73" s="652"/>
    </row>
    <row r="74" spans="1:21" ht="15" customHeight="1">
      <c r="A74" s="693" t="s">
        <v>405</v>
      </c>
      <c r="B74" s="693"/>
      <c r="C74" s="693"/>
      <c r="D74" s="693"/>
      <c r="E74" s="693"/>
      <c r="F74" s="693"/>
      <c r="G74" s="693"/>
      <c r="H74" s="693"/>
      <c r="I74" s="693"/>
      <c r="J74" s="693"/>
      <c r="K74" s="693"/>
      <c r="L74" s="693"/>
      <c r="M74" s="693"/>
      <c r="N74" s="693"/>
      <c r="O74" s="652"/>
      <c r="P74" s="652"/>
      <c r="Q74" s="652"/>
      <c r="R74" s="652"/>
      <c r="S74" s="652"/>
      <c r="T74" s="652"/>
      <c r="U74" s="652"/>
    </row>
    <row r="75" spans="1:21" ht="14.5">
      <c r="A75" s="655" t="s">
        <v>406</v>
      </c>
      <c r="B75" s="652"/>
      <c r="C75" s="652"/>
      <c r="D75" s="652"/>
      <c r="E75" s="652"/>
      <c r="F75" s="652"/>
      <c r="G75" s="652"/>
      <c r="H75" s="652"/>
      <c r="I75" s="652"/>
      <c r="J75" s="652"/>
      <c r="K75" s="652"/>
      <c r="L75" s="652"/>
      <c r="M75" s="652"/>
      <c r="N75" s="652"/>
      <c r="O75" s="652"/>
      <c r="P75" s="652"/>
      <c r="Q75" s="652"/>
      <c r="R75" s="652"/>
      <c r="S75" s="652"/>
      <c r="T75" s="652"/>
      <c r="U75" s="652"/>
    </row>
    <row r="76" spans="1:21" ht="15" customHeight="1">
      <c r="A76" s="680" t="s">
        <v>407</v>
      </c>
      <c r="B76" s="680"/>
      <c r="C76" s="680"/>
      <c r="D76" s="680"/>
      <c r="E76" s="680"/>
      <c r="F76" s="680"/>
      <c r="G76" s="680"/>
      <c r="H76" s="680"/>
      <c r="I76" s="680"/>
      <c r="J76" s="680"/>
      <c r="K76" s="680"/>
      <c r="L76" s="680"/>
      <c r="M76" s="680"/>
      <c r="N76" s="652"/>
      <c r="O76" s="652"/>
      <c r="P76" s="652"/>
      <c r="Q76" s="652"/>
      <c r="R76" s="652"/>
      <c r="S76" s="652"/>
      <c r="T76" s="652"/>
      <c r="U76" s="652"/>
    </row>
    <row r="77" spans="1:21" ht="15" customHeight="1">
      <c r="A77" s="680" t="s">
        <v>408</v>
      </c>
      <c r="B77" s="680"/>
      <c r="C77" s="680"/>
      <c r="D77" s="680"/>
      <c r="E77" s="680"/>
      <c r="F77" s="680"/>
      <c r="G77" s="680"/>
      <c r="H77" s="680"/>
      <c r="I77" s="680"/>
      <c r="J77" s="680"/>
      <c r="K77" s="680"/>
      <c r="L77" s="652"/>
      <c r="M77" s="652"/>
      <c r="N77" s="652"/>
      <c r="O77" s="652"/>
      <c r="P77" s="652"/>
      <c r="Q77" s="652"/>
      <c r="R77" s="652"/>
      <c r="S77" s="652"/>
      <c r="T77" s="652"/>
      <c r="U77" s="652"/>
    </row>
    <row r="78" spans="1:21" ht="14.5">
      <c r="A78" s="655" t="s">
        <v>409</v>
      </c>
      <c r="B78" s="652"/>
      <c r="C78" s="652"/>
      <c r="D78" s="652"/>
      <c r="E78" s="652"/>
      <c r="F78" s="652"/>
      <c r="G78" s="652"/>
      <c r="H78" s="652"/>
      <c r="I78" s="652"/>
      <c r="J78" s="652"/>
      <c r="K78" s="652"/>
      <c r="L78" s="652"/>
      <c r="M78" s="652"/>
      <c r="N78" s="652"/>
      <c r="O78" s="652"/>
      <c r="P78" s="652"/>
      <c r="Q78" s="652"/>
      <c r="R78" s="652"/>
      <c r="S78" s="652"/>
      <c r="T78" s="652"/>
      <c r="U78" s="652"/>
    </row>
    <row r="79" spans="1:21" ht="15" customHeight="1">
      <c r="A79" s="683" t="s">
        <v>410</v>
      </c>
      <c r="B79" s="683"/>
      <c r="C79" s="683"/>
      <c r="D79" s="683"/>
      <c r="E79" s="683"/>
      <c r="F79" s="683"/>
      <c r="G79" s="683"/>
      <c r="H79" s="683"/>
      <c r="I79" s="683"/>
      <c r="J79" s="683"/>
      <c r="K79" s="683"/>
      <c r="L79" s="683"/>
      <c r="M79" s="652"/>
      <c r="N79" s="652"/>
      <c r="O79" s="652"/>
      <c r="P79" s="652"/>
      <c r="Q79" s="652"/>
      <c r="R79" s="652"/>
      <c r="S79" s="652"/>
      <c r="T79" s="652"/>
      <c r="U79" s="652"/>
    </row>
    <row r="80" spans="1:21" ht="14.5">
      <c r="A80" s="655" t="s">
        <v>411</v>
      </c>
      <c r="B80" s="652"/>
      <c r="C80" s="652"/>
      <c r="D80" s="652"/>
      <c r="E80" s="652"/>
      <c r="F80" s="652"/>
      <c r="G80" s="652"/>
      <c r="H80" s="652"/>
      <c r="I80" s="652"/>
      <c r="J80" s="652"/>
      <c r="K80" s="652"/>
      <c r="L80" s="652"/>
      <c r="M80" s="652"/>
      <c r="N80" s="652"/>
      <c r="O80" s="652"/>
      <c r="P80" s="652"/>
      <c r="Q80" s="652"/>
      <c r="R80" s="652"/>
      <c r="S80" s="652"/>
      <c r="T80" s="652"/>
      <c r="U80" s="652"/>
    </row>
    <row r="81" spans="1:21" ht="14.5">
      <c r="A81" s="654" t="s">
        <v>412</v>
      </c>
      <c r="B81" s="652"/>
      <c r="C81" s="652"/>
      <c r="D81" s="652"/>
      <c r="E81" s="652"/>
      <c r="F81" s="652"/>
      <c r="G81" s="652"/>
      <c r="H81" s="652"/>
      <c r="I81" s="652"/>
      <c r="J81" s="652"/>
      <c r="K81" s="652"/>
      <c r="L81" s="652"/>
      <c r="M81" s="652"/>
      <c r="N81" s="652"/>
      <c r="O81" s="652"/>
      <c r="P81" s="652"/>
      <c r="Q81" s="652"/>
      <c r="R81" s="652"/>
      <c r="S81" s="652"/>
      <c r="T81" s="652"/>
      <c r="U81" s="652"/>
    </row>
    <row r="82" spans="1:21" ht="14.5">
      <c r="A82" s="655" t="s">
        <v>413</v>
      </c>
      <c r="B82" s="652"/>
      <c r="C82" s="652"/>
      <c r="D82" s="652"/>
      <c r="E82" s="652"/>
      <c r="F82" s="652"/>
      <c r="G82" s="652"/>
      <c r="H82" s="652"/>
      <c r="I82" s="652"/>
      <c r="J82" s="652"/>
      <c r="K82" s="652"/>
      <c r="L82" s="652"/>
      <c r="M82" s="652"/>
      <c r="N82" s="652"/>
      <c r="O82" s="652"/>
      <c r="P82" s="652"/>
      <c r="Q82" s="652"/>
      <c r="R82" s="652"/>
      <c r="S82" s="652"/>
      <c r="T82" s="652"/>
      <c r="U82" s="652"/>
    </row>
    <row r="83" spans="1:21" ht="14.5">
      <c r="A83" s="654" t="s">
        <v>414</v>
      </c>
      <c r="B83" s="652"/>
      <c r="C83" s="652"/>
      <c r="D83" s="652"/>
      <c r="E83" s="652"/>
      <c r="F83" s="652"/>
      <c r="G83" s="652"/>
      <c r="H83" s="652"/>
      <c r="I83" s="652"/>
      <c r="J83" s="652"/>
      <c r="K83" s="652"/>
      <c r="L83" s="652"/>
      <c r="M83" s="652"/>
      <c r="N83" s="652"/>
      <c r="O83" s="652"/>
      <c r="P83" s="652"/>
      <c r="Q83" s="652"/>
      <c r="R83" s="652"/>
      <c r="S83" s="652"/>
      <c r="T83" s="652"/>
      <c r="U83" s="652"/>
    </row>
    <row r="84" spans="1:21" ht="14.5">
      <c r="A84" s="654" t="s">
        <v>415</v>
      </c>
      <c r="B84" s="652"/>
      <c r="C84" s="652"/>
      <c r="D84" s="652"/>
      <c r="E84" s="652"/>
      <c r="F84" s="652"/>
      <c r="G84" s="652"/>
      <c r="H84" s="652"/>
      <c r="I84" s="652"/>
      <c r="J84" s="652"/>
      <c r="K84" s="652"/>
      <c r="L84" s="652"/>
      <c r="M84" s="652"/>
      <c r="N84" s="652"/>
      <c r="O84" s="652"/>
      <c r="P84" s="652"/>
      <c r="Q84" s="652"/>
      <c r="R84" s="652"/>
      <c r="S84" s="652"/>
      <c r="T84" s="652"/>
      <c r="U84" s="652"/>
    </row>
    <row r="85" spans="1:21" ht="14.5">
      <c r="A85" s="654" t="s">
        <v>416</v>
      </c>
      <c r="B85" s="652"/>
      <c r="C85" s="652"/>
      <c r="D85" s="652"/>
      <c r="E85" s="652"/>
      <c r="F85" s="652"/>
      <c r="G85" s="652"/>
      <c r="H85" s="652"/>
      <c r="I85" s="652"/>
      <c r="J85" s="652"/>
      <c r="K85" s="652"/>
      <c r="L85" s="652"/>
      <c r="M85" s="652"/>
      <c r="N85" s="652"/>
      <c r="O85" s="652"/>
      <c r="P85" s="652"/>
      <c r="Q85" s="652"/>
      <c r="R85" s="652"/>
      <c r="S85" s="652"/>
      <c r="T85" s="652"/>
      <c r="U85" s="652"/>
    </row>
    <row r="86" spans="1:21" ht="15" customHeight="1">
      <c r="A86" s="693" t="s">
        <v>417</v>
      </c>
      <c r="B86" s="693"/>
      <c r="C86" s="693"/>
      <c r="D86" s="693"/>
      <c r="E86" s="693"/>
      <c r="F86" s="693"/>
      <c r="G86" s="693"/>
      <c r="H86" s="693"/>
      <c r="I86" s="693"/>
      <c r="J86" s="693"/>
      <c r="K86" s="693"/>
      <c r="L86" s="693"/>
      <c r="M86" s="652"/>
      <c r="N86" s="652"/>
      <c r="O86" s="652"/>
      <c r="P86" s="652"/>
      <c r="Q86" s="652"/>
      <c r="R86" s="652"/>
      <c r="S86" s="652"/>
      <c r="T86" s="652"/>
      <c r="U86" s="652"/>
    </row>
    <row r="87" spans="1:21" ht="14.5">
      <c r="A87" s="654" t="s">
        <v>418</v>
      </c>
      <c r="B87" s="652"/>
      <c r="C87" s="652"/>
      <c r="D87" s="652"/>
      <c r="E87" s="652"/>
      <c r="F87" s="652"/>
      <c r="G87" s="652"/>
      <c r="H87" s="652"/>
      <c r="I87" s="652"/>
      <c r="J87" s="652"/>
      <c r="K87" s="652"/>
      <c r="L87" s="652"/>
      <c r="M87" s="652"/>
      <c r="N87" s="652"/>
      <c r="O87" s="652"/>
      <c r="P87" s="652"/>
      <c r="Q87" s="652"/>
      <c r="R87" s="652"/>
      <c r="S87" s="652"/>
      <c r="T87" s="652"/>
      <c r="U87" s="652"/>
    </row>
    <row r="88" spans="1:21" ht="14.5">
      <c r="A88" s="652"/>
      <c r="B88" s="652"/>
      <c r="C88" s="652"/>
      <c r="D88" s="652"/>
      <c r="E88" s="652"/>
      <c r="F88" s="652"/>
      <c r="G88" s="652"/>
      <c r="H88" s="652"/>
      <c r="I88" s="652"/>
      <c r="J88" s="652"/>
      <c r="K88" s="652"/>
      <c r="L88" s="652"/>
      <c r="M88" s="652"/>
      <c r="N88" s="652"/>
      <c r="O88" s="652"/>
      <c r="P88" s="652"/>
      <c r="Q88" s="652"/>
      <c r="R88" s="652"/>
      <c r="S88" s="652"/>
      <c r="T88" s="652"/>
      <c r="U88" s="652"/>
    </row>
    <row r="89" spans="1:21" ht="14.5">
      <c r="A89" s="679" t="s">
        <v>458</v>
      </c>
      <c r="B89" s="651"/>
      <c r="C89" s="651"/>
      <c r="D89" s="651"/>
      <c r="E89" s="651"/>
      <c r="F89" s="651"/>
      <c r="G89" s="651"/>
      <c r="H89" s="651"/>
      <c r="I89" s="651"/>
      <c r="J89" s="651"/>
      <c r="K89" s="651"/>
      <c r="L89" s="651"/>
      <c r="M89" s="651"/>
      <c r="N89" s="651"/>
      <c r="O89" s="651"/>
      <c r="P89" s="651"/>
      <c r="Q89" s="651"/>
      <c r="R89" s="651"/>
      <c r="S89" s="651"/>
      <c r="T89" s="651"/>
      <c r="U89" s="651"/>
    </row>
    <row r="90" spans="1:21" ht="15" customHeight="1">
      <c r="A90" s="680" t="s">
        <v>434</v>
      </c>
      <c r="B90" s="680"/>
      <c r="C90" s="680"/>
      <c r="D90" s="680"/>
      <c r="E90" s="680"/>
      <c r="F90" s="680"/>
      <c r="G90" s="680"/>
      <c r="H90" s="680"/>
      <c r="I90" s="680"/>
      <c r="J90" s="680"/>
      <c r="K90" s="680"/>
      <c r="L90" s="680"/>
      <c r="M90" s="680"/>
      <c r="N90" s="680"/>
      <c r="O90" s="680"/>
      <c r="P90" s="680"/>
    </row>
    <row r="92" spans="1:21" ht="14.5">
      <c r="A92" s="679" t="s">
        <v>459</v>
      </c>
    </row>
    <row r="93" spans="1:21" ht="15" customHeight="1">
      <c r="A93" s="692" t="s">
        <v>380</v>
      </c>
      <c r="B93" s="692"/>
      <c r="C93" s="692"/>
      <c r="D93" s="692"/>
      <c r="E93" s="692"/>
      <c r="F93" s="692"/>
      <c r="G93" s="692"/>
      <c r="H93" s="692"/>
      <c r="I93" s="692"/>
      <c r="J93" s="692"/>
      <c r="K93" s="692"/>
    </row>
    <row r="95" spans="1:21" ht="14.5">
      <c r="A95" s="679" t="s">
        <v>460</v>
      </c>
    </row>
    <row r="96" spans="1:21" ht="14.5">
      <c r="A96" s="655" t="s">
        <v>391</v>
      </c>
    </row>
    <row r="97" spans="1:1" ht="14.5">
      <c r="A97" s="655" t="s">
        <v>392</v>
      </c>
    </row>
    <row r="99" spans="1:1" ht="14.5">
      <c r="A99" s="679" t="s">
        <v>461</v>
      </c>
    </row>
    <row r="100" spans="1:1" ht="14.5">
      <c r="A100" s="655" t="s">
        <v>402</v>
      </c>
    </row>
    <row r="102" spans="1:1" ht="14.5">
      <c r="A102" s="669" t="s">
        <v>447</v>
      </c>
    </row>
    <row r="103" spans="1:1" ht="14.5">
      <c r="A103" s="669"/>
    </row>
    <row r="104" spans="1:1" ht="14.5">
      <c r="A104" s="669" t="s">
        <v>448</v>
      </c>
    </row>
  </sheetData>
  <mergeCells count="46">
    <mergeCell ref="A90:P90"/>
    <mergeCell ref="A93:K93"/>
    <mergeCell ref="A41:O41"/>
    <mergeCell ref="A40:P40"/>
    <mergeCell ref="A79:L79"/>
    <mergeCell ref="A86:L86"/>
    <mergeCell ref="A74:N74"/>
    <mergeCell ref="A76:M76"/>
    <mergeCell ref="A77:K77"/>
    <mergeCell ref="A68:M68"/>
    <mergeCell ref="A69:K69"/>
    <mergeCell ref="A73:O73"/>
    <mergeCell ref="A63:T63"/>
    <mergeCell ref="A64:U64"/>
    <mergeCell ref="A65:U65"/>
    <mergeCell ref="A66:L66"/>
    <mergeCell ref="A67:L67"/>
    <mergeCell ref="A58:M58"/>
    <mergeCell ref="A59:L59"/>
    <mergeCell ref="A62:T62"/>
    <mergeCell ref="A51:N51"/>
    <mergeCell ref="A52:L52"/>
    <mergeCell ref="A46:M46"/>
    <mergeCell ref="A47:L47"/>
    <mergeCell ref="A48:L48"/>
    <mergeCell ref="A43:L43"/>
    <mergeCell ref="A44:L44"/>
    <mergeCell ref="A45:K45"/>
    <mergeCell ref="A31:L31"/>
    <mergeCell ref="A50:L50"/>
    <mergeCell ref="A32:L32"/>
    <mergeCell ref="A29:I29"/>
    <mergeCell ref="A30:I30"/>
    <mergeCell ref="A26:T26"/>
    <mergeCell ref="A27:L27"/>
    <mergeCell ref="A42:J42"/>
    <mergeCell ref="A7:L7"/>
    <mergeCell ref="A9:L9"/>
    <mergeCell ref="A15:I15"/>
    <mergeCell ref="A16:I16"/>
    <mergeCell ref="A28:J28"/>
    <mergeCell ref="A25:R25"/>
    <mergeCell ref="A17:J17"/>
    <mergeCell ref="A18:I18"/>
    <mergeCell ref="A23:H23"/>
    <mergeCell ref="A24:R24"/>
  </mergeCells>
  <hyperlinks>
    <hyperlink ref="A15:I15" location="'Daten HF-03.1.1'!A1" display="Tab. HF-03.1.1-1 Pädagogisches und leitendes Personal1) in Kindertageseinrichtungen 2020 nach Ländern "/>
    <hyperlink ref="A16:I16" location="'Daten HF-03.1.1'!A1" display="Tab. HF-03.1.1-2 Pädagogisches und leitendes Personal1) in Kindertageseinrichtungen 2019 nach Ländern "/>
    <hyperlink ref="A17:J17" location="'Daten HF-03.1.2'!A1" display="Tab. HF-03.1.2-1 Pädagogisches und leitendes Personal1) 2020 nach Geschlecht2) und Ländern"/>
    <hyperlink ref="A18:I18" location="'Daten HF-03.1.2'!A1" display="Tab. HF-03.1.2-2 Pädagogisches und leitendes Personal1) 2020 nach Geschlecht und Ländern"/>
    <hyperlink ref="A19" location="'Daten HF-03.1.2'!A1" display="Tab. HF-03.1.2-3 Pädagogisches und leitendes Personal1) 2020 nach Geschlecht, Altersgruppen und Ländern"/>
    <hyperlink ref="A20" location="'Daten HF-03.1.2'!A1" display="Tab. HF-03.1.2-4 Pädagogisches und leitendes Personal1) 2019 nach Geschlecht, Altersgruppen und Ländern"/>
    <hyperlink ref="A21" location="'Daten HF-03.1.3'!A1" display="Tab. HF-03.1.3-1 Pädagogisches und leitendes Personal1) in Kindertageseinrichtungen 2020 nach Altersgruppen und Ländern "/>
    <hyperlink ref="A22" location="'Daten HF-03.1.3'!A1" display="Tab. HF-03.1.3-2 Pädagogisches und leitendes Personal1) in Kindertageseinrichtungen 2019 nach Altersgruppen und Ländern "/>
    <hyperlink ref="A23:H23" location="'Daten HF-03.1.3'!A1" display="Tab. HF-03.1.3-3 Pädagogisches und leitendes Personal1) 2020 nach Einrichtungsgröße und Ländern "/>
    <hyperlink ref="A24:R24" location="'Daten HF-03.1.3'!A1" display="Tab. HF-03.1.3-4 Pädagogisches und leitendes Personal1) 2020 nach Art des Trägers und Ländern "/>
    <hyperlink ref="A25:R25" location="'Daten HF-03.1.3'!A1" display="Tab. HF-03.1.3-5 Pädagogisches und leitendes Personal1) 2019 nach Art des Trägers und Ländern "/>
    <hyperlink ref="A26:T26" location="'Daten HF-03.1.4'!A1" display="Tab. HF-03.1.4 Jährlicher Personalgesamtbedarf* 2020 bis 2030 für Kinder vor dem Schuleintritt in Kindertageseinrichtungen (Spannbreite**, kumulierte Anzahl an neu einzustellenden Personen im Vergleich zu 2019) nach Ländergruppen"/>
    <hyperlink ref="A27:L27" location="'Daten HF-03.2.1'!A1" display="Tab. HF-03.2.1-1 Schüler/-innen im 1. Ausbildungsjahr zum/zur Erzieher/-in für das Schuljahr 2019/20 nach Ländern1"/>
    <hyperlink ref="A28:J28" location="'Daten HF-03.2.1'!A1" display="Tab. HF-03.2.1-2 Absolvent(inn)en des Ausbildungsgangs zum/zur Erzieher/-in im Schuljahr 2018/19 nach Ländern"/>
    <hyperlink ref="A29:I29" location="'Daten HF-03.2.1'!A1" display="Tab. HF-03.2.1-3 Schüler/-innen im 1. Ausbildungsjahr zum/zur Erzieher/-in für das Schuljahr 2018/19 nach Ländern"/>
    <hyperlink ref="A30:I30" location="'Daten HF-03.2.1'!A1" display="Tab. HF-03.2.1-4 Absolvent(inn)en des Ausbildungsgangs zum/zur Erzieher/-in im Schuljahr 2017/18 nach Ländern"/>
    <hyperlink ref="A31:L31" location="'Daten HF-03.2.1'!A1" display="Tab. HF-03.2.1-5 Schüler/-innen im 1. Ausbildungsjahr einer praxis-integrierten Ausbildung (PiA) zum/zur Erzieher/-in für das Schuljahr 2019/20 nach Ländern"/>
    <hyperlink ref="A41:O41" location="'Daten HF-03.2.2'!A1" display="Tab. HF-03.2.2-2 Pädagogisches und leitendes Personal1) in Kindertageseinrichtungen 2019 nach Professionalisierungs-, Akademisierungs- und Verfachlichungsgrad und Ländern"/>
    <hyperlink ref="A42:J42" location="'Daten HF-03.2.3'!A1" display="Tab. HF-03.2.3 Durchschnittliche Berufserfahrung des pädagogischen Personals 2020 nach Ländern (in Jahren)"/>
    <hyperlink ref="A43:L43" location="'Daten HF-03.2.4'!A1" display="Tab. HF-03.2.4-1 Teamzusammensetzung in Kindertageseinrichtungen nach Qualifikation des Personals 2020 nach Ländern*"/>
    <hyperlink ref="A44:L44" location="'Daten HF-03.2.4'!A1" display="Tab. HF-03.2.4-2 Teamzusammensetzung in Kindertageseinrichtungen nach Qualifikation des Personals 2019 nach Ländern*"/>
    <hyperlink ref="A45:K45" location="'Daten HF-03.3.1'!A1" display="Tab. HF-03.3.1 Teilnahme des pädagogischen Personals an Fort- und Weiterbildung in den letzten 12 Monaten 2020 nach Ländern (in %)"/>
    <hyperlink ref="A46:M46" location="'Daten HF-03.3.2'!A1" display="Tab. HF-03.3.2-1 Durchschnittlicher Umfang von Fort- und Weiterbildung in den letzten 12 Monaten von pädagogischem Personal 2020 nach Ländern (in Tagen)"/>
    <hyperlink ref="A47:L47" location="'Daten HF-03.3.2'!A1" display="Tab. HF-03.3.2-2 Pflicht zur regelmäßigen Teilnahme an Fort- und Weiterbildungen in den Einrichtungen des Trägers 2020 nach Ländern (in %)"/>
    <hyperlink ref="A48:L48" location="'Daten HF-03.3.2'!A1" display="Tab. HF-03.3.2-3 Durchschnittliche verpflichtende Fort- und Weiterbildungstage für in Vollzeit tätige Personen 2020 nach Ländern"/>
    <hyperlink ref="A49" location="'Daten HF-03.3.1'!A1" display="Tab. HF-03.3.3-1 Hoher Bedarf des pädagogischen Personals an Fort- und Weiterbildung zu verschiedenen Themen 2020 nach Ländern (in %)"/>
    <hyperlink ref="A50:L50" location="'Daten HF-03.3.2'!A1" display="Tab. HF-03.3.2-1 Durchschnittlicher Umfang von Fort- und Weiterbildung in den letzten 12 Monaten von pädagogischem Personal 2020 nach Ländern (in Tagen)"/>
    <hyperlink ref="A51:N51" location="'Daten HF-03.3.2'!A1" display="Tab. HF-03.3.2-2 Pflicht zur regelmäßigen Teilnahme an Fort- und Weiterbildungen in den Einrichtungen des Trägers 2020 nach Ländern (in %)"/>
    <hyperlink ref="A52:L52" location="'Daten HF-03.3.2'!A1" display="Tab. HF-03.3.2-3 Durchschnittliche verpflichtende Fort- und Weiterbildungstage für in Vollzeit tätige Personen 2020 nach Ländern"/>
    <hyperlink ref="A53" location="'Daten HF-03.3.3'!A1" display="Tab. HF-03.3.3-1 Hoher Bedarf des pädagogischen Personals an Fort- und Weiterbildung zu verschiedenen Themen 2020 nach Ländern (in %)"/>
    <hyperlink ref="A54" location="'Daten HF-03.3.4'!A1" display="Tab. HF-03.3.4 Teilnahme des pädagogischen Personals an Fort- und Weiterbildung zu verschiedenen Themen in den letzten 12 Monaten 2020 nach Ländern (in %)"/>
    <hyperlink ref="A55" location="'Daten HF-03.3.5'!A1" display="Tab. HF-03.3.5 Gründe für Nichtteilnahme des pädagogischen Personals an Fort- und Weiterbildung in den letzten 12 Monaten 2020 nach Ländern (in %)"/>
    <hyperlink ref="A56" location="'Daten HF-03.3.6'!A1" display="Tab. HF-03.3.6-1 Träger unterstützt Teilnahme des pädagogischen Personals an Fort- und Weiterbildung durch Maßnahmen 2020 nach Ländern (in %)"/>
    <hyperlink ref="A57" location="'Daten HF-03.3.6'!A1" display="Tab. HF-03.3.6-2 Träger unterstützt die Teilnahme des pädagogischen Personals an Fort- und Weiterbildungen durch folgende Maßnahmen 2020 nach Ländern (in %)"/>
    <hyperlink ref="A58:M58" location="'Daten HF-03.4.1'!A1" display="Tab. HF-03.4.1-1 Durchschnittliche Fachberatungsschlüssel der beim Träger angestellten Fachberatungen 2020"/>
    <hyperlink ref="A59:L59" location="'Daten HF-03.4.1'!A1" display="Tab. HF-03.4.1-2 Durchschnittliche Fachberatungsschlüssel der beim Jugendamt angestellten Fachberatungen 2020"/>
    <hyperlink ref="A60" location="'Daten HF-03.4.2'!A1" display="Tab. HF-03.4.2-1 Qualifikationsanforderung für die beim Träger angestellte Fachberatung 2020 nach Ländern (in %)"/>
    <hyperlink ref="A61" location="'Daten HF-03.4.2'!A1" display="Tab. HF-03.4.2-2 Qualifikationsanforderung für die beim Jugendamt angestellte Fachberatung 2020 (in %)"/>
    <hyperlink ref="A62:T62" location="'Daten HF-03.5.1'!A1" display="Tab. HF-03.5.1-1 Sozialversicherungspflichtig Vollzeitbeschäftigte der Kerngruppe der Berufsgruppen Berufe in der Kinderbetreuung, -erziehung sowie Aufsicht, Führung-, Erziehung, Sozialarbeit 2020 nach monatlichen Bruttoarbeitsentgelt, Geschlecht und Ländern1"/>
    <hyperlink ref="A63:T63" location="'Daten HF-03.5.1'!A1" display="Tab. HF-03.5.1-2 Sozialversicherungspflichtig Vollzeitbeschäftigte der Kerngruppe der Berufsgruppen Berufe in der Kinderbetreuung, -erziehung sowie Aufsicht, Führung-, Erziehung, Sozialarbeit 2019 nach monatlichen Bruttoarbeitsentgelt, Geschlecht und Ländern1"/>
    <hyperlink ref="A64:U64" location="'Daten HF-03.5.1'!A1" display="Tab. HF-03.5.1-3 Sozialversicherungspflichtig Vollzeitbeschäftigte der Kerngruppe der Berufsgruppen Berufe in der Kinderbetreuung, -erziehung sowie Aufsicht, Führung-, Erziehung, Sozialarbeit 2020 nach monatlichen Bruttoarbeitsentgelt, Alter und Ländern1"/>
    <hyperlink ref="A65:U65" location="'Daten HF-03.5.1'!A1" display="Tab. HF-03.5.1-4 Sozialversicherungspflichtig Vollzeitbeschäftigte der Kerngruppe der Berufsgruppen Berufe in der Kinderbetreuung, -erziehung sowie Aufsicht, Führung-, Erziehung, Sozialarbeit 2019 nach monatlichen Bruttoarbeitsentgelt, Alter und Ländern1"/>
    <hyperlink ref="A66:L66" location="'Daten HF-03.5.2'!A1" display="Tab. HF-03.5.2-1 Pädagogisches und leitendes Personal1) in Kindertageseinrichtungen 2020 nach Umfang der Beschäftigung und Ländern"/>
    <hyperlink ref="A67:L67" location="'Daten HF-03.5.2'!A1" display="Tab. HF-03.5.2-2 Pädagogisches und leitendes Personal1) in Kindertageseinrichtungen 2019 nach Umfang der Beschäftigung und Ländern"/>
    <hyperlink ref="A68:M68" location="'Daten HF-03.5.3'!A1" display="Tab. HF-03.5.3-1 Pädagogisches und leitendes Personal1) in Kindertageseinrichtungen 2020 nach Befristung der Beschäftigung und Ländern*"/>
    <hyperlink ref="A69:K69" location="'Daten HF-03.5.3'!A1" display="Tab. HF-03.5.3-2 Pädagogisches und leitendes Personal1) in Kindertageseinrichtungen 2019 nach Befristung der Beschäftigung und Ländern*"/>
    <hyperlink ref="A70" location="'Daten HF-03.5.4'!A1" display="Tab. HF-03.5.4-1 Hohe Wahrscheinlichkeit für Maßnahmen, das Berufsleben des pädagogischen Personals betreffend 2020 nach Ländern (in %)"/>
    <hyperlink ref="A71" location="'Daten HF-03.5.4'!A1" display="Tab. HF-03.5.4-2 Maßnahmen der Leitung zur Personalbindung und -entwicklung 2020 nach Ländern (in %)"/>
    <hyperlink ref="A72" location="'Daten HF-03.5.4'!A1" display="Tab. HF-03.5.4-3 Maßnahmen des Trägers zur Personalbindung 2020 nach Ländern (in %)"/>
    <hyperlink ref="A73:O73" location="'Daten HF-03.5.5'!A1" display="Tab. HF-03.5.5 Einrichtungen, in denen Stellen für päd. Fachkräfte seit mind. 6 Monaten aufgrund von mangelnden Bewerbungen nicht besetzt werden konnten 2020 nach Ländern (in %)"/>
    <hyperlink ref="A74:N74" location="'Daten HF-03.5.6'!A1" display="Tab. HF-03.5.6-1 Einrichtungen, in denen ein schriftliches Einarbeitungskonzept für neue pädagogische MitarbeiterInnen vorhanden ist 2020 (in %)"/>
    <hyperlink ref="A75" location="'Daten HF-03.5.6'!A1" display="Tab. HF-03.5.6-2 Zuständig für die Einarbeitung neuer päd. MitarbeiterInnen 2020 nach Ländern (in %)"/>
    <hyperlink ref="A76:M76" location="'Daten HF-03.5.7'!A1" display="Tab. HF-03.5.7-1 Vorhandensein und Zeitkontingente einer Funktionsstelle für Praxisanleitung in Einrichtungen des Trägers 2020 nach Ländern (in %)"/>
    <hyperlink ref="A77:K77" location="'Daten HF-03.5.7'!A1" display="Tab. HF-03.5.7-2 Träger, die grundsätzlich Funktionsstellen mit festgelegtem Aufgabenbereich vorsehen 2020 nach Ländern (in %)"/>
    <hyperlink ref="A78" location="'Daten HF-03.5.8'!A1" display="Tab. HF-03.5.8-1 Gründe von päd. Personal für Verlassen der Kindertageseinrichtung in den letzten 12 Monaten 2020 nach Ländern (in %)"/>
    <hyperlink ref="A79:L79" location="'Daten HF-03.5.8'!A1" display="Tab. HF-03.5.8-2 Einrichtungen, die in den 12 Monaten von keinem pädagogischen Personal verlassen worden sind 2020 (in %)"/>
    <hyperlink ref="A80" location="'Daten HF-03.5.10'!A1" display="Tab. HF-03.5.10-1 Fast vollständig und vollständig erfüllte Arbeitsbedingungen des pädagogischen Personals 2020 nach Ländern (in %)"/>
    <hyperlink ref="A81" location="'Daten HF-03.5.11'!A1" display="Tab. HF-03.5.11-1 Hohe Wahrscheinlichkeit für Maßnahmen, das Berufsleben des pädagogischen Personals betreffend 2020 nach Ländern (in %)"/>
    <hyperlink ref="A82" location="'Daten HF-03.5.12'!A1" display="Tab. HF-03.5.12-1 Fast vollständig und vollständig erfüllte Arbeitsbedingungen des pädagogischen Personals 2020 nach Ländern (in %)"/>
    <hyperlink ref="A83" location="'Daten HF-03.5.13'!A1" display="Tab. HF-03.5.13-1 Fast vollständig und vollständig erfüllte Arbeitsbedingungen des pädagogischen Personals 2020 nach Ländern (in %)"/>
    <hyperlink ref="A84" location="'Daten HF-03.5.13'!A1" display="Tab. HF-03.5.13-2 Arbeitsbedingungen des pädagogischen Personals 2020 nach Ländern (Mittelwerte)"/>
    <hyperlink ref="A85" location="'Daten HF-03.5.14'!A1" display="Tab. HF-03.5.14-1 Fast vollständig und vollständig erfüllte Arbeitsbedingungen des pädagogischen Personals 2020 nach Ländern (in %)"/>
    <hyperlink ref="A86:L86" location="'Daten HF-03.5.14'!A1" display="Tab. HF-03.5.14-2 Durchschnittliche Arbeitszufriedenheit des pädagogischen Personals 2020 nach Ländern"/>
    <hyperlink ref="A87" location="'Daten HF-03.5.14'!A1" display="Tab. HF-03.5.14-3 Arbeitsbedingungen des pädagogischen Personals 2020 nach Ländern (in %)"/>
    <hyperlink ref="A90:P90" location="'Daten HF-03.2.2'!A1" display="Tab. HF-03.2.2-1 Pädagogisches und leitendes Personal1) in Kindertageseinrichtungen 2020 nach Professionalisierungs-, Akademisierungs- und Verfachlichungsgrad und Ländern"/>
    <hyperlink ref="A93:K93" location="'Daten HF-03.3.1'!A1" display="Tab. HF-03.3.1 Teilnahme des pädagogischen Personals an Fort- und Weiterbildung in den letzten 12 Monaten 2020 nach Ländern (in %)"/>
    <hyperlink ref="A96" location="'Daten HF-03.4.2'!A1" display="Tab. HF-03.4.2-1 Qualifikationsanforderung für die beim Träger angestellte Fachberatung 2020 nach Ländern (in %)"/>
    <hyperlink ref="A97" location="'Daten HF-03.4.2'!A1" display="Tab. HF-03.4.2-2 Qualifikationsanforderung für die beim Jugendamt angestellte Fachberatung 2020 (in %)"/>
    <hyperlink ref="A100" location="'Daten HF-03.5.4'!A1" display="Tab. HF-03.5.4-2 Maßnahmen der Leitung zur Personalbindung und -entwicklung 2020 nach Ländern (in %)"/>
    <hyperlink ref="A40:P40" location="'Daten HF-03.2.2'!A1" display="Tab. HF-03.2.2-1 Pädagogisches und leitendes Personal1) in Kindertageseinrichtungen 2020 nach Professionalisierungs-, Akademisierungs- und Verfachlichungsgrad und Ländern"/>
    <hyperlink ref="A32" location="'Daten HF-03.2.1'!A1" display="Tab. HF-03.2.1-6 Schüler/-innen im 1. Ausbildungsjahr zum Sozialassisten/zur Sozialassistin1) für das Schuljahr 2019/20 nach Ländern2)"/>
    <hyperlink ref="A33" location="'Daten HF-03.2.1'!A1" display="Tab. HF-03.2.1-7 Absolvent(inn)en des Ausbildungsgangs zum Sozialassisten/zur Sozialassistin1) im Schuljahr 2018/19 nach Ländern2)"/>
    <hyperlink ref="A34" location="'Daten HF-03.2.1'!A1" display="Tab. HF-03.2.1-8 Schüler/-innen im 1. Ausbildungsjahr zum Sozialassisten/zur Sozialassistin1) für das Schuljahr 2018/19 nach Ländern2)"/>
    <hyperlink ref="A35" location="'Daten HF-03.2.1'!A1" display="Tab. HF-03.2.1-9 Absolvent(inn)en des Ausbildungsgangs zum Sozialassisten/zur Sozialassistin1) im Schuljahr 2017/18 nach Ländern2)"/>
    <hyperlink ref="A36" location="'Daten HF-03.2.1'!A1" display="Tab. HF-03.2.1-10 Schüler/-innen im 1. Ausbildungsjahr zum/zur Kinderpfleger/-in für das Schuljahr 2019/20 nach Ländern1)"/>
    <hyperlink ref="A37" location="'Daten HF-03.2.1'!A1" display="Tab. HF-03.2.1-11 Absolvent(inn)en des Ausbildungsgangs zum/zur Kinderpfleger/-in im Schuljahr 2018/19 nach Ländern1)"/>
    <hyperlink ref="A38" location="'Daten HF-03.2.1'!A1" display="Tab. HF-03.2.1-12 Schüler/-innen im 1. Ausbildungsjahr zum/zur Kinderpfleger/-in für das Schuljahr 2018/19 nach Ländern1)"/>
    <hyperlink ref="A39" location="'Daten HF-03.2.1'!A1" display="Tab. HF-03.2.1-13 Absolvent(inn)en des Ausbildungsgangs zum/zur Kinderpfleger/-in im Schuljahr 2017/18 nach Ländern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0"/>
  <sheetViews>
    <sheetView zoomScale="80" zoomScaleNormal="80" workbookViewId="0">
      <selection sqref="A1:C1"/>
    </sheetView>
  </sheetViews>
  <sheetFormatPr baseColWidth="10" defaultRowHeight="14"/>
  <cols>
    <col min="1" max="1" width="23.5" customWidth="1"/>
  </cols>
  <sheetData>
    <row r="1" spans="1:35" s="20" customFormat="1" ht="23.5">
      <c r="A1" s="785">
        <v>2020</v>
      </c>
      <c r="B1" s="785"/>
      <c r="C1" s="785"/>
      <c r="D1" s="274"/>
      <c r="E1" s="274"/>
      <c r="F1" s="274"/>
      <c r="G1" s="27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49.5" customHeight="1">
      <c r="A3" s="786" t="s">
        <v>380</v>
      </c>
      <c r="B3" s="786"/>
      <c r="C3" s="786"/>
      <c r="D3" s="675"/>
      <c r="E3" s="276"/>
      <c r="F3" s="276"/>
      <c r="G3" s="276"/>
    </row>
    <row r="4" spans="1:35" ht="15" thickBot="1">
      <c r="A4" s="608"/>
      <c r="B4" s="607" t="s">
        <v>1</v>
      </c>
      <c r="C4" s="607" t="s">
        <v>119</v>
      </c>
      <c r="D4" s="210"/>
      <c r="E4" s="210"/>
      <c r="F4" s="210"/>
      <c r="G4" s="210"/>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5">
      <c r="A5" s="474" t="s">
        <v>16</v>
      </c>
      <c r="B5" s="497">
        <v>69.969923817197184</v>
      </c>
      <c r="C5" s="501">
        <v>2.1562563415404021</v>
      </c>
      <c r="D5" s="279"/>
      <c r="E5" s="280"/>
      <c r="F5" s="210"/>
      <c r="G5" s="210"/>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5">
      <c r="A6" s="474" t="s">
        <v>15</v>
      </c>
      <c r="B6" s="497">
        <v>68.258552019778236</v>
      </c>
      <c r="C6" s="501">
        <v>2.052666032255392</v>
      </c>
      <c r="D6" s="279"/>
      <c r="E6" s="280"/>
      <c r="F6" s="210"/>
      <c r="G6" s="210"/>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5">
      <c r="A7" s="474" t="s">
        <v>18</v>
      </c>
      <c r="B7" s="497">
        <v>67.864813518850383</v>
      </c>
      <c r="C7" s="501">
        <v>4.5311965588239493</v>
      </c>
      <c r="D7" s="279"/>
      <c r="E7" s="280"/>
      <c r="F7" s="210"/>
      <c r="G7" s="210"/>
      <c r="H7" s="22"/>
      <c r="I7" s="22"/>
      <c r="J7" s="22"/>
      <c r="K7" s="22"/>
      <c r="L7" s="22"/>
      <c r="M7" s="22"/>
      <c r="N7" s="22"/>
      <c r="O7" s="22"/>
      <c r="P7" s="22"/>
      <c r="Q7" s="22"/>
      <c r="R7" s="22"/>
      <c r="S7" s="22"/>
      <c r="T7" s="22"/>
      <c r="U7" s="22"/>
      <c r="V7" s="22"/>
      <c r="W7" s="22"/>
      <c r="X7" s="22"/>
      <c r="Y7" s="22"/>
      <c r="Z7" s="22"/>
      <c r="AA7" s="22"/>
      <c r="AB7" s="22"/>
      <c r="AC7" s="22"/>
      <c r="AD7" s="22"/>
      <c r="AE7" s="22"/>
      <c r="AF7" s="22"/>
      <c r="AG7" s="22"/>
    </row>
    <row r="8" spans="1:35">
      <c r="A8" s="474" t="s">
        <v>120</v>
      </c>
      <c r="B8" s="497">
        <v>80.315467603781386</v>
      </c>
      <c r="C8" s="501">
        <v>2.2496799261979472</v>
      </c>
      <c r="D8" s="279"/>
      <c r="E8" s="280"/>
      <c r="F8" s="210"/>
      <c r="G8" s="210"/>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5">
      <c r="A9" s="474" t="s">
        <v>13</v>
      </c>
      <c r="B9" s="497">
        <v>61.993459613150272</v>
      </c>
      <c r="C9" s="501">
        <v>5.5027652960463156</v>
      </c>
      <c r="D9" s="279"/>
      <c r="E9" s="280"/>
      <c r="F9" s="210"/>
      <c r="G9" s="210"/>
      <c r="H9" s="22"/>
      <c r="I9" s="22"/>
      <c r="J9" s="22"/>
      <c r="K9" s="22"/>
      <c r="L9" s="22"/>
      <c r="M9" s="22"/>
      <c r="N9" s="22"/>
      <c r="O9" s="22"/>
      <c r="P9" s="22"/>
      <c r="Q9" s="22"/>
      <c r="R9" s="22"/>
      <c r="S9" s="22"/>
      <c r="T9" s="22"/>
      <c r="U9" s="22"/>
      <c r="V9" s="22"/>
      <c r="W9" s="22"/>
      <c r="X9" s="22"/>
      <c r="Y9" s="22"/>
      <c r="Z9" s="22"/>
      <c r="AA9" s="22"/>
      <c r="AB9" s="22"/>
      <c r="AC9" s="22"/>
      <c r="AD9" s="22"/>
      <c r="AE9" s="22"/>
      <c r="AF9" s="22"/>
      <c r="AG9" s="22"/>
    </row>
    <row r="10" spans="1:35">
      <c r="A10" s="474" t="s">
        <v>12</v>
      </c>
      <c r="B10" s="497">
        <v>70.001059249641855</v>
      </c>
      <c r="C10" s="501">
        <v>5.237523861200768</v>
      </c>
      <c r="D10" s="279"/>
      <c r="E10" s="280"/>
      <c r="F10" s="210"/>
      <c r="G10" s="210"/>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row>
    <row r="11" spans="1:35">
      <c r="A11" s="474" t="s">
        <v>11</v>
      </c>
      <c r="B11" s="497">
        <v>73.906879724670446</v>
      </c>
      <c r="C11" s="501">
        <v>2.4760910471557578</v>
      </c>
      <c r="D11" s="279"/>
      <c r="E11" s="280"/>
      <c r="F11" s="210"/>
      <c r="G11" s="210"/>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row>
    <row r="12" spans="1:35">
      <c r="A12" s="474" t="s">
        <v>10</v>
      </c>
      <c r="B12" s="497">
        <v>87.097116955605287</v>
      </c>
      <c r="C12" s="501">
        <v>2.1537673770420582</v>
      </c>
      <c r="D12" s="279"/>
      <c r="E12" s="280"/>
      <c r="F12" s="210"/>
      <c r="G12" s="210"/>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1:35">
      <c r="A13" s="474" t="s">
        <v>9</v>
      </c>
      <c r="B13" s="497">
        <v>74.366352045758305</v>
      </c>
      <c r="C13" s="501">
        <v>2.3941498859544419</v>
      </c>
      <c r="D13" s="279"/>
      <c r="E13" s="280"/>
      <c r="F13" s="210"/>
      <c r="G13" s="210"/>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row>
    <row r="14" spans="1:35">
      <c r="A14" s="474" t="s">
        <v>8</v>
      </c>
      <c r="B14" s="497">
        <v>70.479745252111229</v>
      </c>
      <c r="C14" s="501">
        <v>1.9649806877780926</v>
      </c>
      <c r="D14" s="279"/>
      <c r="E14" s="280"/>
      <c r="F14" s="210"/>
      <c r="G14" s="210"/>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row>
    <row r="15" spans="1:35">
      <c r="A15" s="474" t="s">
        <v>7</v>
      </c>
      <c r="B15" s="497">
        <v>69.026106386113966</v>
      </c>
      <c r="C15" s="501">
        <v>2.1838792800247626</v>
      </c>
      <c r="D15" s="279"/>
      <c r="E15" s="280"/>
      <c r="F15" s="210"/>
      <c r="G15" s="210"/>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row>
    <row r="16" spans="1:35">
      <c r="A16" s="474" t="s">
        <v>6</v>
      </c>
      <c r="B16" s="497">
        <v>65.15449433249789</v>
      </c>
      <c r="C16" s="501">
        <v>4.1407378997456288</v>
      </c>
      <c r="D16" s="279"/>
      <c r="E16" s="280"/>
      <c r="F16" s="210"/>
      <c r="G16" s="210"/>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row>
    <row r="17" spans="1:33">
      <c r="A17" s="474" t="s">
        <v>5</v>
      </c>
      <c r="B17" s="497">
        <v>75.375647921400684</v>
      </c>
      <c r="C17" s="501">
        <v>2.7566813612992522</v>
      </c>
      <c r="D17" s="279"/>
      <c r="E17" s="280"/>
      <c r="F17" s="210"/>
      <c r="G17" s="210"/>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row>
    <row r="18" spans="1:33">
      <c r="A18" s="474" t="s">
        <v>4</v>
      </c>
      <c r="B18" s="497">
        <v>76.367637448281855</v>
      </c>
      <c r="C18" s="501">
        <v>3.1193222127905469</v>
      </c>
      <c r="D18" s="279"/>
      <c r="E18" s="280"/>
      <c r="F18" s="210"/>
      <c r="G18" s="210"/>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row>
    <row r="19" spans="1:33">
      <c r="A19" s="474" t="s">
        <v>3</v>
      </c>
      <c r="B19" s="497">
        <v>70.896964134719397</v>
      </c>
      <c r="C19" s="501">
        <v>2.6962814224120666</v>
      </c>
      <c r="D19" s="279"/>
      <c r="E19" s="280"/>
      <c r="F19" s="210"/>
      <c r="G19" s="210"/>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row>
    <row r="20" spans="1:33" ht="14.5" thickBot="1">
      <c r="A20" s="474" t="s">
        <v>2</v>
      </c>
      <c r="B20" s="497">
        <v>76.843822878707172</v>
      </c>
      <c r="C20" s="501">
        <v>2.3362566290215105</v>
      </c>
      <c r="D20" s="279"/>
      <c r="E20" s="280"/>
      <c r="F20" s="210"/>
      <c r="G20" s="210"/>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c r="A21" s="494" t="s">
        <v>17</v>
      </c>
      <c r="B21" s="498">
        <v>70.491328717510129</v>
      </c>
      <c r="C21" s="502">
        <v>0.8622501015109616</v>
      </c>
      <c r="D21" s="279"/>
      <c r="E21" s="280"/>
      <c r="F21" s="210"/>
      <c r="G21" s="21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1:33">
      <c r="A22" s="495" t="s">
        <v>19</v>
      </c>
      <c r="B22" s="499">
        <v>75.537459525809453</v>
      </c>
      <c r="C22" s="503">
        <v>1.5112588846335835</v>
      </c>
      <c r="D22" s="279"/>
      <c r="E22" s="280"/>
      <c r="F22" s="210"/>
      <c r="G22" s="210"/>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row>
    <row r="23" spans="1:33" ht="14.5" thickBot="1">
      <c r="A23" s="496" t="s">
        <v>20</v>
      </c>
      <c r="B23" s="500">
        <v>71.488834653078328</v>
      </c>
      <c r="C23" s="504">
        <v>0.75430805756631214</v>
      </c>
      <c r="D23" s="279"/>
      <c r="E23" s="280"/>
      <c r="F23" s="210"/>
      <c r="G23" s="210"/>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row>
    <row r="24" spans="1:33" ht="30" customHeight="1">
      <c r="A24" s="869" t="s">
        <v>121</v>
      </c>
      <c r="B24" s="869"/>
      <c r="C24" s="869"/>
      <c r="D24" s="252"/>
      <c r="E24" s="252"/>
      <c r="F24" s="252"/>
      <c r="G24" s="252"/>
      <c r="H24" s="25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row>
    <row r="25" spans="1:33">
      <c r="A25" s="797" t="s">
        <v>122</v>
      </c>
      <c r="B25" s="797"/>
      <c r="C25" s="797"/>
      <c r="D25" s="252"/>
      <c r="E25" s="252"/>
      <c r="F25" s="252"/>
      <c r="G25" s="252"/>
      <c r="H25" s="25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row>
    <row r="26" spans="1:33" ht="30" customHeight="1">
      <c r="A26" s="774" t="s">
        <v>312</v>
      </c>
      <c r="B26" s="774"/>
      <c r="C26" s="774"/>
      <c r="D26" s="252"/>
      <c r="E26" s="252"/>
      <c r="F26" s="252"/>
      <c r="G26" s="252"/>
      <c r="H26" s="25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row>
    <row r="27" spans="1:33">
      <c r="A27" s="252"/>
      <c r="B27" s="252"/>
      <c r="C27" s="252"/>
      <c r="D27" s="252"/>
      <c r="E27" s="252"/>
      <c r="F27" s="252"/>
      <c r="G27" s="252"/>
      <c r="H27" s="25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row>
    <row r="28" spans="1:33">
      <c r="A28" s="252"/>
      <c r="B28" s="252"/>
      <c r="C28" s="252"/>
      <c r="D28" s="252"/>
      <c r="E28" s="252"/>
      <c r="F28" s="252"/>
      <c r="G28" s="252"/>
      <c r="H28" s="25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row>
    <row r="29" spans="1:33">
      <c r="A29" s="252"/>
      <c r="B29" s="252"/>
      <c r="C29" s="252"/>
      <c r="D29" s="252"/>
      <c r="E29" s="252"/>
      <c r="F29" s="252"/>
      <c r="G29" s="252"/>
      <c r="H29" s="25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row>
    <row r="30" spans="1:33">
      <c r="A30" s="252"/>
      <c r="B30" s="252"/>
      <c r="C30" s="252"/>
      <c r="D30" s="252"/>
      <c r="E30" s="252"/>
      <c r="F30" s="252"/>
      <c r="G30" s="252"/>
      <c r="H30" s="25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row>
    <row r="31" spans="1:33">
      <c r="A31" s="252"/>
      <c r="B31" s="252"/>
      <c r="C31" s="252"/>
      <c r="D31" s="252"/>
      <c r="E31" s="252"/>
      <c r="F31" s="252"/>
      <c r="G31" s="252"/>
      <c r="H31" s="25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row>
    <row r="32" spans="1:33">
      <c r="A32" s="252"/>
      <c r="B32" s="252"/>
      <c r="C32" s="252"/>
      <c r="D32" s="252"/>
      <c r="E32" s="252"/>
      <c r="F32" s="252"/>
      <c r="G32" s="252"/>
      <c r="H32" s="25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row>
    <row r="33" spans="1:33">
      <c r="A33" s="210"/>
      <c r="B33" s="210"/>
      <c r="C33" s="210"/>
      <c r="D33" s="210"/>
      <c r="E33" s="210"/>
      <c r="F33" s="210"/>
      <c r="G33" s="210"/>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row>
    <row r="34" spans="1:33">
      <c r="A34" s="210"/>
      <c r="B34" s="210"/>
      <c r="C34" s="210"/>
      <c r="D34" s="210"/>
      <c r="E34" s="210"/>
      <c r="F34" s="210"/>
      <c r="G34" s="2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row>
    <row r="38" spans="1:3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row>
    <row r="39" spans="1:3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row>
    <row r="40" spans="1:3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sheetData>
  <sortState ref="A20:G21">
    <sortCondition descending="1" ref="A20"/>
  </sortState>
  <mergeCells count="5">
    <mergeCell ref="A1:C1"/>
    <mergeCell ref="A3:C3"/>
    <mergeCell ref="A24:C24"/>
    <mergeCell ref="A26:C26"/>
    <mergeCell ref="A25:C25"/>
  </mergeCells>
  <conditionalFormatting sqref="A5:C20">
    <cfRule type="expression" dxfId="31" priority="1">
      <formula>MOD(ROW(),2)=1</formula>
    </cfRule>
  </conditionalFormatting>
  <hyperlinks>
    <hyperlink ref="A2" location="Inhalt!A1" display="Zurück zum Inhalt - HF-03"/>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2"/>
  <sheetViews>
    <sheetView zoomScale="80" zoomScaleNormal="80" workbookViewId="0">
      <selection sqref="A1:G1"/>
    </sheetView>
  </sheetViews>
  <sheetFormatPr baseColWidth="10" defaultRowHeight="14"/>
  <cols>
    <col min="1" max="1" width="24.08203125" customWidth="1"/>
  </cols>
  <sheetData>
    <row r="1" spans="1:35" s="20" customFormat="1" ht="23.5">
      <c r="A1" s="695">
        <v>2020</v>
      </c>
      <c r="B1" s="695"/>
      <c r="C1" s="695"/>
      <c r="D1" s="695"/>
      <c r="E1" s="695"/>
      <c r="F1" s="695"/>
      <c r="G1" s="695"/>
      <c r="H1" s="274"/>
      <c r="I1" s="274"/>
      <c r="J1" s="274"/>
      <c r="K1" s="274"/>
      <c r="L1" s="274"/>
      <c r="M1" s="274"/>
      <c r="N1" s="274"/>
      <c r="O1" s="274"/>
      <c r="P1" s="274"/>
      <c r="Q1" s="274"/>
      <c r="R1" s="274"/>
      <c r="S1" s="274"/>
      <c r="T1" s="274"/>
      <c r="U1" s="274"/>
      <c r="V1" s="94"/>
      <c r="W1" s="94"/>
      <c r="X1" s="94"/>
      <c r="Y1" s="94"/>
      <c r="Z1" s="94"/>
      <c r="AA1" s="94"/>
      <c r="AB1" s="94"/>
      <c r="AC1" s="94"/>
      <c r="AD1" s="94"/>
      <c r="AE1" s="94"/>
      <c r="AF1" s="94"/>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54.75" customHeight="1">
      <c r="A3" s="786" t="s">
        <v>381</v>
      </c>
      <c r="B3" s="786"/>
      <c r="C3" s="786"/>
      <c r="D3" s="665"/>
      <c r="E3" s="665"/>
      <c r="F3" s="276"/>
      <c r="G3" s="276"/>
      <c r="H3" s="276"/>
      <c r="I3" s="276"/>
      <c r="J3" s="276"/>
      <c r="K3" s="276"/>
      <c r="L3" s="276"/>
      <c r="M3" s="276"/>
      <c r="N3" s="276"/>
      <c r="O3" s="276"/>
      <c r="P3" s="276"/>
      <c r="Q3" s="276"/>
      <c r="R3" s="276"/>
      <c r="S3" s="276"/>
      <c r="T3" s="276"/>
      <c r="U3" s="276"/>
    </row>
    <row r="4" spans="1:35" ht="15" thickBot="1">
      <c r="A4" s="609"/>
      <c r="B4" s="607" t="s">
        <v>446</v>
      </c>
      <c r="C4" s="607" t="s">
        <v>119</v>
      </c>
      <c r="D4" s="210"/>
      <c r="E4" s="210"/>
      <c r="F4" s="210"/>
      <c r="G4" s="210"/>
      <c r="H4" s="210"/>
      <c r="I4" s="210"/>
      <c r="J4" s="210"/>
      <c r="K4" s="210"/>
      <c r="L4" s="210"/>
      <c r="M4" s="210"/>
      <c r="N4" s="210"/>
      <c r="O4" s="210"/>
      <c r="P4" s="210"/>
      <c r="Q4" s="210"/>
      <c r="R4" s="210"/>
      <c r="S4" s="210"/>
      <c r="T4" s="210"/>
      <c r="U4" s="210"/>
      <c r="V4" s="22"/>
      <c r="W4" s="22"/>
      <c r="X4" s="22"/>
      <c r="Y4" s="22"/>
      <c r="Z4" s="22"/>
      <c r="AA4" s="22"/>
      <c r="AB4" s="22"/>
      <c r="AC4" s="22"/>
      <c r="AD4" s="22"/>
      <c r="AE4" s="22"/>
      <c r="AF4" s="22"/>
      <c r="AG4" s="22"/>
    </row>
    <row r="5" spans="1:35">
      <c r="A5" s="508" t="s">
        <v>16</v>
      </c>
      <c r="B5" s="478">
        <v>3.8910410596308509</v>
      </c>
      <c r="C5" s="479">
        <v>0.17271676880947121</v>
      </c>
      <c r="D5" s="210"/>
      <c r="E5" s="210"/>
      <c r="F5" s="210"/>
      <c r="G5" s="210"/>
      <c r="H5" s="210"/>
      <c r="I5" s="210"/>
      <c r="J5" s="210"/>
      <c r="K5" s="210"/>
      <c r="L5" s="210"/>
      <c r="M5" s="210"/>
      <c r="N5" s="210"/>
      <c r="O5" s="210"/>
      <c r="P5" s="210"/>
      <c r="Q5" s="210"/>
      <c r="R5" s="210"/>
      <c r="S5" s="210"/>
      <c r="T5" s="210"/>
      <c r="U5" s="210"/>
      <c r="V5" s="22"/>
      <c r="W5" s="22"/>
      <c r="X5" s="22"/>
      <c r="Y5" s="22"/>
      <c r="Z5" s="22"/>
      <c r="AA5" s="22"/>
      <c r="AB5" s="22"/>
      <c r="AC5" s="22"/>
      <c r="AD5" s="22"/>
      <c r="AE5" s="22"/>
      <c r="AF5" s="22"/>
      <c r="AG5" s="22"/>
    </row>
    <row r="6" spans="1:35">
      <c r="A6" s="508" t="s">
        <v>15</v>
      </c>
      <c r="B6" s="478">
        <v>3.5325451465767186</v>
      </c>
      <c r="C6" s="479">
        <v>0.1338843638240973</v>
      </c>
      <c r="D6" s="210"/>
      <c r="E6" s="210"/>
      <c r="F6" s="210"/>
      <c r="G6" s="210"/>
      <c r="H6" s="210"/>
      <c r="I6" s="210"/>
      <c r="J6" s="210"/>
      <c r="K6" s="210"/>
      <c r="L6" s="210"/>
      <c r="M6" s="210"/>
      <c r="N6" s="210"/>
      <c r="O6" s="210"/>
      <c r="P6" s="210"/>
      <c r="Q6" s="210"/>
      <c r="R6" s="210"/>
      <c r="S6" s="210"/>
      <c r="T6" s="210"/>
      <c r="U6" s="210"/>
      <c r="V6" s="22"/>
      <c r="W6" s="22"/>
      <c r="X6" s="22"/>
      <c r="Y6" s="22"/>
      <c r="Z6" s="22"/>
      <c r="AA6" s="22"/>
      <c r="AB6" s="22"/>
      <c r="AC6" s="22"/>
      <c r="AD6" s="22"/>
      <c r="AE6" s="22"/>
      <c r="AF6" s="22"/>
      <c r="AG6" s="22"/>
    </row>
    <row r="7" spans="1:35">
      <c r="A7" s="508" t="s">
        <v>18</v>
      </c>
      <c r="B7" s="478">
        <v>4.6328093984171783</v>
      </c>
      <c r="C7" s="479">
        <v>0.34694634683613157</v>
      </c>
      <c r="D7" s="210"/>
      <c r="E7" s="210"/>
      <c r="F7" s="210"/>
      <c r="G7" s="210"/>
      <c r="H7" s="210"/>
      <c r="I7" s="210"/>
      <c r="J7" s="210"/>
      <c r="K7" s="210"/>
      <c r="L7" s="210"/>
      <c r="M7" s="210"/>
      <c r="N7" s="210"/>
      <c r="O7" s="210"/>
      <c r="P7" s="210"/>
      <c r="Q7" s="210"/>
      <c r="R7" s="210"/>
      <c r="S7" s="210"/>
      <c r="T7" s="210"/>
      <c r="U7" s="210"/>
      <c r="V7" s="22"/>
      <c r="W7" s="22"/>
      <c r="X7" s="22"/>
      <c r="Y7" s="22"/>
      <c r="Z7" s="22"/>
      <c r="AA7" s="22"/>
      <c r="AB7" s="22"/>
      <c r="AC7" s="22"/>
      <c r="AD7" s="22"/>
      <c r="AE7" s="22"/>
      <c r="AF7" s="22"/>
      <c r="AG7" s="22"/>
    </row>
    <row r="8" spans="1:35">
      <c r="A8" s="508" t="s">
        <v>120</v>
      </c>
      <c r="B8" s="478">
        <v>4.2318021293265744</v>
      </c>
      <c r="C8" s="479">
        <v>0.24829554299004639</v>
      </c>
      <c r="D8" s="210"/>
      <c r="E8" s="210"/>
      <c r="F8" s="210"/>
      <c r="G8" s="210"/>
      <c r="H8" s="210"/>
      <c r="I8" s="210"/>
      <c r="J8" s="210"/>
      <c r="K8" s="210"/>
      <c r="L8" s="210"/>
      <c r="M8" s="210"/>
      <c r="N8" s="210"/>
      <c r="O8" s="210"/>
      <c r="P8" s="210"/>
      <c r="Q8" s="210"/>
      <c r="R8" s="210"/>
      <c r="S8" s="210"/>
      <c r="T8" s="210"/>
      <c r="U8" s="210"/>
      <c r="V8" s="22"/>
      <c r="W8" s="22"/>
      <c r="X8" s="22"/>
      <c r="Y8" s="22"/>
      <c r="Z8" s="22"/>
      <c r="AA8" s="22"/>
      <c r="AB8" s="22"/>
      <c r="AC8" s="22"/>
      <c r="AD8" s="22"/>
      <c r="AE8" s="22"/>
      <c r="AF8" s="22"/>
      <c r="AG8" s="22"/>
    </row>
    <row r="9" spans="1:35">
      <c r="A9" s="508" t="s">
        <v>13</v>
      </c>
      <c r="B9" s="478">
        <v>4.272519547876322</v>
      </c>
      <c r="C9" s="479">
        <v>0.45429419943102095</v>
      </c>
      <c r="D9" s="210"/>
      <c r="E9" s="210"/>
      <c r="F9" s="210"/>
      <c r="G9" s="210"/>
      <c r="H9" s="210"/>
      <c r="I9" s="210"/>
      <c r="J9" s="210"/>
      <c r="K9" s="210"/>
      <c r="L9" s="210"/>
      <c r="M9" s="210"/>
      <c r="N9" s="210"/>
      <c r="O9" s="210"/>
      <c r="P9" s="210"/>
      <c r="Q9" s="210"/>
      <c r="R9" s="210"/>
      <c r="S9" s="210"/>
      <c r="T9" s="210"/>
      <c r="U9" s="210"/>
      <c r="V9" s="22"/>
      <c r="W9" s="22"/>
      <c r="X9" s="22"/>
      <c r="Y9" s="22"/>
      <c r="Z9" s="22"/>
      <c r="AA9" s="22"/>
      <c r="AB9" s="22"/>
      <c r="AC9" s="22"/>
      <c r="AD9" s="22"/>
      <c r="AE9" s="22"/>
      <c r="AF9" s="22"/>
      <c r="AG9" s="22"/>
    </row>
    <row r="10" spans="1:35">
      <c r="A10" s="508" t="s">
        <v>12</v>
      </c>
      <c r="B10" s="478">
        <v>3.5888573913192432</v>
      </c>
      <c r="C10" s="479">
        <v>0.37210256429832428</v>
      </c>
      <c r="D10" s="210"/>
      <c r="E10" s="210"/>
      <c r="F10" s="210"/>
      <c r="G10" s="210"/>
      <c r="H10" s="210"/>
      <c r="I10" s="210"/>
      <c r="J10" s="210"/>
      <c r="K10" s="210"/>
      <c r="L10" s="210"/>
      <c r="M10" s="210"/>
      <c r="N10" s="210"/>
      <c r="O10" s="210"/>
      <c r="P10" s="210"/>
      <c r="Q10" s="210"/>
      <c r="R10" s="210"/>
      <c r="S10" s="210"/>
      <c r="T10" s="210"/>
      <c r="U10" s="210"/>
      <c r="V10" s="22"/>
      <c r="W10" s="22"/>
      <c r="X10" s="22"/>
      <c r="Y10" s="22"/>
      <c r="Z10" s="22"/>
      <c r="AA10" s="22"/>
      <c r="AB10" s="22"/>
      <c r="AC10" s="22"/>
      <c r="AD10" s="22"/>
      <c r="AE10" s="22"/>
      <c r="AF10" s="22"/>
      <c r="AG10" s="22"/>
    </row>
    <row r="11" spans="1:35">
      <c r="A11" s="508" t="s">
        <v>11</v>
      </c>
      <c r="B11" s="478">
        <v>4.3201397190199113</v>
      </c>
      <c r="C11" s="479">
        <v>0.17014219152321519</v>
      </c>
      <c r="D11" s="210"/>
      <c r="E11" s="210"/>
      <c r="F11" s="210"/>
      <c r="G11" s="210"/>
      <c r="H11" s="210"/>
      <c r="I11" s="210"/>
      <c r="J11" s="210"/>
      <c r="K11" s="210"/>
      <c r="L11" s="210"/>
      <c r="M11" s="210"/>
      <c r="N11" s="210"/>
      <c r="O11" s="210"/>
      <c r="P11" s="210"/>
      <c r="Q11" s="210"/>
      <c r="R11" s="210"/>
      <c r="S11" s="210"/>
      <c r="T11" s="210"/>
      <c r="U11" s="210"/>
      <c r="V11" s="22"/>
      <c r="W11" s="22"/>
      <c r="X11" s="22"/>
      <c r="Y11" s="22"/>
      <c r="Z11" s="22"/>
      <c r="AA11" s="22"/>
      <c r="AB11" s="22"/>
      <c r="AC11" s="22"/>
      <c r="AD11" s="22"/>
      <c r="AE11" s="22"/>
      <c r="AF11" s="22"/>
      <c r="AG11" s="22"/>
    </row>
    <row r="12" spans="1:35">
      <c r="A12" s="508" t="s">
        <v>10</v>
      </c>
      <c r="B12" s="478">
        <v>3.8865695215776603</v>
      </c>
      <c r="C12" s="479">
        <v>0.21653608551682249</v>
      </c>
      <c r="D12" s="210"/>
      <c r="E12" s="210"/>
      <c r="F12" s="210"/>
      <c r="G12" s="210"/>
      <c r="H12" s="210"/>
      <c r="I12" s="210"/>
      <c r="J12" s="210"/>
      <c r="K12" s="210"/>
      <c r="L12" s="210"/>
      <c r="M12" s="210"/>
      <c r="N12" s="210"/>
      <c r="O12" s="210"/>
      <c r="P12" s="210"/>
      <c r="Q12" s="210"/>
      <c r="R12" s="210"/>
      <c r="S12" s="210"/>
      <c r="T12" s="210"/>
      <c r="U12" s="210"/>
      <c r="V12" s="22"/>
      <c r="W12" s="22"/>
      <c r="X12" s="22"/>
      <c r="Y12" s="22"/>
      <c r="Z12" s="22"/>
      <c r="AA12" s="22"/>
      <c r="AB12" s="22"/>
      <c r="AC12" s="22"/>
      <c r="AD12" s="22"/>
      <c r="AE12" s="22"/>
      <c r="AF12" s="22"/>
      <c r="AG12" s="22"/>
    </row>
    <row r="13" spans="1:35">
      <c r="A13" s="508" t="s">
        <v>9</v>
      </c>
      <c r="B13" s="478">
        <v>4.3134225065012766</v>
      </c>
      <c r="C13" s="479">
        <v>0.21047595172211125</v>
      </c>
      <c r="D13" s="210"/>
      <c r="E13" s="210"/>
      <c r="F13" s="210"/>
      <c r="G13" s="210"/>
      <c r="H13" s="210"/>
      <c r="I13" s="210"/>
      <c r="J13" s="210"/>
      <c r="K13" s="210"/>
      <c r="L13" s="210"/>
      <c r="M13" s="210"/>
      <c r="N13" s="210"/>
      <c r="O13" s="210"/>
      <c r="P13" s="210"/>
      <c r="Q13" s="210"/>
      <c r="R13" s="210"/>
      <c r="S13" s="210"/>
      <c r="T13" s="210"/>
      <c r="U13" s="210"/>
      <c r="V13" s="22"/>
      <c r="W13" s="22"/>
      <c r="X13" s="22"/>
      <c r="Y13" s="22"/>
      <c r="Z13" s="22"/>
      <c r="AA13" s="22"/>
      <c r="AB13" s="22"/>
      <c r="AC13" s="22"/>
      <c r="AD13" s="22"/>
      <c r="AE13" s="22"/>
      <c r="AF13" s="22"/>
      <c r="AG13" s="22"/>
    </row>
    <row r="14" spans="1:35">
      <c r="A14" s="508" t="s">
        <v>8</v>
      </c>
      <c r="B14" s="478">
        <v>4.0711287087742214</v>
      </c>
      <c r="C14" s="479">
        <v>0.15269825027198553</v>
      </c>
      <c r="D14" s="210"/>
      <c r="E14" s="210"/>
      <c r="F14" s="210"/>
      <c r="G14" s="210"/>
      <c r="H14" s="210"/>
      <c r="I14" s="210"/>
      <c r="J14" s="210"/>
      <c r="K14" s="210"/>
      <c r="L14" s="210"/>
      <c r="M14" s="210"/>
      <c r="N14" s="210"/>
      <c r="O14" s="210"/>
      <c r="P14" s="210"/>
      <c r="Q14" s="210"/>
      <c r="R14" s="210"/>
      <c r="S14" s="210"/>
      <c r="T14" s="210"/>
      <c r="U14" s="210"/>
      <c r="V14" s="22"/>
      <c r="W14" s="22"/>
      <c r="X14" s="22"/>
      <c r="Y14" s="22"/>
      <c r="Z14" s="22"/>
      <c r="AA14" s="22"/>
      <c r="AB14" s="22"/>
      <c r="AC14" s="22"/>
      <c r="AD14" s="22"/>
      <c r="AE14" s="22"/>
      <c r="AF14" s="22"/>
      <c r="AG14" s="22"/>
    </row>
    <row r="15" spans="1:35">
      <c r="A15" s="508" t="s">
        <v>7</v>
      </c>
      <c r="B15" s="478">
        <v>4.5549709273340504</v>
      </c>
      <c r="C15" s="479">
        <v>0.18514658283173782</v>
      </c>
      <c r="D15" s="210"/>
      <c r="E15" s="210"/>
      <c r="F15" s="210"/>
      <c r="G15" s="210"/>
      <c r="H15" s="210"/>
      <c r="I15" s="210"/>
      <c r="J15" s="210"/>
      <c r="K15" s="210"/>
      <c r="L15" s="210"/>
      <c r="M15" s="210"/>
      <c r="N15" s="210"/>
      <c r="O15" s="210"/>
      <c r="P15" s="210"/>
      <c r="Q15" s="210"/>
      <c r="R15" s="210"/>
      <c r="S15" s="210"/>
      <c r="T15" s="210"/>
      <c r="U15" s="210"/>
      <c r="V15" s="22"/>
      <c r="W15" s="22"/>
      <c r="X15" s="22"/>
      <c r="Y15" s="22"/>
      <c r="Z15" s="22"/>
      <c r="AA15" s="22"/>
      <c r="AB15" s="22"/>
      <c r="AC15" s="22"/>
      <c r="AD15" s="22"/>
      <c r="AE15" s="22"/>
      <c r="AF15" s="22"/>
      <c r="AG15" s="22"/>
    </row>
    <row r="16" spans="1:35">
      <c r="A16" s="508" t="s">
        <v>6</v>
      </c>
      <c r="B16" s="478">
        <v>3.958808296762852</v>
      </c>
      <c r="C16" s="479">
        <v>0.3180151705996408</v>
      </c>
      <c r="D16" s="210"/>
      <c r="E16" s="210"/>
      <c r="F16" s="210"/>
      <c r="G16" s="210"/>
      <c r="H16" s="210"/>
      <c r="I16" s="210"/>
      <c r="J16" s="210"/>
      <c r="K16" s="210"/>
      <c r="L16" s="210"/>
      <c r="M16" s="210"/>
      <c r="N16" s="210"/>
      <c r="O16" s="210"/>
      <c r="P16" s="210"/>
      <c r="Q16" s="210"/>
      <c r="R16" s="210"/>
      <c r="S16" s="210"/>
      <c r="T16" s="210"/>
      <c r="U16" s="210"/>
      <c r="V16" s="22"/>
      <c r="W16" s="22"/>
      <c r="X16" s="22"/>
      <c r="Y16" s="22"/>
      <c r="Z16" s="22"/>
      <c r="AA16" s="22"/>
      <c r="AB16" s="22"/>
      <c r="AC16" s="22"/>
      <c r="AD16" s="22"/>
      <c r="AE16" s="22"/>
      <c r="AF16" s="22"/>
      <c r="AG16" s="22"/>
    </row>
    <row r="17" spans="1:33">
      <c r="A17" s="508" t="s">
        <v>5</v>
      </c>
      <c r="B17" s="478">
        <v>4.1568415594027481</v>
      </c>
      <c r="C17" s="479">
        <v>0.32911345064166475</v>
      </c>
      <c r="D17" s="210"/>
      <c r="E17" s="210"/>
      <c r="F17" s="210"/>
      <c r="G17" s="210"/>
      <c r="H17" s="210"/>
      <c r="I17" s="210"/>
      <c r="J17" s="210"/>
      <c r="K17" s="210"/>
      <c r="L17" s="210"/>
      <c r="M17" s="210"/>
      <c r="N17" s="210"/>
      <c r="O17" s="210"/>
      <c r="P17" s="210"/>
      <c r="Q17" s="210"/>
      <c r="R17" s="210"/>
      <c r="S17" s="210"/>
      <c r="T17" s="210"/>
      <c r="U17" s="210"/>
      <c r="V17" s="22"/>
      <c r="W17" s="22"/>
      <c r="X17" s="22"/>
      <c r="Y17" s="22"/>
      <c r="Z17" s="22"/>
      <c r="AA17" s="22"/>
      <c r="AB17" s="22"/>
      <c r="AC17" s="22"/>
      <c r="AD17" s="22"/>
      <c r="AE17" s="22"/>
      <c r="AF17" s="22"/>
      <c r="AG17" s="22"/>
    </row>
    <row r="18" spans="1:33">
      <c r="A18" s="508" t="s">
        <v>4</v>
      </c>
      <c r="B18" s="478">
        <v>2.7571235720350815</v>
      </c>
      <c r="C18" s="479">
        <v>0.14967840159130116</v>
      </c>
      <c r="D18" s="210"/>
      <c r="E18" s="210"/>
      <c r="F18" s="210"/>
      <c r="G18" s="210"/>
      <c r="H18" s="210"/>
      <c r="I18" s="210"/>
      <c r="J18" s="210"/>
      <c r="K18" s="210"/>
      <c r="L18" s="210"/>
      <c r="M18" s="210"/>
      <c r="N18" s="210"/>
      <c r="O18" s="210"/>
      <c r="P18" s="210"/>
      <c r="Q18" s="210"/>
      <c r="R18" s="210"/>
      <c r="S18" s="210"/>
      <c r="T18" s="210"/>
      <c r="U18" s="210"/>
      <c r="V18" s="22"/>
      <c r="W18" s="22"/>
      <c r="X18" s="22"/>
      <c r="Y18" s="22"/>
      <c r="Z18" s="22"/>
      <c r="AA18" s="22"/>
      <c r="AB18" s="22"/>
      <c r="AC18" s="22"/>
      <c r="AD18" s="22"/>
      <c r="AE18" s="22"/>
      <c r="AF18" s="22"/>
      <c r="AG18" s="22"/>
    </row>
    <row r="19" spans="1:33">
      <c r="A19" s="508" t="s">
        <v>3</v>
      </c>
      <c r="B19" s="478">
        <v>3.9698751406716108</v>
      </c>
      <c r="C19" s="479">
        <v>0.22860589897593542</v>
      </c>
      <c r="D19" s="210"/>
      <c r="E19" s="210"/>
      <c r="F19" s="210"/>
      <c r="G19" s="210"/>
      <c r="H19" s="210"/>
      <c r="I19" s="210"/>
      <c r="J19" s="210"/>
      <c r="K19" s="210"/>
      <c r="L19" s="210"/>
      <c r="M19" s="210"/>
      <c r="N19" s="210"/>
      <c r="O19" s="210"/>
      <c r="P19" s="210"/>
      <c r="Q19" s="210"/>
      <c r="R19" s="210"/>
      <c r="S19" s="210"/>
      <c r="T19" s="210"/>
      <c r="U19" s="210"/>
      <c r="V19" s="22"/>
      <c r="W19" s="22"/>
      <c r="X19" s="22"/>
      <c r="Y19" s="22"/>
      <c r="Z19" s="22"/>
      <c r="AA19" s="22"/>
      <c r="AB19" s="22"/>
      <c r="AC19" s="22"/>
      <c r="AD19" s="22"/>
      <c r="AE19" s="22"/>
      <c r="AF19" s="22"/>
      <c r="AG19" s="22"/>
    </row>
    <row r="20" spans="1:33" ht="14.5" thickBot="1">
      <c r="A20" s="508" t="s">
        <v>2</v>
      </c>
      <c r="B20" s="478">
        <v>3.5376875749129728</v>
      </c>
      <c r="C20" s="479">
        <v>0.24303503418086231</v>
      </c>
      <c r="D20" s="210"/>
      <c r="E20" s="210"/>
      <c r="F20" s="210"/>
      <c r="G20" s="210"/>
      <c r="H20" s="210"/>
      <c r="I20" s="210"/>
      <c r="J20" s="210"/>
      <c r="K20" s="210"/>
      <c r="L20" s="210"/>
      <c r="M20" s="210"/>
      <c r="N20" s="210"/>
      <c r="O20" s="210"/>
      <c r="P20" s="210"/>
      <c r="Q20" s="210"/>
      <c r="R20" s="210"/>
      <c r="S20" s="210"/>
      <c r="T20" s="210"/>
      <c r="U20" s="210"/>
      <c r="V20" s="22"/>
      <c r="W20" s="22"/>
      <c r="X20" s="22"/>
      <c r="Y20" s="22"/>
      <c r="Z20" s="22"/>
      <c r="AA20" s="22"/>
      <c r="AB20" s="22"/>
      <c r="AC20" s="22"/>
      <c r="AD20" s="22"/>
      <c r="AE20" s="22"/>
      <c r="AF20" s="22"/>
      <c r="AG20" s="22"/>
    </row>
    <row r="21" spans="1:33">
      <c r="A21" s="509" t="s">
        <v>17</v>
      </c>
      <c r="B21" s="511">
        <v>4.0044796018859907</v>
      </c>
      <c r="C21" s="512">
        <v>6.6106900230037971E-2</v>
      </c>
      <c r="D21" s="210"/>
      <c r="E21" s="210"/>
      <c r="F21" s="210"/>
      <c r="G21" s="210"/>
      <c r="H21" s="210"/>
      <c r="I21" s="210"/>
      <c r="J21" s="210"/>
      <c r="K21" s="210"/>
      <c r="L21" s="210"/>
      <c r="M21" s="210"/>
      <c r="N21" s="210"/>
      <c r="O21" s="210"/>
      <c r="P21" s="210"/>
      <c r="Q21" s="210"/>
      <c r="R21" s="210"/>
      <c r="S21" s="210"/>
      <c r="T21" s="210"/>
      <c r="U21" s="210"/>
      <c r="V21" s="22"/>
      <c r="W21" s="22"/>
      <c r="X21" s="22"/>
      <c r="Y21" s="22"/>
      <c r="Z21" s="22"/>
      <c r="AA21" s="22"/>
      <c r="AB21" s="22"/>
      <c r="AC21" s="22"/>
      <c r="AD21" s="22"/>
      <c r="AE21" s="22"/>
      <c r="AF21" s="22"/>
      <c r="AG21" s="22"/>
    </row>
    <row r="22" spans="1:33">
      <c r="A22" s="510" t="s">
        <v>19</v>
      </c>
      <c r="B22" s="513">
        <v>3.984314422144672</v>
      </c>
      <c r="C22" s="514">
        <v>0.12733356581115118</v>
      </c>
      <c r="D22" s="210"/>
      <c r="E22" s="210"/>
      <c r="F22" s="210"/>
      <c r="G22" s="210"/>
      <c r="H22" s="210"/>
      <c r="I22" s="210"/>
      <c r="J22" s="210"/>
      <c r="K22" s="210"/>
      <c r="L22" s="210"/>
      <c r="M22" s="210"/>
      <c r="N22" s="210"/>
      <c r="O22" s="210"/>
      <c r="P22" s="210"/>
      <c r="Q22" s="210"/>
      <c r="R22" s="210"/>
      <c r="S22" s="210"/>
      <c r="T22" s="210"/>
      <c r="U22" s="210"/>
      <c r="V22" s="22"/>
      <c r="W22" s="22"/>
      <c r="X22" s="22"/>
      <c r="Y22" s="22"/>
      <c r="Z22" s="22"/>
      <c r="AA22" s="22"/>
      <c r="AB22" s="22"/>
      <c r="AC22" s="22"/>
      <c r="AD22" s="22"/>
      <c r="AE22" s="22"/>
      <c r="AF22" s="22"/>
      <c r="AG22" s="22"/>
    </row>
    <row r="23" spans="1:33" ht="14.5" thickBot="1">
      <c r="A23" s="515" t="s">
        <v>20</v>
      </c>
      <c r="B23" s="516">
        <v>4.0002695781004842</v>
      </c>
      <c r="C23" s="517">
        <v>5.8672454593673352E-2</v>
      </c>
      <c r="D23" s="210"/>
      <c r="E23" s="210"/>
      <c r="F23" s="210"/>
      <c r="G23" s="210"/>
      <c r="H23" s="210"/>
      <c r="I23" s="210"/>
      <c r="J23" s="210"/>
      <c r="K23" s="210"/>
      <c r="L23" s="210"/>
      <c r="M23" s="210"/>
      <c r="N23" s="210"/>
      <c r="O23" s="210"/>
      <c r="P23" s="210"/>
      <c r="Q23" s="210"/>
      <c r="R23" s="210"/>
      <c r="S23" s="210"/>
      <c r="T23" s="210"/>
      <c r="U23" s="210"/>
      <c r="V23" s="22"/>
      <c r="W23" s="22"/>
      <c r="X23" s="22"/>
      <c r="Y23" s="22"/>
      <c r="Z23" s="22"/>
      <c r="AA23" s="22"/>
      <c r="AB23" s="22"/>
      <c r="AC23" s="22"/>
      <c r="AD23" s="22"/>
      <c r="AE23" s="22"/>
      <c r="AF23" s="22"/>
      <c r="AG23" s="22"/>
    </row>
    <row r="24" spans="1:33" ht="30" customHeight="1">
      <c r="A24" s="869" t="s">
        <v>123</v>
      </c>
      <c r="B24" s="869"/>
      <c r="C24" s="869"/>
      <c r="D24" s="252"/>
      <c r="E24" s="252"/>
      <c r="F24" s="252"/>
      <c r="G24" s="252"/>
      <c r="H24" s="252"/>
      <c r="I24" s="210"/>
      <c r="J24" s="210"/>
      <c r="K24" s="210"/>
      <c r="L24" s="210"/>
      <c r="M24" s="210"/>
      <c r="N24" s="210"/>
      <c r="O24" s="210"/>
      <c r="P24" s="210"/>
      <c r="Q24" s="210"/>
      <c r="R24" s="210"/>
      <c r="S24" s="210"/>
      <c r="T24" s="210"/>
      <c r="U24" s="210"/>
      <c r="V24" s="22"/>
      <c r="W24" s="22"/>
      <c r="X24" s="22"/>
      <c r="Y24" s="22"/>
      <c r="Z24" s="22"/>
      <c r="AA24" s="22"/>
      <c r="AB24" s="22"/>
      <c r="AC24" s="22"/>
      <c r="AD24" s="22"/>
      <c r="AE24" s="22"/>
      <c r="AF24" s="22"/>
      <c r="AG24" s="22"/>
    </row>
    <row r="25" spans="1:33" ht="30" customHeight="1">
      <c r="A25" s="774" t="s">
        <v>313</v>
      </c>
      <c r="B25" s="774"/>
      <c r="C25" s="774"/>
      <c r="D25" s="252"/>
      <c r="E25" s="252"/>
      <c r="F25" s="252"/>
      <c r="G25" s="252"/>
      <c r="H25" s="252"/>
      <c r="I25" s="210"/>
      <c r="J25" s="210"/>
      <c r="K25" s="210"/>
      <c r="L25" s="210"/>
      <c r="M25" s="210"/>
      <c r="N25" s="210"/>
      <c r="O25" s="210"/>
      <c r="P25" s="210"/>
      <c r="Q25" s="210"/>
      <c r="R25" s="210"/>
      <c r="S25" s="210"/>
      <c r="T25" s="210"/>
      <c r="U25" s="210"/>
      <c r="V25" s="22"/>
      <c r="W25" s="22"/>
      <c r="X25" s="22"/>
      <c r="Y25" s="22"/>
      <c r="Z25" s="22"/>
      <c r="AA25" s="22"/>
      <c r="AB25" s="22"/>
      <c r="AC25" s="22"/>
      <c r="AD25" s="22"/>
      <c r="AE25" s="22"/>
      <c r="AF25" s="22"/>
      <c r="AG25" s="22"/>
    </row>
    <row r="26" spans="1:33">
      <c r="A26" s="210"/>
      <c r="B26" s="210"/>
      <c r="C26" s="210"/>
      <c r="D26" s="210"/>
      <c r="E26" s="210"/>
      <c r="F26" s="210"/>
      <c r="G26" s="210"/>
      <c r="H26" s="210"/>
      <c r="I26" s="210"/>
      <c r="J26" s="210"/>
      <c r="K26" s="210"/>
      <c r="L26" s="210"/>
      <c r="M26" s="210"/>
      <c r="N26" s="210"/>
      <c r="O26" s="210"/>
      <c r="P26" s="210"/>
      <c r="Q26" s="210"/>
      <c r="R26" s="210"/>
      <c r="S26" s="210"/>
      <c r="T26" s="210"/>
      <c r="U26" s="210"/>
      <c r="V26" s="22"/>
      <c r="W26" s="22"/>
      <c r="X26" s="22"/>
      <c r="Y26" s="22"/>
      <c r="Z26" s="22"/>
      <c r="AA26" s="22"/>
      <c r="AB26" s="22"/>
      <c r="AC26" s="22"/>
      <c r="AD26" s="22"/>
      <c r="AE26" s="22"/>
      <c r="AF26" s="22"/>
      <c r="AG26" s="22"/>
    </row>
    <row r="27" spans="1:33" ht="30" customHeight="1">
      <c r="A27" s="789" t="s">
        <v>382</v>
      </c>
      <c r="B27" s="789"/>
      <c r="C27" s="789"/>
      <c r="D27" s="789"/>
      <c r="E27" s="789"/>
      <c r="F27" s="789"/>
      <c r="G27" s="789"/>
      <c r="H27" s="210"/>
      <c r="I27" s="210"/>
      <c r="J27" s="210"/>
      <c r="K27" s="210"/>
      <c r="L27" s="210"/>
      <c r="M27" s="210"/>
      <c r="N27" s="210"/>
      <c r="O27" s="210"/>
      <c r="P27" s="210"/>
      <c r="Q27" s="210"/>
      <c r="R27" s="210"/>
      <c r="S27" s="210"/>
      <c r="T27" s="210"/>
      <c r="U27" s="210"/>
      <c r="V27" s="22"/>
      <c r="W27" s="22"/>
      <c r="X27" s="22"/>
      <c r="Y27" s="22"/>
      <c r="Z27" s="22"/>
      <c r="AA27" s="22"/>
      <c r="AB27" s="22"/>
      <c r="AC27" s="22"/>
      <c r="AD27" s="22"/>
      <c r="AE27" s="22"/>
      <c r="AF27" s="22"/>
      <c r="AG27" s="22"/>
    </row>
    <row r="28" spans="1:33" ht="35.25" customHeight="1">
      <c r="A28" s="787"/>
      <c r="B28" s="704" t="s">
        <v>241</v>
      </c>
      <c r="C28" s="705"/>
      <c r="D28" s="704" t="s">
        <v>124</v>
      </c>
      <c r="E28" s="705"/>
      <c r="F28" s="726" t="s">
        <v>125</v>
      </c>
      <c r="G28" s="726"/>
      <c r="H28" s="210"/>
      <c r="I28" s="210"/>
      <c r="J28" s="210"/>
      <c r="K28" s="210"/>
      <c r="L28" s="210"/>
      <c r="M28" s="210"/>
      <c r="N28" s="210"/>
      <c r="O28" s="210"/>
      <c r="P28" s="210"/>
      <c r="Q28" s="210"/>
      <c r="R28" s="210"/>
      <c r="S28" s="210"/>
      <c r="T28" s="210"/>
      <c r="U28" s="210"/>
      <c r="V28" s="22"/>
      <c r="W28" s="22"/>
      <c r="X28" s="22"/>
      <c r="Y28" s="22"/>
      <c r="Z28" s="22"/>
      <c r="AA28" s="22"/>
      <c r="AB28" s="22"/>
      <c r="AC28" s="22"/>
      <c r="AD28" s="22"/>
      <c r="AE28" s="22"/>
      <c r="AF28" s="22"/>
      <c r="AG28" s="22"/>
    </row>
    <row r="29" spans="1:33" ht="15" thickBot="1">
      <c r="A29" s="788"/>
      <c r="B29" s="486" t="s">
        <v>1</v>
      </c>
      <c r="C29" s="472" t="s">
        <v>119</v>
      </c>
      <c r="D29" s="486" t="s">
        <v>1</v>
      </c>
      <c r="E29" s="472" t="s">
        <v>119</v>
      </c>
      <c r="F29" s="472" t="s">
        <v>1</v>
      </c>
      <c r="G29" s="472" t="s">
        <v>119</v>
      </c>
      <c r="H29" s="210"/>
      <c r="I29" s="210"/>
      <c r="J29" s="210"/>
      <c r="K29" s="210"/>
      <c r="L29" s="210"/>
      <c r="M29" s="210"/>
      <c r="N29" s="210"/>
      <c r="O29" s="210"/>
      <c r="P29" s="210"/>
      <c r="Q29" s="210"/>
      <c r="R29" s="210"/>
      <c r="S29" s="210"/>
      <c r="T29" s="210"/>
      <c r="U29" s="210"/>
      <c r="V29" s="22"/>
      <c r="W29" s="22"/>
      <c r="X29" s="22"/>
      <c r="Y29" s="22"/>
      <c r="Z29" s="22"/>
      <c r="AA29" s="22"/>
      <c r="AB29" s="22"/>
      <c r="AC29" s="22"/>
      <c r="AD29" s="22"/>
      <c r="AE29" s="22"/>
      <c r="AF29" s="22"/>
      <c r="AG29" s="22"/>
    </row>
    <row r="30" spans="1:33">
      <c r="A30" s="474" t="s">
        <v>16</v>
      </c>
      <c r="B30" s="490">
        <v>2.0976819664545698</v>
      </c>
      <c r="C30" s="479">
        <v>0.76677621034461174</v>
      </c>
      <c r="D30" s="490">
        <v>45.16476919801525</v>
      </c>
      <c r="E30" s="479">
        <v>3.0219694949336833</v>
      </c>
      <c r="F30" s="497">
        <v>52.737548835530177</v>
      </c>
      <c r="G30" s="479">
        <v>3.0256585958862625</v>
      </c>
      <c r="H30" s="210"/>
      <c r="I30" s="210"/>
      <c r="J30" s="210"/>
      <c r="K30" s="210"/>
      <c r="L30" s="210"/>
      <c r="M30" s="210"/>
      <c r="N30" s="210"/>
      <c r="O30" s="210"/>
      <c r="P30" s="210"/>
      <c r="Q30" s="210"/>
      <c r="R30" s="210"/>
      <c r="S30" s="210"/>
      <c r="T30" s="210"/>
      <c r="U30" s="210"/>
      <c r="V30" s="22"/>
      <c r="W30" s="22"/>
      <c r="X30" s="22"/>
      <c r="Y30" s="22"/>
      <c r="Z30" s="22"/>
      <c r="AA30" s="22"/>
      <c r="AB30" s="22"/>
      <c r="AC30" s="22"/>
      <c r="AD30" s="22"/>
      <c r="AE30" s="22"/>
      <c r="AF30" s="22"/>
      <c r="AG30" s="22"/>
    </row>
    <row r="31" spans="1:33">
      <c r="A31" s="474" t="s">
        <v>15</v>
      </c>
      <c r="B31" s="490">
        <v>5.0304516348192569</v>
      </c>
      <c r="C31" s="479">
        <v>1.4981562817164975</v>
      </c>
      <c r="D31" s="490">
        <v>34.522674081999313</v>
      </c>
      <c r="E31" s="479">
        <v>3.0865052515768663</v>
      </c>
      <c r="F31" s="497">
        <v>60.44687428318143</v>
      </c>
      <c r="G31" s="479">
        <v>3.1835486623038367</v>
      </c>
      <c r="H31" s="210"/>
      <c r="I31" s="210"/>
      <c r="J31" s="210"/>
      <c r="K31" s="210"/>
      <c r="L31" s="210"/>
      <c r="M31" s="210"/>
      <c r="N31" s="210"/>
      <c r="O31" s="210"/>
      <c r="P31" s="210"/>
      <c r="Q31" s="210"/>
      <c r="R31" s="210"/>
      <c r="S31" s="210"/>
      <c r="T31" s="210"/>
      <c r="U31" s="210"/>
      <c r="V31" s="22"/>
      <c r="W31" s="22"/>
      <c r="X31" s="22"/>
      <c r="Y31" s="22"/>
      <c r="Z31" s="22"/>
      <c r="AA31" s="22"/>
      <c r="AB31" s="22"/>
      <c r="AC31" s="22"/>
      <c r="AD31" s="22"/>
      <c r="AE31" s="22"/>
      <c r="AF31" s="22"/>
      <c r="AG31" s="22"/>
    </row>
    <row r="32" spans="1:33">
      <c r="A32" s="474" t="s">
        <v>18</v>
      </c>
      <c r="B32" s="490">
        <v>11.378981890433746</v>
      </c>
      <c r="C32" s="479">
        <v>4.9747038952117313</v>
      </c>
      <c r="D32" s="490">
        <v>60.015708444019531</v>
      </c>
      <c r="E32" s="479">
        <v>7.2767228246333557</v>
      </c>
      <c r="F32" s="497">
        <v>28.60530966554672</v>
      </c>
      <c r="G32" s="479">
        <v>6.5294242795188344</v>
      </c>
      <c r="H32" s="210"/>
      <c r="I32" s="210"/>
      <c r="J32" s="210"/>
      <c r="K32" s="210"/>
      <c r="L32" s="210"/>
      <c r="M32" s="210"/>
      <c r="N32" s="210"/>
      <c r="O32" s="210"/>
      <c r="P32" s="210"/>
      <c r="Q32" s="210"/>
      <c r="R32" s="210"/>
      <c r="S32" s="210"/>
      <c r="T32" s="210"/>
      <c r="U32" s="210"/>
      <c r="V32" s="22"/>
      <c r="W32" s="22"/>
      <c r="X32" s="22"/>
      <c r="Y32" s="22"/>
      <c r="Z32" s="22"/>
      <c r="AA32" s="22"/>
      <c r="AB32" s="22"/>
      <c r="AC32" s="22"/>
      <c r="AD32" s="22"/>
      <c r="AE32" s="22"/>
      <c r="AF32" s="22"/>
      <c r="AG32" s="22"/>
    </row>
    <row r="33" spans="1:33">
      <c r="A33" s="474" t="s">
        <v>120</v>
      </c>
      <c r="B33" s="490">
        <v>7.2322878022674617</v>
      </c>
      <c r="C33" s="479">
        <v>3.2619754281665081</v>
      </c>
      <c r="D33" s="490">
        <v>52.646510649437808</v>
      </c>
      <c r="E33" s="479">
        <v>6.607321916958889</v>
      </c>
      <c r="F33" s="497">
        <v>40.121201548294735</v>
      </c>
      <c r="G33" s="479">
        <v>6.4978161068094176</v>
      </c>
      <c r="H33" s="210"/>
      <c r="I33" s="210"/>
      <c r="J33" s="210"/>
      <c r="K33" s="210"/>
      <c r="L33" s="210"/>
      <c r="M33" s="210"/>
      <c r="N33" s="210"/>
      <c r="O33" s="210"/>
      <c r="P33" s="210"/>
      <c r="Q33" s="210"/>
      <c r="R33" s="210"/>
      <c r="S33" s="210"/>
      <c r="T33" s="210"/>
      <c r="U33" s="210"/>
      <c r="V33" s="22"/>
      <c r="W33" s="22"/>
      <c r="X33" s="22"/>
      <c r="Y33" s="22"/>
      <c r="Z33" s="22"/>
      <c r="AA33" s="22"/>
      <c r="AB33" s="22"/>
      <c r="AC33" s="22"/>
      <c r="AD33" s="22"/>
      <c r="AE33" s="22"/>
      <c r="AF33" s="22"/>
      <c r="AG33" s="22"/>
    </row>
    <row r="34" spans="1:33">
      <c r="A34" s="474" t="s">
        <v>13</v>
      </c>
      <c r="B34" s="518" t="s">
        <v>249</v>
      </c>
      <c r="C34" s="519" t="s">
        <v>249</v>
      </c>
      <c r="D34" s="518" t="s">
        <v>249</v>
      </c>
      <c r="E34" s="519" t="s">
        <v>249</v>
      </c>
      <c r="F34" s="520" t="s">
        <v>249</v>
      </c>
      <c r="G34" s="519" t="s">
        <v>249</v>
      </c>
      <c r="H34" s="210"/>
      <c r="I34" s="210"/>
      <c r="J34" s="210"/>
      <c r="K34" s="210"/>
      <c r="L34" s="210"/>
      <c r="M34" s="210"/>
      <c r="N34" s="210"/>
      <c r="O34" s="210"/>
      <c r="P34" s="210"/>
      <c r="Q34" s="210"/>
      <c r="R34" s="210"/>
      <c r="S34" s="210"/>
      <c r="T34" s="210"/>
      <c r="U34" s="210"/>
      <c r="V34" s="22"/>
      <c r="W34" s="22"/>
      <c r="X34" s="22"/>
      <c r="Y34" s="22"/>
      <c r="Z34" s="22"/>
      <c r="AA34" s="22"/>
      <c r="AB34" s="22"/>
      <c r="AC34" s="22"/>
      <c r="AD34" s="22"/>
      <c r="AE34" s="22"/>
      <c r="AF34" s="22"/>
      <c r="AG34" s="22"/>
    </row>
    <row r="35" spans="1:33">
      <c r="A35" s="474" t="s">
        <v>12</v>
      </c>
      <c r="B35" s="518" t="s">
        <v>249</v>
      </c>
      <c r="C35" s="519" t="s">
        <v>249</v>
      </c>
      <c r="D35" s="518" t="s">
        <v>249</v>
      </c>
      <c r="E35" s="519" t="s">
        <v>249</v>
      </c>
      <c r="F35" s="520" t="s">
        <v>249</v>
      </c>
      <c r="G35" s="519" t="s">
        <v>249</v>
      </c>
      <c r="H35" s="210"/>
      <c r="I35" s="210"/>
      <c r="J35" s="210"/>
      <c r="K35" s="210"/>
      <c r="L35" s="210"/>
      <c r="M35" s="210"/>
      <c r="N35" s="210"/>
      <c r="O35" s="210"/>
      <c r="P35" s="210"/>
      <c r="Q35" s="210"/>
      <c r="R35" s="210"/>
      <c r="S35" s="210"/>
      <c r="T35" s="210"/>
      <c r="U35" s="210"/>
      <c r="V35" s="22"/>
      <c r="W35" s="22"/>
      <c r="X35" s="22"/>
      <c r="Y35" s="22"/>
      <c r="Z35" s="22"/>
      <c r="AA35" s="22"/>
      <c r="AB35" s="22"/>
      <c r="AC35" s="22"/>
      <c r="AD35" s="22"/>
      <c r="AE35" s="22"/>
      <c r="AF35" s="22"/>
      <c r="AG35" s="22"/>
    </row>
    <row r="36" spans="1:33">
      <c r="A36" s="474" t="s">
        <v>11</v>
      </c>
      <c r="B36" s="490">
        <v>22.920122110314971</v>
      </c>
      <c r="C36" s="479">
        <v>4.1056934912968899</v>
      </c>
      <c r="D36" s="490">
        <v>37.216506656598973</v>
      </c>
      <c r="E36" s="479">
        <v>4.5851600822306704</v>
      </c>
      <c r="F36" s="497">
        <v>39.863371233086056</v>
      </c>
      <c r="G36" s="479">
        <v>4.7159032913393721</v>
      </c>
      <c r="H36" s="210"/>
      <c r="I36" s="210"/>
      <c r="J36" s="210"/>
      <c r="K36" s="210"/>
      <c r="L36" s="210"/>
      <c r="M36" s="210"/>
      <c r="N36" s="210"/>
      <c r="O36" s="210"/>
      <c r="P36" s="210"/>
      <c r="Q36" s="210"/>
      <c r="R36" s="210"/>
      <c r="S36" s="210"/>
      <c r="T36" s="210"/>
      <c r="U36" s="210"/>
      <c r="V36" s="22"/>
      <c r="W36" s="22"/>
      <c r="X36" s="22"/>
      <c r="Y36" s="22"/>
      <c r="Z36" s="22"/>
      <c r="AA36" s="22"/>
      <c r="AB36" s="22"/>
      <c r="AC36" s="22"/>
      <c r="AD36" s="22"/>
      <c r="AE36" s="22"/>
      <c r="AF36" s="22"/>
      <c r="AG36" s="22"/>
    </row>
    <row r="37" spans="1:33">
      <c r="A37" s="474" t="s">
        <v>10</v>
      </c>
      <c r="B37" s="518" t="s">
        <v>249</v>
      </c>
      <c r="C37" s="519" t="s">
        <v>249</v>
      </c>
      <c r="D37" s="518" t="s">
        <v>249</v>
      </c>
      <c r="E37" s="519" t="s">
        <v>249</v>
      </c>
      <c r="F37" s="520" t="s">
        <v>249</v>
      </c>
      <c r="G37" s="519" t="s">
        <v>249</v>
      </c>
      <c r="H37" s="210"/>
      <c r="I37" s="210"/>
      <c r="J37" s="210"/>
      <c r="K37" s="210"/>
      <c r="L37" s="210"/>
      <c r="M37" s="210"/>
      <c r="N37" s="210"/>
      <c r="O37" s="210"/>
      <c r="P37" s="210"/>
      <c r="Q37" s="210"/>
      <c r="R37" s="210"/>
      <c r="S37" s="210"/>
      <c r="T37" s="210"/>
      <c r="U37" s="210"/>
      <c r="V37" s="22"/>
      <c r="W37" s="22"/>
      <c r="X37" s="22"/>
      <c r="Y37" s="22"/>
      <c r="Z37" s="22"/>
      <c r="AA37" s="22"/>
      <c r="AB37" s="22"/>
      <c r="AC37" s="22"/>
      <c r="AD37" s="22"/>
      <c r="AE37" s="22"/>
      <c r="AF37" s="22"/>
      <c r="AG37" s="22"/>
    </row>
    <row r="38" spans="1:33">
      <c r="A38" s="474" t="s">
        <v>9</v>
      </c>
      <c r="B38" s="490">
        <v>30.79589035453073</v>
      </c>
      <c r="C38" s="479">
        <v>4.1486202107634087</v>
      </c>
      <c r="D38" s="490">
        <v>35.01949370151236</v>
      </c>
      <c r="E38" s="479">
        <v>4.294301720330405</v>
      </c>
      <c r="F38" s="497">
        <v>34.184615943956906</v>
      </c>
      <c r="G38" s="479">
        <v>4.377206153895095</v>
      </c>
      <c r="H38" s="210"/>
      <c r="I38" s="210"/>
      <c r="J38" s="210"/>
      <c r="K38" s="210"/>
      <c r="L38" s="210"/>
      <c r="M38" s="210"/>
      <c r="N38" s="210"/>
      <c r="O38" s="210"/>
      <c r="P38" s="210"/>
      <c r="Q38" s="210"/>
      <c r="R38" s="210"/>
      <c r="S38" s="210"/>
      <c r="T38" s="210"/>
      <c r="U38" s="210"/>
      <c r="V38" s="22"/>
      <c r="W38" s="22"/>
      <c r="X38" s="22"/>
      <c r="Y38" s="22"/>
      <c r="Z38" s="22"/>
      <c r="AA38" s="22"/>
      <c r="AB38" s="22"/>
      <c r="AC38" s="22"/>
      <c r="AD38" s="22"/>
      <c r="AE38" s="22"/>
      <c r="AF38" s="22"/>
      <c r="AG38" s="22"/>
    </row>
    <row r="39" spans="1:33">
      <c r="A39" s="474" t="s">
        <v>8</v>
      </c>
      <c r="B39" s="490">
        <v>4.5298156852697549</v>
      </c>
      <c r="C39" s="479">
        <v>1.1579969284828417</v>
      </c>
      <c r="D39" s="490">
        <v>37.417493612757433</v>
      </c>
      <c r="E39" s="479">
        <v>2.9790131595977756</v>
      </c>
      <c r="F39" s="497">
        <v>58.052690701972821</v>
      </c>
      <c r="G39" s="479">
        <v>3.019660599746647</v>
      </c>
      <c r="H39" s="210"/>
      <c r="I39" s="210"/>
      <c r="J39" s="210"/>
      <c r="K39" s="210"/>
      <c r="L39" s="210"/>
      <c r="M39" s="210"/>
      <c r="N39" s="210"/>
      <c r="O39" s="210"/>
      <c r="P39" s="210"/>
      <c r="Q39" s="210"/>
      <c r="R39" s="210"/>
      <c r="S39" s="210"/>
      <c r="T39" s="210"/>
      <c r="U39" s="210"/>
      <c r="V39" s="22"/>
      <c r="W39" s="22"/>
      <c r="X39" s="22"/>
      <c r="Y39" s="22"/>
      <c r="Z39" s="22"/>
      <c r="AA39" s="22"/>
      <c r="AB39" s="22"/>
      <c r="AC39" s="22"/>
      <c r="AD39" s="22"/>
      <c r="AE39" s="22"/>
      <c r="AF39" s="22"/>
      <c r="AG39" s="22"/>
    </row>
    <row r="40" spans="1:33">
      <c r="A40" s="474" t="s">
        <v>7</v>
      </c>
      <c r="B40" s="490">
        <v>13.579651729282242</v>
      </c>
      <c r="C40" s="479">
        <v>3.8346409258341936</v>
      </c>
      <c r="D40" s="490">
        <v>32.131954173018187</v>
      </c>
      <c r="E40" s="479">
        <v>4.5937668402927425</v>
      </c>
      <c r="F40" s="497">
        <v>54.288394097699566</v>
      </c>
      <c r="G40" s="479">
        <v>5.0007536032855651</v>
      </c>
      <c r="H40" s="210"/>
      <c r="I40" s="210"/>
      <c r="J40" s="210"/>
      <c r="K40" s="210"/>
      <c r="L40" s="210"/>
      <c r="M40" s="210"/>
      <c r="N40" s="210"/>
      <c r="O40" s="210"/>
      <c r="P40" s="210"/>
      <c r="Q40" s="210"/>
      <c r="R40" s="210"/>
      <c r="S40" s="210"/>
      <c r="T40" s="210"/>
      <c r="U40" s="210"/>
      <c r="V40" s="22"/>
      <c r="W40" s="22"/>
      <c r="X40" s="22"/>
      <c r="Y40" s="22"/>
      <c r="Z40" s="22"/>
      <c r="AA40" s="22"/>
      <c r="AB40" s="22"/>
      <c r="AC40" s="22"/>
      <c r="AD40" s="22"/>
      <c r="AE40" s="22"/>
      <c r="AF40" s="22"/>
      <c r="AG40" s="22"/>
    </row>
    <row r="41" spans="1:33">
      <c r="A41" s="474" t="s">
        <v>6</v>
      </c>
      <c r="B41" s="518" t="s">
        <v>249</v>
      </c>
      <c r="C41" s="519" t="s">
        <v>249</v>
      </c>
      <c r="D41" s="518" t="s">
        <v>249</v>
      </c>
      <c r="E41" s="519" t="s">
        <v>249</v>
      </c>
      <c r="F41" s="520" t="s">
        <v>249</v>
      </c>
      <c r="G41" s="519" t="s">
        <v>249</v>
      </c>
      <c r="H41" s="210"/>
      <c r="I41" s="210"/>
      <c r="J41" s="210"/>
      <c r="K41" s="210"/>
      <c r="L41" s="210"/>
      <c r="M41" s="210"/>
      <c r="N41" s="210"/>
      <c r="O41" s="210"/>
      <c r="P41" s="210"/>
      <c r="Q41" s="210"/>
      <c r="R41" s="210"/>
      <c r="S41" s="210"/>
      <c r="T41" s="210"/>
      <c r="U41" s="210"/>
      <c r="V41" s="22"/>
      <c r="W41" s="22"/>
      <c r="X41" s="22"/>
      <c r="Y41" s="22"/>
      <c r="Z41" s="22"/>
      <c r="AA41" s="22"/>
      <c r="AB41" s="22"/>
      <c r="AC41" s="22"/>
      <c r="AD41" s="22"/>
      <c r="AE41" s="22"/>
      <c r="AF41" s="22"/>
      <c r="AG41" s="22"/>
    </row>
    <row r="42" spans="1:33">
      <c r="A42" s="474" t="s">
        <v>5</v>
      </c>
      <c r="B42" s="490">
        <v>48.180756775021571</v>
      </c>
      <c r="C42" s="479">
        <v>5.2622849378009535</v>
      </c>
      <c r="D42" s="490">
        <v>28.713564474652582</v>
      </c>
      <c r="E42" s="479">
        <v>4.7568776022003654</v>
      </c>
      <c r="F42" s="497">
        <v>23.105678750325843</v>
      </c>
      <c r="G42" s="479">
        <v>4.6590796896732263</v>
      </c>
      <c r="H42" s="210"/>
      <c r="I42" s="210"/>
      <c r="J42" s="210"/>
      <c r="K42" s="210"/>
      <c r="L42" s="210"/>
      <c r="M42" s="210"/>
      <c r="N42" s="210"/>
      <c r="O42" s="210"/>
      <c r="P42" s="210"/>
      <c r="Q42" s="210"/>
      <c r="R42" s="210"/>
      <c r="S42" s="210"/>
      <c r="T42" s="210"/>
      <c r="U42" s="210"/>
      <c r="V42" s="22"/>
      <c r="W42" s="22"/>
      <c r="X42" s="22"/>
      <c r="Y42" s="22"/>
      <c r="Z42" s="22"/>
      <c r="AA42" s="22"/>
      <c r="AB42" s="22"/>
      <c r="AC42" s="22"/>
      <c r="AD42" s="22"/>
      <c r="AE42" s="22"/>
      <c r="AF42" s="22"/>
      <c r="AG42" s="22"/>
    </row>
    <row r="43" spans="1:33">
      <c r="A43" s="474" t="s">
        <v>4</v>
      </c>
      <c r="B43" s="518" t="s">
        <v>249</v>
      </c>
      <c r="C43" s="519" t="s">
        <v>249</v>
      </c>
      <c r="D43" s="518" t="s">
        <v>249</v>
      </c>
      <c r="E43" s="519" t="s">
        <v>249</v>
      </c>
      <c r="F43" s="520" t="s">
        <v>249</v>
      </c>
      <c r="G43" s="519" t="s">
        <v>249</v>
      </c>
      <c r="H43" s="210"/>
      <c r="I43" s="210"/>
      <c r="J43" s="210"/>
      <c r="K43" s="210"/>
      <c r="L43" s="210"/>
      <c r="M43" s="210"/>
      <c r="N43" s="210"/>
      <c r="O43" s="210"/>
      <c r="P43" s="210"/>
      <c r="Q43" s="210"/>
      <c r="R43" s="210"/>
      <c r="S43" s="210"/>
      <c r="T43" s="210"/>
      <c r="U43" s="210"/>
      <c r="V43" s="22"/>
      <c r="W43" s="22"/>
      <c r="X43" s="22"/>
      <c r="Y43" s="22"/>
      <c r="Z43" s="22"/>
      <c r="AA43" s="22"/>
      <c r="AB43" s="22"/>
      <c r="AC43" s="22"/>
      <c r="AD43" s="22"/>
      <c r="AE43" s="22"/>
      <c r="AF43" s="22"/>
      <c r="AG43" s="22"/>
    </row>
    <row r="44" spans="1:33">
      <c r="A44" s="474" t="s">
        <v>3</v>
      </c>
      <c r="B44" s="518" t="s">
        <v>249</v>
      </c>
      <c r="C44" s="519" t="s">
        <v>249</v>
      </c>
      <c r="D44" s="518" t="s">
        <v>249</v>
      </c>
      <c r="E44" s="519" t="s">
        <v>249</v>
      </c>
      <c r="F44" s="520" t="s">
        <v>249</v>
      </c>
      <c r="G44" s="519" t="s">
        <v>249</v>
      </c>
      <c r="H44" s="210"/>
      <c r="I44" s="210"/>
      <c r="J44" s="210"/>
      <c r="K44" s="210"/>
      <c r="L44" s="210"/>
      <c r="M44" s="210"/>
      <c r="N44" s="210"/>
      <c r="O44" s="210"/>
      <c r="P44" s="210"/>
      <c r="Q44" s="210"/>
      <c r="R44" s="210"/>
      <c r="S44" s="210"/>
      <c r="T44" s="210"/>
      <c r="U44" s="210"/>
      <c r="V44" s="22"/>
      <c r="W44" s="22"/>
      <c r="X44" s="22"/>
      <c r="Y44" s="22"/>
      <c r="Z44" s="22"/>
      <c r="AA44" s="22"/>
      <c r="AB44" s="22"/>
      <c r="AC44" s="22"/>
      <c r="AD44" s="22"/>
      <c r="AE44" s="22"/>
      <c r="AF44" s="22"/>
      <c r="AG44" s="22"/>
    </row>
    <row r="45" spans="1:33" ht="14.5" thickBot="1">
      <c r="A45" s="474" t="s">
        <v>2</v>
      </c>
      <c r="B45" s="490">
        <v>40.71190600460644</v>
      </c>
      <c r="C45" s="479">
        <v>6.9964694168154802</v>
      </c>
      <c r="D45" s="490">
        <v>40.571096487902786</v>
      </c>
      <c r="E45" s="479">
        <v>7.0508755682751625</v>
      </c>
      <c r="F45" s="497">
        <v>18.716997507490774</v>
      </c>
      <c r="G45" s="479">
        <v>5.854220171200982</v>
      </c>
      <c r="H45" s="210"/>
      <c r="I45" s="210"/>
      <c r="J45" s="210"/>
      <c r="K45" s="210"/>
      <c r="L45" s="210"/>
      <c r="M45" s="210"/>
      <c r="N45" s="210"/>
      <c r="O45" s="210"/>
      <c r="P45" s="210"/>
      <c r="Q45" s="210"/>
      <c r="R45" s="210"/>
      <c r="S45" s="210"/>
      <c r="T45" s="210"/>
      <c r="U45" s="210"/>
      <c r="V45" s="22"/>
      <c r="W45" s="22"/>
      <c r="X45" s="22"/>
      <c r="Y45" s="22"/>
      <c r="Z45" s="22"/>
      <c r="AA45" s="22"/>
      <c r="AB45" s="22"/>
      <c r="AC45" s="22"/>
      <c r="AD45" s="22"/>
      <c r="AE45" s="22"/>
      <c r="AF45" s="22"/>
      <c r="AG45" s="22"/>
    </row>
    <row r="46" spans="1:33">
      <c r="A46" s="494" t="s">
        <v>17</v>
      </c>
      <c r="B46" s="491">
        <v>9.7466244542824203</v>
      </c>
      <c r="C46" s="512">
        <v>0.87478543931724995</v>
      </c>
      <c r="D46" s="491">
        <v>38.345259225043385</v>
      </c>
      <c r="E46" s="512">
        <v>1.4128284233161239</v>
      </c>
      <c r="F46" s="498">
        <v>51.908116320674203</v>
      </c>
      <c r="G46" s="512">
        <v>1.4512904935253093</v>
      </c>
      <c r="H46" s="210"/>
      <c r="I46" s="210"/>
      <c r="J46" s="210"/>
      <c r="K46" s="210"/>
      <c r="L46" s="210"/>
      <c r="M46" s="210"/>
      <c r="N46" s="210"/>
      <c r="O46" s="210"/>
      <c r="P46" s="210"/>
      <c r="Q46" s="210"/>
      <c r="R46" s="210"/>
      <c r="S46" s="210"/>
      <c r="T46" s="210"/>
      <c r="U46" s="210"/>
      <c r="V46" s="22"/>
      <c r="W46" s="22"/>
      <c r="X46" s="22"/>
      <c r="Y46" s="22"/>
      <c r="Z46" s="22"/>
      <c r="AA46" s="22"/>
      <c r="AB46" s="22"/>
      <c r="AC46" s="22"/>
      <c r="AD46" s="22"/>
      <c r="AE46" s="22"/>
      <c r="AF46" s="22"/>
      <c r="AG46" s="22"/>
    </row>
    <row r="47" spans="1:33">
      <c r="A47" s="495" t="s">
        <v>19</v>
      </c>
      <c r="B47" s="492">
        <v>34.115893046364661</v>
      </c>
      <c r="C47" s="514">
        <v>2.7176892063129507</v>
      </c>
      <c r="D47" s="492">
        <v>41.021867539303514</v>
      </c>
      <c r="E47" s="514">
        <v>2.8541671169865963</v>
      </c>
      <c r="F47" s="499">
        <v>24.862239414331828</v>
      </c>
      <c r="G47" s="514">
        <v>2.5772264065760258</v>
      </c>
      <c r="H47" s="210"/>
      <c r="I47" s="210"/>
      <c r="J47" s="210"/>
      <c r="K47" s="210"/>
      <c r="L47" s="210"/>
      <c r="M47" s="210"/>
      <c r="N47" s="210"/>
      <c r="O47" s="210"/>
      <c r="P47" s="210"/>
      <c r="Q47" s="210"/>
      <c r="R47" s="210"/>
      <c r="S47" s="210"/>
      <c r="T47" s="210"/>
      <c r="U47" s="210"/>
      <c r="V47" s="22"/>
      <c r="W47" s="22"/>
      <c r="X47" s="22"/>
      <c r="Y47" s="22"/>
      <c r="Z47" s="22"/>
      <c r="AA47" s="22"/>
      <c r="AB47" s="22"/>
      <c r="AC47" s="22"/>
      <c r="AD47" s="22"/>
      <c r="AE47" s="22"/>
      <c r="AF47" s="22"/>
      <c r="AG47" s="22"/>
    </row>
    <row r="48" spans="1:33" ht="14.5" thickBot="1">
      <c r="A48" s="496" t="s">
        <v>20</v>
      </c>
      <c r="B48" s="493">
        <v>14.995966818854411</v>
      </c>
      <c r="C48" s="517">
        <v>0.93410675701246282</v>
      </c>
      <c r="D48" s="493">
        <v>38.921822832782368</v>
      </c>
      <c r="E48" s="517">
        <v>1.2678283475328713</v>
      </c>
      <c r="F48" s="500">
        <v>46.082210348363219</v>
      </c>
      <c r="G48" s="517">
        <v>1.2947752729835549</v>
      </c>
      <c r="H48" s="210"/>
      <c r="I48" s="210"/>
      <c r="J48" s="210"/>
      <c r="K48" s="210"/>
      <c r="L48" s="210"/>
      <c r="M48" s="210"/>
      <c r="N48" s="210"/>
      <c r="O48" s="210"/>
      <c r="P48" s="210"/>
      <c r="Q48" s="210"/>
      <c r="R48" s="210"/>
      <c r="S48" s="210"/>
      <c r="T48" s="210"/>
      <c r="U48" s="210"/>
      <c r="V48" s="22"/>
      <c r="W48" s="22"/>
      <c r="X48" s="22"/>
      <c r="Y48" s="22"/>
      <c r="Z48" s="22"/>
      <c r="AA48" s="22"/>
      <c r="AB48" s="22"/>
      <c r="AC48" s="22"/>
      <c r="AD48" s="22"/>
      <c r="AE48" s="22"/>
      <c r="AF48" s="22"/>
      <c r="AG48" s="22"/>
    </row>
    <row r="49" spans="1:33" ht="30" customHeight="1">
      <c r="A49" s="869" t="s">
        <v>126</v>
      </c>
      <c r="B49" s="869"/>
      <c r="C49" s="869"/>
      <c r="D49" s="869"/>
      <c r="E49" s="869"/>
      <c r="F49" s="869"/>
      <c r="G49" s="869"/>
      <c r="H49" s="252"/>
      <c r="I49" s="252"/>
      <c r="J49" s="252"/>
      <c r="K49" s="252"/>
      <c r="L49" s="252"/>
      <c r="M49" s="252"/>
      <c r="N49" s="252"/>
      <c r="O49" s="252"/>
      <c r="P49" s="252"/>
      <c r="Q49" s="252"/>
      <c r="R49" s="252"/>
      <c r="S49" s="252"/>
      <c r="T49" s="252"/>
      <c r="U49" s="252"/>
      <c r="V49" s="269"/>
      <c r="W49" s="22"/>
      <c r="X49" s="22"/>
      <c r="Y49" s="22"/>
      <c r="Z49" s="22"/>
      <c r="AA49" s="22"/>
      <c r="AB49" s="22"/>
      <c r="AC49" s="22"/>
      <c r="AD49" s="22"/>
      <c r="AE49" s="22"/>
      <c r="AF49" s="22"/>
      <c r="AG49" s="22"/>
    </row>
    <row r="50" spans="1:33" ht="42.75" customHeight="1">
      <c r="A50" s="877" t="s">
        <v>248</v>
      </c>
      <c r="B50" s="877"/>
      <c r="C50" s="877"/>
      <c r="D50" s="877"/>
      <c r="E50" s="877"/>
      <c r="F50" s="877"/>
      <c r="G50" s="877"/>
      <c r="H50" s="663"/>
      <c r="I50" s="663"/>
      <c r="J50" s="663"/>
      <c r="K50" s="252"/>
      <c r="L50" s="252"/>
      <c r="M50" s="252"/>
      <c r="N50" s="252"/>
      <c r="O50" s="252"/>
      <c r="P50" s="252"/>
      <c r="Q50" s="252"/>
      <c r="R50" s="252"/>
      <c r="S50" s="252"/>
      <c r="T50" s="252"/>
      <c r="U50" s="252"/>
      <c r="V50" s="269"/>
      <c r="W50" s="22"/>
      <c r="X50" s="22"/>
      <c r="Y50" s="22"/>
      <c r="Z50" s="22"/>
      <c r="AA50" s="22"/>
      <c r="AB50" s="22"/>
      <c r="AC50" s="22"/>
      <c r="AD50" s="22"/>
      <c r="AE50" s="22"/>
      <c r="AF50" s="22"/>
      <c r="AG50" s="22"/>
    </row>
    <row r="51" spans="1:33" s="20" customFormat="1">
      <c r="A51" s="797" t="s">
        <v>314</v>
      </c>
      <c r="B51" s="797"/>
      <c r="C51" s="797"/>
      <c r="D51" s="797"/>
      <c r="E51" s="797"/>
      <c r="F51" s="797"/>
      <c r="G51" s="797"/>
      <c r="H51" s="252"/>
      <c r="I51" s="252"/>
      <c r="J51" s="252"/>
      <c r="K51" s="252"/>
      <c r="L51" s="252"/>
      <c r="M51" s="252"/>
      <c r="N51" s="252"/>
      <c r="O51" s="252"/>
      <c r="P51" s="252"/>
      <c r="Q51" s="252"/>
      <c r="R51" s="252"/>
      <c r="S51" s="252"/>
      <c r="T51" s="252"/>
      <c r="U51" s="252"/>
      <c r="V51" s="269"/>
      <c r="W51" s="22"/>
      <c r="X51" s="22"/>
      <c r="Y51" s="22"/>
      <c r="Z51" s="22"/>
      <c r="AA51" s="22"/>
      <c r="AB51" s="22"/>
      <c r="AC51" s="22"/>
      <c r="AD51" s="22"/>
      <c r="AE51" s="22"/>
      <c r="AF51" s="22"/>
      <c r="AG51" s="22"/>
    </row>
    <row r="52" spans="1:33">
      <c r="A52" s="252"/>
      <c r="B52" s="252"/>
      <c r="C52" s="252"/>
      <c r="D52" s="252"/>
      <c r="E52" s="252"/>
      <c r="F52" s="252"/>
      <c r="G52" s="252"/>
      <c r="H52" s="252"/>
      <c r="I52" s="252"/>
      <c r="J52" s="252"/>
      <c r="K52" s="252"/>
      <c r="L52" s="252"/>
      <c r="M52" s="252"/>
      <c r="N52" s="252"/>
      <c r="O52" s="252"/>
      <c r="P52" s="252"/>
      <c r="Q52" s="252"/>
      <c r="R52" s="252"/>
      <c r="S52" s="252"/>
      <c r="T52" s="252"/>
      <c r="U52" s="252"/>
      <c r="V52" s="269"/>
      <c r="W52" s="22"/>
      <c r="X52" s="22"/>
      <c r="Y52" s="22"/>
      <c r="Z52" s="22"/>
      <c r="AA52" s="22"/>
      <c r="AB52" s="22"/>
      <c r="AC52" s="22"/>
      <c r="AD52" s="22"/>
      <c r="AE52" s="22"/>
      <c r="AF52" s="22"/>
      <c r="AG52" s="22"/>
    </row>
    <row r="53" spans="1:33" ht="30" customHeight="1">
      <c r="A53" s="789" t="s">
        <v>383</v>
      </c>
      <c r="B53" s="789"/>
      <c r="C53" s="789"/>
      <c r="D53" s="789"/>
      <c r="E53" s="789"/>
      <c r="F53" s="789"/>
      <c r="G53" s="789"/>
      <c r="H53" s="210"/>
      <c r="I53" s="210"/>
      <c r="J53" s="210"/>
      <c r="K53" s="210"/>
      <c r="L53" s="210"/>
      <c r="M53" s="210"/>
      <c r="N53" s="210"/>
      <c r="O53" s="210"/>
      <c r="P53" s="210"/>
      <c r="Q53" s="210"/>
      <c r="R53" s="210"/>
      <c r="S53" s="210"/>
      <c r="T53" s="210"/>
      <c r="U53" s="210"/>
      <c r="V53" s="22"/>
      <c r="W53" s="22"/>
      <c r="X53" s="22"/>
      <c r="Y53" s="22"/>
      <c r="Z53" s="22"/>
      <c r="AA53" s="22"/>
      <c r="AB53" s="22"/>
      <c r="AC53" s="22"/>
      <c r="AD53" s="22"/>
      <c r="AE53" s="22"/>
      <c r="AF53" s="22"/>
      <c r="AG53" s="22"/>
    </row>
    <row r="54" spans="1:33" ht="17.25" customHeight="1">
      <c r="A54" s="787"/>
      <c r="B54" s="705" t="s">
        <v>127</v>
      </c>
      <c r="C54" s="705"/>
      <c r="D54" s="705" t="s">
        <v>128</v>
      </c>
      <c r="E54" s="705"/>
      <c r="F54" s="704" t="s">
        <v>129</v>
      </c>
      <c r="G54" s="705"/>
      <c r="H54" s="210"/>
      <c r="I54" s="210"/>
      <c r="J54" s="210"/>
      <c r="K54" s="210"/>
      <c r="L54" s="210"/>
      <c r="M54" s="210"/>
      <c r="N54" s="210"/>
      <c r="O54" s="210"/>
      <c r="P54" s="210"/>
      <c r="Q54" s="210"/>
      <c r="R54" s="210"/>
      <c r="S54" s="210"/>
      <c r="T54" s="210"/>
      <c r="U54" s="210"/>
      <c r="V54" s="22"/>
      <c r="W54" s="22"/>
      <c r="X54" s="22"/>
      <c r="Y54" s="22"/>
      <c r="Z54" s="22"/>
      <c r="AA54" s="22"/>
      <c r="AB54" s="22"/>
      <c r="AC54" s="22"/>
      <c r="AD54" s="22"/>
      <c r="AE54" s="22"/>
      <c r="AF54" s="22"/>
      <c r="AG54" s="22"/>
    </row>
    <row r="55" spans="1:33" ht="15" thickBot="1">
      <c r="A55" s="788"/>
      <c r="B55" s="472" t="s">
        <v>446</v>
      </c>
      <c r="C55" s="472" t="s">
        <v>119</v>
      </c>
      <c r="D55" s="472" t="s">
        <v>446</v>
      </c>
      <c r="E55" s="472" t="s">
        <v>119</v>
      </c>
      <c r="F55" s="486" t="s">
        <v>446</v>
      </c>
      <c r="G55" s="472" t="s">
        <v>119</v>
      </c>
      <c r="H55" s="210"/>
      <c r="I55" s="210"/>
      <c r="J55" s="210"/>
      <c r="K55" s="210"/>
      <c r="L55" s="210"/>
      <c r="M55" s="210"/>
      <c r="N55" s="210"/>
      <c r="O55" s="210"/>
      <c r="P55" s="210"/>
      <c r="Q55" s="210"/>
      <c r="R55" s="210"/>
      <c r="S55" s="210"/>
      <c r="T55" s="210"/>
      <c r="U55" s="210"/>
      <c r="V55" s="22"/>
      <c r="W55" s="22"/>
      <c r="X55" s="22"/>
      <c r="Y55" s="22"/>
      <c r="Z55" s="22"/>
      <c r="AA55" s="22"/>
      <c r="AB55" s="22"/>
      <c r="AC55" s="22"/>
      <c r="AD55" s="22"/>
      <c r="AE55" s="22"/>
      <c r="AF55" s="22"/>
      <c r="AG55" s="22"/>
    </row>
    <row r="56" spans="1:33">
      <c r="A56" s="474" t="s">
        <v>16</v>
      </c>
      <c r="B56" s="478">
        <v>3.8065671839043493</v>
      </c>
      <c r="C56" s="479">
        <v>0.18987237427605272</v>
      </c>
      <c r="D56" s="478">
        <v>3.4792337802483866</v>
      </c>
      <c r="E56" s="479">
        <v>0.17502499997670959</v>
      </c>
      <c r="F56" s="473">
        <v>1.8000993796018905</v>
      </c>
      <c r="G56" s="479">
        <v>0.2380933844525234</v>
      </c>
      <c r="H56" s="210"/>
      <c r="I56" s="210"/>
      <c r="J56" s="210"/>
      <c r="K56" s="210"/>
      <c r="L56" s="210"/>
      <c r="M56" s="210"/>
      <c r="N56" s="210"/>
      <c r="O56" s="210"/>
      <c r="P56" s="210"/>
      <c r="Q56" s="210"/>
      <c r="R56" s="210"/>
      <c r="S56" s="210"/>
      <c r="T56" s="210"/>
      <c r="U56" s="210"/>
      <c r="V56" s="22"/>
      <c r="W56" s="22"/>
      <c r="X56" s="22"/>
      <c r="Y56" s="22"/>
      <c r="Z56" s="22"/>
      <c r="AA56" s="22"/>
      <c r="AB56" s="22"/>
      <c r="AC56" s="22"/>
      <c r="AD56" s="22"/>
      <c r="AE56" s="22"/>
      <c r="AF56" s="22"/>
      <c r="AG56" s="22"/>
    </row>
    <row r="57" spans="1:33">
      <c r="A57" s="474" t="s">
        <v>15</v>
      </c>
      <c r="B57" s="478">
        <v>4.4232915845600047</v>
      </c>
      <c r="C57" s="479">
        <v>0.1601994873182388</v>
      </c>
      <c r="D57" s="478">
        <v>3.8059649776426263</v>
      </c>
      <c r="E57" s="479">
        <v>0.15575055053569115</v>
      </c>
      <c r="F57" s="473">
        <v>2.8987402742087509</v>
      </c>
      <c r="G57" s="479">
        <v>0.2081064312063696</v>
      </c>
      <c r="H57" s="210"/>
      <c r="I57" s="210"/>
      <c r="J57" s="210"/>
      <c r="K57" s="210"/>
      <c r="L57" s="210"/>
      <c r="M57" s="210"/>
      <c r="N57" s="210"/>
      <c r="O57" s="210"/>
      <c r="P57" s="210"/>
      <c r="Q57" s="210"/>
      <c r="R57" s="210"/>
      <c r="S57" s="210"/>
      <c r="T57" s="210"/>
      <c r="U57" s="210"/>
      <c r="V57" s="22"/>
      <c r="W57" s="22"/>
      <c r="X57" s="22"/>
      <c r="Y57" s="22"/>
      <c r="Z57" s="22"/>
      <c r="AA57" s="22"/>
      <c r="AB57" s="22"/>
      <c r="AC57" s="22"/>
      <c r="AD57" s="22"/>
      <c r="AE57" s="22"/>
      <c r="AF57" s="22"/>
      <c r="AG57" s="22"/>
    </row>
    <row r="58" spans="1:33">
      <c r="A58" s="474" t="s">
        <v>18</v>
      </c>
      <c r="B58" s="478">
        <v>4.1330565139710984</v>
      </c>
      <c r="C58" s="479">
        <v>0.52474536236886393</v>
      </c>
      <c r="D58" s="478">
        <v>3.7869827032587389</v>
      </c>
      <c r="E58" s="479">
        <v>0.40046832536358573</v>
      </c>
      <c r="F58" s="473">
        <v>2.7188317483201918</v>
      </c>
      <c r="G58" s="479">
        <v>0.51619451494992874</v>
      </c>
      <c r="H58" s="210"/>
      <c r="I58" s="210"/>
      <c r="J58" s="210"/>
      <c r="K58" s="210"/>
      <c r="L58" s="210"/>
      <c r="M58" s="210"/>
      <c r="N58" s="210"/>
      <c r="O58" s="210"/>
      <c r="P58" s="210"/>
      <c r="Q58" s="210"/>
      <c r="R58" s="210"/>
      <c r="S58" s="210"/>
      <c r="T58" s="210"/>
      <c r="U58" s="210"/>
      <c r="V58" s="22"/>
      <c r="W58" s="22"/>
      <c r="X58" s="22"/>
      <c r="Y58" s="22"/>
      <c r="Z58" s="22"/>
      <c r="AA58" s="22"/>
      <c r="AB58" s="22"/>
      <c r="AC58" s="22"/>
      <c r="AD58" s="22"/>
      <c r="AE58" s="22"/>
      <c r="AF58" s="22"/>
      <c r="AG58" s="22"/>
    </row>
    <row r="59" spans="1:33">
      <c r="A59" s="474" t="s">
        <v>120</v>
      </c>
      <c r="B59" s="478">
        <v>3.4006770428580273</v>
      </c>
      <c r="C59" s="479">
        <v>0.36744375130466722</v>
      </c>
      <c r="D59" s="478">
        <v>2.7850753914634763</v>
      </c>
      <c r="E59" s="479">
        <v>0.23914430189787825</v>
      </c>
      <c r="F59" s="473">
        <v>1.1609694789745022</v>
      </c>
      <c r="G59" s="479">
        <v>0.29343362390085215</v>
      </c>
      <c r="H59" s="210"/>
      <c r="I59" s="210"/>
      <c r="J59" s="210"/>
      <c r="K59" s="210"/>
      <c r="L59" s="210"/>
      <c r="M59" s="210"/>
      <c r="N59" s="210"/>
      <c r="O59" s="210"/>
      <c r="P59" s="210"/>
      <c r="Q59" s="210"/>
      <c r="R59" s="210"/>
      <c r="S59" s="210"/>
      <c r="T59" s="210"/>
      <c r="U59" s="210"/>
      <c r="V59" s="22"/>
      <c r="W59" s="22"/>
      <c r="X59" s="22"/>
      <c r="Y59" s="22"/>
      <c r="Z59" s="22"/>
      <c r="AA59" s="22"/>
      <c r="AB59" s="22"/>
      <c r="AC59" s="22"/>
      <c r="AD59" s="22"/>
      <c r="AE59" s="22"/>
      <c r="AF59" s="22"/>
      <c r="AG59" s="22"/>
    </row>
    <row r="60" spans="1:33">
      <c r="A60" s="474" t="s">
        <v>13</v>
      </c>
      <c r="B60" s="522" t="s">
        <v>249</v>
      </c>
      <c r="C60" s="519" t="s">
        <v>249</v>
      </c>
      <c r="D60" s="522" t="s">
        <v>249</v>
      </c>
      <c r="E60" s="519" t="s">
        <v>249</v>
      </c>
      <c r="F60" s="521" t="s">
        <v>249</v>
      </c>
      <c r="G60" s="519" t="s">
        <v>249</v>
      </c>
      <c r="H60" s="210"/>
      <c r="I60" s="210"/>
      <c r="J60" s="210"/>
      <c r="K60" s="210"/>
      <c r="L60" s="210"/>
      <c r="M60" s="210"/>
      <c r="N60" s="210"/>
      <c r="O60" s="210"/>
      <c r="P60" s="210"/>
      <c r="Q60" s="210"/>
      <c r="R60" s="210"/>
      <c r="S60" s="210"/>
      <c r="T60" s="210"/>
      <c r="U60" s="210"/>
      <c r="V60" s="22"/>
      <c r="W60" s="22"/>
      <c r="X60" s="22"/>
      <c r="Y60" s="22"/>
      <c r="Z60" s="22"/>
      <c r="AA60" s="22"/>
      <c r="AB60" s="22"/>
      <c r="AC60" s="22"/>
      <c r="AD60" s="22"/>
      <c r="AE60" s="22"/>
      <c r="AF60" s="22"/>
      <c r="AG60" s="22"/>
    </row>
    <row r="61" spans="1:33">
      <c r="A61" s="474" t="s">
        <v>12</v>
      </c>
      <c r="B61" s="522" t="s">
        <v>249</v>
      </c>
      <c r="C61" s="519" t="s">
        <v>249</v>
      </c>
      <c r="D61" s="522" t="s">
        <v>249</v>
      </c>
      <c r="E61" s="519" t="s">
        <v>249</v>
      </c>
      <c r="F61" s="521" t="s">
        <v>249</v>
      </c>
      <c r="G61" s="519" t="s">
        <v>249</v>
      </c>
      <c r="H61" s="210"/>
      <c r="I61" s="210"/>
      <c r="J61" s="210"/>
      <c r="K61" s="210"/>
      <c r="L61" s="210"/>
      <c r="M61" s="210"/>
      <c r="N61" s="210"/>
      <c r="O61" s="210"/>
      <c r="P61" s="210"/>
      <c r="Q61" s="210"/>
      <c r="R61" s="210"/>
      <c r="S61" s="210"/>
      <c r="T61" s="210"/>
      <c r="U61" s="210"/>
      <c r="V61" s="22"/>
      <c r="W61" s="22"/>
      <c r="X61" s="22"/>
      <c r="Y61" s="22"/>
      <c r="Z61" s="22"/>
      <c r="AA61" s="22"/>
      <c r="AB61" s="22"/>
      <c r="AC61" s="22"/>
      <c r="AD61" s="22"/>
      <c r="AE61" s="22"/>
      <c r="AF61" s="22"/>
      <c r="AG61" s="22"/>
    </row>
    <row r="62" spans="1:33">
      <c r="A62" s="474" t="s">
        <v>11</v>
      </c>
      <c r="B62" s="478">
        <v>3.9551815276100628</v>
      </c>
      <c r="C62" s="479">
        <v>0.22718366543688845</v>
      </c>
      <c r="D62" s="478">
        <v>3.6967077187259889</v>
      </c>
      <c r="E62" s="479">
        <v>0.18698929955298693</v>
      </c>
      <c r="F62" s="473">
        <v>1.769619264130176</v>
      </c>
      <c r="G62" s="479">
        <v>0.30800692233827648</v>
      </c>
      <c r="H62" s="210"/>
      <c r="I62" s="210"/>
      <c r="J62" s="210"/>
      <c r="K62" s="210"/>
      <c r="L62" s="210"/>
      <c r="M62" s="210"/>
      <c r="N62" s="210"/>
      <c r="O62" s="210"/>
      <c r="P62" s="210"/>
      <c r="Q62" s="210"/>
      <c r="R62" s="210"/>
      <c r="S62" s="210"/>
      <c r="T62" s="210"/>
      <c r="U62" s="210"/>
      <c r="V62" s="22"/>
      <c r="W62" s="22"/>
      <c r="X62" s="22"/>
      <c r="Y62" s="22"/>
      <c r="Z62" s="22"/>
      <c r="AA62" s="22"/>
      <c r="AB62" s="22"/>
      <c r="AC62" s="22"/>
      <c r="AD62" s="22"/>
      <c r="AE62" s="22"/>
      <c r="AF62" s="22"/>
      <c r="AG62" s="22"/>
    </row>
    <row r="63" spans="1:33">
      <c r="A63" s="474" t="s">
        <v>10</v>
      </c>
      <c r="B63" s="522" t="s">
        <v>249</v>
      </c>
      <c r="C63" s="519" t="s">
        <v>249</v>
      </c>
      <c r="D63" s="522" t="s">
        <v>249</v>
      </c>
      <c r="E63" s="519" t="s">
        <v>249</v>
      </c>
      <c r="F63" s="521" t="s">
        <v>249</v>
      </c>
      <c r="G63" s="519" t="s">
        <v>249</v>
      </c>
      <c r="H63" s="210"/>
      <c r="I63" s="210"/>
      <c r="J63" s="210"/>
      <c r="K63" s="210"/>
      <c r="L63" s="210"/>
      <c r="M63" s="210"/>
      <c r="N63" s="210"/>
      <c r="O63" s="210"/>
      <c r="P63" s="210"/>
      <c r="Q63" s="210"/>
      <c r="R63" s="210"/>
      <c r="S63" s="210"/>
      <c r="T63" s="210"/>
      <c r="U63" s="210"/>
      <c r="V63" s="22"/>
      <c r="W63" s="22"/>
      <c r="X63" s="22"/>
      <c r="Y63" s="22"/>
      <c r="Z63" s="22"/>
      <c r="AA63" s="22"/>
      <c r="AB63" s="22"/>
      <c r="AC63" s="22"/>
      <c r="AD63" s="22"/>
      <c r="AE63" s="22"/>
      <c r="AF63" s="22"/>
      <c r="AG63" s="22"/>
    </row>
    <row r="64" spans="1:33">
      <c r="A64" s="474" t="s">
        <v>9</v>
      </c>
      <c r="B64" s="478">
        <v>3.735619166134537</v>
      </c>
      <c r="C64" s="479">
        <v>0.20067412017421166</v>
      </c>
      <c r="D64" s="478">
        <v>3.4250461299932042</v>
      </c>
      <c r="E64" s="479">
        <v>0.15244760359727091</v>
      </c>
      <c r="F64" s="473">
        <v>3.1303458606014387</v>
      </c>
      <c r="G64" s="479">
        <v>0.35365097385987537</v>
      </c>
      <c r="H64" s="210"/>
      <c r="I64" s="210"/>
      <c r="J64" s="210"/>
      <c r="K64" s="210"/>
      <c r="L64" s="210"/>
      <c r="M64" s="210"/>
      <c r="N64" s="210"/>
      <c r="O64" s="210"/>
      <c r="P64" s="210"/>
      <c r="Q64" s="210"/>
      <c r="R64" s="210"/>
      <c r="S64" s="210"/>
      <c r="T64" s="210"/>
      <c r="U64" s="210"/>
      <c r="V64" s="22"/>
      <c r="W64" s="22"/>
      <c r="X64" s="22"/>
      <c r="Y64" s="22"/>
      <c r="Z64" s="22"/>
      <c r="AA64" s="22"/>
      <c r="AB64" s="22"/>
      <c r="AC64" s="22"/>
      <c r="AD64" s="22"/>
      <c r="AE64" s="22"/>
      <c r="AF64" s="22"/>
      <c r="AG64" s="22"/>
    </row>
    <row r="65" spans="1:33">
      <c r="A65" s="474" t="s">
        <v>8</v>
      </c>
      <c r="B65" s="478">
        <v>4.0683284404854918</v>
      </c>
      <c r="C65" s="479">
        <v>0.19575065980110343</v>
      </c>
      <c r="D65" s="478">
        <v>3.5879376207068194</v>
      </c>
      <c r="E65" s="479">
        <v>0.16495700085675929</v>
      </c>
      <c r="F65" s="473">
        <v>2.5205790074786956</v>
      </c>
      <c r="G65" s="479">
        <v>0.22491641022322154</v>
      </c>
      <c r="H65" s="210"/>
      <c r="I65" s="210"/>
      <c r="J65" s="210"/>
      <c r="K65" s="210"/>
      <c r="L65" s="210"/>
      <c r="M65" s="210"/>
      <c r="N65" s="210"/>
      <c r="O65" s="210"/>
      <c r="P65" s="210"/>
      <c r="Q65" s="210"/>
      <c r="R65" s="210"/>
      <c r="S65" s="210"/>
      <c r="T65" s="210"/>
      <c r="U65" s="210"/>
      <c r="V65" s="22"/>
      <c r="W65" s="22"/>
      <c r="X65" s="22"/>
      <c r="Y65" s="22"/>
      <c r="Z65" s="22"/>
      <c r="AA65" s="22"/>
      <c r="AB65" s="22"/>
      <c r="AC65" s="22"/>
      <c r="AD65" s="22"/>
      <c r="AE65" s="22"/>
      <c r="AF65" s="22"/>
      <c r="AG65" s="22"/>
    </row>
    <row r="66" spans="1:33">
      <c r="A66" s="474" t="s">
        <v>7</v>
      </c>
      <c r="B66" s="478">
        <v>4.6053934412234057</v>
      </c>
      <c r="C66" s="479">
        <v>0.39434354997336762</v>
      </c>
      <c r="D66" s="478">
        <v>4.1883738349994708</v>
      </c>
      <c r="E66" s="479">
        <v>0.35848111763225271</v>
      </c>
      <c r="F66" s="473">
        <v>2.0470258602530054</v>
      </c>
      <c r="G66" s="479">
        <v>0.44578824297495256</v>
      </c>
      <c r="H66" s="210"/>
      <c r="I66" s="210"/>
      <c r="J66" s="210"/>
      <c r="K66" s="210"/>
      <c r="L66" s="210"/>
      <c r="M66" s="210"/>
      <c r="N66" s="210"/>
      <c r="O66" s="210"/>
      <c r="P66" s="210"/>
      <c r="Q66" s="210"/>
      <c r="R66" s="210"/>
      <c r="S66" s="210"/>
      <c r="T66" s="210"/>
      <c r="U66" s="210"/>
      <c r="V66" s="22"/>
      <c r="W66" s="22"/>
      <c r="X66" s="22"/>
      <c r="Y66" s="22"/>
      <c r="Z66" s="22"/>
      <c r="AA66" s="22"/>
      <c r="AB66" s="22"/>
      <c r="AC66" s="22"/>
      <c r="AD66" s="22"/>
      <c r="AE66" s="22"/>
      <c r="AF66" s="22"/>
      <c r="AG66" s="22"/>
    </row>
    <row r="67" spans="1:33">
      <c r="A67" s="474" t="s">
        <v>6</v>
      </c>
      <c r="B67" s="522" t="s">
        <v>249</v>
      </c>
      <c r="C67" s="519" t="s">
        <v>249</v>
      </c>
      <c r="D67" s="522" t="s">
        <v>249</v>
      </c>
      <c r="E67" s="519" t="s">
        <v>249</v>
      </c>
      <c r="F67" s="521" t="s">
        <v>249</v>
      </c>
      <c r="G67" s="519" t="s">
        <v>249</v>
      </c>
      <c r="H67" s="210"/>
      <c r="I67" s="210"/>
      <c r="J67" s="210"/>
      <c r="K67" s="210"/>
      <c r="L67" s="210"/>
      <c r="M67" s="210"/>
      <c r="N67" s="210"/>
      <c r="O67" s="210"/>
      <c r="P67" s="210"/>
      <c r="Q67" s="210"/>
      <c r="R67" s="210"/>
      <c r="S67" s="210"/>
      <c r="T67" s="210"/>
      <c r="U67" s="210"/>
      <c r="V67" s="22"/>
      <c r="W67" s="22"/>
      <c r="X67" s="22"/>
      <c r="Y67" s="22"/>
      <c r="Z67" s="22"/>
      <c r="AA67" s="22"/>
      <c r="AB67" s="22"/>
      <c r="AC67" s="22"/>
      <c r="AD67" s="22"/>
      <c r="AE67" s="22"/>
      <c r="AF67" s="22"/>
      <c r="AG67" s="22"/>
    </row>
    <row r="68" spans="1:33">
      <c r="A68" s="474" t="s">
        <v>5</v>
      </c>
      <c r="B68" s="478">
        <v>4.7987283562950385</v>
      </c>
      <c r="C68" s="479">
        <v>0.13753453344492494</v>
      </c>
      <c r="D68" s="478">
        <v>4.7888371812721253</v>
      </c>
      <c r="E68" s="479">
        <v>0.12828262824908501</v>
      </c>
      <c r="F68" s="473">
        <v>3.7570520505349694</v>
      </c>
      <c r="G68" s="479">
        <v>0.28969177735793528</v>
      </c>
      <c r="H68" s="210"/>
      <c r="I68" s="210"/>
      <c r="J68" s="210"/>
      <c r="K68" s="210"/>
      <c r="L68" s="210"/>
      <c r="M68" s="210"/>
      <c r="N68" s="210"/>
      <c r="O68" s="210"/>
      <c r="P68" s="210"/>
      <c r="Q68" s="210"/>
      <c r="R68" s="210"/>
      <c r="S68" s="210"/>
      <c r="T68" s="210"/>
      <c r="U68" s="210"/>
      <c r="V68" s="22"/>
      <c r="W68" s="22"/>
      <c r="X68" s="22"/>
      <c r="Y68" s="22"/>
      <c r="Z68" s="22"/>
      <c r="AA68" s="22"/>
      <c r="AB68" s="22"/>
      <c r="AC68" s="22"/>
      <c r="AD68" s="22"/>
      <c r="AE68" s="22"/>
      <c r="AF68" s="22"/>
      <c r="AG68" s="22"/>
    </row>
    <row r="69" spans="1:33">
      <c r="A69" s="474" t="s">
        <v>4</v>
      </c>
      <c r="B69" s="522" t="s">
        <v>249</v>
      </c>
      <c r="C69" s="519" t="s">
        <v>249</v>
      </c>
      <c r="D69" s="522" t="s">
        <v>249</v>
      </c>
      <c r="E69" s="519" t="s">
        <v>249</v>
      </c>
      <c r="F69" s="521" t="s">
        <v>249</v>
      </c>
      <c r="G69" s="519" t="s">
        <v>249</v>
      </c>
      <c r="H69" s="210"/>
      <c r="I69" s="210"/>
      <c r="J69" s="210"/>
      <c r="K69" s="210"/>
      <c r="L69" s="210"/>
      <c r="M69" s="210"/>
      <c r="N69" s="210"/>
      <c r="O69" s="210"/>
      <c r="P69" s="210"/>
      <c r="Q69" s="210"/>
      <c r="R69" s="210"/>
      <c r="S69" s="210"/>
      <c r="T69" s="210"/>
      <c r="U69" s="210"/>
      <c r="V69" s="22"/>
      <c r="W69" s="22"/>
      <c r="X69" s="22"/>
      <c r="Y69" s="22"/>
      <c r="Z69" s="22"/>
      <c r="AA69" s="22"/>
      <c r="AB69" s="22"/>
      <c r="AC69" s="22"/>
      <c r="AD69" s="22"/>
      <c r="AE69" s="22"/>
      <c r="AF69" s="22"/>
      <c r="AG69" s="22"/>
    </row>
    <row r="70" spans="1:33">
      <c r="A70" s="474" t="s">
        <v>3</v>
      </c>
      <c r="B70" s="522" t="s">
        <v>249</v>
      </c>
      <c r="C70" s="519" t="s">
        <v>249</v>
      </c>
      <c r="D70" s="522" t="s">
        <v>249</v>
      </c>
      <c r="E70" s="519" t="s">
        <v>249</v>
      </c>
      <c r="F70" s="521" t="s">
        <v>249</v>
      </c>
      <c r="G70" s="519" t="s">
        <v>249</v>
      </c>
      <c r="H70" s="210"/>
      <c r="I70" s="210"/>
      <c r="J70" s="210"/>
      <c r="K70" s="210"/>
      <c r="L70" s="210"/>
      <c r="M70" s="210"/>
      <c r="N70" s="210"/>
      <c r="O70" s="210"/>
      <c r="P70" s="210"/>
      <c r="Q70" s="210"/>
      <c r="R70" s="210"/>
      <c r="S70" s="210"/>
      <c r="T70" s="210"/>
      <c r="U70" s="210"/>
      <c r="V70" s="22"/>
      <c r="W70" s="22"/>
      <c r="X70" s="22"/>
      <c r="Y70" s="22"/>
      <c r="Z70" s="22"/>
      <c r="AA70" s="22"/>
      <c r="AB70" s="22"/>
      <c r="AC70" s="22"/>
      <c r="AD70" s="22"/>
      <c r="AE70" s="22"/>
      <c r="AF70" s="22"/>
      <c r="AG70" s="22"/>
    </row>
    <row r="71" spans="1:33" ht="14.5" thickBot="1">
      <c r="A71" s="474" t="s">
        <v>2</v>
      </c>
      <c r="B71" s="478">
        <v>2.5535791967965911</v>
      </c>
      <c r="C71" s="479">
        <v>0.21387822211710422</v>
      </c>
      <c r="D71" s="478">
        <v>2.1985628057062154</v>
      </c>
      <c r="E71" s="479">
        <v>0.10176173802996281</v>
      </c>
      <c r="F71" s="473">
        <v>0.68049492608483342</v>
      </c>
      <c r="G71" s="479">
        <v>0.23054104566677136</v>
      </c>
      <c r="H71" s="210"/>
      <c r="I71" s="210"/>
      <c r="J71" s="210"/>
      <c r="K71" s="210"/>
      <c r="L71" s="210"/>
      <c r="M71" s="210"/>
      <c r="N71" s="210"/>
      <c r="O71" s="210"/>
      <c r="P71" s="210"/>
      <c r="Q71" s="210"/>
      <c r="R71" s="210"/>
      <c r="S71" s="210"/>
      <c r="T71" s="210"/>
      <c r="U71" s="210"/>
      <c r="V71" s="22"/>
      <c r="W71" s="22"/>
      <c r="X71" s="22"/>
      <c r="Y71" s="22"/>
      <c r="Z71" s="22"/>
      <c r="AA71" s="22"/>
      <c r="AB71" s="22"/>
      <c r="AC71" s="22"/>
      <c r="AD71" s="22"/>
      <c r="AE71" s="22"/>
      <c r="AF71" s="22"/>
      <c r="AG71" s="22"/>
    </row>
    <row r="72" spans="1:33">
      <c r="A72" s="494" t="s">
        <v>17</v>
      </c>
      <c r="B72" s="511">
        <v>4.088877947433585</v>
      </c>
      <c r="C72" s="512">
        <v>0.21386077279876162</v>
      </c>
      <c r="D72" s="511">
        <v>3.8064586165416547</v>
      </c>
      <c r="E72" s="512">
        <v>0.20700904534062831</v>
      </c>
      <c r="F72" s="505">
        <v>2.6753430806789544</v>
      </c>
      <c r="G72" s="512">
        <v>0.21715039040872192</v>
      </c>
      <c r="H72" s="210"/>
      <c r="I72" s="210"/>
      <c r="J72" s="210"/>
      <c r="K72" s="210"/>
      <c r="L72" s="210"/>
      <c r="M72" s="210"/>
      <c r="N72" s="210"/>
      <c r="O72" s="210"/>
      <c r="P72" s="210"/>
      <c r="Q72" s="210"/>
      <c r="R72" s="210"/>
      <c r="S72" s="210"/>
      <c r="T72" s="210"/>
      <c r="U72" s="210"/>
      <c r="V72" s="22"/>
      <c r="W72" s="22"/>
      <c r="X72" s="22"/>
      <c r="Y72" s="22"/>
      <c r="Z72" s="22"/>
      <c r="AA72" s="22"/>
      <c r="AB72" s="22"/>
      <c r="AC72" s="22"/>
      <c r="AD72" s="22"/>
      <c r="AE72" s="22"/>
      <c r="AF72" s="22"/>
      <c r="AG72" s="22"/>
    </row>
    <row r="73" spans="1:33">
      <c r="A73" s="495" t="s">
        <v>19</v>
      </c>
      <c r="B73" s="513">
        <v>4.0654323737671021</v>
      </c>
      <c r="C73" s="514">
        <v>9.0485043925118289E-2</v>
      </c>
      <c r="D73" s="513">
        <v>3.6420031511545337</v>
      </c>
      <c r="E73" s="514">
        <v>7.5657805459214161E-2</v>
      </c>
      <c r="F73" s="506">
        <v>2.4461087519749651</v>
      </c>
      <c r="G73" s="514">
        <v>0.11187410749444045</v>
      </c>
      <c r="H73" s="210"/>
      <c r="I73" s="210"/>
      <c r="J73" s="210"/>
      <c r="K73" s="210"/>
      <c r="L73" s="210"/>
      <c r="M73" s="210"/>
      <c r="N73" s="210"/>
      <c r="O73" s="210"/>
      <c r="P73" s="210"/>
      <c r="Q73" s="210"/>
      <c r="R73" s="210"/>
      <c r="S73" s="210"/>
      <c r="T73" s="210"/>
      <c r="U73" s="210"/>
      <c r="V73" s="22"/>
      <c r="W73" s="22"/>
      <c r="X73" s="22"/>
      <c r="Y73" s="22"/>
      <c r="Z73" s="22"/>
      <c r="AA73" s="22"/>
      <c r="AB73" s="22"/>
      <c r="AC73" s="22"/>
      <c r="AD73" s="22"/>
      <c r="AE73" s="22"/>
      <c r="AF73" s="22"/>
      <c r="AG73" s="22"/>
    </row>
    <row r="74" spans="1:33" ht="14.5" thickBot="1">
      <c r="A74" s="496" t="s">
        <v>20</v>
      </c>
      <c r="B74" s="516">
        <v>4.0730007806682282</v>
      </c>
      <c r="C74" s="517">
        <v>9.1988572599435617E-2</v>
      </c>
      <c r="D74" s="516">
        <v>3.6946679687500716</v>
      </c>
      <c r="E74" s="517">
        <v>8.3594830290377717E-2</v>
      </c>
      <c r="F74" s="507">
        <v>2.5100836718279167</v>
      </c>
      <c r="G74" s="517">
        <v>0.1007226409391786</v>
      </c>
      <c r="H74" s="210"/>
      <c r="I74" s="210"/>
      <c r="J74" s="210"/>
      <c r="K74" s="210"/>
      <c r="L74" s="210"/>
      <c r="M74" s="210"/>
      <c r="N74" s="210"/>
      <c r="O74" s="210"/>
      <c r="P74" s="210"/>
      <c r="Q74" s="210"/>
      <c r="R74" s="210"/>
      <c r="S74" s="210"/>
      <c r="T74" s="210"/>
      <c r="U74" s="210"/>
      <c r="V74" s="22"/>
      <c r="W74" s="22"/>
      <c r="X74" s="22"/>
      <c r="Y74" s="22"/>
      <c r="Z74" s="22"/>
      <c r="AA74" s="22"/>
      <c r="AB74" s="22"/>
      <c r="AC74" s="22"/>
      <c r="AD74" s="22"/>
      <c r="AE74" s="22"/>
      <c r="AF74" s="22"/>
      <c r="AG74" s="22"/>
    </row>
    <row r="75" spans="1:33">
      <c r="A75" s="796" t="s">
        <v>130</v>
      </c>
      <c r="B75" s="796"/>
      <c r="C75" s="796"/>
      <c r="D75" s="796"/>
      <c r="E75" s="796"/>
      <c r="F75" s="796"/>
      <c r="G75" s="796"/>
      <c r="H75" s="252"/>
      <c r="I75" s="252"/>
      <c r="J75" s="252"/>
      <c r="K75" s="252"/>
      <c r="L75" s="252"/>
      <c r="M75" s="252"/>
      <c r="N75" s="252"/>
      <c r="O75" s="252"/>
      <c r="P75" s="252"/>
      <c r="Q75" s="252"/>
      <c r="R75" s="252"/>
      <c r="S75" s="252"/>
      <c r="T75" s="252"/>
      <c r="U75" s="252"/>
      <c r="V75" s="22"/>
      <c r="W75" s="22"/>
      <c r="X75" s="22"/>
      <c r="Y75" s="22"/>
      <c r="Z75" s="22"/>
      <c r="AA75" s="22"/>
      <c r="AB75" s="22"/>
      <c r="AC75" s="22"/>
      <c r="AD75" s="22"/>
      <c r="AE75" s="22"/>
      <c r="AF75" s="22"/>
      <c r="AG75" s="22"/>
    </row>
    <row r="76" spans="1:33" s="20" customFormat="1" ht="37.5" customHeight="1">
      <c r="A76" s="877" t="s">
        <v>248</v>
      </c>
      <c r="B76" s="877"/>
      <c r="C76" s="877"/>
      <c r="D76" s="877"/>
      <c r="E76" s="877"/>
      <c r="F76" s="877"/>
      <c r="G76" s="877"/>
      <c r="H76" s="663"/>
      <c r="I76" s="663"/>
      <c r="J76" s="663"/>
      <c r="K76" s="252"/>
      <c r="L76" s="252"/>
      <c r="M76" s="252"/>
      <c r="N76" s="252"/>
      <c r="O76" s="252"/>
      <c r="P76" s="252"/>
      <c r="Q76" s="252"/>
      <c r="R76" s="252"/>
      <c r="S76" s="252"/>
      <c r="T76" s="252"/>
      <c r="U76" s="252"/>
      <c r="V76" s="22"/>
      <c r="W76" s="22"/>
      <c r="X76" s="22"/>
      <c r="Y76" s="22"/>
      <c r="Z76" s="22"/>
      <c r="AA76" s="22"/>
      <c r="AB76" s="22"/>
      <c r="AC76" s="22"/>
      <c r="AD76" s="22"/>
      <c r="AE76" s="22"/>
      <c r="AF76" s="22"/>
      <c r="AG76" s="22"/>
    </row>
    <row r="77" spans="1:33">
      <c r="A77" s="797" t="s">
        <v>315</v>
      </c>
      <c r="B77" s="797"/>
      <c r="C77" s="797"/>
      <c r="D77" s="797"/>
      <c r="E77" s="797"/>
      <c r="F77" s="797"/>
      <c r="G77" s="797"/>
      <c r="H77" s="252"/>
      <c r="I77" s="252"/>
      <c r="J77" s="252"/>
      <c r="K77" s="252"/>
      <c r="L77" s="252"/>
      <c r="M77" s="252"/>
      <c r="N77" s="252"/>
      <c r="O77" s="252"/>
      <c r="P77" s="252"/>
      <c r="Q77" s="252"/>
      <c r="R77" s="252"/>
      <c r="S77" s="252"/>
      <c r="T77" s="252"/>
      <c r="U77" s="252"/>
      <c r="V77" s="22"/>
      <c r="W77" s="22"/>
      <c r="X77" s="22"/>
      <c r="Y77" s="22"/>
      <c r="Z77" s="22"/>
      <c r="AA77" s="22"/>
      <c r="AB77" s="22"/>
      <c r="AC77" s="22"/>
      <c r="AD77" s="22"/>
      <c r="AE77" s="22"/>
      <c r="AF77" s="22"/>
      <c r="AG77" s="22"/>
    </row>
    <row r="78" spans="1:33">
      <c r="A78" s="252"/>
      <c r="B78" s="252"/>
      <c r="C78" s="252"/>
      <c r="D78" s="252"/>
      <c r="E78" s="252"/>
      <c r="F78" s="252"/>
      <c r="G78" s="252"/>
      <c r="H78" s="252"/>
      <c r="I78" s="252"/>
      <c r="J78" s="252"/>
      <c r="K78" s="252"/>
      <c r="L78" s="252"/>
      <c r="M78" s="252"/>
      <c r="N78" s="252"/>
      <c r="O78" s="252"/>
      <c r="P78" s="252"/>
      <c r="Q78" s="252"/>
      <c r="R78" s="252"/>
      <c r="S78" s="252"/>
      <c r="T78" s="252"/>
      <c r="U78" s="252"/>
      <c r="V78" s="22"/>
      <c r="W78" s="22"/>
      <c r="X78" s="22"/>
      <c r="Y78" s="22"/>
      <c r="Z78" s="22"/>
      <c r="AA78" s="22"/>
      <c r="AB78" s="22"/>
      <c r="AC78" s="22"/>
      <c r="AD78" s="22"/>
      <c r="AE78" s="22"/>
      <c r="AF78" s="22"/>
      <c r="AG78" s="22"/>
    </row>
    <row r="79" spans="1:33">
      <c r="A79" s="210"/>
      <c r="B79" s="210"/>
      <c r="C79" s="210"/>
      <c r="D79" s="210"/>
      <c r="E79" s="210"/>
      <c r="F79" s="210"/>
      <c r="G79" s="210"/>
      <c r="H79" s="210"/>
      <c r="I79" s="210"/>
      <c r="J79" s="210"/>
      <c r="K79" s="210"/>
      <c r="L79" s="210"/>
      <c r="M79" s="210"/>
      <c r="N79" s="210"/>
      <c r="O79" s="210"/>
      <c r="P79" s="210"/>
      <c r="Q79" s="210"/>
      <c r="R79" s="210"/>
      <c r="S79" s="210"/>
      <c r="T79" s="210"/>
      <c r="U79" s="210"/>
      <c r="V79" s="22"/>
      <c r="W79" s="22"/>
      <c r="X79" s="22"/>
      <c r="Y79" s="22"/>
      <c r="Z79" s="22"/>
      <c r="AA79" s="22"/>
      <c r="AB79" s="22"/>
      <c r="AC79" s="22"/>
      <c r="AD79" s="22"/>
      <c r="AE79" s="22"/>
      <c r="AF79" s="22"/>
      <c r="AG79" s="22"/>
    </row>
    <row r="80" spans="1:33">
      <c r="A80" s="210"/>
      <c r="B80" s="210"/>
      <c r="C80" s="210"/>
      <c r="D80" s="210"/>
      <c r="E80" s="210"/>
      <c r="F80" s="210"/>
      <c r="G80" s="210"/>
      <c r="H80" s="210"/>
      <c r="I80" s="210"/>
      <c r="J80" s="210"/>
      <c r="K80" s="210"/>
      <c r="L80" s="210"/>
      <c r="M80" s="210"/>
      <c r="N80" s="210"/>
      <c r="O80" s="210"/>
      <c r="P80" s="210"/>
      <c r="Q80" s="210"/>
      <c r="R80" s="210"/>
      <c r="S80" s="210"/>
      <c r="T80" s="210"/>
      <c r="U80" s="210"/>
      <c r="V80" s="22"/>
      <c r="W80" s="22"/>
      <c r="X80" s="22"/>
      <c r="Y80" s="22"/>
      <c r="Z80" s="22"/>
      <c r="AA80" s="22"/>
      <c r="AB80" s="22"/>
      <c r="AC80" s="22"/>
      <c r="AD80" s="22"/>
      <c r="AE80" s="22"/>
      <c r="AF80" s="22"/>
      <c r="AG80" s="22"/>
    </row>
    <row r="81" spans="1:33">
      <c r="A81" s="210"/>
      <c r="B81" s="210"/>
      <c r="C81" s="210"/>
      <c r="D81" s="210"/>
      <c r="E81" s="210"/>
      <c r="F81" s="210"/>
      <c r="G81" s="210"/>
      <c r="H81" s="210"/>
      <c r="I81" s="210"/>
      <c r="J81" s="210"/>
      <c r="K81" s="210"/>
      <c r="L81" s="210"/>
      <c r="M81" s="210"/>
      <c r="N81" s="210"/>
      <c r="O81" s="210"/>
      <c r="P81" s="210"/>
      <c r="Q81" s="210"/>
      <c r="R81" s="210"/>
      <c r="S81" s="210"/>
      <c r="T81" s="210"/>
      <c r="U81" s="210"/>
      <c r="V81" s="22"/>
      <c r="W81" s="22"/>
      <c r="X81" s="22"/>
      <c r="Y81" s="22"/>
      <c r="Z81" s="22"/>
      <c r="AA81" s="22"/>
      <c r="AB81" s="22"/>
      <c r="AC81" s="22"/>
      <c r="AD81" s="22"/>
      <c r="AE81" s="22"/>
      <c r="AF81" s="22"/>
      <c r="AG81" s="22"/>
    </row>
    <row r="82" spans="1:33">
      <c r="A82" s="210"/>
      <c r="B82" s="210"/>
      <c r="C82" s="210"/>
      <c r="D82" s="210"/>
      <c r="E82" s="210"/>
      <c r="F82" s="210"/>
      <c r="G82" s="210"/>
      <c r="H82" s="210"/>
      <c r="I82" s="210"/>
      <c r="J82" s="210"/>
      <c r="K82" s="210"/>
      <c r="L82" s="210"/>
      <c r="M82" s="210"/>
      <c r="N82" s="210"/>
      <c r="O82" s="210"/>
      <c r="P82" s="210"/>
      <c r="Q82" s="210"/>
      <c r="R82" s="210"/>
      <c r="S82" s="210"/>
      <c r="T82" s="210"/>
      <c r="U82" s="210"/>
      <c r="V82" s="22"/>
      <c r="W82" s="22"/>
      <c r="X82" s="22"/>
      <c r="Y82" s="22"/>
      <c r="Z82" s="22"/>
      <c r="AA82" s="22"/>
      <c r="AB82" s="22"/>
      <c r="AC82" s="22"/>
      <c r="AD82" s="22"/>
      <c r="AE82" s="22"/>
      <c r="AF82" s="22"/>
      <c r="AG82" s="22"/>
    </row>
    <row r="83" spans="1:33">
      <c r="A83" s="210"/>
      <c r="B83" s="210"/>
      <c r="C83" s="210"/>
      <c r="D83" s="210"/>
      <c r="E83" s="210"/>
      <c r="F83" s="210"/>
      <c r="G83" s="210"/>
      <c r="H83" s="210"/>
      <c r="I83" s="210"/>
      <c r="J83" s="210"/>
      <c r="K83" s="210"/>
      <c r="L83" s="210"/>
      <c r="M83" s="210"/>
      <c r="N83" s="210"/>
      <c r="O83" s="210"/>
      <c r="P83" s="210"/>
      <c r="Q83" s="210"/>
      <c r="R83" s="210"/>
      <c r="S83" s="210"/>
      <c r="T83" s="210"/>
      <c r="U83" s="210"/>
      <c r="V83" s="22"/>
      <c r="W83" s="22"/>
      <c r="X83" s="22"/>
      <c r="Y83" s="22"/>
      <c r="Z83" s="22"/>
      <c r="AA83" s="22"/>
      <c r="AB83" s="22"/>
      <c r="AC83" s="22"/>
      <c r="AD83" s="22"/>
      <c r="AE83" s="22"/>
      <c r="AF83" s="22"/>
      <c r="AG83" s="22"/>
    </row>
    <row r="84" spans="1:33">
      <c r="A84" s="210"/>
      <c r="B84" s="210"/>
      <c r="C84" s="210"/>
      <c r="D84" s="210"/>
      <c r="E84" s="210"/>
      <c r="F84" s="210"/>
      <c r="G84" s="210"/>
      <c r="H84" s="210"/>
      <c r="I84" s="210"/>
      <c r="J84" s="210"/>
      <c r="K84" s="210"/>
      <c r="L84" s="210"/>
      <c r="M84" s="210"/>
      <c r="N84" s="210"/>
      <c r="O84" s="210"/>
      <c r="P84" s="210"/>
      <c r="Q84" s="210"/>
      <c r="R84" s="210"/>
      <c r="S84" s="210"/>
      <c r="T84" s="210"/>
      <c r="U84" s="210"/>
      <c r="V84" s="22"/>
      <c r="W84" s="22"/>
      <c r="X84" s="22"/>
      <c r="Y84" s="22"/>
      <c r="Z84" s="22"/>
      <c r="AA84" s="22"/>
      <c r="AB84" s="22"/>
      <c r="AC84" s="22"/>
      <c r="AD84" s="22"/>
      <c r="AE84" s="22"/>
      <c r="AF84" s="22"/>
      <c r="AG84" s="22"/>
    </row>
    <row r="85" spans="1:33">
      <c r="A85" s="210"/>
      <c r="B85" s="210"/>
      <c r="C85" s="210"/>
      <c r="D85" s="210"/>
      <c r="E85" s="210"/>
      <c r="F85" s="210"/>
      <c r="G85" s="210"/>
      <c r="H85" s="210"/>
      <c r="I85" s="210"/>
      <c r="J85" s="210"/>
      <c r="K85" s="210"/>
      <c r="L85" s="210"/>
      <c r="M85" s="210"/>
      <c r="N85" s="210"/>
      <c r="O85" s="210"/>
      <c r="P85" s="210"/>
      <c r="Q85" s="210"/>
      <c r="R85" s="210"/>
      <c r="S85" s="210"/>
      <c r="T85" s="210"/>
      <c r="U85" s="210"/>
      <c r="V85" s="22"/>
      <c r="W85" s="22"/>
      <c r="X85" s="22"/>
      <c r="Y85" s="22"/>
      <c r="Z85" s="22"/>
      <c r="AA85" s="22"/>
      <c r="AB85" s="22"/>
      <c r="AC85" s="22"/>
      <c r="AD85" s="22"/>
      <c r="AE85" s="22"/>
      <c r="AF85" s="22"/>
      <c r="AG85" s="22"/>
    </row>
    <row r="86" spans="1:33">
      <c r="A86" s="210"/>
      <c r="B86" s="210"/>
      <c r="C86" s="210"/>
      <c r="D86" s="210"/>
      <c r="E86" s="210"/>
      <c r="F86" s="210"/>
      <c r="G86" s="210"/>
      <c r="H86" s="210"/>
      <c r="I86" s="210"/>
      <c r="J86" s="210"/>
      <c r="K86" s="210"/>
      <c r="L86" s="210"/>
      <c r="M86" s="210"/>
      <c r="N86" s="210"/>
      <c r="O86" s="210"/>
      <c r="P86" s="210"/>
      <c r="Q86" s="210"/>
      <c r="R86" s="210"/>
      <c r="S86" s="210"/>
      <c r="T86" s="210"/>
      <c r="U86" s="210"/>
      <c r="V86" s="22"/>
      <c r="W86" s="22"/>
      <c r="X86" s="22"/>
      <c r="Y86" s="22"/>
      <c r="Z86" s="22"/>
      <c r="AA86" s="22"/>
      <c r="AB86" s="22"/>
      <c r="AC86" s="22"/>
      <c r="AD86" s="22"/>
      <c r="AE86" s="22"/>
      <c r="AF86" s="22"/>
      <c r="AG86" s="22"/>
    </row>
    <row r="87" spans="1:33">
      <c r="A87" s="210"/>
      <c r="B87" s="210"/>
      <c r="C87" s="210"/>
      <c r="D87" s="210"/>
      <c r="E87" s="210"/>
      <c r="F87" s="210"/>
      <c r="G87" s="210"/>
      <c r="H87" s="210"/>
      <c r="I87" s="210"/>
      <c r="J87" s="210"/>
      <c r="K87" s="210"/>
      <c r="L87" s="210"/>
      <c r="M87" s="210"/>
      <c r="N87" s="210"/>
      <c r="O87" s="210"/>
      <c r="P87" s="210"/>
      <c r="Q87" s="210"/>
      <c r="R87" s="210"/>
      <c r="S87" s="210"/>
      <c r="T87" s="210"/>
      <c r="U87" s="210"/>
      <c r="V87" s="22"/>
      <c r="W87" s="22"/>
      <c r="X87" s="22"/>
      <c r="Y87" s="22"/>
      <c r="Z87" s="22"/>
      <c r="AA87" s="22"/>
      <c r="AB87" s="22"/>
      <c r="AC87" s="22"/>
      <c r="AD87" s="22"/>
      <c r="AE87" s="22"/>
      <c r="AF87" s="22"/>
      <c r="AG87" s="22"/>
    </row>
    <row r="88" spans="1:33">
      <c r="A88" s="210"/>
      <c r="B88" s="210"/>
      <c r="C88" s="210"/>
      <c r="D88" s="210"/>
      <c r="E88" s="210"/>
      <c r="F88" s="210"/>
      <c r="G88" s="210"/>
      <c r="H88" s="210"/>
      <c r="I88" s="210"/>
      <c r="J88" s="210"/>
      <c r="K88" s="210"/>
      <c r="L88" s="210"/>
      <c r="M88" s="210"/>
      <c r="N88" s="210"/>
      <c r="O88" s="210"/>
      <c r="P88" s="210"/>
      <c r="Q88" s="210"/>
      <c r="R88" s="210"/>
      <c r="S88" s="210"/>
      <c r="T88" s="210"/>
      <c r="U88" s="210"/>
      <c r="V88" s="22"/>
      <c r="W88" s="22"/>
      <c r="X88" s="22"/>
      <c r="Y88" s="22"/>
      <c r="Z88" s="22"/>
      <c r="AA88" s="22"/>
      <c r="AB88" s="22"/>
      <c r="AC88" s="22"/>
      <c r="AD88" s="22"/>
      <c r="AE88" s="22"/>
      <c r="AF88" s="22"/>
      <c r="AG88" s="22"/>
    </row>
    <row r="89" spans="1:33">
      <c r="A89" s="210"/>
      <c r="B89" s="210"/>
      <c r="C89" s="210"/>
      <c r="D89" s="210"/>
      <c r="E89" s="210"/>
      <c r="F89" s="210"/>
      <c r="G89" s="210"/>
      <c r="H89" s="210"/>
      <c r="I89" s="210"/>
      <c r="J89" s="210"/>
      <c r="K89" s="210"/>
      <c r="L89" s="210"/>
      <c r="M89" s="210"/>
      <c r="N89" s="210"/>
      <c r="O89" s="210"/>
      <c r="P89" s="210"/>
      <c r="Q89" s="210"/>
      <c r="R89" s="210"/>
      <c r="S89" s="210"/>
      <c r="T89" s="210"/>
      <c r="U89" s="210"/>
      <c r="V89" s="22"/>
      <c r="W89" s="22"/>
      <c r="X89" s="22"/>
      <c r="Y89" s="22"/>
      <c r="Z89" s="22"/>
      <c r="AA89" s="22"/>
      <c r="AB89" s="22"/>
      <c r="AC89" s="22"/>
      <c r="AD89" s="22"/>
      <c r="AE89" s="22"/>
      <c r="AF89" s="22"/>
      <c r="AG89" s="22"/>
    </row>
    <row r="90" spans="1:33">
      <c r="A90" s="210"/>
      <c r="B90" s="210"/>
      <c r="C90" s="210"/>
      <c r="D90" s="210"/>
      <c r="E90" s="210"/>
      <c r="F90" s="210"/>
      <c r="G90" s="210"/>
      <c r="H90" s="210"/>
      <c r="I90" s="210"/>
      <c r="J90" s="210"/>
      <c r="K90" s="210"/>
      <c r="L90" s="210"/>
      <c r="M90" s="210"/>
      <c r="N90" s="210"/>
      <c r="O90" s="210"/>
      <c r="P90" s="210"/>
      <c r="Q90" s="210"/>
      <c r="R90" s="210"/>
      <c r="S90" s="210"/>
      <c r="T90" s="210"/>
      <c r="U90" s="210"/>
      <c r="V90" s="22"/>
      <c r="W90" s="22"/>
      <c r="X90" s="22"/>
      <c r="Y90" s="22"/>
      <c r="Z90" s="22"/>
      <c r="AA90" s="22"/>
      <c r="AB90" s="22"/>
      <c r="AC90" s="22"/>
      <c r="AD90" s="22"/>
      <c r="AE90" s="22"/>
      <c r="AF90" s="22"/>
      <c r="AG90" s="22"/>
    </row>
    <row r="91" spans="1:33">
      <c r="A91" s="210"/>
      <c r="B91" s="210"/>
      <c r="C91" s="210"/>
      <c r="D91" s="210"/>
      <c r="E91" s="210"/>
      <c r="F91" s="210"/>
      <c r="G91" s="210"/>
      <c r="H91" s="210"/>
      <c r="I91" s="210"/>
      <c r="J91" s="210"/>
      <c r="K91" s="210"/>
      <c r="L91" s="210"/>
      <c r="M91" s="210"/>
      <c r="N91" s="210"/>
      <c r="O91" s="210"/>
      <c r="P91" s="210"/>
      <c r="Q91" s="210"/>
      <c r="R91" s="210"/>
      <c r="S91" s="210"/>
      <c r="T91" s="210"/>
      <c r="U91" s="210"/>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row r="122" spans="1:3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row>
  </sheetData>
  <sortState ref="A70:H71">
    <sortCondition descending="1" ref="A70"/>
  </sortState>
  <mergeCells count="20">
    <mergeCell ref="A77:G77"/>
    <mergeCell ref="A49:G49"/>
    <mergeCell ref="A50:G50"/>
    <mergeCell ref="A51:G51"/>
    <mergeCell ref="A24:C24"/>
    <mergeCell ref="A25:C25"/>
    <mergeCell ref="A75:G75"/>
    <mergeCell ref="A76:G76"/>
    <mergeCell ref="A1:G1"/>
    <mergeCell ref="B28:C28"/>
    <mergeCell ref="D28:E28"/>
    <mergeCell ref="F28:G28"/>
    <mergeCell ref="B54:C54"/>
    <mergeCell ref="F54:G54"/>
    <mergeCell ref="D54:E54"/>
    <mergeCell ref="A28:A29"/>
    <mergeCell ref="A54:A55"/>
    <mergeCell ref="A53:G53"/>
    <mergeCell ref="A27:G27"/>
    <mergeCell ref="A3:C3"/>
  </mergeCells>
  <conditionalFormatting sqref="A30:G45">
    <cfRule type="expression" dxfId="30" priority="3">
      <formula>MOD(ROW(),2)=0</formula>
    </cfRule>
  </conditionalFormatting>
  <conditionalFormatting sqref="A5:C20">
    <cfRule type="expression" dxfId="29" priority="2">
      <formula>MOD(ROW(),2)=1</formula>
    </cfRule>
  </conditionalFormatting>
  <conditionalFormatting sqref="A56:G71">
    <cfRule type="expression" dxfId="28" priority="1">
      <formula>MOD(ROW(),2)=1</formula>
    </cfRule>
  </conditionalFormatting>
  <hyperlinks>
    <hyperlink ref="A2" location="Inhalt!A1" display="Zurück zum Inhalt - HF-03"/>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6"/>
  <sheetViews>
    <sheetView zoomScale="80" zoomScaleNormal="80" workbookViewId="0">
      <selection sqref="A1:AE1"/>
    </sheetView>
  </sheetViews>
  <sheetFormatPr baseColWidth="10" defaultRowHeight="14"/>
  <cols>
    <col min="1" max="1" width="22.5" customWidth="1"/>
  </cols>
  <sheetData>
    <row r="1" spans="1:35" s="20" customFormat="1" ht="23.5">
      <c r="A1" s="695">
        <v>2020</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94"/>
      <c r="AG1" s="94"/>
      <c r="AH1" s="6"/>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33" t="s">
        <v>384</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row>
    <row r="4" spans="1:35" ht="38.25" customHeight="1">
      <c r="A4" s="726"/>
      <c r="B4" s="705" t="s">
        <v>131</v>
      </c>
      <c r="C4" s="705"/>
      <c r="D4" s="705" t="s">
        <v>132</v>
      </c>
      <c r="E4" s="705"/>
      <c r="F4" s="705" t="s">
        <v>133</v>
      </c>
      <c r="G4" s="705"/>
      <c r="H4" s="705" t="s">
        <v>134</v>
      </c>
      <c r="I4" s="705"/>
      <c r="J4" s="705" t="s">
        <v>135</v>
      </c>
      <c r="K4" s="705"/>
      <c r="L4" s="705" t="s">
        <v>136</v>
      </c>
      <c r="M4" s="705"/>
      <c r="N4" s="705" t="s">
        <v>137</v>
      </c>
      <c r="O4" s="705"/>
      <c r="P4" s="705" t="s">
        <v>138</v>
      </c>
      <c r="Q4" s="705"/>
      <c r="R4" s="705" t="s">
        <v>139</v>
      </c>
      <c r="S4" s="705"/>
      <c r="T4" s="705" t="s">
        <v>140</v>
      </c>
      <c r="U4" s="705"/>
      <c r="V4" s="705" t="s">
        <v>141</v>
      </c>
      <c r="W4" s="705"/>
      <c r="X4" s="705" t="s">
        <v>142</v>
      </c>
      <c r="Y4" s="705"/>
      <c r="Z4" s="705" t="s">
        <v>143</v>
      </c>
      <c r="AA4" s="705"/>
      <c r="AB4" s="705" t="s">
        <v>144</v>
      </c>
      <c r="AC4" s="705"/>
      <c r="AD4" s="705" t="s">
        <v>145</v>
      </c>
      <c r="AE4" s="705"/>
      <c r="AF4" s="22"/>
      <c r="AG4" s="22"/>
    </row>
    <row r="5" spans="1:35" ht="15" thickBot="1">
      <c r="A5" s="772"/>
      <c r="B5" s="472" t="s">
        <v>1</v>
      </c>
      <c r="C5" s="472" t="s">
        <v>119</v>
      </c>
      <c r="D5" s="472" t="s">
        <v>1</v>
      </c>
      <c r="E5" s="472" t="s">
        <v>119</v>
      </c>
      <c r="F5" s="472" t="s">
        <v>1</v>
      </c>
      <c r="G5" s="472" t="s">
        <v>119</v>
      </c>
      <c r="H5" s="472" t="s">
        <v>1</v>
      </c>
      <c r="I5" s="472" t="s">
        <v>119</v>
      </c>
      <c r="J5" s="472" t="s">
        <v>1</v>
      </c>
      <c r="K5" s="472" t="s">
        <v>119</v>
      </c>
      <c r="L5" s="472" t="s">
        <v>1</v>
      </c>
      <c r="M5" s="472" t="s">
        <v>119</v>
      </c>
      <c r="N5" s="472" t="s">
        <v>1</v>
      </c>
      <c r="O5" s="472" t="s">
        <v>119</v>
      </c>
      <c r="P5" s="472" t="s">
        <v>1</v>
      </c>
      <c r="Q5" s="472" t="s">
        <v>119</v>
      </c>
      <c r="R5" s="472" t="s">
        <v>1</v>
      </c>
      <c r="S5" s="472" t="s">
        <v>119</v>
      </c>
      <c r="T5" s="472" t="s">
        <v>1</v>
      </c>
      <c r="U5" s="472" t="s">
        <v>119</v>
      </c>
      <c r="V5" s="472" t="s">
        <v>1</v>
      </c>
      <c r="W5" s="472" t="s">
        <v>119</v>
      </c>
      <c r="X5" s="472" t="s">
        <v>1</v>
      </c>
      <c r="Y5" s="472" t="s">
        <v>119</v>
      </c>
      <c r="Z5" s="472" t="s">
        <v>1</v>
      </c>
      <c r="AA5" s="472" t="s">
        <v>119</v>
      </c>
      <c r="AB5" s="472" t="s">
        <v>1</v>
      </c>
      <c r="AC5" s="472" t="s">
        <v>119</v>
      </c>
      <c r="AD5" s="472" t="s">
        <v>1</v>
      </c>
      <c r="AE5" s="472" t="s">
        <v>119</v>
      </c>
      <c r="AF5" s="22"/>
      <c r="AG5" s="22"/>
    </row>
    <row r="6" spans="1:35">
      <c r="A6" s="277" t="s">
        <v>16</v>
      </c>
      <c r="B6" s="281">
        <v>21.519199424634337</v>
      </c>
      <c r="C6" s="278">
        <v>1.6968564477810353</v>
      </c>
      <c r="D6" s="281">
        <v>13.628316456941597</v>
      </c>
      <c r="E6" s="278">
        <v>1.2880463492229532</v>
      </c>
      <c r="F6" s="281">
        <v>30.206401331633849</v>
      </c>
      <c r="G6" s="278">
        <v>1.8518609360761065</v>
      </c>
      <c r="H6" s="281">
        <v>24.606393861800878</v>
      </c>
      <c r="I6" s="278">
        <v>1.8155697561147568</v>
      </c>
      <c r="J6" s="281">
        <v>47.352806113687016</v>
      </c>
      <c r="K6" s="278">
        <v>1.9510064754593266</v>
      </c>
      <c r="L6" s="281">
        <v>28.696947075356714</v>
      </c>
      <c r="M6" s="278">
        <v>1.8477837787360716</v>
      </c>
      <c r="N6" s="281">
        <v>26.635461391535014</v>
      </c>
      <c r="O6" s="278">
        <v>1.8162467897227357</v>
      </c>
      <c r="P6" s="281">
        <v>14.111155470076334</v>
      </c>
      <c r="Q6" s="280">
        <v>1.453502495459174</v>
      </c>
      <c r="R6" s="281">
        <v>24.772487349702306</v>
      </c>
      <c r="S6" s="278">
        <v>1.6882837872155374</v>
      </c>
      <c r="T6" s="281">
        <v>14.210691822094384</v>
      </c>
      <c r="U6" s="278">
        <v>1.4073542422834615</v>
      </c>
      <c r="V6" s="281">
        <v>24.780056529301199</v>
      </c>
      <c r="W6" s="278">
        <v>1.8407571872135524</v>
      </c>
      <c r="X6" s="281">
        <v>35.904251381746342</v>
      </c>
      <c r="Y6" s="278">
        <v>2.10104554854771</v>
      </c>
      <c r="Z6" s="281">
        <v>22.79396876332849</v>
      </c>
      <c r="AA6" s="278">
        <v>1.7742902659302091</v>
      </c>
      <c r="AB6" s="281">
        <v>18.407230813811115</v>
      </c>
      <c r="AC6" s="278">
        <v>1.6950935666603273</v>
      </c>
      <c r="AD6" s="281">
        <v>22.55873325185873</v>
      </c>
      <c r="AE6" s="479">
        <v>2.3790942263901385</v>
      </c>
      <c r="AF6" s="22"/>
      <c r="AG6" s="22"/>
    </row>
    <row r="7" spans="1:35">
      <c r="A7" s="277" t="s">
        <v>15</v>
      </c>
      <c r="B7" s="281">
        <v>18.976915543143242</v>
      </c>
      <c r="C7" s="278">
        <v>1.4347122765839284</v>
      </c>
      <c r="D7" s="281">
        <v>14.576374457075872</v>
      </c>
      <c r="E7" s="278">
        <v>1.3002740758711246</v>
      </c>
      <c r="F7" s="281">
        <v>27.527753266231858</v>
      </c>
      <c r="G7" s="278">
        <v>1.665334715912598</v>
      </c>
      <c r="H7" s="281">
        <v>23.047976462724478</v>
      </c>
      <c r="I7" s="278">
        <v>1.6822636670476239</v>
      </c>
      <c r="J7" s="281">
        <v>41.670132738077847</v>
      </c>
      <c r="K7" s="278">
        <v>1.7823611919027476</v>
      </c>
      <c r="L7" s="281">
        <v>24.650662179988654</v>
      </c>
      <c r="M7" s="278">
        <v>1.544512940678048</v>
      </c>
      <c r="N7" s="281">
        <v>29.891393708968749</v>
      </c>
      <c r="O7" s="278">
        <v>1.6946671735108383</v>
      </c>
      <c r="P7" s="281">
        <v>20.826525710748925</v>
      </c>
      <c r="Q7" s="280">
        <v>1.6108214086354142</v>
      </c>
      <c r="R7" s="281">
        <v>25.127146515468596</v>
      </c>
      <c r="S7" s="278">
        <v>1.7921307724615803</v>
      </c>
      <c r="T7" s="281">
        <v>14.936487103396621</v>
      </c>
      <c r="U7" s="278">
        <v>1.3252167047076699</v>
      </c>
      <c r="V7" s="281">
        <v>23.164343431310236</v>
      </c>
      <c r="W7" s="278">
        <v>1.5605522772285978</v>
      </c>
      <c r="X7" s="281">
        <v>33.268755588467961</v>
      </c>
      <c r="Y7" s="278">
        <v>1.7912926539175933</v>
      </c>
      <c r="Z7" s="281">
        <v>24.065450899091797</v>
      </c>
      <c r="AA7" s="278">
        <v>1.5863946277713383</v>
      </c>
      <c r="AB7" s="281">
        <v>15.891617564368143</v>
      </c>
      <c r="AC7" s="278">
        <v>1.3646034881802516</v>
      </c>
      <c r="AD7" s="281">
        <v>16.582046236631587</v>
      </c>
      <c r="AE7" s="479">
        <v>2.0602245780509643</v>
      </c>
      <c r="AF7" s="22"/>
      <c r="AG7" s="22"/>
    </row>
    <row r="8" spans="1:35">
      <c r="A8" s="277" t="s">
        <v>18</v>
      </c>
      <c r="B8" s="281">
        <v>22.7844976687337</v>
      </c>
      <c r="C8" s="278">
        <v>3.2391190307601487</v>
      </c>
      <c r="D8" s="281">
        <v>17.127486629850669</v>
      </c>
      <c r="E8" s="278">
        <v>2.6887461380245798</v>
      </c>
      <c r="F8" s="281">
        <v>26.403229196206095</v>
      </c>
      <c r="G8" s="278">
        <v>3.6940667773620435</v>
      </c>
      <c r="H8" s="281">
        <v>23.09359890395848</v>
      </c>
      <c r="I8" s="278">
        <v>3.5167965553832605</v>
      </c>
      <c r="J8" s="281">
        <v>41.647447148003806</v>
      </c>
      <c r="K8" s="278">
        <v>4.3789959833468401</v>
      </c>
      <c r="L8" s="281">
        <v>29.91256886706384</v>
      </c>
      <c r="M8" s="278">
        <v>3.3553477059325778</v>
      </c>
      <c r="N8" s="281">
        <v>26.455209025201874</v>
      </c>
      <c r="O8" s="278">
        <v>3.3067066415310786</v>
      </c>
      <c r="P8" s="281">
        <v>18.04328750184763</v>
      </c>
      <c r="Q8" s="280">
        <v>3.092701865080596</v>
      </c>
      <c r="R8" s="281">
        <v>27.478024291287007</v>
      </c>
      <c r="S8" s="278">
        <v>3.2303817059570057</v>
      </c>
      <c r="T8" s="281">
        <v>22.271322640105375</v>
      </c>
      <c r="U8" s="278">
        <v>3.5798617023237194</v>
      </c>
      <c r="V8" s="281">
        <v>35.099504808283235</v>
      </c>
      <c r="W8" s="278">
        <v>4.3064274151128377</v>
      </c>
      <c r="X8" s="281">
        <v>40.662062826239044</v>
      </c>
      <c r="Y8" s="278">
        <v>3.6945004583423007</v>
      </c>
      <c r="Z8" s="281">
        <v>27.397669188020267</v>
      </c>
      <c r="AA8" s="278">
        <v>3.3667264920792221</v>
      </c>
      <c r="AB8" s="281">
        <v>24.274219687079597</v>
      </c>
      <c r="AC8" s="278">
        <v>3.1917228817134968</v>
      </c>
      <c r="AD8" s="281">
        <v>23.327883766047446</v>
      </c>
      <c r="AE8" s="479">
        <v>4.8023220097814487</v>
      </c>
      <c r="AF8" s="22"/>
      <c r="AG8" s="22"/>
    </row>
    <row r="9" spans="1:35">
      <c r="A9" s="277" t="s">
        <v>120</v>
      </c>
      <c r="B9" s="281">
        <v>20.493005732452204</v>
      </c>
      <c r="C9" s="278">
        <v>2.3010440559816745</v>
      </c>
      <c r="D9" s="281">
        <v>13.992039382359083</v>
      </c>
      <c r="E9" s="278">
        <v>1.6382213242313057</v>
      </c>
      <c r="F9" s="281">
        <v>39.004721175669644</v>
      </c>
      <c r="G9" s="278">
        <v>2.8632340195477011</v>
      </c>
      <c r="H9" s="281">
        <v>32.228835651721674</v>
      </c>
      <c r="I9" s="278">
        <v>2.5730833624875897</v>
      </c>
      <c r="J9" s="281">
        <v>49.609393374037815</v>
      </c>
      <c r="K9" s="278">
        <v>2.6241024879851067</v>
      </c>
      <c r="L9" s="281">
        <v>28.512046983393208</v>
      </c>
      <c r="M9" s="278">
        <v>2.7932129262053649</v>
      </c>
      <c r="N9" s="281">
        <v>31.93600963706303</v>
      </c>
      <c r="O9" s="278">
        <v>2.4693113814302881</v>
      </c>
      <c r="P9" s="281">
        <v>13.24214588586076</v>
      </c>
      <c r="Q9" s="280">
        <v>1.8830149330798629</v>
      </c>
      <c r="R9" s="281">
        <v>31.319335767285967</v>
      </c>
      <c r="S9" s="278">
        <v>2.6173670317708386</v>
      </c>
      <c r="T9" s="281">
        <v>21.752047130357422</v>
      </c>
      <c r="U9" s="278">
        <v>2.3348572163371171</v>
      </c>
      <c r="V9" s="281">
        <v>24.490182341885198</v>
      </c>
      <c r="W9" s="278">
        <v>2.6734461612490148</v>
      </c>
      <c r="X9" s="281">
        <v>38.801694387036967</v>
      </c>
      <c r="Y9" s="278">
        <v>2.4465842878245745</v>
      </c>
      <c r="Z9" s="281">
        <v>23.675307777536911</v>
      </c>
      <c r="AA9" s="278">
        <v>2.5751294997423528</v>
      </c>
      <c r="AB9" s="281">
        <v>19.302874620879393</v>
      </c>
      <c r="AC9" s="278">
        <v>2.1432317683548274</v>
      </c>
      <c r="AD9" s="281">
        <v>21.305280374377059</v>
      </c>
      <c r="AE9" s="479">
        <v>3.7028088430376216</v>
      </c>
      <c r="AF9" s="22"/>
      <c r="AG9" s="22"/>
    </row>
    <row r="10" spans="1:35">
      <c r="A10" s="277" t="s">
        <v>13</v>
      </c>
      <c r="B10" s="281">
        <v>24.332421483417082</v>
      </c>
      <c r="C10" s="278">
        <v>4.1140474636163047</v>
      </c>
      <c r="D10" s="281">
        <v>16.300737128857463</v>
      </c>
      <c r="E10" s="278">
        <v>4.4744710166987067</v>
      </c>
      <c r="F10" s="281">
        <v>33.185569256401578</v>
      </c>
      <c r="G10" s="278">
        <v>4.876344173486201</v>
      </c>
      <c r="H10" s="281">
        <v>28.761260767105799</v>
      </c>
      <c r="I10" s="278">
        <v>5.1614795330880288</v>
      </c>
      <c r="J10" s="281">
        <v>42.756997771077046</v>
      </c>
      <c r="K10" s="278">
        <v>4.9414711951100498</v>
      </c>
      <c r="L10" s="281">
        <v>37.460984572003717</v>
      </c>
      <c r="M10" s="278">
        <v>5.1396575595831981</v>
      </c>
      <c r="N10" s="281">
        <v>30.557779708836836</v>
      </c>
      <c r="O10" s="278">
        <v>5.117880516228154</v>
      </c>
      <c r="P10" s="281">
        <v>11.978279709919242</v>
      </c>
      <c r="Q10" s="280">
        <v>2.815819851913294</v>
      </c>
      <c r="R10" s="281">
        <v>33.45445586139283</v>
      </c>
      <c r="S10" s="278">
        <v>4.624330589810878</v>
      </c>
      <c r="T10" s="281">
        <v>21.057664399743807</v>
      </c>
      <c r="U10" s="278">
        <v>3.7280876190344059</v>
      </c>
      <c r="V10" s="281">
        <v>26.695216324015941</v>
      </c>
      <c r="W10" s="278">
        <v>4.2282278242572007</v>
      </c>
      <c r="X10" s="281">
        <v>45.902748487438551</v>
      </c>
      <c r="Y10" s="278">
        <v>4.0501534609747631</v>
      </c>
      <c r="Z10" s="281">
        <v>25.765371175025187</v>
      </c>
      <c r="AA10" s="278">
        <v>4.0462149285078031</v>
      </c>
      <c r="AB10" s="281">
        <v>13.783720799962577</v>
      </c>
      <c r="AC10" s="278">
        <v>2.5657628785697533</v>
      </c>
      <c r="AD10" s="281">
        <v>14.32531738103421</v>
      </c>
      <c r="AE10" s="479">
        <v>4.6492845462312182</v>
      </c>
      <c r="AF10" s="22"/>
      <c r="AG10" s="22"/>
    </row>
    <row r="11" spans="1:35">
      <c r="A11" s="277" t="s">
        <v>12</v>
      </c>
      <c r="B11" s="281">
        <v>20.619876142227238</v>
      </c>
      <c r="C11" s="278">
        <v>4.774816259600791</v>
      </c>
      <c r="D11" s="281">
        <v>15.173005425471025</v>
      </c>
      <c r="E11" s="278">
        <v>5.288623952180834</v>
      </c>
      <c r="F11" s="281">
        <v>27.676064949223601</v>
      </c>
      <c r="G11" s="278">
        <v>5.7914695908894664</v>
      </c>
      <c r="H11" s="281">
        <v>24.563781131897716</v>
      </c>
      <c r="I11" s="278">
        <v>6.4703753481177824</v>
      </c>
      <c r="J11" s="281">
        <v>35.215672119858453</v>
      </c>
      <c r="K11" s="278">
        <v>5.4033594136874097</v>
      </c>
      <c r="L11" s="281">
        <v>26.137708183905239</v>
      </c>
      <c r="M11" s="278">
        <v>5.3187442123914037</v>
      </c>
      <c r="N11" s="281">
        <v>29.323925169221514</v>
      </c>
      <c r="O11" s="278">
        <v>5.4319530546712143</v>
      </c>
      <c r="P11" s="281">
        <v>11.808132710757169</v>
      </c>
      <c r="Q11" s="280">
        <v>3.1508272497402485</v>
      </c>
      <c r="R11" s="281">
        <v>27.618634199443232</v>
      </c>
      <c r="S11" s="278">
        <v>5.1142535115909604</v>
      </c>
      <c r="T11" s="281">
        <v>19.569239643341312</v>
      </c>
      <c r="U11" s="278">
        <v>4.499019322460784</v>
      </c>
      <c r="V11" s="281">
        <v>31.350689939082148</v>
      </c>
      <c r="W11" s="278">
        <v>6.525090674942942</v>
      </c>
      <c r="X11" s="281">
        <v>39.506531379450855</v>
      </c>
      <c r="Y11" s="278">
        <v>6.3056841515644431</v>
      </c>
      <c r="Z11" s="281">
        <v>29.405749966126933</v>
      </c>
      <c r="AA11" s="278">
        <v>4.1191269010561431</v>
      </c>
      <c r="AB11" s="281">
        <v>17.633358773212095</v>
      </c>
      <c r="AC11" s="278">
        <v>4.3100625350930812</v>
      </c>
      <c r="AD11" s="281">
        <v>12.789041113995255</v>
      </c>
      <c r="AE11" s="479">
        <v>4.9297090951487768</v>
      </c>
      <c r="AF11" s="22"/>
      <c r="AG11" s="22"/>
    </row>
    <row r="12" spans="1:35">
      <c r="A12" s="277" t="s">
        <v>11</v>
      </c>
      <c r="B12" s="281">
        <v>26.370572259098505</v>
      </c>
      <c r="C12" s="278">
        <v>2.2596253020342947</v>
      </c>
      <c r="D12" s="281">
        <v>15.903628454945389</v>
      </c>
      <c r="E12" s="278">
        <v>1.8732320689702839</v>
      </c>
      <c r="F12" s="281">
        <v>35.81958870411404</v>
      </c>
      <c r="G12" s="278">
        <v>2.3831066673033519</v>
      </c>
      <c r="H12" s="281">
        <v>27.772845325536043</v>
      </c>
      <c r="I12" s="278">
        <v>2.3052246719562133</v>
      </c>
      <c r="J12" s="281">
        <v>51.893040056422691</v>
      </c>
      <c r="K12" s="278">
        <v>2.5077616110309333</v>
      </c>
      <c r="L12" s="281">
        <v>27.169000529968081</v>
      </c>
      <c r="M12" s="278">
        <v>2.4223955697876396</v>
      </c>
      <c r="N12" s="281">
        <v>36.088671630068099</v>
      </c>
      <c r="O12" s="278">
        <v>2.5522843346697432</v>
      </c>
      <c r="P12" s="281">
        <v>12.146356506396</v>
      </c>
      <c r="Q12" s="280">
        <v>1.5344664887015385</v>
      </c>
      <c r="R12" s="281">
        <v>29.882069910227848</v>
      </c>
      <c r="S12" s="278">
        <v>2.3123375630064191</v>
      </c>
      <c r="T12" s="281">
        <v>22.100783453131946</v>
      </c>
      <c r="U12" s="278">
        <v>1.9697285868106047</v>
      </c>
      <c r="V12" s="281">
        <v>29.833102161110968</v>
      </c>
      <c r="W12" s="278">
        <v>2.169738949666967</v>
      </c>
      <c r="X12" s="281">
        <v>36.440229640443214</v>
      </c>
      <c r="Y12" s="278">
        <v>2.4828519300521643</v>
      </c>
      <c r="Z12" s="281">
        <v>24.133867452503036</v>
      </c>
      <c r="AA12" s="278">
        <v>2.1768850413884127</v>
      </c>
      <c r="AB12" s="281">
        <v>19.648117411559305</v>
      </c>
      <c r="AC12" s="278">
        <v>1.8266663543989468</v>
      </c>
      <c r="AD12" s="281">
        <v>21.166511282918155</v>
      </c>
      <c r="AE12" s="479">
        <v>3.5536979384466751</v>
      </c>
      <c r="AF12" s="22"/>
      <c r="AG12" s="22"/>
    </row>
    <row r="13" spans="1:35">
      <c r="A13" s="277" t="s">
        <v>10</v>
      </c>
      <c r="B13" s="281">
        <v>17.322546862655066</v>
      </c>
      <c r="C13" s="278">
        <v>2.7820277827358071</v>
      </c>
      <c r="D13" s="281">
        <v>17.171479111433253</v>
      </c>
      <c r="E13" s="278">
        <v>2.1628310700331941</v>
      </c>
      <c r="F13" s="281">
        <v>33.442407464319416</v>
      </c>
      <c r="G13" s="278">
        <v>2.9485853533680433</v>
      </c>
      <c r="H13" s="281">
        <v>27.35558897697647</v>
      </c>
      <c r="I13" s="278">
        <v>3.2955719716627967</v>
      </c>
      <c r="J13" s="281">
        <v>44.339961460218767</v>
      </c>
      <c r="K13" s="278">
        <v>3.4519425345833632</v>
      </c>
      <c r="L13" s="281">
        <v>31.871840704397762</v>
      </c>
      <c r="M13" s="278">
        <v>3.0001944644862846</v>
      </c>
      <c r="N13" s="281">
        <v>37.038443889919172</v>
      </c>
      <c r="O13" s="278">
        <v>3.4949019454892851</v>
      </c>
      <c r="P13" s="281">
        <v>13.313337338869093</v>
      </c>
      <c r="Q13" s="280">
        <v>2.4423914932754833</v>
      </c>
      <c r="R13" s="281">
        <v>30.502311177906584</v>
      </c>
      <c r="S13" s="278">
        <v>3.3353295945515384</v>
      </c>
      <c r="T13" s="281">
        <v>21.740571517263131</v>
      </c>
      <c r="U13" s="278">
        <v>3.0757048179991302</v>
      </c>
      <c r="V13" s="281">
        <v>22.490962699104099</v>
      </c>
      <c r="W13" s="278">
        <v>2.6453821223052238</v>
      </c>
      <c r="X13" s="281">
        <v>41.601993775112859</v>
      </c>
      <c r="Y13" s="278">
        <v>2.9684760334716174</v>
      </c>
      <c r="Z13" s="281">
        <v>24.769397294500084</v>
      </c>
      <c r="AA13" s="278">
        <v>3.2384733931418657</v>
      </c>
      <c r="AB13" s="281">
        <v>18.593563528032988</v>
      </c>
      <c r="AC13" s="278">
        <v>2.8624826837705628</v>
      </c>
      <c r="AD13" s="281">
        <v>11.812958045059876</v>
      </c>
      <c r="AE13" s="479">
        <v>3.3356667834193097</v>
      </c>
      <c r="AF13" s="22"/>
      <c r="AG13" s="22"/>
    </row>
    <row r="14" spans="1:35">
      <c r="A14" s="277" t="s">
        <v>9</v>
      </c>
      <c r="B14" s="281">
        <v>22.339966151708474</v>
      </c>
      <c r="C14" s="278">
        <v>2.1777400147769166</v>
      </c>
      <c r="D14" s="281">
        <v>12.608243802348836</v>
      </c>
      <c r="E14" s="278">
        <v>1.5502859717839135</v>
      </c>
      <c r="F14" s="281">
        <v>34.802949669218272</v>
      </c>
      <c r="G14" s="278">
        <v>2.4058301127543449</v>
      </c>
      <c r="H14" s="281">
        <v>28.298966107854156</v>
      </c>
      <c r="I14" s="278">
        <v>2.0731600313135012</v>
      </c>
      <c r="J14" s="281">
        <v>52.367279114414991</v>
      </c>
      <c r="K14" s="278">
        <v>2.2963053123440811</v>
      </c>
      <c r="L14" s="281">
        <v>24.416961192401317</v>
      </c>
      <c r="M14" s="278">
        <v>2.0724837374642902</v>
      </c>
      <c r="N14" s="281">
        <v>31.886468674743877</v>
      </c>
      <c r="O14" s="278">
        <v>2.0943581800289004</v>
      </c>
      <c r="P14" s="281">
        <v>12.44730127650106</v>
      </c>
      <c r="Q14" s="280">
        <v>1.6497157602395618</v>
      </c>
      <c r="R14" s="281">
        <v>30.715149090515453</v>
      </c>
      <c r="S14" s="278">
        <v>2.0259593271179361</v>
      </c>
      <c r="T14" s="281">
        <v>19.16356551343334</v>
      </c>
      <c r="U14" s="278">
        <v>1.9805553590650993</v>
      </c>
      <c r="V14" s="281">
        <v>28.007029795855797</v>
      </c>
      <c r="W14" s="278">
        <v>1.9815520587016497</v>
      </c>
      <c r="X14" s="281">
        <v>39.766228517985269</v>
      </c>
      <c r="Y14" s="278">
        <v>2.1966648589786972</v>
      </c>
      <c r="Z14" s="281">
        <v>22.660295722367955</v>
      </c>
      <c r="AA14" s="278">
        <v>1.8606837966778338</v>
      </c>
      <c r="AB14" s="281">
        <v>11.744204908274476</v>
      </c>
      <c r="AC14" s="278">
        <v>1.3798927473414675</v>
      </c>
      <c r="AD14" s="281">
        <v>20.899100533897425</v>
      </c>
      <c r="AE14" s="479">
        <v>2.7651917036430955</v>
      </c>
      <c r="AF14" s="22"/>
      <c r="AG14" s="22"/>
    </row>
    <row r="15" spans="1:35">
      <c r="A15" s="277" t="s">
        <v>8</v>
      </c>
      <c r="B15" s="281">
        <v>17.015549608570485</v>
      </c>
      <c r="C15" s="278">
        <v>1.5309524602576947</v>
      </c>
      <c r="D15" s="281">
        <v>18.028890798598944</v>
      </c>
      <c r="E15" s="278">
        <v>1.5440031900506155</v>
      </c>
      <c r="F15" s="281">
        <v>31.969024132174745</v>
      </c>
      <c r="G15" s="278">
        <v>1.9581474850041918</v>
      </c>
      <c r="H15" s="281">
        <v>21.915218747027499</v>
      </c>
      <c r="I15" s="278">
        <v>1.816031876302665</v>
      </c>
      <c r="J15" s="281">
        <v>48.63595183436324</v>
      </c>
      <c r="K15" s="278">
        <v>2.0984414641348299</v>
      </c>
      <c r="L15" s="281">
        <v>29.709981867079762</v>
      </c>
      <c r="M15" s="278">
        <v>1.7373849150069978</v>
      </c>
      <c r="N15" s="281">
        <v>26.736705279731339</v>
      </c>
      <c r="O15" s="278">
        <v>1.7141296940927495</v>
      </c>
      <c r="P15" s="281">
        <v>12.908133514994766</v>
      </c>
      <c r="Q15" s="280">
        <v>1.2773691588117626</v>
      </c>
      <c r="R15" s="281">
        <v>27.464845751887566</v>
      </c>
      <c r="S15" s="278">
        <v>1.7697576085736941</v>
      </c>
      <c r="T15" s="281">
        <v>17.501630007764273</v>
      </c>
      <c r="U15" s="278">
        <v>1.5688912740089624</v>
      </c>
      <c r="V15" s="281">
        <v>28.06430001429873</v>
      </c>
      <c r="W15" s="278">
        <v>1.8464741044641151</v>
      </c>
      <c r="X15" s="281">
        <v>37.954037688167233</v>
      </c>
      <c r="Y15" s="278">
        <v>1.9504202004380911</v>
      </c>
      <c r="Z15" s="281">
        <v>23.614870021531541</v>
      </c>
      <c r="AA15" s="278">
        <v>1.6822036553236195</v>
      </c>
      <c r="AB15" s="281">
        <v>20.129687543483467</v>
      </c>
      <c r="AC15" s="278">
        <v>1.5664999323769386</v>
      </c>
      <c r="AD15" s="281">
        <v>25.209206906514446</v>
      </c>
      <c r="AE15" s="479">
        <v>2.9448563930207059</v>
      </c>
      <c r="AF15" s="22"/>
      <c r="AG15" s="22"/>
    </row>
    <row r="16" spans="1:35">
      <c r="A16" s="277" t="s">
        <v>7</v>
      </c>
      <c r="B16" s="281">
        <v>15.494396102402561</v>
      </c>
      <c r="C16" s="278">
        <v>1.6070354070031396</v>
      </c>
      <c r="D16" s="281">
        <v>14.068132578177339</v>
      </c>
      <c r="E16" s="278">
        <v>1.4992740239422102</v>
      </c>
      <c r="F16" s="281">
        <v>36.041022932714462</v>
      </c>
      <c r="G16" s="278">
        <v>2.5819675023024775</v>
      </c>
      <c r="H16" s="281">
        <v>28.38693794159094</v>
      </c>
      <c r="I16" s="278">
        <v>2.2984128597237774</v>
      </c>
      <c r="J16" s="281">
        <v>45.154005327591221</v>
      </c>
      <c r="K16" s="278">
        <v>2.2487876212482938</v>
      </c>
      <c r="L16" s="281">
        <v>28.008112985606765</v>
      </c>
      <c r="M16" s="278">
        <v>1.9850472461224484</v>
      </c>
      <c r="N16" s="281">
        <v>30.224138490098635</v>
      </c>
      <c r="O16" s="278">
        <v>2.1685598687655228</v>
      </c>
      <c r="P16" s="281">
        <v>19.307386455414086</v>
      </c>
      <c r="Q16" s="280">
        <v>2.0416324290852987</v>
      </c>
      <c r="R16" s="281">
        <v>26.226369916711128</v>
      </c>
      <c r="S16" s="278">
        <v>2.1982391838237194</v>
      </c>
      <c r="T16" s="281">
        <v>13.464145744021701</v>
      </c>
      <c r="U16" s="278">
        <v>1.4742342396957619</v>
      </c>
      <c r="V16" s="281">
        <v>23.924553069606116</v>
      </c>
      <c r="W16" s="278">
        <v>2.144246976625841</v>
      </c>
      <c r="X16" s="281">
        <v>37.317448504219982</v>
      </c>
      <c r="Y16" s="278">
        <v>2.3062282593762267</v>
      </c>
      <c r="Z16" s="281">
        <v>26.620622204221085</v>
      </c>
      <c r="AA16" s="278">
        <v>2.3250085795728777</v>
      </c>
      <c r="AB16" s="281">
        <v>15.470790032599044</v>
      </c>
      <c r="AC16" s="278">
        <v>1.5191518723659545</v>
      </c>
      <c r="AD16" s="281">
        <v>26.91691343311517</v>
      </c>
      <c r="AE16" s="479">
        <v>2.9355512795918171</v>
      </c>
      <c r="AF16" s="22"/>
      <c r="AG16" s="22"/>
    </row>
    <row r="17" spans="1:33">
      <c r="A17" s="277" t="s">
        <v>6</v>
      </c>
      <c r="B17" s="281">
        <v>19.377090837914402</v>
      </c>
      <c r="C17" s="278">
        <v>3.9045600903492224</v>
      </c>
      <c r="D17" s="281">
        <v>18.50643985855173</v>
      </c>
      <c r="E17" s="278">
        <v>3.1180094634480735</v>
      </c>
      <c r="F17" s="281">
        <v>36.633722947852064</v>
      </c>
      <c r="G17" s="278">
        <v>3.6780417686589102</v>
      </c>
      <c r="H17" s="281">
        <v>23.316412258750663</v>
      </c>
      <c r="I17" s="278">
        <v>3.5539541640149004</v>
      </c>
      <c r="J17" s="281">
        <v>47.678990347696484</v>
      </c>
      <c r="K17" s="278">
        <v>4.4939452533054505</v>
      </c>
      <c r="L17" s="281">
        <v>28.12817767420059</v>
      </c>
      <c r="M17" s="278">
        <v>3.2930330831932157</v>
      </c>
      <c r="N17" s="281">
        <v>29.586094403070323</v>
      </c>
      <c r="O17" s="278">
        <v>3.8462574394204219</v>
      </c>
      <c r="P17" s="281">
        <v>13.711510480517816</v>
      </c>
      <c r="Q17" s="280">
        <v>3.2151492083018081</v>
      </c>
      <c r="R17" s="281">
        <v>26.164367397522035</v>
      </c>
      <c r="S17" s="278">
        <v>3.4297788177008619</v>
      </c>
      <c r="T17" s="281">
        <v>17.159882598310482</v>
      </c>
      <c r="U17" s="278">
        <v>3.2037957152945773</v>
      </c>
      <c r="V17" s="281">
        <v>30.418797315854569</v>
      </c>
      <c r="W17" s="278">
        <v>3.3937260895141002</v>
      </c>
      <c r="X17" s="281">
        <v>39.315119204714541</v>
      </c>
      <c r="Y17" s="278">
        <v>4.1800177190687267</v>
      </c>
      <c r="Z17" s="281">
        <v>29.703519028854242</v>
      </c>
      <c r="AA17" s="278">
        <v>3.7129221074319938</v>
      </c>
      <c r="AB17" s="281">
        <v>16.908582283130276</v>
      </c>
      <c r="AC17" s="278">
        <v>2.6056045150537011</v>
      </c>
      <c r="AD17" s="281">
        <v>19.416969018345366</v>
      </c>
      <c r="AE17" s="479">
        <v>4.8704012053585179</v>
      </c>
      <c r="AF17" s="22"/>
      <c r="AG17" s="22"/>
    </row>
    <row r="18" spans="1:33">
      <c r="A18" s="277" t="s">
        <v>5</v>
      </c>
      <c r="B18" s="281">
        <v>19.640976542791439</v>
      </c>
      <c r="C18" s="278">
        <v>2.350185216725639</v>
      </c>
      <c r="D18" s="281">
        <v>14.402449753500008</v>
      </c>
      <c r="E18" s="278">
        <v>2.0109931692411234</v>
      </c>
      <c r="F18" s="281">
        <v>33.999267267463054</v>
      </c>
      <c r="G18" s="278">
        <v>2.6399888630587247</v>
      </c>
      <c r="H18" s="281">
        <v>28.408246643941627</v>
      </c>
      <c r="I18" s="278">
        <v>2.5457018422251978</v>
      </c>
      <c r="J18" s="281">
        <v>44.710576848786793</v>
      </c>
      <c r="K18" s="278">
        <v>2.5688727280191861</v>
      </c>
      <c r="L18" s="281">
        <v>25.407897280443692</v>
      </c>
      <c r="M18" s="278">
        <v>2.5690459444724123</v>
      </c>
      <c r="N18" s="281">
        <v>31.645476232573632</v>
      </c>
      <c r="O18" s="278">
        <v>2.6471156512111791</v>
      </c>
      <c r="P18" s="281">
        <v>12.341061647313589</v>
      </c>
      <c r="Q18" s="280">
        <v>1.9062450837848108</v>
      </c>
      <c r="R18" s="281">
        <v>31.409210946008315</v>
      </c>
      <c r="S18" s="278">
        <v>2.6106404982441189</v>
      </c>
      <c r="T18" s="281">
        <v>15.629609745315703</v>
      </c>
      <c r="U18" s="278">
        <v>1.7629869069752804</v>
      </c>
      <c r="V18" s="281">
        <v>23.758890926271466</v>
      </c>
      <c r="W18" s="278">
        <v>2.7955866430995466</v>
      </c>
      <c r="X18" s="281">
        <v>32.24449214422571</v>
      </c>
      <c r="Y18" s="278">
        <v>2.5688112270801282</v>
      </c>
      <c r="Z18" s="281">
        <v>20.84824686488826</v>
      </c>
      <c r="AA18" s="278">
        <v>2.2504594748765836</v>
      </c>
      <c r="AB18" s="281">
        <v>13.121554865126509</v>
      </c>
      <c r="AC18" s="278">
        <v>1.6508791456325271</v>
      </c>
      <c r="AD18" s="281">
        <v>24.338208598429134</v>
      </c>
      <c r="AE18" s="479">
        <v>4.1998505632127108</v>
      </c>
      <c r="AF18" s="22"/>
      <c r="AG18" s="22"/>
    </row>
    <row r="19" spans="1:33">
      <c r="A19" s="277" t="s">
        <v>4</v>
      </c>
      <c r="B19" s="281">
        <v>22.268509671486466</v>
      </c>
      <c r="C19" s="278">
        <v>2.5271837419884426</v>
      </c>
      <c r="D19" s="281">
        <v>14.942333537486535</v>
      </c>
      <c r="E19" s="278">
        <v>2.2984034671011391</v>
      </c>
      <c r="F19" s="281">
        <v>29.668085937822347</v>
      </c>
      <c r="G19" s="278">
        <v>2.988539939242977</v>
      </c>
      <c r="H19" s="281">
        <v>30.461851401811053</v>
      </c>
      <c r="I19" s="278">
        <v>3.3526881442133414</v>
      </c>
      <c r="J19" s="281">
        <v>49.620566010501513</v>
      </c>
      <c r="K19" s="278">
        <v>2.7932097238169882</v>
      </c>
      <c r="L19" s="281">
        <v>19.726573084331363</v>
      </c>
      <c r="M19" s="278">
        <v>2.7217392103665103</v>
      </c>
      <c r="N19" s="281">
        <v>30.890953834648329</v>
      </c>
      <c r="O19" s="278">
        <v>2.7299410510640278</v>
      </c>
      <c r="P19" s="281">
        <v>13.863972967841834</v>
      </c>
      <c r="Q19" s="280">
        <v>2.0292500154910118</v>
      </c>
      <c r="R19" s="281">
        <v>27.703117919139281</v>
      </c>
      <c r="S19" s="278">
        <v>2.601003767640814</v>
      </c>
      <c r="T19" s="281">
        <v>21.338985222147379</v>
      </c>
      <c r="U19" s="278">
        <v>2.517840813985059</v>
      </c>
      <c r="V19" s="281">
        <v>24.332680384176587</v>
      </c>
      <c r="W19" s="278">
        <v>2.7663723926074737</v>
      </c>
      <c r="X19" s="281">
        <v>40.806090560074693</v>
      </c>
      <c r="Y19" s="278">
        <v>2.9444272926512816</v>
      </c>
      <c r="Z19" s="281">
        <v>22.165105116130377</v>
      </c>
      <c r="AA19" s="278">
        <v>2.1886866892885597</v>
      </c>
      <c r="AB19" s="281">
        <v>15.294888580442917</v>
      </c>
      <c r="AC19" s="278">
        <v>2.9318930156461276</v>
      </c>
      <c r="AD19" s="281">
        <v>22.680137319640103</v>
      </c>
      <c r="AE19" s="479">
        <v>4.4760553361119015</v>
      </c>
      <c r="AF19" s="22"/>
      <c r="AG19" s="22"/>
    </row>
    <row r="20" spans="1:33">
      <c r="A20" s="277" t="s">
        <v>3</v>
      </c>
      <c r="B20" s="281">
        <v>19.751087401336971</v>
      </c>
      <c r="C20" s="278">
        <v>2.143032921706379</v>
      </c>
      <c r="D20" s="281">
        <v>13.616827949198454</v>
      </c>
      <c r="E20" s="278">
        <v>2.2687523928826994</v>
      </c>
      <c r="F20" s="281">
        <v>34.274872551867539</v>
      </c>
      <c r="G20" s="278">
        <v>2.7944819919533015</v>
      </c>
      <c r="H20" s="281">
        <v>30.351624970724789</v>
      </c>
      <c r="I20" s="278">
        <v>3.0069210474143691</v>
      </c>
      <c r="J20" s="281">
        <v>46.366603764722029</v>
      </c>
      <c r="K20" s="278">
        <v>3.1664560270669178</v>
      </c>
      <c r="L20" s="281">
        <v>24.67157077729323</v>
      </c>
      <c r="M20" s="278">
        <v>2.5318410816623791</v>
      </c>
      <c r="N20" s="281">
        <v>30.03047736992729</v>
      </c>
      <c r="O20" s="278">
        <v>2.6576127967400849</v>
      </c>
      <c r="P20" s="281">
        <v>13.137880495654281</v>
      </c>
      <c r="Q20" s="280">
        <v>2.616304362220526</v>
      </c>
      <c r="R20" s="281">
        <v>29.532240375973238</v>
      </c>
      <c r="S20" s="278">
        <v>3.8493890072404948</v>
      </c>
      <c r="T20" s="281">
        <v>17.063660038726283</v>
      </c>
      <c r="U20" s="278">
        <v>2.5453094221278461</v>
      </c>
      <c r="V20" s="281">
        <v>18.157524380811569</v>
      </c>
      <c r="W20" s="278">
        <v>2.1257463702468655</v>
      </c>
      <c r="X20" s="281">
        <v>35.258430683539558</v>
      </c>
      <c r="Y20" s="278">
        <v>2.5940137925322482</v>
      </c>
      <c r="Z20" s="281">
        <v>23.124435267616057</v>
      </c>
      <c r="AA20" s="278">
        <v>2.0508004698120983</v>
      </c>
      <c r="AB20" s="281">
        <v>13.435839267425779</v>
      </c>
      <c r="AC20" s="278">
        <v>1.9848265393611322</v>
      </c>
      <c r="AD20" s="281">
        <v>27.108035219770223</v>
      </c>
      <c r="AE20" s="479">
        <v>3.9562083316101186</v>
      </c>
      <c r="AF20" s="22"/>
      <c r="AG20" s="22"/>
    </row>
    <row r="21" spans="1:33" ht="14.5" thickBot="1">
      <c r="A21" s="277" t="s">
        <v>2</v>
      </c>
      <c r="B21" s="281">
        <v>16.362639988753052</v>
      </c>
      <c r="C21" s="278">
        <v>2.0360188551947704</v>
      </c>
      <c r="D21" s="281">
        <v>16.458444550709217</v>
      </c>
      <c r="E21" s="278">
        <v>2.0901178719417537</v>
      </c>
      <c r="F21" s="281">
        <v>31.775664799686005</v>
      </c>
      <c r="G21" s="278">
        <v>2.5942775720974787</v>
      </c>
      <c r="H21" s="281">
        <v>30.828438983533545</v>
      </c>
      <c r="I21" s="278">
        <v>2.7459658963284634</v>
      </c>
      <c r="J21" s="281">
        <v>48.553661030879283</v>
      </c>
      <c r="K21" s="278">
        <v>2.6412336494950748</v>
      </c>
      <c r="L21" s="281">
        <v>20.339401370509599</v>
      </c>
      <c r="M21" s="278">
        <v>2.4952330609194142</v>
      </c>
      <c r="N21" s="281">
        <v>29.706705272283713</v>
      </c>
      <c r="O21" s="278">
        <v>2.8452343126967312</v>
      </c>
      <c r="P21" s="281">
        <v>15.402107006283632</v>
      </c>
      <c r="Q21" s="280">
        <v>2.104581834747282</v>
      </c>
      <c r="R21" s="281">
        <v>26.497929142177938</v>
      </c>
      <c r="S21" s="278">
        <v>2.7057961181936778</v>
      </c>
      <c r="T21" s="281">
        <v>14.550811350384976</v>
      </c>
      <c r="U21" s="278">
        <v>1.9330214258701301</v>
      </c>
      <c r="V21" s="281">
        <v>18.268332084020255</v>
      </c>
      <c r="W21" s="278">
        <v>2.0402344484439152</v>
      </c>
      <c r="X21" s="281">
        <v>33.141324635329298</v>
      </c>
      <c r="Y21" s="278">
        <v>2.5919289089559294</v>
      </c>
      <c r="Z21" s="281">
        <v>17.882219484502667</v>
      </c>
      <c r="AA21" s="278">
        <v>2.0855262363305984</v>
      </c>
      <c r="AB21" s="281">
        <v>16.327714555835023</v>
      </c>
      <c r="AC21" s="278">
        <v>2.2043488752797478</v>
      </c>
      <c r="AD21" s="281">
        <v>18.049530987237048</v>
      </c>
      <c r="AE21" s="479">
        <v>3.5456641596156482</v>
      </c>
      <c r="AF21" s="22"/>
      <c r="AG21" s="22"/>
    </row>
    <row r="22" spans="1:33">
      <c r="A22" s="298" t="s">
        <v>17</v>
      </c>
      <c r="B22" s="299">
        <v>20.033070034905219</v>
      </c>
      <c r="C22" s="300">
        <v>0.6901833528537954</v>
      </c>
      <c r="D22" s="299">
        <v>15.155272704692969</v>
      </c>
      <c r="E22" s="300">
        <v>0.61682263987695884</v>
      </c>
      <c r="F22" s="299">
        <v>31.82586910071165</v>
      </c>
      <c r="G22" s="300">
        <v>0.81477732134517622</v>
      </c>
      <c r="H22" s="299">
        <v>24.937520206585472</v>
      </c>
      <c r="I22" s="300">
        <v>0.78036764379624002</v>
      </c>
      <c r="J22" s="299">
        <v>46.997338064444108</v>
      </c>
      <c r="K22" s="300">
        <v>0.849784229499286</v>
      </c>
      <c r="L22" s="299">
        <v>27.311138482898915</v>
      </c>
      <c r="M22" s="300">
        <v>0.74780590513290113</v>
      </c>
      <c r="N22" s="299">
        <v>29.400269500716046</v>
      </c>
      <c r="O22" s="300">
        <v>0.76566236031312407</v>
      </c>
      <c r="P22" s="299">
        <v>14.922367799034058</v>
      </c>
      <c r="Q22" s="301">
        <v>0.61102158751533098</v>
      </c>
      <c r="R22" s="299">
        <v>27.195776195853931</v>
      </c>
      <c r="S22" s="300">
        <v>0.76672620871141817</v>
      </c>
      <c r="T22" s="299">
        <v>16.867970849118226</v>
      </c>
      <c r="U22" s="300">
        <v>0.64436294548642925</v>
      </c>
      <c r="V22" s="299">
        <v>26.111524154824661</v>
      </c>
      <c r="W22" s="300">
        <v>0.76389929264325995</v>
      </c>
      <c r="X22" s="299">
        <v>36.728665414299691</v>
      </c>
      <c r="Y22" s="300">
        <v>0.83555238756764882</v>
      </c>
      <c r="Z22" s="299">
        <v>23.962929596447253</v>
      </c>
      <c r="AA22" s="300">
        <v>0.71524524801996625</v>
      </c>
      <c r="AB22" s="299">
        <v>17.195655813349195</v>
      </c>
      <c r="AC22" s="300">
        <v>0.64064493052740434</v>
      </c>
      <c r="AD22" s="299">
        <v>21.697805387199846</v>
      </c>
      <c r="AE22" s="523">
        <v>1.0787828981130592</v>
      </c>
      <c r="AF22" s="22"/>
      <c r="AG22" s="22"/>
    </row>
    <row r="23" spans="1:33">
      <c r="A23" s="302" t="s">
        <v>19</v>
      </c>
      <c r="B23" s="303">
        <v>20.288402946308555</v>
      </c>
      <c r="C23" s="304">
        <v>1.1803690860059046</v>
      </c>
      <c r="D23" s="303">
        <v>15.61168033782584</v>
      </c>
      <c r="E23" s="304">
        <v>0.98971396987355342</v>
      </c>
      <c r="F23" s="303">
        <v>31.931077086949522</v>
      </c>
      <c r="G23" s="304">
        <v>1.3747592356046121</v>
      </c>
      <c r="H23" s="303">
        <v>28.103466438387077</v>
      </c>
      <c r="I23" s="304">
        <v>1.3323468344463274</v>
      </c>
      <c r="J23" s="303">
        <v>45.740221567343802</v>
      </c>
      <c r="K23" s="304">
        <v>1.4715792103551477</v>
      </c>
      <c r="L23" s="303">
        <v>26.247878238420885</v>
      </c>
      <c r="M23" s="304">
        <v>1.2981032016786254</v>
      </c>
      <c r="N23" s="303">
        <v>30.512461607601033</v>
      </c>
      <c r="O23" s="304">
        <v>1.2729656573970107</v>
      </c>
      <c r="P23" s="303">
        <v>14.606258639566041</v>
      </c>
      <c r="Q23" s="305">
        <v>1.073320935804351</v>
      </c>
      <c r="R23" s="303">
        <v>29.202542840886053</v>
      </c>
      <c r="S23" s="304">
        <v>1.2567857710168959</v>
      </c>
      <c r="T23" s="303">
        <v>19.390130895157448</v>
      </c>
      <c r="U23" s="304">
        <v>1.1964028280516381</v>
      </c>
      <c r="V23" s="303">
        <v>26.015238483439923</v>
      </c>
      <c r="W23" s="304">
        <v>1.5055267087418529</v>
      </c>
      <c r="X23" s="303">
        <v>37.448146698028559</v>
      </c>
      <c r="Y23" s="304">
        <v>1.3561817217664944</v>
      </c>
      <c r="Z23" s="303">
        <v>23.105985451838123</v>
      </c>
      <c r="AA23" s="304">
        <v>1.2123550995161259</v>
      </c>
      <c r="AB23" s="303">
        <v>18.074901605549449</v>
      </c>
      <c r="AC23" s="304">
        <v>1.1205094630662733</v>
      </c>
      <c r="AD23" s="303">
        <v>21.492335455751146</v>
      </c>
      <c r="AE23" s="524">
        <v>1.9368448158372238</v>
      </c>
      <c r="AF23" s="22"/>
      <c r="AG23" s="22"/>
    </row>
    <row r="24" spans="1:33" ht="14.5" thickBot="1">
      <c r="A24" s="306" t="s">
        <v>20</v>
      </c>
      <c r="B24" s="307">
        <v>20.083308149499501</v>
      </c>
      <c r="C24" s="308">
        <v>0.60110375325202525</v>
      </c>
      <c r="D24" s="307">
        <v>15.244585300904609</v>
      </c>
      <c r="E24" s="308">
        <v>0.53255982790159517</v>
      </c>
      <c r="F24" s="307">
        <v>31.846371578437548</v>
      </c>
      <c r="G24" s="308">
        <v>0.70857459891455055</v>
      </c>
      <c r="H24" s="307">
        <v>25.5627803127839</v>
      </c>
      <c r="I24" s="308">
        <v>0.67896826616742489</v>
      </c>
      <c r="J24" s="307">
        <v>46.750791141371948</v>
      </c>
      <c r="K24" s="308">
        <v>0.7418288053362142</v>
      </c>
      <c r="L24" s="307">
        <v>27.10184528497</v>
      </c>
      <c r="M24" s="308">
        <v>0.65220610890786757</v>
      </c>
      <c r="N24" s="307">
        <v>29.61797416769571</v>
      </c>
      <c r="O24" s="308">
        <v>0.6643863325103776</v>
      </c>
      <c r="P24" s="307">
        <v>14.860506889527702</v>
      </c>
      <c r="Q24" s="309">
        <v>0.53439396417484242</v>
      </c>
      <c r="R24" s="307">
        <v>27.588815866295612</v>
      </c>
      <c r="S24" s="308">
        <v>0.66442498993276644</v>
      </c>
      <c r="T24" s="307">
        <v>17.362352631202373</v>
      </c>
      <c r="U24" s="308">
        <v>0.56936036470272799</v>
      </c>
      <c r="V24" s="307">
        <v>26.092679579699691</v>
      </c>
      <c r="W24" s="308">
        <v>0.6813609293549121</v>
      </c>
      <c r="X24" s="307">
        <v>36.869796275366504</v>
      </c>
      <c r="Y24" s="308">
        <v>0.72257334351620284</v>
      </c>
      <c r="Z24" s="307">
        <v>23.794467931681055</v>
      </c>
      <c r="AA24" s="308">
        <v>0.62208561147149355</v>
      </c>
      <c r="AB24" s="307">
        <v>17.368218825271974</v>
      </c>
      <c r="AC24" s="308">
        <v>0.56013911255381443</v>
      </c>
      <c r="AD24" s="307">
        <v>21.655954909332451</v>
      </c>
      <c r="AE24" s="525">
        <v>0.94521468905807671</v>
      </c>
      <c r="AF24" s="22"/>
      <c r="AG24" s="22"/>
    </row>
    <row r="25" spans="1:33" s="9" customFormat="1" ht="14.5" customHeight="1">
      <c r="A25" s="796" t="s">
        <v>146</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row>
    <row r="26" spans="1:33" s="9" customFormat="1" ht="14.5" customHeight="1">
      <c r="A26" s="797" t="s">
        <v>348</v>
      </c>
      <c r="B26" s="797"/>
      <c r="C26" s="797"/>
      <c r="D26" s="797"/>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row>
    <row r="27" spans="1:33" s="9" customFormat="1" ht="14.5" customHeight="1">
      <c r="A27" s="797" t="s">
        <v>316</v>
      </c>
      <c r="B27" s="797"/>
      <c r="C27" s="797"/>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row>
    <row r="28" spans="1:33">
      <c r="A28" s="252"/>
      <c r="B28" s="252"/>
      <c r="C28" s="252"/>
      <c r="D28" s="252"/>
      <c r="E28" s="252"/>
      <c r="F28" s="252"/>
      <c r="G28" s="252"/>
      <c r="H28" s="252"/>
      <c r="I28" s="252"/>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2"/>
      <c r="AG28" s="22"/>
    </row>
    <row r="29" spans="1:33">
      <c r="A29" s="252"/>
      <c r="B29" s="252"/>
      <c r="C29" s="252"/>
      <c r="D29" s="252"/>
      <c r="E29" s="252"/>
      <c r="F29" s="252"/>
      <c r="G29" s="252"/>
      <c r="H29" s="252"/>
      <c r="I29" s="252"/>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2"/>
      <c r="AG29" s="22"/>
    </row>
    <row r="30" spans="1:33">
      <c r="A30" s="252"/>
      <c r="B30" s="252"/>
      <c r="C30" s="252"/>
      <c r="D30" s="252"/>
      <c r="E30" s="252"/>
      <c r="F30" s="252"/>
      <c r="G30" s="252"/>
      <c r="H30" s="252"/>
      <c r="I30" s="252"/>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2"/>
      <c r="AG30" s="22"/>
    </row>
    <row r="31" spans="1:33">
      <c r="A31" s="252"/>
      <c r="B31" s="252"/>
      <c r="C31" s="252"/>
      <c r="D31" s="252"/>
      <c r="E31" s="252"/>
      <c r="F31" s="252"/>
      <c r="G31" s="252"/>
      <c r="H31" s="252"/>
      <c r="I31" s="252"/>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2"/>
      <c r="AG31" s="22"/>
    </row>
    <row r="32" spans="1:33">
      <c r="A32" s="252"/>
      <c r="B32" s="252"/>
      <c r="C32" s="252"/>
      <c r="D32" s="252"/>
      <c r="E32" s="252"/>
      <c r="F32" s="252"/>
      <c r="G32" s="252"/>
      <c r="H32" s="252"/>
      <c r="I32" s="252"/>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2"/>
      <c r="AG32" s="22"/>
    </row>
    <row r="33" spans="1:33">
      <c r="A33" s="252"/>
      <c r="B33" s="252"/>
      <c r="C33" s="252"/>
      <c r="D33" s="252"/>
      <c r="E33" s="252"/>
      <c r="F33" s="252"/>
      <c r="G33" s="252"/>
      <c r="H33" s="252"/>
      <c r="I33" s="252"/>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2"/>
      <c r="AG33" s="22"/>
    </row>
    <row r="34" spans="1:33">
      <c r="A34" s="210"/>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2"/>
      <c r="AG34" s="22"/>
    </row>
    <row r="35" spans="1:33">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2"/>
      <c r="AG35" s="22"/>
    </row>
    <row r="36" spans="1:33">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2"/>
      <c r="AG36" s="22"/>
    </row>
    <row r="37" spans="1:33">
      <c r="A37" s="21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2"/>
      <c r="AG37" s="22"/>
    </row>
    <row r="38" spans="1:33">
      <c r="A38" s="210"/>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2"/>
      <c r="AG38" s="22"/>
    </row>
    <row r="39" spans="1:33">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2"/>
      <c r="AG39" s="22"/>
    </row>
    <row r="40" spans="1:33">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2"/>
      <c r="AG40" s="22"/>
    </row>
    <row r="41" spans="1:33">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2"/>
      <c r="AG41" s="22"/>
    </row>
    <row r="42" spans="1:33">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2"/>
      <c r="AG42" s="22"/>
    </row>
    <row r="43" spans="1:33">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2"/>
      <c r="AG43" s="22"/>
    </row>
    <row r="44" spans="1:33">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2"/>
      <c r="AG44" s="22"/>
    </row>
    <row r="45" spans="1:3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sheetData>
  <sortState ref="A20:AE21">
    <sortCondition descending="1" ref="A20"/>
  </sortState>
  <mergeCells count="21">
    <mergeCell ref="A25:AE25"/>
    <mergeCell ref="A26:AE26"/>
    <mergeCell ref="A27:AE27"/>
    <mergeCell ref="A1:AE1"/>
    <mergeCell ref="X4:Y4"/>
    <mergeCell ref="V4:W4"/>
    <mergeCell ref="T4:U4"/>
    <mergeCell ref="R4:S4"/>
    <mergeCell ref="AD4:AE4"/>
    <mergeCell ref="AB4:AC4"/>
    <mergeCell ref="Z4:AA4"/>
    <mergeCell ref="H4:I4"/>
    <mergeCell ref="F4:G4"/>
    <mergeCell ref="D4:E4"/>
    <mergeCell ref="B4:C4"/>
    <mergeCell ref="A3:AE3"/>
    <mergeCell ref="P4:Q4"/>
    <mergeCell ref="N4:O4"/>
    <mergeCell ref="L4:M4"/>
    <mergeCell ref="J4:K4"/>
    <mergeCell ref="A4:A5"/>
  </mergeCells>
  <conditionalFormatting sqref="A6:AE21">
    <cfRule type="expression" dxfId="27" priority="2">
      <formula>MOD(ROW(),2)=0</formula>
    </cfRule>
  </conditionalFormatting>
  <hyperlinks>
    <hyperlink ref="A2" location="Inhalt!A1" display="Zurück zum Inhalt - HF-0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80" zoomScaleNormal="80" workbookViewId="0">
      <selection sqref="A1:AE1"/>
    </sheetView>
  </sheetViews>
  <sheetFormatPr baseColWidth="10" defaultRowHeight="14"/>
  <cols>
    <col min="1" max="1" width="23.75" customWidth="1"/>
  </cols>
  <sheetData>
    <row r="1" spans="1:35" s="20" customFormat="1" ht="23.5">
      <c r="A1" s="695">
        <v>2020</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94"/>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33" t="s">
        <v>385</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row>
    <row r="4" spans="1:35" ht="45" customHeight="1">
      <c r="A4" s="790"/>
      <c r="B4" s="705" t="s">
        <v>131</v>
      </c>
      <c r="C4" s="705"/>
      <c r="D4" s="705" t="s">
        <v>132</v>
      </c>
      <c r="E4" s="705"/>
      <c r="F4" s="705" t="s">
        <v>133</v>
      </c>
      <c r="G4" s="705"/>
      <c r="H4" s="705" t="s">
        <v>134</v>
      </c>
      <c r="I4" s="705"/>
      <c r="J4" s="705" t="s">
        <v>135</v>
      </c>
      <c r="K4" s="705"/>
      <c r="L4" s="705" t="s">
        <v>136</v>
      </c>
      <c r="M4" s="705"/>
      <c r="N4" s="705" t="s">
        <v>137</v>
      </c>
      <c r="O4" s="705"/>
      <c r="P4" s="705" t="s">
        <v>138</v>
      </c>
      <c r="Q4" s="705"/>
      <c r="R4" s="705" t="s">
        <v>139</v>
      </c>
      <c r="S4" s="705"/>
      <c r="T4" s="705" t="s">
        <v>140</v>
      </c>
      <c r="U4" s="705"/>
      <c r="V4" s="705" t="s">
        <v>141</v>
      </c>
      <c r="W4" s="705"/>
      <c r="X4" s="705" t="s">
        <v>142</v>
      </c>
      <c r="Y4" s="705"/>
      <c r="Z4" s="705" t="s">
        <v>143</v>
      </c>
      <c r="AA4" s="705"/>
      <c r="AB4" s="705" t="s">
        <v>144</v>
      </c>
      <c r="AC4" s="705"/>
      <c r="AD4" s="705" t="s">
        <v>145</v>
      </c>
      <c r="AE4" s="705"/>
      <c r="AF4" s="22"/>
      <c r="AG4" s="22"/>
    </row>
    <row r="5" spans="1:35" ht="15" thickBot="1">
      <c r="A5" s="791"/>
      <c r="B5" s="472" t="s">
        <v>1</v>
      </c>
      <c r="C5" s="472" t="s">
        <v>119</v>
      </c>
      <c r="D5" s="472" t="s">
        <v>1</v>
      </c>
      <c r="E5" s="472" t="s">
        <v>119</v>
      </c>
      <c r="F5" s="472" t="s">
        <v>1</v>
      </c>
      <c r="G5" s="472" t="s">
        <v>119</v>
      </c>
      <c r="H5" s="472" t="s">
        <v>1</v>
      </c>
      <c r="I5" s="472" t="s">
        <v>119</v>
      </c>
      <c r="J5" s="472" t="s">
        <v>1</v>
      </c>
      <c r="K5" s="472" t="s">
        <v>119</v>
      </c>
      <c r="L5" s="472" t="s">
        <v>1</v>
      </c>
      <c r="M5" s="472" t="s">
        <v>119</v>
      </c>
      <c r="N5" s="472" t="s">
        <v>1</v>
      </c>
      <c r="O5" s="472" t="s">
        <v>119</v>
      </c>
      <c r="P5" s="472" t="s">
        <v>1</v>
      </c>
      <c r="Q5" s="472" t="s">
        <v>119</v>
      </c>
      <c r="R5" s="472" t="s">
        <v>1</v>
      </c>
      <c r="S5" s="472" t="s">
        <v>119</v>
      </c>
      <c r="T5" s="472" t="s">
        <v>1</v>
      </c>
      <c r="U5" s="472" t="s">
        <v>119</v>
      </c>
      <c r="V5" s="472" t="s">
        <v>1</v>
      </c>
      <c r="W5" s="472" t="s">
        <v>119</v>
      </c>
      <c r="X5" s="472" t="s">
        <v>1</v>
      </c>
      <c r="Y5" s="472" t="s">
        <v>119</v>
      </c>
      <c r="Z5" s="472" t="s">
        <v>1</v>
      </c>
      <c r="AA5" s="472" t="s">
        <v>119</v>
      </c>
      <c r="AB5" s="472" t="s">
        <v>1</v>
      </c>
      <c r="AC5" s="472" t="s">
        <v>119</v>
      </c>
      <c r="AD5" s="472" t="s">
        <v>1</v>
      </c>
      <c r="AE5" s="472" t="s">
        <v>119</v>
      </c>
      <c r="AF5" s="22"/>
      <c r="AG5" s="22"/>
    </row>
    <row r="6" spans="1:35">
      <c r="A6" s="277" t="s">
        <v>16</v>
      </c>
      <c r="B6" s="281">
        <v>26.425843998196235</v>
      </c>
      <c r="C6" s="278">
        <v>2.7838316226626159</v>
      </c>
      <c r="D6" s="281">
        <v>15.059344844604009</v>
      </c>
      <c r="E6" s="278">
        <v>1.9289297395848806</v>
      </c>
      <c r="F6" s="281">
        <v>29.639326744243078</v>
      </c>
      <c r="G6" s="278">
        <v>2.8161917137633234</v>
      </c>
      <c r="H6" s="281">
        <v>25.446430569021576</v>
      </c>
      <c r="I6" s="278">
        <v>2.6187656018338581</v>
      </c>
      <c r="J6" s="281">
        <v>34.318026857339092</v>
      </c>
      <c r="K6" s="278">
        <v>2.6021018293723364</v>
      </c>
      <c r="L6" s="281">
        <v>7.4870049185822962</v>
      </c>
      <c r="M6" s="278">
        <v>1.763092344706374</v>
      </c>
      <c r="N6" s="281">
        <v>27.356526945953206</v>
      </c>
      <c r="O6" s="280">
        <v>2.7691995349301841</v>
      </c>
      <c r="P6" s="281">
        <v>11.096696226656963</v>
      </c>
      <c r="Q6" s="278">
        <v>1.7400325474079832</v>
      </c>
      <c r="R6" s="281">
        <v>20.131385790901401</v>
      </c>
      <c r="S6" s="278">
        <v>2.3637284627148061</v>
      </c>
      <c r="T6" s="281">
        <v>2.4648806848866704</v>
      </c>
      <c r="U6" s="278">
        <v>0.68589661269741431</v>
      </c>
      <c r="V6" s="281">
        <v>11.540761190753155</v>
      </c>
      <c r="W6" s="280">
        <v>2.3207064527014274</v>
      </c>
      <c r="X6" s="281">
        <v>27.532611180379419</v>
      </c>
      <c r="Y6" s="278">
        <v>2.9598363312566196</v>
      </c>
      <c r="Z6" s="281">
        <v>11.28071379655378</v>
      </c>
      <c r="AA6" s="278">
        <v>2.0736374517317824</v>
      </c>
      <c r="AB6" s="281">
        <v>9.391702907172327</v>
      </c>
      <c r="AC6" s="278">
        <v>1.4278015533935056</v>
      </c>
      <c r="AD6" s="281">
        <v>41.252429478764533</v>
      </c>
      <c r="AE6" s="479">
        <v>3.1928489774119182</v>
      </c>
      <c r="AF6" s="22"/>
      <c r="AG6" s="22"/>
    </row>
    <row r="7" spans="1:35">
      <c r="A7" s="277" t="s">
        <v>15</v>
      </c>
      <c r="B7" s="281">
        <v>24.039249516941904</v>
      </c>
      <c r="C7" s="278">
        <v>2.6287604006244929</v>
      </c>
      <c r="D7" s="281">
        <v>13.903811169503545</v>
      </c>
      <c r="E7" s="278">
        <v>1.9141136969156911</v>
      </c>
      <c r="F7" s="281">
        <v>29.558963489300201</v>
      </c>
      <c r="G7" s="278">
        <v>2.3766353996215197</v>
      </c>
      <c r="H7" s="281">
        <v>18.50447395575635</v>
      </c>
      <c r="I7" s="278">
        <v>2.1300849906367501</v>
      </c>
      <c r="J7" s="281">
        <v>34.895362935100074</v>
      </c>
      <c r="K7" s="278">
        <v>2.3282592837115459</v>
      </c>
      <c r="L7" s="281">
        <v>11.696937079096054</v>
      </c>
      <c r="M7" s="278">
        <v>2.013290546378125</v>
      </c>
      <c r="N7" s="281">
        <v>26.054642905366094</v>
      </c>
      <c r="O7" s="280">
        <v>2.2917425115711612</v>
      </c>
      <c r="P7" s="281">
        <v>15.107278248782615</v>
      </c>
      <c r="Q7" s="278">
        <v>1.7945885226050704</v>
      </c>
      <c r="R7" s="281">
        <v>22.019107499881603</v>
      </c>
      <c r="S7" s="278">
        <v>1.98158097868255</v>
      </c>
      <c r="T7" s="281">
        <v>7.5409664012042699</v>
      </c>
      <c r="U7" s="278">
        <v>1.3458268299921374</v>
      </c>
      <c r="V7" s="281">
        <v>16.309331549326245</v>
      </c>
      <c r="W7" s="280">
        <v>2.1489794686365542</v>
      </c>
      <c r="X7" s="281">
        <v>33.534249116116435</v>
      </c>
      <c r="Y7" s="278">
        <v>2.7620068702996243</v>
      </c>
      <c r="Z7" s="281">
        <v>8.7793399521956488</v>
      </c>
      <c r="AA7" s="278">
        <v>1.3147051297652634</v>
      </c>
      <c r="AB7" s="281">
        <v>8.0333966094952185</v>
      </c>
      <c r="AC7" s="278">
        <v>1.1830339827812868</v>
      </c>
      <c r="AD7" s="281">
        <v>38.541846453415133</v>
      </c>
      <c r="AE7" s="479">
        <v>2.4633960345351413</v>
      </c>
      <c r="AF7" s="22"/>
      <c r="AG7" s="22"/>
    </row>
    <row r="8" spans="1:35">
      <c r="A8" s="277" t="s">
        <v>18</v>
      </c>
      <c r="B8" s="281">
        <v>27.141131722297583</v>
      </c>
      <c r="C8" s="278">
        <v>5.4338109433665576</v>
      </c>
      <c r="D8" s="281">
        <v>8.5346392271714215</v>
      </c>
      <c r="E8" s="278">
        <v>3.30376171532098</v>
      </c>
      <c r="F8" s="281">
        <v>35.884259434401429</v>
      </c>
      <c r="G8" s="278">
        <v>5.692489871923061</v>
      </c>
      <c r="H8" s="281">
        <v>25.411472618171821</v>
      </c>
      <c r="I8" s="278">
        <v>5.9391172814130844</v>
      </c>
      <c r="J8" s="281">
        <v>25.677272647233885</v>
      </c>
      <c r="K8" s="278">
        <v>4.7711293868623699</v>
      </c>
      <c r="L8" s="281">
        <v>10.731079275603566</v>
      </c>
      <c r="M8" s="278">
        <v>2.9732305103785368</v>
      </c>
      <c r="N8" s="281">
        <v>32.73307379792152</v>
      </c>
      <c r="O8" s="280">
        <v>4.9892838396402492</v>
      </c>
      <c r="P8" s="281">
        <v>6.8234540709018727</v>
      </c>
      <c r="Q8" s="278">
        <v>2.3021294651578668</v>
      </c>
      <c r="R8" s="281">
        <v>15.025832104588194</v>
      </c>
      <c r="S8" s="278">
        <v>3.708635951876301</v>
      </c>
      <c r="T8" s="281">
        <v>4.9967620298208155</v>
      </c>
      <c r="U8" s="278">
        <v>2.7438989761787815</v>
      </c>
      <c r="V8" s="281">
        <v>22.219817257075892</v>
      </c>
      <c r="W8" s="280">
        <v>4.9715915847515451</v>
      </c>
      <c r="X8" s="281">
        <v>29.128341254291922</v>
      </c>
      <c r="Y8" s="278">
        <v>4.7284386008528134</v>
      </c>
      <c r="Z8" s="281">
        <v>4.9715106107667628</v>
      </c>
      <c r="AA8" s="278">
        <v>2.4659683294791077</v>
      </c>
      <c r="AB8" s="281">
        <v>10.373817559627337</v>
      </c>
      <c r="AC8" s="278">
        <v>3.0878814313850431</v>
      </c>
      <c r="AD8" s="281">
        <v>41.394378033910847</v>
      </c>
      <c r="AE8" s="479">
        <v>6.5371063112023231</v>
      </c>
      <c r="AF8" s="22"/>
      <c r="AG8" s="22"/>
    </row>
    <row r="9" spans="1:35">
      <c r="A9" s="277" t="s">
        <v>120</v>
      </c>
      <c r="B9" s="281">
        <v>46.212419687052424</v>
      </c>
      <c r="C9" s="278">
        <v>3.9441797460588672</v>
      </c>
      <c r="D9" s="281">
        <v>16.664171037843392</v>
      </c>
      <c r="E9" s="278">
        <v>3.0039617309263562</v>
      </c>
      <c r="F9" s="281">
        <v>26.939919030984605</v>
      </c>
      <c r="G9" s="278">
        <v>3.4454830412565336</v>
      </c>
      <c r="H9" s="281">
        <v>21.839240254834237</v>
      </c>
      <c r="I9" s="278">
        <v>3.5352973512789876</v>
      </c>
      <c r="J9" s="281">
        <v>31.435728166919542</v>
      </c>
      <c r="K9" s="278">
        <v>3.6198940623603391</v>
      </c>
      <c r="L9" s="281">
        <v>9.2679128197027527</v>
      </c>
      <c r="M9" s="278">
        <v>2.2848470089113526</v>
      </c>
      <c r="N9" s="281">
        <v>24.487510121192454</v>
      </c>
      <c r="O9" s="280">
        <v>3.7646238440491175</v>
      </c>
      <c r="P9" s="281">
        <v>11.509862882033904</v>
      </c>
      <c r="Q9" s="278">
        <v>2.84738304357474</v>
      </c>
      <c r="R9" s="281">
        <v>24.400676304006321</v>
      </c>
      <c r="S9" s="278">
        <v>3.1257035005638132</v>
      </c>
      <c r="T9" s="281">
        <v>4.7606021896339819</v>
      </c>
      <c r="U9" s="278">
        <v>1.5724132343381825</v>
      </c>
      <c r="V9" s="281">
        <v>9.6290244859739946</v>
      </c>
      <c r="W9" s="280">
        <v>2.4951722576690867</v>
      </c>
      <c r="X9" s="281">
        <v>33.322781347529556</v>
      </c>
      <c r="Y9" s="278">
        <v>3.6490628879261346</v>
      </c>
      <c r="Z9" s="281">
        <v>5.4376502656570764</v>
      </c>
      <c r="AA9" s="278">
        <v>1.4966768108464952</v>
      </c>
      <c r="AB9" s="281">
        <v>9.2485115463248313</v>
      </c>
      <c r="AC9" s="278">
        <v>2.1692896075883223</v>
      </c>
      <c r="AD9" s="281">
        <v>44.778203061246245</v>
      </c>
      <c r="AE9" s="479">
        <v>4.1224208102321329</v>
      </c>
      <c r="AF9" s="22"/>
      <c r="AG9" s="22"/>
    </row>
    <row r="10" spans="1:35">
      <c r="A10" s="277" t="s">
        <v>13</v>
      </c>
      <c r="B10" s="281">
        <v>38.594358445346273</v>
      </c>
      <c r="C10" s="278">
        <v>5.6308515993745347</v>
      </c>
      <c r="D10" s="281">
        <v>13.015261461529226</v>
      </c>
      <c r="E10" s="278">
        <v>4.8527978492720081</v>
      </c>
      <c r="F10" s="281">
        <v>27.047404924273842</v>
      </c>
      <c r="G10" s="278">
        <v>5.519707022967844</v>
      </c>
      <c r="H10" s="281">
        <v>14.593941616883239</v>
      </c>
      <c r="I10" s="278">
        <v>4.1973717156051329</v>
      </c>
      <c r="J10" s="281">
        <v>28.84354711154511</v>
      </c>
      <c r="K10" s="278">
        <v>5.9372784615259757</v>
      </c>
      <c r="L10" s="281">
        <v>13.806121588957588</v>
      </c>
      <c r="M10" s="278">
        <v>6.1038918924910286</v>
      </c>
      <c r="N10" s="281">
        <v>24.050232059142431</v>
      </c>
      <c r="O10" s="280">
        <v>5.3099705875963332</v>
      </c>
      <c r="P10" s="281">
        <v>10.573483828873497</v>
      </c>
      <c r="Q10" s="278">
        <v>5.4914149632646572</v>
      </c>
      <c r="R10" s="281">
        <v>24.13311045844652</v>
      </c>
      <c r="S10" s="278">
        <v>5.2657487901351061</v>
      </c>
      <c r="T10" s="281">
        <v>7.6836609882017664</v>
      </c>
      <c r="U10" s="278">
        <v>3.4417177320489101</v>
      </c>
      <c r="V10" s="281">
        <v>18.331861337870663</v>
      </c>
      <c r="W10" s="280">
        <v>5.6985173438982617</v>
      </c>
      <c r="X10" s="281">
        <v>37.192107000303274</v>
      </c>
      <c r="Y10" s="278">
        <v>7.5155823792533134</v>
      </c>
      <c r="Z10" s="281">
        <v>11.506132937352383</v>
      </c>
      <c r="AA10" s="278">
        <v>4.6090147099741898</v>
      </c>
      <c r="AB10" s="281">
        <v>10.629558815508092</v>
      </c>
      <c r="AC10" s="278">
        <v>3.4400482661454923</v>
      </c>
      <c r="AD10" s="281">
        <v>32.162523246811894</v>
      </c>
      <c r="AE10" s="479">
        <v>7.8223813530454693</v>
      </c>
      <c r="AF10" s="22"/>
      <c r="AG10" s="22"/>
    </row>
    <row r="11" spans="1:35">
      <c r="A11" s="277" t="s">
        <v>12</v>
      </c>
      <c r="B11" s="281">
        <v>29.018013462190833</v>
      </c>
      <c r="C11" s="278">
        <v>9.9594750117018567</v>
      </c>
      <c r="D11" s="281">
        <v>12.702025749648582</v>
      </c>
      <c r="E11" s="278">
        <v>5.3825854072312298</v>
      </c>
      <c r="F11" s="281">
        <v>36.01629382821767</v>
      </c>
      <c r="G11" s="278">
        <v>8.6879895742690127</v>
      </c>
      <c r="H11" s="281">
        <v>20.856475482707527</v>
      </c>
      <c r="I11" s="278">
        <v>6.433216756486523</v>
      </c>
      <c r="J11" s="281">
        <v>40.787863831408039</v>
      </c>
      <c r="K11" s="278">
        <v>7.3471104976795782</v>
      </c>
      <c r="L11" s="281">
        <v>12.622575461571239</v>
      </c>
      <c r="M11" s="278">
        <v>6.1611800205307699</v>
      </c>
      <c r="N11" s="281">
        <v>30.130154381795766</v>
      </c>
      <c r="O11" s="280">
        <v>6.9244578469589246</v>
      </c>
      <c r="P11" s="281">
        <v>4.1190167094498582</v>
      </c>
      <c r="Q11" s="278">
        <v>2.9196608318969619</v>
      </c>
      <c r="R11" s="281">
        <v>18.733033417491086</v>
      </c>
      <c r="S11" s="278">
        <v>6.58278965278374</v>
      </c>
      <c r="T11" s="281">
        <v>1.8915349493334357</v>
      </c>
      <c r="U11" s="278">
        <v>1.9072066912219725</v>
      </c>
      <c r="V11" s="281">
        <v>23.741833051121944</v>
      </c>
      <c r="W11" s="280">
        <v>6.9083535073195632</v>
      </c>
      <c r="X11" s="281">
        <v>21.311938684188643</v>
      </c>
      <c r="Y11" s="278">
        <v>5.4263038336100244</v>
      </c>
      <c r="Z11" s="281">
        <v>12.882888360060699</v>
      </c>
      <c r="AA11" s="278">
        <v>5.695918940406921</v>
      </c>
      <c r="AB11" s="281">
        <v>5.0004105192564694</v>
      </c>
      <c r="AC11" s="278">
        <v>2.6816123342334452</v>
      </c>
      <c r="AD11" s="281">
        <v>37.534617348878882</v>
      </c>
      <c r="AE11" s="479">
        <v>9.0603691549895427</v>
      </c>
      <c r="AF11" s="22"/>
      <c r="AG11" s="22"/>
    </row>
    <row r="12" spans="1:35">
      <c r="A12" s="277" t="s">
        <v>11</v>
      </c>
      <c r="B12" s="281">
        <v>26.775653125627613</v>
      </c>
      <c r="C12" s="278">
        <v>2.9528864832468753</v>
      </c>
      <c r="D12" s="281">
        <v>14.216892800513154</v>
      </c>
      <c r="E12" s="278">
        <v>1.935830367099987</v>
      </c>
      <c r="F12" s="281">
        <v>31.042221365177969</v>
      </c>
      <c r="G12" s="278">
        <v>3.6799313465409433</v>
      </c>
      <c r="H12" s="281">
        <v>16.572894234883677</v>
      </c>
      <c r="I12" s="278">
        <v>2.5799085335669267</v>
      </c>
      <c r="J12" s="281">
        <v>32.45773209443901</v>
      </c>
      <c r="K12" s="278">
        <v>2.9525591622989564</v>
      </c>
      <c r="L12" s="281">
        <v>5.0159588323555271</v>
      </c>
      <c r="M12" s="278">
        <v>1.1937842149696116</v>
      </c>
      <c r="N12" s="281">
        <v>23.872569216951291</v>
      </c>
      <c r="O12" s="280">
        <v>2.6770246435658942</v>
      </c>
      <c r="P12" s="281">
        <v>9.0736217805827977</v>
      </c>
      <c r="Q12" s="278">
        <v>1.932416185368951</v>
      </c>
      <c r="R12" s="281">
        <v>18.076604097863559</v>
      </c>
      <c r="S12" s="278">
        <v>2.4890792788689473</v>
      </c>
      <c r="T12" s="281">
        <v>8.0975977125520675</v>
      </c>
      <c r="U12" s="278">
        <v>1.6246604598279153</v>
      </c>
      <c r="V12" s="281">
        <v>16.526006727455997</v>
      </c>
      <c r="W12" s="280">
        <v>2.3027082217573946</v>
      </c>
      <c r="X12" s="281">
        <v>23.85096907780229</v>
      </c>
      <c r="Y12" s="278">
        <v>3.0007590654191953</v>
      </c>
      <c r="Z12" s="281">
        <v>5.1775293972984775</v>
      </c>
      <c r="AA12" s="278">
        <v>1.4578320481836751</v>
      </c>
      <c r="AB12" s="281">
        <v>6.4562386647827763</v>
      </c>
      <c r="AC12" s="278">
        <v>1.2077711631222261</v>
      </c>
      <c r="AD12" s="281">
        <v>46.570643317046475</v>
      </c>
      <c r="AE12" s="479">
        <v>3.3719904231804896</v>
      </c>
      <c r="AF12" s="22"/>
      <c r="AG12" s="22"/>
    </row>
    <row r="13" spans="1:35">
      <c r="A13" s="277" t="s">
        <v>10</v>
      </c>
      <c r="B13" s="281">
        <v>25.791286429893656</v>
      </c>
      <c r="C13" s="278">
        <v>3.3117003756692487</v>
      </c>
      <c r="D13" s="281">
        <v>14.846260602307959</v>
      </c>
      <c r="E13" s="278">
        <v>2.7924358115027452</v>
      </c>
      <c r="F13" s="281">
        <v>26.672128898003933</v>
      </c>
      <c r="G13" s="278">
        <v>3.7204908929357017</v>
      </c>
      <c r="H13" s="281">
        <v>29.852319303505265</v>
      </c>
      <c r="I13" s="278">
        <v>3.5446415093364112</v>
      </c>
      <c r="J13" s="281">
        <v>45.319776107922017</v>
      </c>
      <c r="K13" s="278">
        <v>3.7859667672789818</v>
      </c>
      <c r="L13" s="281">
        <v>11.174371350432477</v>
      </c>
      <c r="M13" s="278">
        <v>3.4231894654445449</v>
      </c>
      <c r="N13" s="281">
        <v>36.057242968388827</v>
      </c>
      <c r="O13" s="280">
        <v>4.5143357278849381</v>
      </c>
      <c r="P13" s="281">
        <v>12.517913306147054</v>
      </c>
      <c r="Q13" s="278">
        <v>3.0292253657367465</v>
      </c>
      <c r="R13" s="281">
        <v>28.320310231158384</v>
      </c>
      <c r="S13" s="278">
        <v>4.0388762673102132</v>
      </c>
      <c r="T13" s="281">
        <v>5.4108975870352225</v>
      </c>
      <c r="U13" s="278">
        <v>1.9085690675642122</v>
      </c>
      <c r="V13" s="281">
        <v>12.113511738136923</v>
      </c>
      <c r="W13" s="280">
        <v>3.1122582907332217</v>
      </c>
      <c r="X13" s="281">
        <v>39.840216674823935</v>
      </c>
      <c r="Y13" s="278">
        <v>4.8407814136937164</v>
      </c>
      <c r="Z13" s="281">
        <v>8.7908305694208426</v>
      </c>
      <c r="AA13" s="278">
        <v>3.21294654874084</v>
      </c>
      <c r="AB13" s="281">
        <v>8.4303057123253655</v>
      </c>
      <c r="AC13" s="278">
        <v>2.3102591453954204</v>
      </c>
      <c r="AD13" s="281">
        <v>31.926062713301395</v>
      </c>
      <c r="AE13" s="479">
        <v>4.3912410993487185</v>
      </c>
      <c r="AF13" s="22"/>
      <c r="AG13" s="22"/>
    </row>
    <row r="14" spans="1:35">
      <c r="A14" s="277" t="s">
        <v>9</v>
      </c>
      <c r="B14" s="281">
        <v>44.195698973654117</v>
      </c>
      <c r="C14" s="278">
        <v>3.2221983558553027</v>
      </c>
      <c r="D14" s="281">
        <v>11.86039564349673</v>
      </c>
      <c r="E14" s="278">
        <v>2.2846014349190544</v>
      </c>
      <c r="F14" s="281">
        <v>31.419796132494387</v>
      </c>
      <c r="G14" s="278">
        <v>3.1369584284987977</v>
      </c>
      <c r="H14" s="281">
        <v>25.507623088747838</v>
      </c>
      <c r="I14" s="278">
        <v>3.1284950897378794</v>
      </c>
      <c r="J14" s="281">
        <v>31.622283070251228</v>
      </c>
      <c r="K14" s="278">
        <v>2.9424924625291187</v>
      </c>
      <c r="L14" s="281">
        <v>10.799510017085414</v>
      </c>
      <c r="M14" s="278">
        <v>1.7579471972341276</v>
      </c>
      <c r="N14" s="281">
        <v>28.169752587361707</v>
      </c>
      <c r="O14" s="280">
        <v>3.0188670012007672</v>
      </c>
      <c r="P14" s="281">
        <v>11.180526652972736</v>
      </c>
      <c r="Q14" s="278">
        <v>2.0092248965542741</v>
      </c>
      <c r="R14" s="281">
        <v>21.625600622042363</v>
      </c>
      <c r="S14" s="278">
        <v>2.6678932830026225</v>
      </c>
      <c r="T14" s="281">
        <v>5.9561715156962292</v>
      </c>
      <c r="U14" s="278">
        <v>1.6024378355803792</v>
      </c>
      <c r="V14" s="281">
        <v>17.799587333403917</v>
      </c>
      <c r="W14" s="280">
        <v>2.4594029269863622</v>
      </c>
      <c r="X14" s="281">
        <v>30.228193275344339</v>
      </c>
      <c r="Y14" s="278">
        <v>2.9606662175325851</v>
      </c>
      <c r="Z14" s="281">
        <v>5.4850420879441319</v>
      </c>
      <c r="AA14" s="278">
        <v>1.3720602439535929</v>
      </c>
      <c r="AB14" s="281">
        <v>4.5393092742942285</v>
      </c>
      <c r="AC14" s="278">
        <v>1.1670452722842271</v>
      </c>
      <c r="AD14" s="281">
        <v>36.536294648579641</v>
      </c>
      <c r="AE14" s="479">
        <v>3.1769425950800949</v>
      </c>
      <c r="AF14" s="22"/>
      <c r="AG14" s="22"/>
    </row>
    <row r="15" spans="1:35">
      <c r="A15" s="277" t="s">
        <v>8</v>
      </c>
      <c r="B15" s="281">
        <v>26.038603203570766</v>
      </c>
      <c r="C15" s="278">
        <v>2.308594405114893</v>
      </c>
      <c r="D15" s="281">
        <v>17.372888631455599</v>
      </c>
      <c r="E15" s="278">
        <v>2.2082202717712147</v>
      </c>
      <c r="F15" s="281">
        <v>31.892379379590174</v>
      </c>
      <c r="G15" s="278">
        <v>2.5186562479893344</v>
      </c>
      <c r="H15" s="281">
        <v>15.642336068397778</v>
      </c>
      <c r="I15" s="278">
        <v>2.0473238380002217</v>
      </c>
      <c r="J15" s="281">
        <v>30.900758728391214</v>
      </c>
      <c r="K15" s="278">
        <v>2.5992741995802868</v>
      </c>
      <c r="L15" s="281">
        <v>10.790047782041507</v>
      </c>
      <c r="M15" s="278">
        <v>1.8837210095688208</v>
      </c>
      <c r="N15" s="281">
        <v>20.336223697280492</v>
      </c>
      <c r="O15" s="280">
        <v>2.2462375252740374</v>
      </c>
      <c r="P15" s="281">
        <v>8.6825621191752518</v>
      </c>
      <c r="Q15" s="278">
        <v>1.5769717794455351</v>
      </c>
      <c r="R15" s="281">
        <v>19.179246475911974</v>
      </c>
      <c r="S15" s="278">
        <v>2.0255620411793842</v>
      </c>
      <c r="T15" s="281">
        <v>5.290942288693409</v>
      </c>
      <c r="U15" s="278">
        <v>1.0438700339252076</v>
      </c>
      <c r="V15" s="281">
        <v>13.065218993827976</v>
      </c>
      <c r="W15" s="280">
        <v>1.6745093107542302</v>
      </c>
      <c r="X15" s="281">
        <v>25.104574383201356</v>
      </c>
      <c r="Y15" s="278">
        <v>2.2864916668717208</v>
      </c>
      <c r="Z15" s="281">
        <v>9.3871539810152065</v>
      </c>
      <c r="AA15" s="278">
        <v>1.5407479320509807</v>
      </c>
      <c r="AB15" s="281">
        <v>6.7004029349811018</v>
      </c>
      <c r="AC15" s="278">
        <v>1.3030505806539914</v>
      </c>
      <c r="AD15" s="281">
        <v>42.31992019443301</v>
      </c>
      <c r="AE15" s="479">
        <v>2.6303591578996799</v>
      </c>
      <c r="AF15" s="22"/>
      <c r="AG15" s="22"/>
    </row>
    <row r="16" spans="1:35">
      <c r="A16" s="277" t="s">
        <v>7</v>
      </c>
      <c r="B16" s="281">
        <v>30.941966618572991</v>
      </c>
      <c r="C16" s="278">
        <v>3.7304368693348624</v>
      </c>
      <c r="D16" s="281">
        <v>11.356461593653526</v>
      </c>
      <c r="E16" s="278">
        <v>2.3080476256995963</v>
      </c>
      <c r="F16" s="281">
        <v>23.852368407263249</v>
      </c>
      <c r="G16" s="278">
        <v>3.4318812241803527</v>
      </c>
      <c r="H16" s="281">
        <v>15.977124301139012</v>
      </c>
      <c r="I16" s="278">
        <v>2.6309067416707923</v>
      </c>
      <c r="J16" s="281">
        <v>26.33691504522729</v>
      </c>
      <c r="K16" s="278">
        <v>2.6631064278825587</v>
      </c>
      <c r="L16" s="281">
        <v>5.596260537202399</v>
      </c>
      <c r="M16" s="278">
        <v>1.4511504715585928</v>
      </c>
      <c r="N16" s="281">
        <v>20.795236079221528</v>
      </c>
      <c r="O16" s="280">
        <v>2.9585576057479903</v>
      </c>
      <c r="P16" s="281">
        <v>6.7671702163123095</v>
      </c>
      <c r="Q16" s="278">
        <v>1.5623089182160508</v>
      </c>
      <c r="R16" s="281">
        <v>20.34622855261728</v>
      </c>
      <c r="S16" s="278">
        <v>2.9457298047560228</v>
      </c>
      <c r="T16" s="281">
        <v>4.9481696514360136</v>
      </c>
      <c r="U16" s="278">
        <v>1.4189709474027115</v>
      </c>
      <c r="V16" s="281">
        <v>10.559353452509173</v>
      </c>
      <c r="W16" s="280">
        <v>1.9111505998449976</v>
      </c>
      <c r="X16" s="281">
        <v>27.35402564690872</v>
      </c>
      <c r="Y16" s="278">
        <v>2.9741974150366124</v>
      </c>
      <c r="Z16" s="281">
        <v>5.9547844013302988</v>
      </c>
      <c r="AA16" s="278">
        <v>1.2837366075947045</v>
      </c>
      <c r="AB16" s="281">
        <v>6.6477485540683086</v>
      </c>
      <c r="AC16" s="278">
        <v>1.5073574247940538</v>
      </c>
      <c r="AD16" s="281">
        <v>50.97243934159782</v>
      </c>
      <c r="AE16" s="479">
        <v>3.0616305668287556</v>
      </c>
      <c r="AF16" s="22"/>
      <c r="AG16" s="22"/>
    </row>
    <row r="17" spans="1:33">
      <c r="A17" s="277" t="s">
        <v>6</v>
      </c>
      <c r="B17" s="281">
        <v>19.929708103704076</v>
      </c>
      <c r="C17" s="278">
        <v>4.1674939033169505</v>
      </c>
      <c r="D17" s="281">
        <v>15.671009272736324</v>
      </c>
      <c r="E17" s="278">
        <v>3.6997734654768348</v>
      </c>
      <c r="F17" s="281">
        <v>21.971669073571881</v>
      </c>
      <c r="G17" s="278">
        <v>4.7011554998989284</v>
      </c>
      <c r="H17" s="281">
        <v>8.9005716507009964</v>
      </c>
      <c r="I17" s="278">
        <v>2.3574590721230568</v>
      </c>
      <c r="J17" s="281">
        <v>35.780761884701128</v>
      </c>
      <c r="K17" s="278">
        <v>5.1309768875332278</v>
      </c>
      <c r="L17" s="281">
        <v>3.3413138342998869</v>
      </c>
      <c r="M17" s="278">
        <v>1.7902670178225204</v>
      </c>
      <c r="N17" s="281">
        <v>24.919082945071359</v>
      </c>
      <c r="O17" s="280">
        <v>5.0909280183858447</v>
      </c>
      <c r="P17" s="281">
        <v>8.6911329739159555</v>
      </c>
      <c r="Q17" s="278">
        <v>3.2832498645327313</v>
      </c>
      <c r="R17" s="281">
        <v>14.752334729387883</v>
      </c>
      <c r="S17" s="278">
        <v>3.3674510938194708</v>
      </c>
      <c r="T17" s="281">
        <v>6.6278256290724018</v>
      </c>
      <c r="U17" s="278">
        <v>1.9444619730661101</v>
      </c>
      <c r="V17" s="281">
        <v>5.2610664789227455</v>
      </c>
      <c r="W17" s="280">
        <v>1.8886140240162552</v>
      </c>
      <c r="X17" s="281">
        <v>30.370553331302318</v>
      </c>
      <c r="Y17" s="278">
        <v>4.8879663580593142</v>
      </c>
      <c r="Z17" s="281">
        <v>6.2464241792049835</v>
      </c>
      <c r="AA17" s="278">
        <v>1.9179550140815387</v>
      </c>
      <c r="AB17" s="281">
        <v>6.1212584884502999</v>
      </c>
      <c r="AC17" s="278">
        <v>2.068838857819181</v>
      </c>
      <c r="AD17" s="281">
        <v>48.157009762882645</v>
      </c>
      <c r="AE17" s="479">
        <v>5.4207609451521241</v>
      </c>
      <c r="AF17" s="22"/>
      <c r="AG17" s="22"/>
    </row>
    <row r="18" spans="1:33">
      <c r="A18" s="277" t="s">
        <v>5</v>
      </c>
      <c r="B18" s="281">
        <v>26.855932485181132</v>
      </c>
      <c r="C18" s="278">
        <v>4.8484298585043089</v>
      </c>
      <c r="D18" s="281">
        <v>18.529892261397791</v>
      </c>
      <c r="E18" s="278">
        <v>2.9745810600996614</v>
      </c>
      <c r="F18" s="281">
        <v>36.400036991039521</v>
      </c>
      <c r="G18" s="278">
        <v>3.7208119005299571</v>
      </c>
      <c r="H18" s="281">
        <v>21.032784032628317</v>
      </c>
      <c r="I18" s="278">
        <v>2.9329106359507469</v>
      </c>
      <c r="J18" s="281">
        <v>40.568816316848014</v>
      </c>
      <c r="K18" s="278">
        <v>3.8944762350716289</v>
      </c>
      <c r="L18" s="281">
        <v>7.8436986916565861</v>
      </c>
      <c r="M18" s="278">
        <v>2.3705774854700339</v>
      </c>
      <c r="N18" s="281">
        <v>29.315966211007328</v>
      </c>
      <c r="O18" s="280">
        <v>3.4959987624567543</v>
      </c>
      <c r="P18" s="281">
        <v>13.046043635802478</v>
      </c>
      <c r="Q18" s="278">
        <v>2.8148418710711955</v>
      </c>
      <c r="R18" s="281">
        <v>22.587636877187546</v>
      </c>
      <c r="S18" s="278">
        <v>3.1265747915701763</v>
      </c>
      <c r="T18" s="281">
        <v>7.7854505582116023</v>
      </c>
      <c r="U18" s="278">
        <v>2.5661302991314154</v>
      </c>
      <c r="V18" s="281">
        <v>16.316232213245328</v>
      </c>
      <c r="W18" s="280">
        <v>2.7096875129086859</v>
      </c>
      <c r="X18" s="281">
        <v>22.549151941842432</v>
      </c>
      <c r="Y18" s="278">
        <v>3.0257012861271093</v>
      </c>
      <c r="Z18" s="281">
        <v>14.703129081899696</v>
      </c>
      <c r="AA18" s="278">
        <v>2.5238787444932282</v>
      </c>
      <c r="AB18" s="281">
        <v>8.6129209427788496</v>
      </c>
      <c r="AC18" s="278">
        <v>2.6827983748393103</v>
      </c>
      <c r="AD18" s="281">
        <v>39.612681383464299</v>
      </c>
      <c r="AE18" s="479">
        <v>3.1261543145851651</v>
      </c>
      <c r="AF18" s="22"/>
      <c r="AG18" s="22"/>
    </row>
    <row r="19" spans="1:33">
      <c r="A19" s="277" t="s">
        <v>4</v>
      </c>
      <c r="B19" s="281">
        <v>22.487801371649908</v>
      </c>
      <c r="C19" s="278">
        <v>4.624784345947023</v>
      </c>
      <c r="D19" s="281">
        <v>21.664624599421938</v>
      </c>
      <c r="E19" s="278">
        <v>4.4759783508458284</v>
      </c>
      <c r="F19" s="281">
        <v>33.185354795760837</v>
      </c>
      <c r="G19" s="278">
        <v>4.5392743619322422</v>
      </c>
      <c r="H19" s="281">
        <v>17.041010747706611</v>
      </c>
      <c r="I19" s="278">
        <v>3.069281191015131</v>
      </c>
      <c r="J19" s="281">
        <v>37.929120562255619</v>
      </c>
      <c r="K19" s="278">
        <v>4.2613845438064288</v>
      </c>
      <c r="L19" s="281">
        <v>6.7483087476587631</v>
      </c>
      <c r="M19" s="278">
        <v>1.841013990281807</v>
      </c>
      <c r="N19" s="281">
        <v>24.259270946169838</v>
      </c>
      <c r="O19" s="280">
        <v>3.4488020666114347</v>
      </c>
      <c r="P19" s="281">
        <v>12.591403340995919</v>
      </c>
      <c r="Q19" s="278">
        <v>3.0608461514006926</v>
      </c>
      <c r="R19" s="281">
        <v>15.115439493365887</v>
      </c>
      <c r="S19" s="278">
        <v>4.0474198664645922</v>
      </c>
      <c r="T19" s="281">
        <v>4.2414607021323061</v>
      </c>
      <c r="U19" s="278">
        <v>1.8242923020502608</v>
      </c>
      <c r="V19" s="281">
        <v>20.4875135895923</v>
      </c>
      <c r="W19" s="280">
        <v>4.2630578255698675</v>
      </c>
      <c r="X19" s="281">
        <v>17.72698386494606</v>
      </c>
      <c r="Y19" s="278">
        <v>3.1639532484215986</v>
      </c>
      <c r="Z19" s="281">
        <v>3.2022060339575207</v>
      </c>
      <c r="AA19" s="278">
        <v>1.6124356066375867</v>
      </c>
      <c r="AB19" s="281">
        <v>10.726955987911897</v>
      </c>
      <c r="AC19" s="278">
        <v>2.4068900566969709</v>
      </c>
      <c r="AD19" s="281">
        <v>43.934595162849554</v>
      </c>
      <c r="AE19" s="479">
        <v>3.9762160891166833</v>
      </c>
      <c r="AF19" s="22"/>
      <c r="AG19" s="22"/>
    </row>
    <row r="20" spans="1:33">
      <c r="A20" s="277" t="s">
        <v>3</v>
      </c>
      <c r="B20" s="281">
        <v>24.543713783186103</v>
      </c>
      <c r="C20" s="278">
        <v>3.4965864209156767</v>
      </c>
      <c r="D20" s="281">
        <v>10.139000628650404</v>
      </c>
      <c r="E20" s="278">
        <v>2.0829654238830262</v>
      </c>
      <c r="F20" s="281">
        <v>30.413160746988865</v>
      </c>
      <c r="G20" s="278">
        <v>3.366569418086049</v>
      </c>
      <c r="H20" s="281">
        <v>17.315041049941609</v>
      </c>
      <c r="I20" s="278">
        <v>3.110338875861598</v>
      </c>
      <c r="J20" s="281">
        <v>31.351429833943751</v>
      </c>
      <c r="K20" s="278">
        <v>3.5255078780898397</v>
      </c>
      <c r="L20" s="281">
        <v>10.286411763277417</v>
      </c>
      <c r="M20" s="278">
        <v>2.7512210229542733</v>
      </c>
      <c r="N20" s="281">
        <v>19.534759239056942</v>
      </c>
      <c r="O20" s="280">
        <v>3.1818504375019505</v>
      </c>
      <c r="P20" s="281">
        <v>8.2017245783798867</v>
      </c>
      <c r="Q20" s="278">
        <v>2.2592034239282173</v>
      </c>
      <c r="R20" s="281">
        <v>19.431094390628566</v>
      </c>
      <c r="S20" s="278">
        <v>3.0764360453024127</v>
      </c>
      <c r="T20" s="281">
        <v>3.9397308810027321</v>
      </c>
      <c r="U20" s="278">
        <v>1.1685229579409258</v>
      </c>
      <c r="V20" s="281">
        <v>10.848494934025075</v>
      </c>
      <c r="W20" s="280">
        <v>2.211411489852912</v>
      </c>
      <c r="X20" s="281">
        <v>30.47272829879477</v>
      </c>
      <c r="Y20" s="278">
        <v>3.9173045701326341</v>
      </c>
      <c r="Z20" s="281">
        <v>10.081288151020569</v>
      </c>
      <c r="AA20" s="278">
        <v>2.728075518765912</v>
      </c>
      <c r="AB20" s="281">
        <v>5.6135018216522647</v>
      </c>
      <c r="AC20" s="278">
        <v>1.3007321194057917</v>
      </c>
      <c r="AD20" s="281">
        <v>45.460847419169156</v>
      </c>
      <c r="AE20" s="479">
        <v>4.0006695141633557</v>
      </c>
      <c r="AF20" s="22"/>
      <c r="AG20" s="22"/>
    </row>
    <row r="21" spans="1:33" ht="14.5" thickBot="1">
      <c r="A21" s="277" t="s">
        <v>2</v>
      </c>
      <c r="B21" s="281">
        <v>21.031064014005647</v>
      </c>
      <c r="C21" s="278">
        <v>3.2084942629240611</v>
      </c>
      <c r="D21" s="281">
        <v>13.546901155496762</v>
      </c>
      <c r="E21" s="278">
        <v>3.001599781193995</v>
      </c>
      <c r="F21" s="281">
        <v>35.077527961815711</v>
      </c>
      <c r="G21" s="278">
        <v>4.1537170895850277</v>
      </c>
      <c r="H21" s="281">
        <v>22.762861365348769</v>
      </c>
      <c r="I21" s="278">
        <v>3.9251350628096002</v>
      </c>
      <c r="J21" s="281">
        <v>25.465983792732573</v>
      </c>
      <c r="K21" s="278">
        <v>3.2442596660285878</v>
      </c>
      <c r="L21" s="281">
        <v>10.819357381116468</v>
      </c>
      <c r="M21" s="278">
        <v>2.6392164893774894</v>
      </c>
      <c r="N21" s="281">
        <v>22.287284258308226</v>
      </c>
      <c r="O21" s="280">
        <v>3.3809181651837301</v>
      </c>
      <c r="P21" s="281">
        <v>16.58395238437463</v>
      </c>
      <c r="Q21" s="278">
        <v>3.0066645525998643</v>
      </c>
      <c r="R21" s="281">
        <v>24.043681593519022</v>
      </c>
      <c r="S21" s="278">
        <v>3.8906637057029076</v>
      </c>
      <c r="T21" s="281">
        <v>6.3192019566817441</v>
      </c>
      <c r="U21" s="278">
        <v>1.8253178953163549</v>
      </c>
      <c r="V21" s="281">
        <v>18.258109082528435</v>
      </c>
      <c r="W21" s="280">
        <v>3.0049062476610899</v>
      </c>
      <c r="X21" s="281">
        <v>29.812297975099948</v>
      </c>
      <c r="Y21" s="278">
        <v>3.3670183585274858</v>
      </c>
      <c r="Z21" s="281">
        <v>7.6462696661412837</v>
      </c>
      <c r="AA21" s="278">
        <v>2.3732375293898831</v>
      </c>
      <c r="AB21" s="281">
        <v>6.6325671173093985</v>
      </c>
      <c r="AC21" s="278">
        <v>2.2789447416541915</v>
      </c>
      <c r="AD21" s="281">
        <v>44.969250364430408</v>
      </c>
      <c r="AE21" s="479">
        <v>4.4779054829192937</v>
      </c>
      <c r="AF21" s="22"/>
      <c r="AG21" s="22"/>
    </row>
    <row r="22" spans="1:33">
      <c r="A22" s="282" t="s">
        <v>17</v>
      </c>
      <c r="B22" s="283">
        <v>28.532175527641112</v>
      </c>
      <c r="C22" s="284">
        <v>1.1045877837651188</v>
      </c>
      <c r="D22" s="283">
        <v>14.401067730330986</v>
      </c>
      <c r="E22" s="284">
        <v>0.85175170047146453</v>
      </c>
      <c r="F22" s="283">
        <v>30.275617959965871</v>
      </c>
      <c r="G22" s="284">
        <v>1.1296302939654119</v>
      </c>
      <c r="H22" s="283">
        <v>19.407310145552724</v>
      </c>
      <c r="I22" s="284">
        <v>0.97480794324906062</v>
      </c>
      <c r="J22" s="283">
        <v>32.578687691369709</v>
      </c>
      <c r="K22" s="284">
        <v>1.0747285117821819</v>
      </c>
      <c r="L22" s="283">
        <v>9.4094936469258439</v>
      </c>
      <c r="M22" s="284">
        <v>0.76244381639058145</v>
      </c>
      <c r="N22" s="283">
        <v>24.384815305650971</v>
      </c>
      <c r="O22" s="310">
        <v>1.0324432408449973</v>
      </c>
      <c r="P22" s="283">
        <v>10.440480908605702</v>
      </c>
      <c r="Q22" s="284">
        <v>0.70749065181644089</v>
      </c>
      <c r="R22" s="283">
        <v>20.138262579249137</v>
      </c>
      <c r="S22" s="284">
        <v>0.91354714352178901</v>
      </c>
      <c r="T22" s="283">
        <v>5.453187779846755</v>
      </c>
      <c r="U22" s="284">
        <v>0.48192587410318782</v>
      </c>
      <c r="V22" s="283">
        <v>14.366566901534789</v>
      </c>
      <c r="W22" s="310">
        <v>0.85003536687056969</v>
      </c>
      <c r="X22" s="283">
        <v>28.101120865326827</v>
      </c>
      <c r="Y22" s="284">
        <v>1.0987236070307742</v>
      </c>
      <c r="Z22" s="283">
        <v>8.5823761505356906</v>
      </c>
      <c r="AA22" s="284">
        <v>0.66899431950649657</v>
      </c>
      <c r="AB22" s="283">
        <v>7.0696921132569894</v>
      </c>
      <c r="AC22" s="284">
        <v>0.52235952317918999</v>
      </c>
      <c r="AD22" s="283">
        <v>41.800916390066398</v>
      </c>
      <c r="AE22" s="512">
        <v>1.1718814642422311</v>
      </c>
      <c r="AF22" s="22"/>
      <c r="AG22" s="22"/>
    </row>
    <row r="23" spans="1:33">
      <c r="A23" s="285" t="s">
        <v>19</v>
      </c>
      <c r="B23" s="286">
        <v>28.458723787740141</v>
      </c>
      <c r="C23" s="287">
        <v>2.053274118486804</v>
      </c>
      <c r="D23" s="286">
        <v>15.36577878522499</v>
      </c>
      <c r="E23" s="287">
        <v>1.4061415342905983</v>
      </c>
      <c r="F23" s="286">
        <v>33.274276580415304</v>
      </c>
      <c r="G23" s="287">
        <v>1.9474241510889083</v>
      </c>
      <c r="H23" s="286">
        <v>22.875330872455223</v>
      </c>
      <c r="I23" s="287">
        <v>1.8336229166446478</v>
      </c>
      <c r="J23" s="286">
        <v>34.138822499781249</v>
      </c>
      <c r="K23" s="287">
        <v>1.8377563902461591</v>
      </c>
      <c r="L23" s="286">
        <v>9.3524866959872082</v>
      </c>
      <c r="M23" s="287">
        <v>1.1281477148639907</v>
      </c>
      <c r="N23" s="286">
        <v>28.679102775852407</v>
      </c>
      <c r="O23" s="311">
        <v>1.776211050026941</v>
      </c>
      <c r="P23" s="286">
        <v>11.70836850431612</v>
      </c>
      <c r="Q23" s="287">
        <v>1.2126820972182564</v>
      </c>
      <c r="R23" s="286">
        <v>21.044009784968718</v>
      </c>
      <c r="S23" s="287">
        <v>1.556831654844631</v>
      </c>
      <c r="T23" s="286">
        <v>5.8327861468612801</v>
      </c>
      <c r="U23" s="287">
        <v>1.0368288420924501</v>
      </c>
      <c r="V23" s="286">
        <v>17.067709772575252</v>
      </c>
      <c r="W23" s="311">
        <v>1.5653824556352054</v>
      </c>
      <c r="X23" s="286">
        <v>27.93398307550931</v>
      </c>
      <c r="Y23" s="287">
        <v>1.6753971669558685</v>
      </c>
      <c r="Z23" s="286">
        <v>8.1839789627846642</v>
      </c>
      <c r="AA23" s="287">
        <v>1.0964066430024832</v>
      </c>
      <c r="AB23" s="286">
        <v>9.1029771741385659</v>
      </c>
      <c r="AC23" s="287">
        <v>1.1560089724863389</v>
      </c>
      <c r="AD23" s="286">
        <v>41.226653853400137</v>
      </c>
      <c r="AE23" s="514">
        <v>2.0915364508109322</v>
      </c>
      <c r="AF23" s="22"/>
      <c r="AG23" s="22"/>
    </row>
    <row r="24" spans="1:33" ht="14.5" thickBot="1">
      <c r="A24" s="288" t="s">
        <v>20</v>
      </c>
      <c r="B24" s="289">
        <v>28.516936953173989</v>
      </c>
      <c r="C24" s="290">
        <v>0.97354165202951581</v>
      </c>
      <c r="D24" s="289">
        <v>14.604250157438056</v>
      </c>
      <c r="E24" s="290">
        <v>0.7347296608590651</v>
      </c>
      <c r="F24" s="289">
        <v>30.904842621449326</v>
      </c>
      <c r="G24" s="290">
        <v>0.98269959325285228</v>
      </c>
      <c r="H24" s="289">
        <v>20.138796773244184</v>
      </c>
      <c r="I24" s="290">
        <v>0.86163510904446183</v>
      </c>
      <c r="J24" s="289">
        <v>32.902589415796129</v>
      </c>
      <c r="K24" s="290">
        <v>0.93241277770964359</v>
      </c>
      <c r="L24" s="289">
        <v>9.3976604153963947</v>
      </c>
      <c r="M24" s="290">
        <v>0.64797152360351251</v>
      </c>
      <c r="N24" s="289">
        <v>25.281994065497713</v>
      </c>
      <c r="O24" s="312">
        <v>0.89963801858355452</v>
      </c>
      <c r="P24" s="289">
        <v>10.705297998231496</v>
      </c>
      <c r="Q24" s="290">
        <v>0.61404124850049746</v>
      </c>
      <c r="R24" s="289">
        <v>20.32511124514156</v>
      </c>
      <c r="S24" s="290">
        <v>0.79269134176281064</v>
      </c>
      <c r="T24" s="289">
        <v>5.5316896853680939</v>
      </c>
      <c r="U24" s="290">
        <v>0.43836703114116038</v>
      </c>
      <c r="V24" s="289">
        <v>14.927323824442137</v>
      </c>
      <c r="W24" s="312">
        <v>0.74730618208995669</v>
      </c>
      <c r="X24" s="289">
        <v>28.066873655281277</v>
      </c>
      <c r="Y24" s="290">
        <v>0.93862610483771058</v>
      </c>
      <c r="Z24" s="289">
        <v>8.4996255225048412</v>
      </c>
      <c r="AA24" s="290">
        <v>0.57673309058367761</v>
      </c>
      <c r="AB24" s="289">
        <v>7.4904550971240917</v>
      </c>
      <c r="AC24" s="290">
        <v>0.47943141558261204</v>
      </c>
      <c r="AD24" s="289">
        <v>41.681069154199299</v>
      </c>
      <c r="AE24" s="517">
        <v>1.0248061600555323</v>
      </c>
      <c r="AF24" s="22"/>
      <c r="AG24" s="22"/>
    </row>
    <row r="25" spans="1:33">
      <c r="A25" s="796" t="s">
        <v>147</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22"/>
      <c r="AG25" s="22"/>
    </row>
    <row r="26" spans="1:33">
      <c r="A26" s="797" t="s">
        <v>148</v>
      </c>
      <c r="B26" s="797"/>
      <c r="C26" s="797"/>
      <c r="D26" s="797"/>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22"/>
      <c r="AG26" s="22"/>
    </row>
    <row r="27" spans="1:33">
      <c r="A27" s="797" t="s">
        <v>317</v>
      </c>
      <c r="B27" s="797"/>
      <c r="C27" s="797"/>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22"/>
      <c r="AG27" s="22"/>
    </row>
    <row r="28" spans="1:33">
      <c r="A28" s="252"/>
      <c r="B28" s="252"/>
      <c r="C28" s="252"/>
      <c r="D28" s="252"/>
      <c r="E28" s="252"/>
      <c r="F28" s="252"/>
      <c r="G28" s="252"/>
      <c r="H28" s="252"/>
      <c r="I28" s="252"/>
      <c r="J28" s="252"/>
      <c r="K28" s="252"/>
      <c r="L28" s="252"/>
      <c r="M28" s="252"/>
      <c r="N28" s="252"/>
      <c r="O28" s="252"/>
      <c r="P28" s="252"/>
      <c r="Q28" s="252"/>
      <c r="R28" s="210"/>
      <c r="S28" s="210"/>
      <c r="T28" s="210"/>
      <c r="U28" s="210"/>
      <c r="V28" s="210"/>
      <c r="W28" s="210"/>
      <c r="X28" s="210"/>
      <c r="Y28" s="210"/>
      <c r="Z28" s="210"/>
      <c r="AA28" s="210"/>
      <c r="AB28" s="210"/>
      <c r="AC28" s="210"/>
      <c r="AD28" s="210"/>
      <c r="AE28" s="210"/>
      <c r="AF28" s="22"/>
      <c r="AG28" s="22"/>
    </row>
    <row r="29" spans="1:33">
      <c r="A29" s="252"/>
      <c r="B29" s="252"/>
      <c r="C29" s="252"/>
      <c r="D29" s="252"/>
      <c r="E29" s="252"/>
      <c r="F29" s="252"/>
      <c r="G29" s="252"/>
      <c r="H29" s="252"/>
      <c r="I29" s="252"/>
      <c r="J29" s="252"/>
      <c r="K29" s="252"/>
      <c r="L29" s="252"/>
      <c r="M29" s="252"/>
      <c r="N29" s="252"/>
      <c r="O29" s="252"/>
      <c r="P29" s="252"/>
      <c r="Q29" s="252"/>
      <c r="R29" s="210"/>
      <c r="S29" s="210"/>
      <c r="T29" s="210"/>
      <c r="U29" s="210"/>
      <c r="V29" s="210"/>
      <c r="W29" s="210"/>
      <c r="X29" s="210"/>
      <c r="Y29" s="210"/>
      <c r="Z29" s="210"/>
      <c r="AA29" s="210"/>
      <c r="AB29" s="210"/>
      <c r="AC29" s="210"/>
      <c r="AD29" s="210"/>
      <c r="AE29" s="210"/>
      <c r="AF29" s="22"/>
      <c r="AG29" s="22"/>
    </row>
    <row r="30" spans="1:33">
      <c r="A30" s="252"/>
      <c r="B30" s="252"/>
      <c r="C30" s="252"/>
      <c r="D30" s="252"/>
      <c r="E30" s="252"/>
      <c r="F30" s="252"/>
      <c r="G30" s="252"/>
      <c r="H30" s="252"/>
      <c r="I30" s="252"/>
      <c r="J30" s="252"/>
      <c r="K30" s="252"/>
      <c r="L30" s="252"/>
      <c r="M30" s="252"/>
      <c r="N30" s="252"/>
      <c r="O30" s="252"/>
      <c r="P30" s="252"/>
      <c r="Q30" s="252"/>
      <c r="R30" s="210"/>
      <c r="S30" s="210"/>
      <c r="T30" s="210"/>
      <c r="U30" s="210"/>
      <c r="V30" s="210"/>
      <c r="W30" s="210"/>
      <c r="X30" s="210"/>
      <c r="Y30" s="210"/>
      <c r="Z30" s="210"/>
      <c r="AA30" s="210"/>
      <c r="AB30" s="210"/>
      <c r="AC30" s="210"/>
      <c r="AD30" s="210"/>
      <c r="AE30" s="210"/>
      <c r="AF30" s="22"/>
      <c r="AG30" s="22"/>
    </row>
    <row r="31" spans="1:33">
      <c r="A31" s="252"/>
      <c r="B31" s="252"/>
      <c r="C31" s="252"/>
      <c r="D31" s="252"/>
      <c r="E31" s="252"/>
      <c r="F31" s="252"/>
      <c r="G31" s="252"/>
      <c r="H31" s="252"/>
      <c r="I31" s="252"/>
      <c r="J31" s="252"/>
      <c r="K31" s="252"/>
      <c r="L31" s="252"/>
      <c r="M31" s="252"/>
      <c r="N31" s="252"/>
      <c r="O31" s="252"/>
      <c r="P31" s="252"/>
      <c r="Q31" s="252"/>
      <c r="R31" s="210"/>
      <c r="S31" s="210"/>
      <c r="T31" s="210"/>
      <c r="U31" s="210"/>
      <c r="V31" s="210"/>
      <c r="W31" s="210"/>
      <c r="X31" s="210"/>
      <c r="Y31" s="210"/>
      <c r="Z31" s="210"/>
      <c r="AA31" s="210"/>
      <c r="AB31" s="210"/>
      <c r="AC31" s="210"/>
      <c r="AD31" s="210"/>
      <c r="AE31" s="210"/>
      <c r="AF31" s="22"/>
      <c r="AG31" s="22"/>
    </row>
    <row r="32" spans="1:33">
      <c r="A32" s="252"/>
      <c r="B32" s="252"/>
      <c r="C32" s="252"/>
      <c r="D32" s="252"/>
      <c r="E32" s="252"/>
      <c r="F32" s="252"/>
      <c r="G32" s="252"/>
      <c r="H32" s="252"/>
      <c r="I32" s="252"/>
      <c r="J32" s="252"/>
      <c r="K32" s="252"/>
      <c r="L32" s="252"/>
      <c r="M32" s="252"/>
      <c r="N32" s="252"/>
      <c r="O32" s="252"/>
      <c r="P32" s="252"/>
      <c r="Q32" s="252"/>
      <c r="R32" s="210"/>
      <c r="S32" s="210"/>
      <c r="T32" s="210"/>
      <c r="U32" s="210"/>
      <c r="V32" s="210"/>
      <c r="W32" s="210"/>
      <c r="X32" s="210"/>
      <c r="Y32" s="210"/>
      <c r="Z32" s="210"/>
      <c r="AA32" s="210"/>
      <c r="AB32" s="210"/>
      <c r="AC32" s="210"/>
      <c r="AD32" s="210"/>
      <c r="AE32" s="210"/>
      <c r="AF32" s="22"/>
      <c r="AG32" s="22"/>
    </row>
    <row r="33" spans="1:33">
      <c r="A33" s="252"/>
      <c r="B33" s="252"/>
      <c r="C33" s="252"/>
      <c r="D33" s="252"/>
      <c r="E33" s="252"/>
      <c r="F33" s="252"/>
      <c r="G33" s="252"/>
      <c r="H33" s="252"/>
      <c r="I33" s="252"/>
      <c r="J33" s="252"/>
      <c r="K33" s="252"/>
      <c r="L33" s="252"/>
      <c r="M33" s="252"/>
      <c r="N33" s="252"/>
      <c r="O33" s="252"/>
      <c r="P33" s="252"/>
      <c r="Q33" s="252"/>
      <c r="R33" s="210"/>
      <c r="S33" s="210"/>
      <c r="T33" s="210"/>
      <c r="U33" s="210"/>
      <c r="V33" s="210"/>
      <c r="W33" s="210"/>
      <c r="X33" s="210"/>
      <c r="Y33" s="210"/>
      <c r="Z33" s="210"/>
      <c r="AA33" s="210"/>
      <c r="AB33" s="210"/>
      <c r="AC33" s="210"/>
      <c r="AD33" s="210"/>
      <c r="AE33" s="210"/>
      <c r="AF33" s="22"/>
      <c r="AG33" s="22"/>
    </row>
    <row r="34" spans="1:33">
      <c r="A34" s="252"/>
      <c r="B34" s="252"/>
      <c r="C34" s="252"/>
      <c r="D34" s="252"/>
      <c r="E34" s="252"/>
      <c r="F34" s="252"/>
      <c r="G34" s="252"/>
      <c r="H34" s="252"/>
      <c r="I34" s="252"/>
      <c r="J34" s="252"/>
      <c r="K34" s="252"/>
      <c r="L34" s="252"/>
      <c r="M34" s="252"/>
      <c r="N34" s="252"/>
      <c r="O34" s="252"/>
      <c r="P34" s="252"/>
      <c r="Q34" s="252"/>
      <c r="R34" s="210"/>
      <c r="S34" s="210"/>
      <c r="T34" s="210"/>
      <c r="U34" s="210"/>
      <c r="V34" s="210"/>
      <c r="W34" s="210"/>
      <c r="X34" s="210"/>
      <c r="Y34" s="210"/>
      <c r="Z34" s="210"/>
      <c r="AA34" s="210"/>
      <c r="AB34" s="210"/>
      <c r="AC34" s="210"/>
      <c r="AD34" s="210"/>
      <c r="AE34" s="210"/>
      <c r="AF34" s="22"/>
      <c r="AG34" s="22"/>
    </row>
    <row r="35" spans="1:33">
      <c r="A35" s="252"/>
      <c r="B35" s="252"/>
      <c r="C35" s="252"/>
      <c r="D35" s="252"/>
      <c r="E35" s="252"/>
      <c r="F35" s="252"/>
      <c r="G35" s="252"/>
      <c r="H35" s="252"/>
      <c r="I35" s="252"/>
      <c r="J35" s="252"/>
      <c r="K35" s="252"/>
      <c r="L35" s="252"/>
      <c r="M35" s="252"/>
      <c r="N35" s="252"/>
      <c r="O35" s="252"/>
      <c r="P35" s="252"/>
      <c r="Q35" s="252"/>
      <c r="R35" s="210"/>
      <c r="S35" s="210"/>
      <c r="T35" s="210"/>
      <c r="U35" s="210"/>
      <c r="V35" s="210"/>
      <c r="W35" s="210"/>
      <c r="X35" s="210"/>
      <c r="Y35" s="210"/>
      <c r="Z35" s="210"/>
      <c r="AA35" s="210"/>
      <c r="AB35" s="210"/>
      <c r="AC35" s="210"/>
      <c r="AD35" s="210"/>
      <c r="AE35" s="210"/>
      <c r="AF35" s="22"/>
      <c r="AG35" s="22"/>
    </row>
    <row r="36" spans="1:33">
      <c r="A36" s="252"/>
      <c r="B36" s="252"/>
      <c r="C36" s="252"/>
      <c r="D36" s="252"/>
      <c r="E36" s="252"/>
      <c r="F36" s="252"/>
      <c r="G36" s="252"/>
      <c r="H36" s="252"/>
      <c r="I36" s="252"/>
      <c r="J36" s="252"/>
      <c r="K36" s="252"/>
      <c r="L36" s="252"/>
      <c r="M36" s="252"/>
      <c r="N36" s="252"/>
      <c r="O36" s="252"/>
      <c r="P36" s="252"/>
      <c r="Q36" s="252"/>
      <c r="R36" s="210"/>
      <c r="S36" s="210"/>
      <c r="T36" s="210"/>
      <c r="U36" s="210"/>
      <c r="V36" s="210"/>
      <c r="W36" s="210"/>
      <c r="X36" s="210"/>
      <c r="Y36" s="210"/>
      <c r="Z36" s="210"/>
      <c r="AA36" s="210"/>
      <c r="AB36" s="210"/>
      <c r="AC36" s="210"/>
      <c r="AD36" s="210"/>
      <c r="AE36" s="210"/>
      <c r="AF36" s="22"/>
      <c r="AG36" s="22"/>
    </row>
    <row r="37" spans="1:33">
      <c r="A37" s="252"/>
      <c r="B37" s="252"/>
      <c r="C37" s="252"/>
      <c r="D37" s="252"/>
      <c r="E37" s="252"/>
      <c r="F37" s="252"/>
      <c r="G37" s="252"/>
      <c r="H37" s="252"/>
      <c r="I37" s="252"/>
      <c r="J37" s="252"/>
      <c r="K37" s="252"/>
      <c r="L37" s="252"/>
      <c r="M37" s="252"/>
      <c r="N37" s="252"/>
      <c r="O37" s="252"/>
      <c r="P37" s="252"/>
      <c r="Q37" s="252"/>
      <c r="R37" s="210"/>
      <c r="S37" s="210"/>
      <c r="T37" s="210"/>
      <c r="U37" s="210"/>
      <c r="V37" s="210"/>
      <c r="W37" s="210"/>
      <c r="X37" s="210"/>
      <c r="Y37" s="210"/>
      <c r="Z37" s="210"/>
      <c r="AA37" s="210"/>
      <c r="AB37" s="210"/>
      <c r="AC37" s="210"/>
      <c r="AD37" s="210"/>
      <c r="AE37" s="210"/>
      <c r="AF37" s="22"/>
      <c r="AG37" s="22"/>
    </row>
    <row r="38" spans="1:33">
      <c r="A38" s="252"/>
      <c r="B38" s="252"/>
      <c r="C38" s="252"/>
      <c r="D38" s="252"/>
      <c r="E38" s="252"/>
      <c r="F38" s="252"/>
      <c r="G38" s="252"/>
      <c r="H38" s="252"/>
      <c r="I38" s="252"/>
      <c r="J38" s="252"/>
      <c r="K38" s="252"/>
      <c r="L38" s="252"/>
      <c r="M38" s="252"/>
      <c r="N38" s="252"/>
      <c r="O38" s="252"/>
      <c r="P38" s="252"/>
      <c r="Q38" s="252"/>
      <c r="R38" s="210"/>
      <c r="S38" s="210"/>
      <c r="T38" s="210"/>
      <c r="U38" s="210"/>
      <c r="V38" s="210"/>
      <c r="W38" s="210"/>
      <c r="X38" s="210"/>
      <c r="Y38" s="210"/>
      <c r="Z38" s="210"/>
      <c r="AA38" s="210"/>
      <c r="AB38" s="210"/>
      <c r="AC38" s="210"/>
      <c r="AD38" s="210"/>
      <c r="AE38" s="210"/>
      <c r="AF38" s="22"/>
      <c r="AG38" s="22"/>
    </row>
    <row r="39" spans="1:33">
      <c r="A39" s="252"/>
      <c r="B39" s="252"/>
      <c r="C39" s="252"/>
      <c r="D39" s="252"/>
      <c r="E39" s="252"/>
      <c r="F39" s="252"/>
      <c r="G39" s="252"/>
      <c r="H39" s="252"/>
      <c r="I39" s="252"/>
      <c r="J39" s="252"/>
      <c r="K39" s="252"/>
      <c r="L39" s="252"/>
      <c r="M39" s="252"/>
      <c r="N39" s="252"/>
      <c r="O39" s="252"/>
      <c r="P39" s="252"/>
      <c r="Q39" s="252"/>
      <c r="R39" s="210"/>
      <c r="S39" s="210"/>
      <c r="T39" s="210"/>
      <c r="U39" s="210"/>
      <c r="V39" s="210"/>
      <c r="W39" s="210"/>
      <c r="X39" s="210"/>
      <c r="Y39" s="210"/>
      <c r="Z39" s="210"/>
      <c r="AA39" s="210"/>
      <c r="AB39" s="210"/>
      <c r="AC39" s="210"/>
      <c r="AD39" s="210"/>
      <c r="AE39" s="210"/>
      <c r="AF39" s="22"/>
      <c r="AG39" s="22"/>
    </row>
    <row r="40" spans="1:33">
      <c r="A40" s="252"/>
      <c r="B40" s="252"/>
      <c r="C40" s="252"/>
      <c r="D40" s="252"/>
      <c r="E40" s="252"/>
      <c r="F40" s="252"/>
      <c r="G40" s="252"/>
      <c r="H40" s="252"/>
      <c r="I40" s="252"/>
      <c r="J40" s="252"/>
      <c r="K40" s="252"/>
      <c r="L40" s="252"/>
      <c r="M40" s="252"/>
      <c r="N40" s="252"/>
      <c r="O40" s="252"/>
      <c r="P40" s="252"/>
      <c r="Q40" s="252"/>
      <c r="R40" s="210"/>
      <c r="S40" s="210"/>
      <c r="T40" s="210"/>
      <c r="U40" s="210"/>
      <c r="V40" s="210"/>
      <c r="W40" s="210"/>
      <c r="X40" s="210"/>
      <c r="Y40" s="210"/>
      <c r="Z40" s="210"/>
      <c r="AA40" s="210"/>
      <c r="AB40" s="210"/>
      <c r="AC40" s="210"/>
      <c r="AD40" s="210"/>
      <c r="AE40" s="210"/>
      <c r="AF40" s="22"/>
      <c r="AG40" s="22"/>
    </row>
    <row r="41" spans="1:33">
      <c r="A41" s="252"/>
      <c r="B41" s="252"/>
      <c r="C41" s="252"/>
      <c r="D41" s="252"/>
      <c r="E41" s="252"/>
      <c r="F41" s="252"/>
      <c r="G41" s="252"/>
      <c r="H41" s="252"/>
      <c r="I41" s="252"/>
      <c r="J41" s="252"/>
      <c r="K41" s="252"/>
      <c r="L41" s="252"/>
      <c r="M41" s="252"/>
      <c r="N41" s="252"/>
      <c r="O41" s="252"/>
      <c r="P41" s="252"/>
      <c r="Q41" s="252"/>
      <c r="R41" s="210"/>
      <c r="S41" s="210"/>
      <c r="T41" s="210"/>
      <c r="U41" s="210"/>
      <c r="V41" s="210"/>
      <c r="W41" s="210"/>
      <c r="X41" s="210"/>
      <c r="Y41" s="210"/>
      <c r="Z41" s="210"/>
      <c r="AA41" s="210"/>
      <c r="AB41" s="210"/>
      <c r="AC41" s="210"/>
      <c r="AD41" s="210"/>
      <c r="AE41" s="210"/>
      <c r="AF41" s="22"/>
      <c r="AG41" s="22"/>
    </row>
    <row r="42" spans="1:33">
      <c r="A42" s="252"/>
      <c r="B42" s="252"/>
      <c r="C42" s="252"/>
      <c r="D42" s="252"/>
      <c r="E42" s="252"/>
      <c r="F42" s="252"/>
      <c r="G42" s="252"/>
      <c r="H42" s="252"/>
      <c r="I42" s="252"/>
      <c r="J42" s="252"/>
      <c r="K42" s="252"/>
      <c r="L42" s="252"/>
      <c r="M42" s="252"/>
      <c r="N42" s="252"/>
      <c r="O42" s="252"/>
      <c r="P42" s="252"/>
      <c r="Q42" s="252"/>
      <c r="R42" s="210"/>
      <c r="S42" s="210"/>
      <c r="T42" s="210"/>
      <c r="U42" s="210"/>
      <c r="V42" s="210"/>
      <c r="W42" s="210"/>
      <c r="X42" s="210"/>
      <c r="Y42" s="210"/>
      <c r="Z42" s="210"/>
      <c r="AA42" s="210"/>
      <c r="AB42" s="210"/>
      <c r="AC42" s="210"/>
      <c r="AD42" s="210"/>
      <c r="AE42" s="210"/>
      <c r="AF42" s="22"/>
      <c r="AG42" s="22"/>
    </row>
    <row r="43" spans="1:33">
      <c r="A43" s="252"/>
      <c r="B43" s="252"/>
      <c r="C43" s="252"/>
      <c r="D43" s="252"/>
      <c r="E43" s="252"/>
      <c r="F43" s="252"/>
      <c r="G43" s="252"/>
      <c r="H43" s="252"/>
      <c r="I43" s="252"/>
      <c r="J43" s="252"/>
      <c r="K43" s="252"/>
      <c r="L43" s="252"/>
      <c r="M43" s="252"/>
      <c r="N43" s="252"/>
      <c r="O43" s="252"/>
      <c r="P43" s="252"/>
      <c r="Q43" s="252"/>
      <c r="R43" s="210"/>
      <c r="S43" s="210"/>
      <c r="T43" s="210"/>
      <c r="U43" s="210"/>
      <c r="V43" s="210"/>
      <c r="W43" s="210"/>
      <c r="X43" s="210"/>
      <c r="Y43" s="210"/>
      <c r="Z43" s="210"/>
      <c r="AA43" s="210"/>
      <c r="AB43" s="210"/>
      <c r="AC43" s="210"/>
      <c r="AD43" s="210"/>
      <c r="AE43" s="210"/>
      <c r="AF43" s="22"/>
      <c r="AG43" s="22"/>
    </row>
    <row r="44" spans="1:33">
      <c r="A44" s="252"/>
      <c r="B44" s="252"/>
      <c r="C44" s="252"/>
      <c r="D44" s="252"/>
      <c r="E44" s="252"/>
      <c r="F44" s="252"/>
      <c r="G44" s="252"/>
      <c r="H44" s="252"/>
      <c r="I44" s="252"/>
      <c r="J44" s="252"/>
      <c r="K44" s="252"/>
      <c r="L44" s="252"/>
      <c r="M44" s="252"/>
      <c r="N44" s="252"/>
      <c r="O44" s="252"/>
      <c r="P44" s="252"/>
      <c r="Q44" s="252"/>
      <c r="R44" s="210"/>
      <c r="S44" s="210"/>
      <c r="T44" s="210"/>
      <c r="U44" s="210"/>
      <c r="V44" s="210"/>
      <c r="W44" s="210"/>
      <c r="X44" s="210"/>
      <c r="Y44" s="210"/>
      <c r="Z44" s="210"/>
      <c r="AA44" s="210"/>
      <c r="AB44" s="210"/>
      <c r="AC44" s="210"/>
      <c r="AD44" s="210"/>
      <c r="AE44" s="210"/>
      <c r="AF44" s="22"/>
      <c r="AG44" s="22"/>
    </row>
    <row r="45" spans="1:33">
      <c r="A45" s="252"/>
      <c r="B45" s="252"/>
      <c r="C45" s="252"/>
      <c r="D45" s="252"/>
      <c r="E45" s="252"/>
      <c r="F45" s="252"/>
      <c r="G45" s="252"/>
      <c r="H45" s="252"/>
      <c r="I45" s="252"/>
      <c r="J45" s="252"/>
      <c r="K45" s="252"/>
      <c r="L45" s="252"/>
      <c r="M45" s="252"/>
      <c r="N45" s="252"/>
      <c r="O45" s="252"/>
      <c r="P45" s="252"/>
      <c r="Q45" s="252"/>
      <c r="R45" s="210"/>
      <c r="S45" s="210"/>
      <c r="T45" s="210"/>
      <c r="U45" s="210"/>
      <c r="V45" s="210"/>
      <c r="W45" s="210"/>
      <c r="X45" s="210"/>
      <c r="Y45" s="210"/>
      <c r="Z45" s="210"/>
      <c r="AA45" s="210"/>
      <c r="AB45" s="210"/>
      <c r="AC45" s="210"/>
      <c r="AD45" s="210"/>
      <c r="AE45" s="210"/>
      <c r="AF45" s="22"/>
      <c r="AG45" s="22"/>
    </row>
    <row r="46" spans="1:33">
      <c r="A46" s="252"/>
      <c r="B46" s="252"/>
      <c r="C46" s="252"/>
      <c r="D46" s="252"/>
      <c r="E46" s="252"/>
      <c r="F46" s="252"/>
      <c r="G46" s="252"/>
      <c r="H46" s="252"/>
      <c r="I46" s="252"/>
      <c r="J46" s="252"/>
      <c r="K46" s="252"/>
      <c r="L46" s="252"/>
      <c r="M46" s="252"/>
      <c r="N46" s="252"/>
      <c r="O46" s="252"/>
      <c r="P46" s="252"/>
      <c r="Q46" s="252"/>
      <c r="R46" s="210"/>
      <c r="S46" s="210"/>
      <c r="T46" s="210"/>
      <c r="U46" s="210"/>
      <c r="V46" s="210"/>
      <c r="W46" s="210"/>
      <c r="X46" s="210"/>
      <c r="Y46" s="210"/>
      <c r="Z46" s="210"/>
      <c r="AA46" s="210"/>
      <c r="AB46" s="210"/>
      <c r="AC46" s="210"/>
      <c r="AD46" s="210"/>
      <c r="AE46" s="210"/>
      <c r="AF46" s="22"/>
      <c r="AG46" s="22"/>
    </row>
    <row r="47" spans="1:33">
      <c r="A47" s="252"/>
      <c r="B47" s="252"/>
      <c r="C47" s="252"/>
      <c r="D47" s="252"/>
      <c r="E47" s="252"/>
      <c r="F47" s="252"/>
      <c r="G47" s="252"/>
      <c r="H47" s="252"/>
      <c r="I47" s="252"/>
      <c r="J47" s="252"/>
      <c r="K47" s="252"/>
      <c r="L47" s="252"/>
      <c r="M47" s="252"/>
      <c r="N47" s="252"/>
      <c r="O47" s="252"/>
      <c r="P47" s="252"/>
      <c r="Q47" s="252"/>
      <c r="R47" s="210"/>
      <c r="S47" s="210"/>
      <c r="T47" s="210"/>
      <c r="U47" s="210"/>
      <c r="V47" s="210"/>
      <c r="W47" s="210"/>
      <c r="X47" s="210"/>
      <c r="Y47" s="210"/>
      <c r="Z47" s="210"/>
      <c r="AA47" s="210"/>
      <c r="AB47" s="210"/>
      <c r="AC47" s="210"/>
      <c r="AD47" s="210"/>
      <c r="AE47" s="210"/>
      <c r="AF47" s="22"/>
      <c r="AG47" s="22"/>
    </row>
    <row r="48" spans="1:33">
      <c r="A48" s="252"/>
      <c r="B48" s="252"/>
      <c r="C48" s="252"/>
      <c r="D48" s="252"/>
      <c r="E48" s="252"/>
      <c r="F48" s="252"/>
      <c r="G48" s="252"/>
      <c r="H48" s="252"/>
      <c r="I48" s="252"/>
      <c r="J48" s="252"/>
      <c r="K48" s="252"/>
      <c r="L48" s="252"/>
      <c r="M48" s="252"/>
      <c r="N48" s="252"/>
      <c r="O48" s="252"/>
      <c r="P48" s="252"/>
      <c r="Q48" s="252"/>
      <c r="R48" s="210"/>
      <c r="S48" s="210"/>
      <c r="T48" s="210"/>
      <c r="U48" s="210"/>
      <c r="V48" s="210"/>
      <c r="W48" s="210"/>
      <c r="X48" s="210"/>
      <c r="Y48" s="210"/>
      <c r="Z48" s="210"/>
      <c r="AA48" s="210"/>
      <c r="AB48" s="210"/>
      <c r="AC48" s="210"/>
      <c r="AD48" s="210"/>
      <c r="AE48" s="210"/>
      <c r="AF48" s="22"/>
      <c r="AG48" s="22"/>
    </row>
    <row r="49" spans="1:33">
      <c r="A49" s="252"/>
      <c r="B49" s="252"/>
      <c r="C49" s="252"/>
      <c r="D49" s="252"/>
      <c r="E49" s="252"/>
      <c r="F49" s="252"/>
      <c r="G49" s="252"/>
      <c r="H49" s="252"/>
      <c r="I49" s="252"/>
      <c r="J49" s="252"/>
      <c r="K49" s="252"/>
      <c r="L49" s="252"/>
      <c r="M49" s="252"/>
      <c r="N49" s="252"/>
      <c r="O49" s="252"/>
      <c r="P49" s="252"/>
      <c r="Q49" s="252"/>
      <c r="R49" s="210"/>
      <c r="S49" s="210"/>
      <c r="T49" s="210"/>
      <c r="U49" s="210"/>
      <c r="V49" s="210"/>
      <c r="W49" s="210"/>
      <c r="X49" s="210"/>
      <c r="Y49" s="210"/>
      <c r="Z49" s="210"/>
      <c r="AA49" s="210"/>
      <c r="AB49" s="210"/>
      <c r="AC49" s="210"/>
      <c r="AD49" s="210"/>
      <c r="AE49" s="210"/>
      <c r="AF49" s="22"/>
      <c r="AG49" s="22"/>
    </row>
    <row r="50" spans="1:33">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2"/>
      <c r="AG50" s="22"/>
    </row>
    <row r="51" spans="1:33">
      <c r="A51" s="210"/>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2"/>
      <c r="AG51" s="22"/>
    </row>
    <row r="52" spans="1:33">
      <c r="A52" s="210"/>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2"/>
      <c r="AG52" s="22"/>
    </row>
    <row r="53" spans="1:33">
      <c r="A53" s="210"/>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2"/>
      <c r="AG53" s="22"/>
    </row>
    <row r="54" spans="1:33">
      <c r="A54" s="210"/>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2"/>
      <c r="AG54" s="22"/>
    </row>
    <row r="55" spans="1:33">
      <c r="A55" s="210"/>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2"/>
      <c r="AG55" s="22"/>
    </row>
    <row r="56" spans="1:33">
      <c r="A56" s="210"/>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2"/>
      <c r="AG56" s="22"/>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sheetData>
  <sortState ref="A20:AE21">
    <sortCondition descending="1" ref="A20"/>
  </sortState>
  <mergeCells count="21">
    <mergeCell ref="A3:AE3"/>
    <mergeCell ref="A25:AE25"/>
    <mergeCell ref="A26:AE26"/>
    <mergeCell ref="A27:AE27"/>
    <mergeCell ref="A4:A5"/>
    <mergeCell ref="A1:AE1"/>
    <mergeCell ref="B4:C4"/>
    <mergeCell ref="V4:W4"/>
    <mergeCell ref="T4:U4"/>
    <mergeCell ref="R4:S4"/>
    <mergeCell ref="P4:Q4"/>
    <mergeCell ref="AD4:AE4"/>
    <mergeCell ref="AB4:AC4"/>
    <mergeCell ref="Z4:AA4"/>
    <mergeCell ref="X4:Y4"/>
    <mergeCell ref="N4:O4"/>
    <mergeCell ref="L4:M4"/>
    <mergeCell ref="J4:K4"/>
    <mergeCell ref="H4:I4"/>
    <mergeCell ref="F4:G4"/>
    <mergeCell ref="D4:E4"/>
  </mergeCells>
  <conditionalFormatting sqref="A6:AE21">
    <cfRule type="expression" dxfId="26" priority="1">
      <formula>MOD(ROW(),2)=0</formula>
    </cfRule>
  </conditionalFormatting>
  <hyperlinks>
    <hyperlink ref="A2" location="Inhalt!A1" display="Zurück zum Inhalt - HF-03"/>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80" zoomScaleNormal="80" workbookViewId="0">
      <selection sqref="A1:O1"/>
    </sheetView>
  </sheetViews>
  <sheetFormatPr baseColWidth="10" defaultRowHeight="14"/>
  <cols>
    <col min="1" max="1" width="23.08203125" customWidth="1"/>
  </cols>
  <sheetData>
    <row r="1" spans="1:35" s="20" customFormat="1" ht="23.5">
      <c r="A1" s="695">
        <v>2020</v>
      </c>
      <c r="B1" s="695"/>
      <c r="C1" s="695"/>
      <c r="D1" s="695"/>
      <c r="E1" s="695"/>
      <c r="F1" s="695"/>
      <c r="G1" s="695"/>
      <c r="H1" s="695"/>
      <c r="I1" s="695"/>
      <c r="J1" s="695"/>
      <c r="K1" s="695"/>
      <c r="L1" s="695"/>
      <c r="M1" s="695"/>
      <c r="N1" s="695"/>
      <c r="O1" s="695"/>
      <c r="P1" s="15"/>
      <c r="Q1" s="15"/>
      <c r="R1" s="15"/>
      <c r="S1" s="15"/>
      <c r="T1" s="15"/>
      <c r="U1" s="15"/>
      <c r="V1" s="15"/>
      <c r="W1" s="15"/>
      <c r="X1" s="15"/>
      <c r="Y1" s="15"/>
      <c r="Z1" s="15"/>
      <c r="AA1" s="15"/>
      <c r="AB1" s="15"/>
      <c r="AC1" s="15"/>
      <c r="AD1" s="15"/>
      <c r="AE1" s="15"/>
      <c r="AF1" s="15"/>
      <c r="AG1" s="15"/>
      <c r="AH1" s="6"/>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93" t="s">
        <v>386</v>
      </c>
      <c r="B3" s="793"/>
      <c r="C3" s="793"/>
      <c r="D3" s="793"/>
      <c r="E3" s="793"/>
      <c r="F3" s="793"/>
      <c r="G3" s="793"/>
      <c r="H3" s="793"/>
      <c r="I3" s="793"/>
      <c r="J3" s="793"/>
      <c r="K3" s="793"/>
      <c r="L3" s="793"/>
      <c r="M3" s="793"/>
      <c r="N3" s="793"/>
      <c r="O3" s="793"/>
    </row>
    <row r="4" spans="1:35" ht="22.5" customHeight="1">
      <c r="A4" s="745"/>
      <c r="B4" s="705" t="s">
        <v>149</v>
      </c>
      <c r="C4" s="705"/>
      <c r="D4" s="705" t="s">
        <v>150</v>
      </c>
      <c r="E4" s="705"/>
      <c r="F4" s="705" t="s">
        <v>151</v>
      </c>
      <c r="G4" s="705"/>
      <c r="H4" s="705" t="s">
        <v>152</v>
      </c>
      <c r="I4" s="705"/>
      <c r="J4" s="705" t="s">
        <v>153</v>
      </c>
      <c r="K4" s="705"/>
      <c r="L4" s="705" t="s">
        <v>154</v>
      </c>
      <c r="M4" s="705"/>
      <c r="N4" s="705" t="s">
        <v>155</v>
      </c>
      <c r="O4" s="705"/>
      <c r="P4" s="31"/>
      <c r="Q4" s="22"/>
      <c r="R4" s="22"/>
      <c r="S4" s="22"/>
      <c r="T4" s="22"/>
      <c r="U4" s="22"/>
      <c r="V4" s="22"/>
      <c r="W4" s="22"/>
      <c r="X4" s="22"/>
      <c r="Y4" s="22"/>
      <c r="Z4" s="22"/>
      <c r="AA4" s="22"/>
      <c r="AB4" s="22"/>
      <c r="AC4" s="22"/>
      <c r="AD4" s="22"/>
      <c r="AE4" s="22"/>
      <c r="AF4" s="22"/>
      <c r="AG4" s="22"/>
    </row>
    <row r="5" spans="1:35" ht="15" thickBot="1">
      <c r="A5" s="792"/>
      <c r="B5" s="472" t="s">
        <v>1</v>
      </c>
      <c r="C5" s="472" t="s">
        <v>119</v>
      </c>
      <c r="D5" s="472" t="s">
        <v>1</v>
      </c>
      <c r="E5" s="472" t="s">
        <v>119</v>
      </c>
      <c r="F5" s="472" t="s">
        <v>1</v>
      </c>
      <c r="G5" s="472" t="s">
        <v>119</v>
      </c>
      <c r="H5" s="472" t="s">
        <v>1</v>
      </c>
      <c r="I5" s="472" t="s">
        <v>119</v>
      </c>
      <c r="J5" s="472" t="s">
        <v>1</v>
      </c>
      <c r="K5" s="472" t="s">
        <v>119</v>
      </c>
      <c r="L5" s="472" t="s">
        <v>1</v>
      </c>
      <c r="M5" s="472" t="s">
        <v>119</v>
      </c>
      <c r="N5" s="472" t="s">
        <v>1</v>
      </c>
      <c r="O5" s="472" t="s">
        <v>119</v>
      </c>
      <c r="P5" s="22"/>
      <c r="Q5" s="22"/>
      <c r="R5" s="22"/>
      <c r="S5" s="22"/>
      <c r="T5" s="22"/>
      <c r="U5" s="22"/>
      <c r="V5" s="22"/>
      <c r="W5" s="22"/>
      <c r="X5" s="22"/>
      <c r="Y5" s="22"/>
      <c r="Z5" s="22"/>
      <c r="AA5" s="22"/>
      <c r="AB5" s="22"/>
      <c r="AC5" s="22"/>
      <c r="AD5" s="22"/>
      <c r="AE5" s="22"/>
      <c r="AF5" s="22"/>
      <c r="AG5" s="22"/>
    </row>
    <row r="6" spans="1:35">
      <c r="A6" s="293" t="s">
        <v>16</v>
      </c>
      <c r="B6" s="281">
        <v>42.928307060789365</v>
      </c>
      <c r="C6" s="278">
        <v>4.1491039742418394</v>
      </c>
      <c r="D6" s="281">
        <v>22.845338361721193</v>
      </c>
      <c r="E6" s="278">
        <v>3.4550500788060483</v>
      </c>
      <c r="F6" s="281">
        <v>38.097911589328483</v>
      </c>
      <c r="G6" s="278">
        <v>3.9458325386226019</v>
      </c>
      <c r="H6" s="281">
        <v>42.196376297726417</v>
      </c>
      <c r="I6" s="278">
        <v>4.084534549071841</v>
      </c>
      <c r="J6" s="281">
        <v>11.930057915354544</v>
      </c>
      <c r="K6" s="278">
        <v>2.6713646023418658</v>
      </c>
      <c r="L6" s="281">
        <v>15.718456481296794</v>
      </c>
      <c r="M6" s="278">
        <v>2.7330354762717923</v>
      </c>
      <c r="N6" s="281">
        <v>11.987718703510238</v>
      </c>
      <c r="O6" s="479">
        <v>2.8084044238688151</v>
      </c>
      <c r="P6" s="22"/>
      <c r="Q6" s="22"/>
      <c r="R6" s="22"/>
      <c r="S6" s="22"/>
      <c r="T6" s="22"/>
      <c r="U6" s="22"/>
      <c r="V6" s="22"/>
      <c r="W6" s="22"/>
      <c r="X6" s="22"/>
      <c r="Y6" s="22"/>
      <c r="Z6" s="22"/>
      <c r="AA6" s="22"/>
      <c r="AB6" s="22"/>
      <c r="AC6" s="22"/>
      <c r="AD6" s="22"/>
      <c r="AE6" s="22"/>
      <c r="AF6" s="22"/>
      <c r="AG6" s="22"/>
    </row>
    <row r="7" spans="1:35">
      <c r="A7" s="293" t="s">
        <v>15</v>
      </c>
      <c r="B7" s="281">
        <v>47.458303531488376</v>
      </c>
      <c r="C7" s="278">
        <v>3.5233813229063284</v>
      </c>
      <c r="D7" s="281">
        <v>20.97893712142708</v>
      </c>
      <c r="E7" s="278">
        <v>3.1379471698904302</v>
      </c>
      <c r="F7" s="281">
        <v>36.408118370068337</v>
      </c>
      <c r="G7" s="278">
        <v>3.4021003870224491</v>
      </c>
      <c r="H7" s="281">
        <v>42.240202012196711</v>
      </c>
      <c r="I7" s="278">
        <v>3.3095078800423061</v>
      </c>
      <c r="J7" s="281">
        <v>14.125374582401276</v>
      </c>
      <c r="K7" s="278">
        <v>2.4778333101445642</v>
      </c>
      <c r="L7" s="281">
        <v>17.721683764217488</v>
      </c>
      <c r="M7" s="278">
        <v>2.5003916324700195</v>
      </c>
      <c r="N7" s="281">
        <v>12.902031349906398</v>
      </c>
      <c r="O7" s="479">
        <v>2.3505361834022085</v>
      </c>
      <c r="P7" s="22"/>
      <c r="Q7" s="22"/>
      <c r="R7" s="22"/>
      <c r="S7" s="22"/>
      <c r="T7" s="22"/>
      <c r="U7" s="22"/>
      <c r="V7" s="22"/>
      <c r="W7" s="22"/>
      <c r="X7" s="22"/>
      <c r="Y7" s="22"/>
      <c r="Z7" s="22"/>
      <c r="AA7" s="22"/>
      <c r="AB7" s="22"/>
      <c r="AC7" s="22"/>
      <c r="AD7" s="22"/>
      <c r="AE7" s="22"/>
      <c r="AF7" s="22"/>
      <c r="AG7" s="22"/>
    </row>
    <row r="8" spans="1:35">
      <c r="A8" s="293" t="s">
        <v>18</v>
      </c>
      <c r="B8" s="281">
        <v>59.175505714535845</v>
      </c>
      <c r="C8" s="278">
        <v>6.3815308060269791</v>
      </c>
      <c r="D8" s="281">
        <v>33.775746775705194</v>
      </c>
      <c r="E8" s="278">
        <v>7.9419231160025099</v>
      </c>
      <c r="F8" s="281">
        <v>34.455008701667481</v>
      </c>
      <c r="G8" s="278">
        <v>7.7175631197714063</v>
      </c>
      <c r="H8" s="281">
        <v>43.220674694180303</v>
      </c>
      <c r="I8" s="278">
        <v>7.1403325215211515</v>
      </c>
      <c r="J8" s="281">
        <v>8.5085695003577637</v>
      </c>
      <c r="K8" s="278">
        <v>4.2877134182019514</v>
      </c>
      <c r="L8" s="281">
        <v>21.127226485688428</v>
      </c>
      <c r="M8" s="278">
        <v>5.144426518732649</v>
      </c>
      <c r="N8" s="281">
        <v>21.161366059619866</v>
      </c>
      <c r="O8" s="479">
        <v>6.2624652603933333</v>
      </c>
      <c r="P8" s="22"/>
      <c r="Q8" s="22"/>
      <c r="R8" s="22"/>
      <c r="S8" s="22"/>
      <c r="T8" s="22"/>
      <c r="U8" s="22"/>
      <c r="V8" s="22"/>
      <c r="W8" s="22"/>
      <c r="X8" s="22"/>
      <c r="Y8" s="22"/>
      <c r="Z8" s="22"/>
      <c r="AA8" s="22"/>
      <c r="AB8" s="22"/>
      <c r="AC8" s="22"/>
      <c r="AD8" s="22"/>
      <c r="AE8" s="22"/>
      <c r="AF8" s="22"/>
      <c r="AG8" s="22"/>
    </row>
    <row r="9" spans="1:35">
      <c r="A9" s="293" t="s">
        <v>120</v>
      </c>
      <c r="B9" s="281">
        <v>53.715723039865814</v>
      </c>
      <c r="C9" s="278">
        <v>6.8908992944817644</v>
      </c>
      <c r="D9" s="281">
        <v>26.83788845747031</v>
      </c>
      <c r="E9" s="278">
        <v>6.3633215291828318</v>
      </c>
      <c r="F9" s="281">
        <v>27.771512451706197</v>
      </c>
      <c r="G9" s="278">
        <v>6.6955127794726188</v>
      </c>
      <c r="H9" s="281">
        <v>38.641442706887133</v>
      </c>
      <c r="I9" s="278">
        <v>6.4031450021405725</v>
      </c>
      <c r="J9" s="281">
        <v>8.839797157223348</v>
      </c>
      <c r="K9" s="278">
        <v>3.2364444435702975</v>
      </c>
      <c r="L9" s="281">
        <v>11.797481168591228</v>
      </c>
      <c r="M9" s="278">
        <v>3.6916987657045119</v>
      </c>
      <c r="N9" s="281">
        <v>9.5769428118148419</v>
      </c>
      <c r="O9" s="479">
        <v>3.1926451773651507</v>
      </c>
      <c r="P9" s="22"/>
      <c r="Q9" s="22"/>
      <c r="R9" s="22"/>
      <c r="S9" s="22"/>
      <c r="T9" s="22"/>
      <c r="U9" s="22"/>
      <c r="V9" s="22"/>
      <c r="W9" s="22"/>
      <c r="X9" s="22"/>
      <c r="Y9" s="22"/>
      <c r="Z9" s="22"/>
      <c r="AA9" s="22"/>
      <c r="AB9" s="22"/>
      <c r="AC9" s="22"/>
      <c r="AD9" s="22"/>
      <c r="AE9" s="22"/>
      <c r="AF9" s="22"/>
      <c r="AG9" s="22"/>
    </row>
    <row r="10" spans="1:35">
      <c r="A10" s="293" t="s">
        <v>13</v>
      </c>
      <c r="B10" s="281">
        <v>50.620836303382944</v>
      </c>
      <c r="C10" s="278">
        <v>7.5244274645688014</v>
      </c>
      <c r="D10" s="281">
        <v>4.3853232548869814</v>
      </c>
      <c r="E10" s="278">
        <v>2.8785420838910771</v>
      </c>
      <c r="F10" s="281">
        <v>37.303115526197431</v>
      </c>
      <c r="G10" s="278">
        <v>8.391490804090445</v>
      </c>
      <c r="H10" s="281">
        <v>50.373435557764068</v>
      </c>
      <c r="I10" s="278">
        <v>7.413031953393558</v>
      </c>
      <c r="J10" s="281">
        <v>11.647632474286398</v>
      </c>
      <c r="K10" s="278">
        <v>3.6763394446856887</v>
      </c>
      <c r="L10" s="281">
        <v>25.980464586029907</v>
      </c>
      <c r="M10" s="278">
        <v>6.7325836278768216</v>
      </c>
      <c r="N10" s="281">
        <v>18.088946922311404</v>
      </c>
      <c r="O10" s="479">
        <v>6.6934336924794096</v>
      </c>
      <c r="P10" s="22"/>
      <c r="Q10" s="22"/>
      <c r="R10" s="22"/>
      <c r="S10" s="22"/>
      <c r="T10" s="22"/>
      <c r="U10" s="22"/>
      <c r="V10" s="22"/>
      <c r="W10" s="22"/>
      <c r="X10" s="22"/>
      <c r="Y10" s="22"/>
      <c r="Z10" s="22"/>
      <c r="AA10" s="22"/>
      <c r="AB10" s="22"/>
      <c r="AC10" s="22"/>
      <c r="AD10" s="22"/>
      <c r="AE10" s="22"/>
      <c r="AF10" s="22"/>
      <c r="AG10" s="22"/>
    </row>
    <row r="11" spans="1:35">
      <c r="A11" s="293" t="s">
        <v>12</v>
      </c>
      <c r="B11" s="281">
        <v>35.930270825333281</v>
      </c>
      <c r="C11" s="278">
        <v>10.229542747047324</v>
      </c>
      <c r="D11" s="291" t="s">
        <v>256</v>
      </c>
      <c r="E11" s="292" t="s">
        <v>256</v>
      </c>
      <c r="F11" s="281">
        <v>24.678278116737687</v>
      </c>
      <c r="G11" s="278">
        <v>10.7051908538739</v>
      </c>
      <c r="H11" s="281">
        <v>34.311564719183444</v>
      </c>
      <c r="I11" s="278">
        <v>9.4766751220483894</v>
      </c>
      <c r="J11" s="281">
        <v>14.96732418503372</v>
      </c>
      <c r="K11" s="278">
        <v>9.3653311007240223</v>
      </c>
      <c r="L11" s="281">
        <v>19.889699068288458</v>
      </c>
      <c r="M11" s="278">
        <v>6.9445559876162619</v>
      </c>
      <c r="N11" s="281">
        <v>13.546669866562461</v>
      </c>
      <c r="O11" s="479">
        <v>6.744115163625251</v>
      </c>
      <c r="P11" s="22"/>
      <c r="Q11" s="22"/>
      <c r="R11" s="22"/>
      <c r="S11" s="22"/>
      <c r="T11" s="22"/>
      <c r="U11" s="22"/>
      <c r="V11" s="22"/>
      <c r="W11" s="22"/>
      <c r="X11" s="22"/>
      <c r="Y11" s="22"/>
      <c r="Z11" s="22"/>
      <c r="AA11" s="22"/>
      <c r="AB11" s="22"/>
      <c r="AC11" s="22"/>
      <c r="AD11" s="22"/>
      <c r="AE11" s="22"/>
      <c r="AF11" s="22"/>
      <c r="AG11" s="22"/>
    </row>
    <row r="12" spans="1:35">
      <c r="A12" s="293" t="s">
        <v>11</v>
      </c>
      <c r="B12" s="281">
        <v>44.822827177891227</v>
      </c>
      <c r="C12" s="278">
        <v>5.1114404210815394</v>
      </c>
      <c r="D12" s="281">
        <v>19.699430679483367</v>
      </c>
      <c r="E12" s="278">
        <v>4.431920038009955</v>
      </c>
      <c r="F12" s="281">
        <v>35.231586168893628</v>
      </c>
      <c r="G12" s="278">
        <v>4.8516924567664574</v>
      </c>
      <c r="H12" s="281">
        <v>42.697958231346398</v>
      </c>
      <c r="I12" s="278">
        <v>5.3795117740300959</v>
      </c>
      <c r="J12" s="281">
        <v>10.074122780470454</v>
      </c>
      <c r="K12" s="278">
        <v>3.752247820518146</v>
      </c>
      <c r="L12" s="281">
        <v>24.628332439510217</v>
      </c>
      <c r="M12" s="278">
        <v>5.3792953858882395</v>
      </c>
      <c r="N12" s="281">
        <v>14.320341340955686</v>
      </c>
      <c r="O12" s="479">
        <v>5.3804614077687702</v>
      </c>
      <c r="P12" s="22"/>
      <c r="Q12" s="22"/>
      <c r="R12" s="22"/>
      <c r="S12" s="22"/>
      <c r="T12" s="22"/>
      <c r="U12" s="22"/>
      <c r="V12" s="22"/>
      <c r="W12" s="22"/>
      <c r="X12" s="22"/>
      <c r="Y12" s="22"/>
      <c r="Z12" s="22"/>
      <c r="AA12" s="22"/>
      <c r="AB12" s="22"/>
      <c r="AC12" s="22"/>
      <c r="AD12" s="22"/>
      <c r="AE12" s="22"/>
      <c r="AF12" s="22"/>
      <c r="AG12" s="22"/>
    </row>
    <row r="13" spans="1:35">
      <c r="A13" s="293" t="s">
        <v>10</v>
      </c>
      <c r="B13" s="281">
        <v>35.637916597716554</v>
      </c>
      <c r="C13" s="278">
        <v>9.2861344479379149</v>
      </c>
      <c r="D13" s="281">
        <v>9.1699220160678863</v>
      </c>
      <c r="E13" s="278">
        <v>5.119416009256252</v>
      </c>
      <c r="F13" s="281">
        <v>46.44685464361595</v>
      </c>
      <c r="G13" s="278">
        <v>10.793967525359783</v>
      </c>
      <c r="H13" s="281">
        <v>29.4413111911492</v>
      </c>
      <c r="I13" s="278">
        <v>9.0357393265323331</v>
      </c>
      <c r="J13" s="281">
        <v>10.869317968228136</v>
      </c>
      <c r="K13" s="278">
        <v>5.6862431758338019</v>
      </c>
      <c r="L13" s="281">
        <v>7.8172105373862193</v>
      </c>
      <c r="M13" s="278">
        <v>4.6576896713177378</v>
      </c>
      <c r="N13" s="281">
        <v>10.104691992565273</v>
      </c>
      <c r="O13" s="479">
        <v>5.6774946181086694</v>
      </c>
      <c r="P13" s="22"/>
      <c r="Q13" s="22"/>
      <c r="R13" s="22"/>
      <c r="S13" s="22"/>
      <c r="T13" s="22"/>
      <c r="U13" s="22"/>
      <c r="V13" s="22"/>
      <c r="W13" s="22"/>
      <c r="X13" s="22"/>
      <c r="Y13" s="22"/>
      <c r="Z13" s="22"/>
      <c r="AA13" s="22"/>
      <c r="AB13" s="22"/>
      <c r="AC13" s="22"/>
      <c r="AD13" s="22"/>
      <c r="AE13" s="22"/>
      <c r="AF13" s="22"/>
      <c r="AG13" s="22"/>
    </row>
    <row r="14" spans="1:35">
      <c r="A14" s="293" t="s">
        <v>9</v>
      </c>
      <c r="B14" s="281">
        <v>45.392877022245322</v>
      </c>
      <c r="C14" s="278">
        <v>4.9254782316006764</v>
      </c>
      <c r="D14" s="281">
        <v>14.364228730742504</v>
      </c>
      <c r="E14" s="278">
        <v>3.0827559455797435</v>
      </c>
      <c r="F14" s="281">
        <v>37.424201771403354</v>
      </c>
      <c r="G14" s="278">
        <v>4.7288881349083569</v>
      </c>
      <c r="H14" s="281">
        <v>43.816333435726726</v>
      </c>
      <c r="I14" s="278">
        <v>5.2218253879883418</v>
      </c>
      <c r="J14" s="281">
        <v>10.776169210235183</v>
      </c>
      <c r="K14" s="278">
        <v>3.2279705081713947</v>
      </c>
      <c r="L14" s="281">
        <v>20.974659696733823</v>
      </c>
      <c r="M14" s="278">
        <v>4.3864058126834804</v>
      </c>
      <c r="N14" s="281">
        <v>12.972710097029783</v>
      </c>
      <c r="O14" s="479">
        <v>3.665788480355809</v>
      </c>
      <c r="P14" s="22"/>
      <c r="Q14" s="22"/>
      <c r="R14" s="22"/>
      <c r="S14" s="22"/>
      <c r="T14" s="22"/>
      <c r="U14" s="22"/>
      <c r="V14" s="22"/>
      <c r="W14" s="22"/>
      <c r="X14" s="22"/>
      <c r="Y14" s="22"/>
      <c r="Z14" s="22"/>
      <c r="AA14" s="22"/>
      <c r="AB14" s="22"/>
      <c r="AC14" s="22"/>
      <c r="AD14" s="22"/>
      <c r="AE14" s="22"/>
      <c r="AF14" s="22"/>
      <c r="AG14" s="22"/>
    </row>
    <row r="15" spans="1:35">
      <c r="A15" s="293" t="s">
        <v>8</v>
      </c>
      <c r="B15" s="281">
        <v>48.116198492680525</v>
      </c>
      <c r="C15" s="278">
        <v>4.3130944023619788</v>
      </c>
      <c r="D15" s="281">
        <v>32.412730411844073</v>
      </c>
      <c r="E15" s="278">
        <v>3.7929228566383144</v>
      </c>
      <c r="F15" s="281">
        <v>30.902388418199212</v>
      </c>
      <c r="G15" s="278">
        <v>4.0370364156002259</v>
      </c>
      <c r="H15" s="281">
        <v>46.38069537725881</v>
      </c>
      <c r="I15" s="278">
        <v>4.3047594690252824</v>
      </c>
      <c r="J15" s="281">
        <v>11.125935992295222</v>
      </c>
      <c r="K15" s="278">
        <v>2.5207842339699766</v>
      </c>
      <c r="L15" s="281">
        <v>17.208926567812309</v>
      </c>
      <c r="M15" s="278">
        <v>3.1334089660964999</v>
      </c>
      <c r="N15" s="281">
        <v>8.5722466940160871</v>
      </c>
      <c r="O15" s="479">
        <v>2.4127927931610822</v>
      </c>
      <c r="P15" s="22"/>
      <c r="Q15" s="22"/>
      <c r="R15" s="22"/>
      <c r="S15" s="22"/>
      <c r="T15" s="22"/>
      <c r="U15" s="22"/>
      <c r="V15" s="22"/>
      <c r="W15" s="22"/>
      <c r="X15" s="22"/>
      <c r="Y15" s="22"/>
      <c r="Z15" s="22"/>
      <c r="AA15" s="22"/>
      <c r="AB15" s="22"/>
      <c r="AC15" s="22"/>
      <c r="AD15" s="22"/>
      <c r="AE15" s="22"/>
      <c r="AF15" s="22"/>
      <c r="AG15" s="22"/>
    </row>
    <row r="16" spans="1:35">
      <c r="A16" s="293" t="s">
        <v>7</v>
      </c>
      <c r="B16" s="281">
        <v>50.764633235610901</v>
      </c>
      <c r="C16" s="278">
        <v>5.0714465256601677</v>
      </c>
      <c r="D16" s="281">
        <v>26.065689941902892</v>
      </c>
      <c r="E16" s="278">
        <v>4.6412918716687406</v>
      </c>
      <c r="F16" s="281">
        <v>34.766315053050462</v>
      </c>
      <c r="G16" s="278">
        <v>4.2121505501090351</v>
      </c>
      <c r="H16" s="281">
        <v>45.721373597991786</v>
      </c>
      <c r="I16" s="278">
        <v>4.7509997217658269</v>
      </c>
      <c r="J16" s="281">
        <v>13.957580560493385</v>
      </c>
      <c r="K16" s="278">
        <v>3.1252001765982396</v>
      </c>
      <c r="L16" s="281">
        <v>17.598426302101984</v>
      </c>
      <c r="M16" s="278">
        <v>3.2719850804804369</v>
      </c>
      <c r="N16" s="281">
        <v>7.7769473118422265</v>
      </c>
      <c r="O16" s="479">
        <v>2.2035927836339257</v>
      </c>
      <c r="P16" s="22"/>
      <c r="Q16" s="22"/>
      <c r="R16" s="22"/>
      <c r="S16" s="22"/>
      <c r="T16" s="22"/>
      <c r="U16" s="22"/>
      <c r="V16" s="22"/>
      <c r="W16" s="22"/>
      <c r="X16" s="22"/>
      <c r="Y16" s="22"/>
      <c r="Z16" s="22"/>
      <c r="AA16" s="22"/>
      <c r="AB16" s="22"/>
      <c r="AC16" s="22"/>
      <c r="AD16" s="22"/>
      <c r="AE16" s="22"/>
      <c r="AF16" s="22"/>
      <c r="AG16" s="22"/>
    </row>
    <row r="17" spans="1:33">
      <c r="A17" s="293" t="s">
        <v>6</v>
      </c>
      <c r="B17" s="281">
        <v>68.296724487898004</v>
      </c>
      <c r="C17" s="278">
        <v>7.5796577075376153</v>
      </c>
      <c r="D17" s="281">
        <v>32.700193646643285</v>
      </c>
      <c r="E17" s="278">
        <v>8.4585423443624368</v>
      </c>
      <c r="F17" s="281">
        <v>32.947727561784134</v>
      </c>
      <c r="G17" s="278">
        <v>8.0088156521393508</v>
      </c>
      <c r="H17" s="281">
        <v>40.356729159869296</v>
      </c>
      <c r="I17" s="278">
        <v>7.5470715879578094</v>
      </c>
      <c r="J17" s="281">
        <v>26.034949708877107</v>
      </c>
      <c r="K17" s="278">
        <v>7.7714835663044379</v>
      </c>
      <c r="L17" s="281">
        <v>16.270612701278505</v>
      </c>
      <c r="M17" s="278">
        <v>5.688702476214468</v>
      </c>
      <c r="N17" s="281">
        <v>16.16071144667772</v>
      </c>
      <c r="O17" s="479">
        <v>7.1037356369586542</v>
      </c>
      <c r="P17" s="22"/>
      <c r="Q17" s="22"/>
      <c r="R17" s="22"/>
      <c r="S17" s="22"/>
      <c r="T17" s="22"/>
      <c r="U17" s="22"/>
      <c r="V17" s="22"/>
      <c r="W17" s="22"/>
      <c r="X17" s="22"/>
      <c r="Y17" s="22"/>
      <c r="Z17" s="22"/>
      <c r="AA17" s="22"/>
      <c r="AB17" s="22"/>
      <c r="AC17" s="22"/>
      <c r="AD17" s="22"/>
      <c r="AE17" s="22"/>
      <c r="AF17" s="22"/>
      <c r="AG17" s="22"/>
    </row>
    <row r="18" spans="1:33">
      <c r="A18" s="293" t="s">
        <v>5</v>
      </c>
      <c r="B18" s="281">
        <v>31.260091507879412</v>
      </c>
      <c r="C18" s="278">
        <v>6.0721050557262064</v>
      </c>
      <c r="D18" s="281">
        <v>30.447975849400606</v>
      </c>
      <c r="E18" s="278">
        <v>6.7466814003159223</v>
      </c>
      <c r="F18" s="281">
        <v>34.927093833392448</v>
      </c>
      <c r="G18" s="278">
        <v>5.8680232671050243</v>
      </c>
      <c r="H18" s="281">
        <v>50.131124143077862</v>
      </c>
      <c r="I18" s="278">
        <v>6.4227690214663156</v>
      </c>
      <c r="J18" s="281">
        <v>6.8159855245029268</v>
      </c>
      <c r="K18" s="278">
        <v>2.553949547471146</v>
      </c>
      <c r="L18" s="281">
        <v>17.50929769478169</v>
      </c>
      <c r="M18" s="278">
        <v>4.1225807736959874</v>
      </c>
      <c r="N18" s="281">
        <v>8.518379762178057</v>
      </c>
      <c r="O18" s="479">
        <v>3.1730607763159986</v>
      </c>
      <c r="P18" s="22"/>
      <c r="Q18" s="22"/>
      <c r="R18" s="22"/>
      <c r="S18" s="22"/>
      <c r="T18" s="22"/>
      <c r="U18" s="22"/>
      <c r="V18" s="22"/>
      <c r="W18" s="22"/>
      <c r="X18" s="22"/>
      <c r="Y18" s="22"/>
      <c r="Z18" s="22"/>
      <c r="AA18" s="22"/>
      <c r="AB18" s="22"/>
      <c r="AC18" s="22"/>
      <c r="AD18" s="22"/>
      <c r="AE18" s="22"/>
      <c r="AF18" s="22"/>
      <c r="AG18" s="22"/>
    </row>
    <row r="19" spans="1:33">
      <c r="A19" s="293" t="s">
        <v>4</v>
      </c>
      <c r="B19" s="281">
        <v>58.916065734690157</v>
      </c>
      <c r="C19" s="278">
        <v>6.1138909127361005</v>
      </c>
      <c r="D19" s="281">
        <v>23.857100463780046</v>
      </c>
      <c r="E19" s="278">
        <v>5.8308897008027678</v>
      </c>
      <c r="F19" s="281">
        <v>24.726493337004573</v>
      </c>
      <c r="G19" s="278">
        <v>6.3339388997249637</v>
      </c>
      <c r="H19" s="281">
        <v>40.746926970793503</v>
      </c>
      <c r="I19" s="278">
        <v>7.0228626492392934</v>
      </c>
      <c r="J19" s="281">
        <v>10.948088771559215</v>
      </c>
      <c r="K19" s="278">
        <v>3.6899729713416383</v>
      </c>
      <c r="L19" s="281">
        <v>6.9375556975134938</v>
      </c>
      <c r="M19" s="278">
        <v>3.0644697997718588</v>
      </c>
      <c r="N19" s="281">
        <v>5.2425207680108166</v>
      </c>
      <c r="O19" s="479">
        <v>2.6454351266794007</v>
      </c>
      <c r="P19" s="22"/>
      <c r="Q19" s="22"/>
      <c r="R19" s="22"/>
      <c r="S19" s="22"/>
      <c r="T19" s="22"/>
      <c r="U19" s="22"/>
      <c r="V19" s="22"/>
      <c r="W19" s="22"/>
      <c r="X19" s="22"/>
      <c r="Y19" s="22"/>
      <c r="Z19" s="22"/>
      <c r="AA19" s="22"/>
      <c r="AB19" s="22"/>
      <c r="AC19" s="22"/>
      <c r="AD19" s="22"/>
      <c r="AE19" s="22"/>
      <c r="AF19" s="22"/>
      <c r="AG19" s="22"/>
    </row>
    <row r="20" spans="1:33">
      <c r="A20" s="293" t="s">
        <v>3</v>
      </c>
      <c r="B20" s="281">
        <v>44.602818339164976</v>
      </c>
      <c r="C20" s="278">
        <v>6.1867459324178879</v>
      </c>
      <c r="D20" s="281">
        <v>12.079904684123349</v>
      </c>
      <c r="E20" s="278">
        <v>3.6836376548378782</v>
      </c>
      <c r="F20" s="281">
        <v>46.360106078031613</v>
      </c>
      <c r="G20" s="278">
        <v>6.9516480003599721</v>
      </c>
      <c r="H20" s="281">
        <v>41.33963789353615</v>
      </c>
      <c r="I20" s="278">
        <v>5.9063094281183615</v>
      </c>
      <c r="J20" s="281">
        <v>4.2246878772717977</v>
      </c>
      <c r="K20" s="278">
        <v>2.438288111382036</v>
      </c>
      <c r="L20" s="281">
        <v>21.287118718378746</v>
      </c>
      <c r="M20" s="278">
        <v>5.2068623158501346</v>
      </c>
      <c r="N20" s="281">
        <v>6.2657156420157349</v>
      </c>
      <c r="O20" s="479">
        <v>3.0040494825160762</v>
      </c>
      <c r="P20" s="22"/>
      <c r="Q20" s="22"/>
      <c r="R20" s="22"/>
      <c r="S20" s="22"/>
      <c r="T20" s="22"/>
      <c r="U20" s="22"/>
      <c r="V20" s="22"/>
      <c r="W20" s="22"/>
      <c r="X20" s="22"/>
      <c r="Y20" s="22"/>
      <c r="Z20" s="22"/>
      <c r="AA20" s="22"/>
      <c r="AB20" s="22"/>
      <c r="AC20" s="22"/>
      <c r="AD20" s="22"/>
      <c r="AE20" s="22"/>
      <c r="AF20" s="22"/>
      <c r="AG20" s="22"/>
    </row>
    <row r="21" spans="1:33" ht="14.5" thickBot="1">
      <c r="A21" s="293" t="s">
        <v>2</v>
      </c>
      <c r="B21" s="281">
        <v>50.547287403728816</v>
      </c>
      <c r="C21" s="278">
        <v>6.6579446331441732</v>
      </c>
      <c r="D21" s="281">
        <v>30.688267512041573</v>
      </c>
      <c r="E21" s="278">
        <v>6.1033370484873881</v>
      </c>
      <c r="F21" s="281">
        <v>27.908828163487868</v>
      </c>
      <c r="G21" s="278">
        <v>5.5503696008496597</v>
      </c>
      <c r="H21" s="281">
        <v>53.165239376262974</v>
      </c>
      <c r="I21" s="278">
        <v>6.7217670805537599</v>
      </c>
      <c r="J21" s="281">
        <v>9.332358003405977</v>
      </c>
      <c r="K21" s="278">
        <v>3.4375617003637697</v>
      </c>
      <c r="L21" s="281">
        <v>13.979231345853416</v>
      </c>
      <c r="M21" s="278">
        <v>3.7948888676344028</v>
      </c>
      <c r="N21" s="281">
        <v>8.9508177936593398</v>
      </c>
      <c r="O21" s="479">
        <v>3.0529683383170516</v>
      </c>
      <c r="P21" s="22"/>
      <c r="Q21" s="22"/>
      <c r="R21" s="22"/>
      <c r="S21" s="22"/>
      <c r="T21" s="22"/>
      <c r="U21" s="22"/>
      <c r="V21" s="22"/>
      <c r="W21" s="22"/>
      <c r="X21" s="22"/>
      <c r="Y21" s="22"/>
      <c r="Z21" s="22"/>
      <c r="AA21" s="22"/>
      <c r="AB21" s="22"/>
      <c r="AC21" s="22"/>
      <c r="AD21" s="22"/>
      <c r="AE21" s="22"/>
      <c r="AF21" s="22"/>
      <c r="AG21" s="22"/>
    </row>
    <row r="22" spans="1:33">
      <c r="A22" s="294" t="s">
        <v>17</v>
      </c>
      <c r="B22" s="283">
        <v>46.367991898689709</v>
      </c>
      <c r="C22" s="284">
        <v>1.7382845295192679</v>
      </c>
      <c r="D22" s="283">
        <v>22.583799340778548</v>
      </c>
      <c r="E22" s="284">
        <v>1.4611214565879644</v>
      </c>
      <c r="F22" s="283">
        <v>35.385460691187497</v>
      </c>
      <c r="G22" s="284">
        <v>1.654965772205651</v>
      </c>
      <c r="H22" s="283">
        <v>43.459542612560483</v>
      </c>
      <c r="I22" s="284">
        <v>1.7175263385742969</v>
      </c>
      <c r="J22" s="283">
        <v>11.954369110792106</v>
      </c>
      <c r="K22" s="284">
        <v>1.1303265184396321</v>
      </c>
      <c r="L22" s="283">
        <v>18.544444073004883</v>
      </c>
      <c r="M22" s="284">
        <v>1.3199808545129759</v>
      </c>
      <c r="N22" s="283">
        <v>11.347437655021395</v>
      </c>
      <c r="O22" s="512">
        <v>1.1665214519414076</v>
      </c>
      <c r="P22" s="22"/>
      <c r="Q22" s="22"/>
      <c r="R22" s="22"/>
      <c r="S22" s="22"/>
      <c r="T22" s="22"/>
      <c r="U22" s="22"/>
      <c r="V22" s="22"/>
      <c r="W22" s="22"/>
      <c r="X22" s="22"/>
      <c r="Y22" s="22"/>
      <c r="Z22" s="22"/>
      <c r="AA22" s="22"/>
      <c r="AB22" s="22"/>
      <c r="AC22" s="22"/>
      <c r="AD22" s="22"/>
      <c r="AE22" s="22"/>
      <c r="AF22" s="22"/>
      <c r="AG22" s="22"/>
    </row>
    <row r="23" spans="1:33">
      <c r="A23" s="295" t="s">
        <v>19</v>
      </c>
      <c r="B23" s="286">
        <v>49.710520564864922</v>
      </c>
      <c r="C23" s="287">
        <v>3.276032587300838</v>
      </c>
      <c r="D23" s="286">
        <v>29.42886713534531</v>
      </c>
      <c r="E23" s="287">
        <v>3.4488563556772482</v>
      </c>
      <c r="F23" s="286">
        <v>32.286015706669943</v>
      </c>
      <c r="G23" s="287">
        <v>3.3135671881682698</v>
      </c>
      <c r="H23" s="286">
        <v>44.676031645637373</v>
      </c>
      <c r="I23" s="287">
        <v>3.283500684554753</v>
      </c>
      <c r="J23" s="286">
        <v>8.6254446739429618</v>
      </c>
      <c r="K23" s="287">
        <v>1.798706029664831</v>
      </c>
      <c r="L23" s="286">
        <v>15.918526651237597</v>
      </c>
      <c r="M23" s="287">
        <v>2.2028764674644408</v>
      </c>
      <c r="N23" s="286">
        <v>12.70302919484307</v>
      </c>
      <c r="O23" s="514">
        <v>2.359375754073878</v>
      </c>
      <c r="P23" s="22"/>
      <c r="Q23" s="22"/>
      <c r="R23" s="22"/>
      <c r="S23" s="22"/>
      <c r="T23" s="22"/>
      <c r="U23" s="22"/>
      <c r="V23" s="22"/>
      <c r="W23" s="22"/>
      <c r="X23" s="22"/>
      <c r="Y23" s="22"/>
      <c r="Z23" s="22"/>
      <c r="AA23" s="22"/>
      <c r="AB23" s="22"/>
      <c r="AC23" s="22"/>
      <c r="AD23" s="22"/>
      <c r="AE23" s="22"/>
      <c r="AF23" s="22"/>
      <c r="AG23" s="22"/>
    </row>
    <row r="24" spans="1:33" ht="14.5" thickBot="1">
      <c r="A24" s="296" t="s">
        <v>20</v>
      </c>
      <c r="B24" s="289">
        <v>46.951659359045635</v>
      </c>
      <c r="C24" s="290">
        <v>1.5451398798312643</v>
      </c>
      <c r="D24" s="289">
        <v>23.809300044917592</v>
      </c>
      <c r="E24" s="290">
        <v>1.3504493425953825</v>
      </c>
      <c r="F24" s="289">
        <v>34.842178877204638</v>
      </c>
      <c r="G24" s="290">
        <v>1.4812348392335901</v>
      </c>
      <c r="H24" s="289">
        <v>43.672068843202858</v>
      </c>
      <c r="I24" s="290">
        <v>1.5289718176254032</v>
      </c>
      <c r="J24" s="289">
        <v>11.359578882288098</v>
      </c>
      <c r="K24" s="290">
        <v>0.98387722983276915</v>
      </c>
      <c r="L24" s="289">
        <v>18.081559420600868</v>
      </c>
      <c r="M24" s="290">
        <v>1.155029003968687</v>
      </c>
      <c r="N24" s="289">
        <v>11.587671765370201</v>
      </c>
      <c r="O24" s="517">
        <v>1.0465997138077743</v>
      </c>
      <c r="P24" s="22"/>
      <c r="Q24" s="22"/>
      <c r="R24" s="22"/>
      <c r="S24" s="22"/>
      <c r="T24" s="22"/>
      <c r="U24" s="22"/>
      <c r="V24" s="22"/>
      <c r="W24" s="22"/>
      <c r="X24" s="22"/>
      <c r="Y24" s="22"/>
      <c r="Z24" s="22"/>
      <c r="AA24" s="22"/>
      <c r="AB24" s="22"/>
      <c r="AC24" s="22"/>
      <c r="AD24" s="22"/>
      <c r="AE24" s="22"/>
      <c r="AF24" s="22"/>
      <c r="AG24" s="22"/>
    </row>
    <row r="25" spans="1:33">
      <c r="A25" s="796" t="s">
        <v>156</v>
      </c>
      <c r="B25" s="796"/>
      <c r="C25" s="796"/>
      <c r="D25" s="796"/>
      <c r="E25" s="796"/>
      <c r="F25" s="796"/>
      <c r="G25" s="796"/>
      <c r="H25" s="796"/>
      <c r="I25" s="796"/>
      <c r="J25" s="796"/>
      <c r="K25" s="796"/>
      <c r="L25" s="796"/>
      <c r="M25" s="796"/>
      <c r="N25" s="796"/>
      <c r="O25" s="796"/>
      <c r="P25" s="22"/>
      <c r="Q25" s="22"/>
      <c r="R25" s="22"/>
      <c r="S25" s="22"/>
      <c r="T25" s="22"/>
      <c r="U25" s="22"/>
      <c r="V25" s="22"/>
      <c r="W25" s="22"/>
      <c r="X25" s="22"/>
      <c r="Y25" s="22"/>
      <c r="Z25" s="22"/>
      <c r="AA25" s="22"/>
      <c r="AB25" s="22"/>
      <c r="AC25" s="22"/>
      <c r="AD25" s="22"/>
      <c r="AE25" s="22"/>
      <c r="AF25" s="22"/>
      <c r="AG25" s="22"/>
    </row>
    <row r="26" spans="1:33">
      <c r="A26" s="797" t="s">
        <v>259</v>
      </c>
      <c r="B26" s="797"/>
      <c r="C26" s="797"/>
      <c r="D26" s="797"/>
      <c r="E26" s="797"/>
      <c r="F26" s="797"/>
      <c r="G26" s="797"/>
      <c r="H26" s="797"/>
      <c r="I26" s="797"/>
      <c r="J26" s="797"/>
      <c r="K26" s="797"/>
      <c r="L26" s="797"/>
      <c r="M26" s="797"/>
      <c r="N26" s="797"/>
      <c r="O26" s="797"/>
      <c r="P26" s="22"/>
      <c r="Q26" s="22"/>
      <c r="R26" s="22"/>
      <c r="S26" s="22"/>
      <c r="T26" s="22"/>
      <c r="U26" s="22"/>
      <c r="V26" s="22"/>
      <c r="W26" s="22"/>
      <c r="X26" s="22"/>
      <c r="Y26" s="22"/>
      <c r="Z26" s="22"/>
      <c r="AA26" s="22"/>
      <c r="AB26" s="22"/>
      <c r="AC26" s="22"/>
      <c r="AD26" s="22"/>
      <c r="AE26" s="22"/>
      <c r="AF26" s="22"/>
      <c r="AG26" s="22"/>
    </row>
    <row r="27" spans="1:33">
      <c r="A27" s="797" t="s">
        <v>318</v>
      </c>
      <c r="B27" s="797"/>
      <c r="C27" s="797"/>
      <c r="D27" s="797"/>
      <c r="E27" s="797"/>
      <c r="F27" s="797"/>
      <c r="G27" s="797"/>
      <c r="H27" s="797"/>
      <c r="I27" s="797"/>
      <c r="J27" s="797"/>
      <c r="K27" s="797"/>
      <c r="L27" s="797"/>
      <c r="M27" s="797"/>
      <c r="N27" s="797"/>
      <c r="O27" s="797"/>
      <c r="P27" s="22"/>
      <c r="Q27" s="22"/>
      <c r="R27" s="22"/>
      <c r="S27" s="22"/>
      <c r="T27" s="22"/>
      <c r="U27" s="22"/>
      <c r="V27" s="22"/>
      <c r="W27" s="22"/>
      <c r="X27" s="22"/>
      <c r="Y27" s="22"/>
      <c r="Z27" s="22"/>
      <c r="AA27" s="22"/>
      <c r="AB27" s="22"/>
      <c r="AC27" s="22"/>
      <c r="AD27" s="22"/>
      <c r="AE27" s="22"/>
      <c r="AF27" s="22"/>
      <c r="AG27" s="22"/>
    </row>
    <row r="28" spans="1:33">
      <c r="A28" s="252"/>
      <c r="B28" s="252"/>
      <c r="C28" s="252"/>
      <c r="D28" s="252"/>
      <c r="E28" s="252"/>
      <c r="F28" s="252"/>
      <c r="G28" s="252"/>
      <c r="H28" s="252"/>
      <c r="I28" s="252"/>
      <c r="J28" s="252"/>
      <c r="K28" s="210"/>
      <c r="L28" s="210"/>
      <c r="M28" s="210"/>
      <c r="N28" s="210"/>
      <c r="O28" s="210"/>
      <c r="P28" s="22"/>
      <c r="Q28" s="22"/>
      <c r="R28" s="22"/>
      <c r="S28" s="22"/>
      <c r="T28" s="22"/>
      <c r="U28" s="22"/>
      <c r="V28" s="22"/>
      <c r="W28" s="22"/>
      <c r="X28" s="22"/>
      <c r="Y28" s="22"/>
      <c r="Z28" s="22"/>
      <c r="AA28" s="22"/>
      <c r="AB28" s="22"/>
      <c r="AC28" s="22"/>
      <c r="AD28" s="22"/>
      <c r="AE28" s="22"/>
      <c r="AF28" s="22"/>
      <c r="AG28" s="22"/>
    </row>
    <row r="29" spans="1:33">
      <c r="A29" s="252"/>
      <c r="B29" s="252"/>
      <c r="C29" s="252"/>
      <c r="D29" s="252"/>
      <c r="E29" s="252"/>
      <c r="F29" s="252"/>
      <c r="G29" s="252"/>
      <c r="H29" s="252"/>
      <c r="I29" s="252"/>
      <c r="J29" s="252"/>
      <c r="K29" s="210"/>
      <c r="L29" s="210"/>
      <c r="M29" s="210"/>
      <c r="N29" s="210"/>
      <c r="O29" s="210"/>
      <c r="P29" s="22"/>
      <c r="Q29" s="22"/>
      <c r="R29" s="22"/>
      <c r="S29" s="22"/>
      <c r="T29" s="22"/>
      <c r="U29" s="22"/>
      <c r="V29" s="22"/>
      <c r="W29" s="22"/>
      <c r="X29" s="22"/>
      <c r="Y29" s="22"/>
      <c r="Z29" s="22"/>
      <c r="AA29" s="22"/>
      <c r="AB29" s="22"/>
      <c r="AC29" s="22"/>
      <c r="AD29" s="22"/>
      <c r="AE29" s="22"/>
      <c r="AF29" s="22"/>
      <c r="AG29" s="22"/>
    </row>
    <row r="30" spans="1:33">
      <c r="A30" s="252"/>
      <c r="B30" s="252"/>
      <c r="C30" s="252"/>
      <c r="D30" s="252"/>
      <c r="E30" s="252"/>
      <c r="F30" s="252"/>
      <c r="G30" s="252"/>
      <c r="H30" s="252"/>
      <c r="I30" s="252"/>
      <c r="J30" s="252"/>
      <c r="K30" s="210"/>
      <c r="L30" s="210"/>
      <c r="M30" s="210"/>
      <c r="N30" s="210"/>
      <c r="O30" s="210"/>
      <c r="P30" s="22"/>
      <c r="Q30" s="22"/>
      <c r="R30" s="22"/>
      <c r="S30" s="22"/>
      <c r="T30" s="22"/>
      <c r="U30" s="22"/>
      <c r="V30" s="22"/>
      <c r="W30" s="22"/>
      <c r="X30" s="22"/>
      <c r="Y30" s="22"/>
      <c r="Z30" s="22"/>
      <c r="AA30" s="22"/>
      <c r="AB30" s="22"/>
      <c r="AC30" s="22"/>
      <c r="AD30" s="22"/>
      <c r="AE30" s="22"/>
      <c r="AF30" s="22"/>
      <c r="AG30" s="22"/>
    </row>
    <row r="31" spans="1:33">
      <c r="A31" s="252"/>
      <c r="B31" s="252"/>
      <c r="C31" s="252"/>
      <c r="D31" s="252"/>
      <c r="E31" s="252"/>
      <c r="F31" s="252"/>
      <c r="G31" s="252"/>
      <c r="H31" s="252"/>
      <c r="I31" s="252"/>
      <c r="J31" s="252"/>
      <c r="K31" s="210"/>
      <c r="L31" s="210"/>
      <c r="M31" s="210"/>
      <c r="N31" s="210"/>
      <c r="O31" s="210"/>
      <c r="P31" s="22"/>
      <c r="Q31" s="22"/>
      <c r="R31" s="22"/>
      <c r="S31" s="22"/>
      <c r="T31" s="22"/>
      <c r="U31" s="22"/>
      <c r="V31" s="22"/>
      <c r="W31" s="22"/>
      <c r="X31" s="22"/>
      <c r="Y31" s="22"/>
      <c r="Z31" s="22"/>
      <c r="AA31" s="22"/>
      <c r="AB31" s="22"/>
      <c r="AC31" s="22"/>
      <c r="AD31" s="22"/>
      <c r="AE31" s="22"/>
      <c r="AF31" s="22"/>
      <c r="AG31" s="22"/>
    </row>
    <row r="32" spans="1:33">
      <c r="A32" s="252"/>
      <c r="B32" s="252"/>
      <c r="C32" s="252"/>
      <c r="D32" s="252"/>
      <c r="E32" s="252"/>
      <c r="F32" s="252"/>
      <c r="G32" s="252"/>
      <c r="H32" s="252"/>
      <c r="I32" s="252"/>
      <c r="J32" s="252"/>
      <c r="K32" s="210"/>
      <c r="L32" s="210"/>
      <c r="M32" s="210"/>
      <c r="N32" s="210"/>
      <c r="O32" s="210"/>
      <c r="P32" s="22"/>
      <c r="Q32" s="22"/>
      <c r="R32" s="22"/>
      <c r="S32" s="22"/>
      <c r="T32" s="22"/>
      <c r="U32" s="22"/>
      <c r="V32" s="22"/>
      <c r="W32" s="22"/>
      <c r="X32" s="22"/>
      <c r="Y32" s="22"/>
      <c r="Z32" s="22"/>
      <c r="AA32" s="22"/>
      <c r="AB32" s="22"/>
      <c r="AC32" s="22"/>
      <c r="AD32" s="22"/>
      <c r="AE32" s="22"/>
      <c r="AF32" s="22"/>
      <c r="AG32" s="22"/>
    </row>
    <row r="33" spans="1:33">
      <c r="A33" s="252"/>
      <c r="B33" s="252"/>
      <c r="C33" s="252"/>
      <c r="D33" s="252"/>
      <c r="E33" s="252"/>
      <c r="F33" s="252"/>
      <c r="G33" s="252"/>
      <c r="H33" s="252"/>
      <c r="I33" s="252"/>
      <c r="J33" s="252"/>
      <c r="K33" s="210"/>
      <c r="L33" s="210"/>
      <c r="M33" s="210"/>
      <c r="N33" s="210"/>
      <c r="O33" s="210"/>
      <c r="P33" s="22"/>
      <c r="Q33" s="22"/>
      <c r="R33" s="22"/>
      <c r="S33" s="22"/>
      <c r="T33" s="22"/>
      <c r="U33" s="22"/>
      <c r="V33" s="22"/>
      <c r="W33" s="22"/>
      <c r="X33" s="22"/>
      <c r="Y33" s="22"/>
      <c r="Z33" s="22"/>
      <c r="AA33" s="22"/>
      <c r="AB33" s="22"/>
      <c r="AC33" s="22"/>
      <c r="AD33" s="22"/>
      <c r="AE33" s="22"/>
      <c r="AF33" s="22"/>
      <c r="AG33" s="22"/>
    </row>
    <row r="34" spans="1:33">
      <c r="A34" s="252"/>
      <c r="B34" s="252"/>
      <c r="C34" s="252"/>
      <c r="D34" s="252"/>
      <c r="E34" s="252"/>
      <c r="F34" s="252"/>
      <c r="G34" s="252"/>
      <c r="H34" s="252"/>
      <c r="I34" s="252"/>
      <c r="J34" s="252"/>
      <c r="K34" s="210"/>
      <c r="L34" s="210"/>
      <c r="M34" s="210"/>
      <c r="N34" s="210"/>
      <c r="O34" s="210"/>
      <c r="P34" s="22"/>
      <c r="Q34" s="22"/>
      <c r="R34" s="22"/>
      <c r="S34" s="22"/>
      <c r="T34" s="22"/>
      <c r="U34" s="22"/>
      <c r="V34" s="22"/>
      <c r="W34" s="22"/>
      <c r="X34" s="22"/>
      <c r="Y34" s="22"/>
      <c r="Z34" s="22"/>
      <c r="AA34" s="22"/>
      <c r="AB34" s="22"/>
      <c r="AC34" s="22"/>
      <c r="AD34" s="22"/>
      <c r="AE34" s="22"/>
      <c r="AF34" s="22"/>
      <c r="AG34" s="22"/>
    </row>
    <row r="35" spans="1:33">
      <c r="A35" s="210"/>
      <c r="B35" s="210"/>
      <c r="C35" s="210"/>
      <c r="D35" s="210"/>
      <c r="E35" s="210"/>
      <c r="F35" s="210"/>
      <c r="G35" s="210"/>
      <c r="H35" s="210"/>
      <c r="I35" s="210"/>
      <c r="J35" s="210"/>
      <c r="K35" s="210"/>
      <c r="L35" s="210"/>
      <c r="M35" s="210"/>
      <c r="N35" s="210"/>
      <c r="O35" s="210"/>
      <c r="P35" s="22"/>
      <c r="Q35" s="22"/>
      <c r="R35" s="22"/>
      <c r="S35" s="22"/>
      <c r="T35" s="22"/>
      <c r="U35" s="22"/>
      <c r="V35" s="22"/>
      <c r="W35" s="22"/>
      <c r="X35" s="22"/>
      <c r="Y35" s="22"/>
      <c r="Z35" s="22"/>
      <c r="AA35" s="22"/>
      <c r="AB35" s="22"/>
      <c r="AC35" s="22"/>
      <c r="AD35" s="22"/>
      <c r="AE35" s="22"/>
      <c r="AF35" s="22"/>
      <c r="AG35" s="22"/>
    </row>
    <row r="36" spans="1:33">
      <c r="A36" s="210"/>
      <c r="B36" s="210"/>
      <c r="C36" s="210"/>
      <c r="D36" s="210"/>
      <c r="E36" s="210"/>
      <c r="F36" s="210"/>
      <c r="G36" s="210"/>
      <c r="H36" s="210"/>
      <c r="I36" s="210"/>
      <c r="J36" s="210"/>
      <c r="K36" s="210"/>
      <c r="L36" s="210"/>
      <c r="M36" s="210"/>
      <c r="N36" s="210"/>
      <c r="O36" s="210"/>
      <c r="P36" s="22"/>
      <c r="Q36" s="22"/>
      <c r="R36" s="22"/>
      <c r="S36" s="22"/>
      <c r="T36" s="22"/>
      <c r="U36" s="22"/>
      <c r="V36" s="22"/>
      <c r="W36" s="22"/>
      <c r="X36" s="22"/>
      <c r="Y36" s="22"/>
      <c r="Z36" s="22"/>
      <c r="AA36" s="22"/>
      <c r="AB36" s="22"/>
      <c r="AC36" s="22"/>
      <c r="AD36" s="22"/>
      <c r="AE36" s="22"/>
      <c r="AF36" s="22"/>
      <c r="AG36" s="22"/>
    </row>
    <row r="37" spans="1:33">
      <c r="A37" s="210"/>
      <c r="B37" s="210"/>
      <c r="C37" s="210"/>
      <c r="D37" s="210"/>
      <c r="E37" s="210"/>
      <c r="F37" s="210"/>
      <c r="G37" s="210"/>
      <c r="H37" s="210"/>
      <c r="I37" s="210"/>
      <c r="J37" s="210"/>
      <c r="K37" s="210"/>
      <c r="L37" s="210"/>
      <c r="M37" s="210"/>
      <c r="N37" s="210"/>
      <c r="O37" s="210"/>
      <c r="P37" s="22"/>
      <c r="Q37" s="22"/>
      <c r="R37" s="22"/>
      <c r="S37" s="22"/>
      <c r="T37" s="22"/>
      <c r="U37" s="22"/>
      <c r="V37" s="22"/>
      <c r="W37" s="22"/>
      <c r="X37" s="22"/>
      <c r="Y37" s="22"/>
      <c r="Z37" s="22"/>
      <c r="AA37" s="22"/>
      <c r="AB37" s="22"/>
      <c r="AC37" s="22"/>
      <c r="AD37" s="22"/>
      <c r="AE37" s="22"/>
      <c r="AF37" s="22"/>
      <c r="AG37" s="22"/>
    </row>
    <row r="38" spans="1:33">
      <c r="A38" s="210"/>
      <c r="B38" s="210"/>
      <c r="C38" s="210"/>
      <c r="D38" s="210"/>
      <c r="E38" s="210"/>
      <c r="F38" s="210"/>
      <c r="G38" s="210"/>
      <c r="H38" s="210"/>
      <c r="I38" s="210"/>
      <c r="J38" s="210"/>
      <c r="K38" s="210"/>
      <c r="L38" s="210"/>
      <c r="M38" s="210"/>
      <c r="N38" s="210"/>
      <c r="O38" s="210"/>
      <c r="P38" s="22"/>
      <c r="Q38" s="22"/>
      <c r="R38" s="22"/>
      <c r="S38" s="22"/>
      <c r="T38" s="22"/>
      <c r="U38" s="22"/>
      <c r="V38" s="22"/>
      <c r="W38" s="22"/>
      <c r="X38" s="22"/>
      <c r="Y38" s="22"/>
      <c r="Z38" s="22"/>
      <c r="AA38" s="22"/>
      <c r="AB38" s="22"/>
      <c r="AC38" s="22"/>
      <c r="AD38" s="22"/>
      <c r="AE38" s="22"/>
      <c r="AF38" s="22"/>
      <c r="AG38" s="22"/>
    </row>
    <row r="39" spans="1:33">
      <c r="A39" s="210"/>
      <c r="B39" s="210"/>
      <c r="C39" s="210"/>
      <c r="D39" s="210"/>
      <c r="E39" s="210"/>
      <c r="F39" s="210"/>
      <c r="G39" s="210"/>
      <c r="H39" s="210"/>
      <c r="I39" s="210"/>
      <c r="J39" s="210"/>
      <c r="K39" s="210"/>
      <c r="L39" s="210"/>
      <c r="M39" s="210"/>
      <c r="N39" s="210"/>
      <c r="O39" s="210"/>
      <c r="P39" s="22"/>
      <c r="Q39" s="22"/>
      <c r="R39" s="22"/>
      <c r="S39" s="22"/>
      <c r="T39" s="22"/>
      <c r="U39" s="22"/>
      <c r="V39" s="22"/>
      <c r="W39" s="22"/>
      <c r="X39" s="22"/>
      <c r="Y39" s="22"/>
      <c r="Z39" s="22"/>
      <c r="AA39" s="22"/>
      <c r="AB39" s="22"/>
      <c r="AC39" s="22"/>
      <c r="AD39" s="22"/>
      <c r="AE39" s="22"/>
      <c r="AF39" s="22"/>
      <c r="AG39" s="22"/>
    </row>
    <row r="40" spans="1:3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sheetData>
  <sortState ref="A20:O21">
    <sortCondition descending="1" ref="A20"/>
  </sortState>
  <mergeCells count="13">
    <mergeCell ref="A25:O25"/>
    <mergeCell ref="A26:O26"/>
    <mergeCell ref="A27:O27"/>
    <mergeCell ref="B4:C4"/>
    <mergeCell ref="A1:O1"/>
    <mergeCell ref="N4:O4"/>
    <mergeCell ref="L4:M4"/>
    <mergeCell ref="J4:K4"/>
    <mergeCell ref="H4:I4"/>
    <mergeCell ref="F4:G4"/>
    <mergeCell ref="D4:E4"/>
    <mergeCell ref="A4:A5"/>
    <mergeCell ref="A3:O3"/>
  </mergeCells>
  <conditionalFormatting sqref="A6:O21">
    <cfRule type="expression" dxfId="25" priority="1">
      <formula>MOD(ROW(),2)=0</formula>
    </cfRule>
  </conditionalFormatting>
  <hyperlinks>
    <hyperlink ref="A2" location="Inhalt!A1" display="Zurück zum Inhalt - HF-03"/>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80" zoomScaleNormal="80" workbookViewId="0">
      <selection sqref="A1:O1"/>
    </sheetView>
  </sheetViews>
  <sheetFormatPr baseColWidth="10" defaultRowHeight="14"/>
  <cols>
    <col min="1" max="1" width="24.5" customWidth="1"/>
  </cols>
  <sheetData>
    <row r="1" spans="1:35" s="20" customFormat="1" ht="23.5">
      <c r="A1" s="695">
        <v>2020</v>
      </c>
      <c r="B1" s="695"/>
      <c r="C1" s="695"/>
      <c r="D1" s="695"/>
      <c r="E1" s="695"/>
      <c r="F1" s="695"/>
      <c r="G1" s="695"/>
      <c r="H1" s="695"/>
      <c r="I1" s="695"/>
      <c r="J1" s="695"/>
      <c r="K1" s="695"/>
      <c r="L1" s="695"/>
      <c r="M1" s="695"/>
      <c r="N1" s="695"/>
      <c r="O1" s="695"/>
      <c r="P1" s="274"/>
      <c r="Q1" s="274"/>
      <c r="R1" s="274"/>
      <c r="S1" s="274"/>
      <c r="T1" s="94"/>
      <c r="U1" s="94"/>
      <c r="V1" s="94"/>
      <c r="W1" s="94"/>
      <c r="X1" s="94"/>
      <c r="Y1" s="94"/>
      <c r="Z1" s="94"/>
      <c r="AA1" s="94"/>
      <c r="AB1" s="94"/>
      <c r="AC1" s="94"/>
      <c r="AD1" s="94"/>
      <c r="AE1" s="94"/>
      <c r="AF1" s="94"/>
      <c r="AG1" s="94"/>
      <c r="AH1" s="6"/>
      <c r="AI1" s="6"/>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93" t="s">
        <v>387</v>
      </c>
      <c r="B3" s="793"/>
      <c r="C3" s="793"/>
      <c r="D3" s="793"/>
      <c r="E3" s="793"/>
      <c r="F3" s="793"/>
      <c r="G3" s="793"/>
      <c r="H3" s="793"/>
      <c r="I3" s="793"/>
      <c r="J3" s="793"/>
      <c r="K3" s="793"/>
      <c r="L3" s="276"/>
      <c r="M3" s="276"/>
      <c r="N3" s="276"/>
      <c r="O3" s="276"/>
      <c r="P3" s="276"/>
      <c r="Q3" s="276"/>
      <c r="R3" s="276"/>
      <c r="S3" s="276"/>
    </row>
    <row r="4" spans="1:35" ht="34.5" customHeight="1">
      <c r="A4" s="794"/>
      <c r="B4" s="704" t="s">
        <v>157</v>
      </c>
      <c r="C4" s="705"/>
      <c r="D4" s="704" t="s">
        <v>158</v>
      </c>
      <c r="E4" s="705"/>
      <c r="F4" s="704" t="s">
        <v>159</v>
      </c>
      <c r="G4" s="705"/>
      <c r="H4" s="704" t="s">
        <v>160</v>
      </c>
      <c r="I4" s="705"/>
      <c r="J4" s="705" t="s">
        <v>161</v>
      </c>
      <c r="K4" s="705"/>
      <c r="L4" s="210"/>
      <c r="M4" s="210"/>
      <c r="N4" s="210"/>
      <c r="O4" s="210"/>
      <c r="P4" s="210"/>
      <c r="Q4" s="210"/>
      <c r="R4" s="210"/>
      <c r="S4" s="210"/>
      <c r="T4" s="22"/>
      <c r="U4" s="22"/>
      <c r="V4" s="22"/>
      <c r="W4" s="22"/>
      <c r="X4" s="22"/>
      <c r="Y4" s="22"/>
      <c r="Z4" s="22"/>
      <c r="AA4" s="22"/>
      <c r="AB4" s="22"/>
      <c r="AC4" s="22"/>
      <c r="AD4" s="22"/>
      <c r="AE4" s="22"/>
      <c r="AF4" s="22"/>
      <c r="AG4" s="22"/>
    </row>
    <row r="5" spans="1:35" ht="15" thickBot="1">
      <c r="A5" s="795"/>
      <c r="B5" s="486" t="s">
        <v>1</v>
      </c>
      <c r="C5" s="472" t="s">
        <v>119</v>
      </c>
      <c r="D5" s="486" t="s">
        <v>1</v>
      </c>
      <c r="E5" s="472" t="s">
        <v>119</v>
      </c>
      <c r="F5" s="486" t="s">
        <v>1</v>
      </c>
      <c r="G5" s="472" t="s">
        <v>119</v>
      </c>
      <c r="H5" s="486" t="s">
        <v>1</v>
      </c>
      <c r="I5" s="472" t="s">
        <v>119</v>
      </c>
      <c r="J5" s="472" t="s">
        <v>1</v>
      </c>
      <c r="K5" s="472" t="s">
        <v>119</v>
      </c>
      <c r="L5" s="210"/>
      <c r="M5" s="210"/>
      <c r="N5" s="210"/>
      <c r="O5" s="210"/>
      <c r="P5" s="210"/>
      <c r="Q5" s="210"/>
      <c r="R5" s="210"/>
      <c r="S5" s="210"/>
      <c r="T5" s="22"/>
      <c r="U5" s="22"/>
      <c r="V5" s="22"/>
      <c r="W5" s="22"/>
      <c r="X5" s="22"/>
      <c r="Y5" s="22"/>
      <c r="Z5" s="22"/>
      <c r="AA5" s="22"/>
      <c r="AB5" s="22"/>
      <c r="AC5" s="22"/>
      <c r="AD5" s="22"/>
      <c r="AE5" s="22"/>
      <c r="AF5" s="22"/>
      <c r="AG5" s="22"/>
    </row>
    <row r="6" spans="1:35">
      <c r="A6" s="474" t="s">
        <v>16</v>
      </c>
      <c r="B6" s="490">
        <v>95.733078647670567</v>
      </c>
      <c r="C6" s="479">
        <v>0.75438868533534098</v>
      </c>
      <c r="D6" s="490">
        <v>63.187559113581912</v>
      </c>
      <c r="E6" s="479">
        <v>2.0748060116252489</v>
      </c>
      <c r="F6" s="490">
        <v>83.845802245538721</v>
      </c>
      <c r="G6" s="479">
        <v>1.8601948412628602</v>
      </c>
      <c r="H6" s="490">
        <v>38.773820929260197</v>
      </c>
      <c r="I6" s="479">
        <v>2.5720487650203911</v>
      </c>
      <c r="J6" s="497">
        <v>13.003214729729279</v>
      </c>
      <c r="K6" s="479">
        <v>1.8112902735138263</v>
      </c>
      <c r="L6" s="210"/>
      <c r="M6" s="210"/>
      <c r="N6" s="210"/>
      <c r="O6" s="210"/>
      <c r="P6" s="210"/>
      <c r="Q6" s="210"/>
      <c r="R6" s="210"/>
      <c r="S6" s="210"/>
      <c r="T6" s="22"/>
      <c r="U6" s="22"/>
      <c r="V6" s="22"/>
      <c r="W6" s="22"/>
      <c r="X6" s="22"/>
      <c r="Y6" s="22"/>
      <c r="Z6" s="22"/>
      <c r="AA6" s="22"/>
      <c r="AB6" s="22"/>
      <c r="AC6" s="22"/>
      <c r="AD6" s="22"/>
      <c r="AE6" s="22"/>
      <c r="AF6" s="22"/>
      <c r="AG6" s="22"/>
    </row>
    <row r="7" spans="1:35">
      <c r="A7" s="474" t="s">
        <v>15</v>
      </c>
      <c r="B7" s="490">
        <v>94.768597774678071</v>
      </c>
      <c r="C7" s="479">
        <v>0.80789308392504966</v>
      </c>
      <c r="D7" s="490">
        <v>52.764117841108259</v>
      </c>
      <c r="E7" s="479">
        <v>2.2360413709384277</v>
      </c>
      <c r="F7" s="490">
        <v>78.692606388987642</v>
      </c>
      <c r="G7" s="479">
        <v>1.7895361233441494</v>
      </c>
      <c r="H7" s="490">
        <v>39.790314586377697</v>
      </c>
      <c r="I7" s="479">
        <v>2.1489118275601773</v>
      </c>
      <c r="J7" s="497">
        <v>13.107472323134209</v>
      </c>
      <c r="K7" s="479">
        <v>1.4192234674364532</v>
      </c>
      <c r="L7" s="210"/>
      <c r="M7" s="210"/>
      <c r="N7" s="210"/>
      <c r="O7" s="210"/>
      <c r="P7" s="210"/>
      <c r="Q7" s="210"/>
      <c r="R7" s="210"/>
      <c r="S7" s="210"/>
      <c r="T7" s="22"/>
      <c r="U7" s="22"/>
      <c r="V7" s="22"/>
      <c r="W7" s="22"/>
      <c r="X7" s="22"/>
      <c r="Y7" s="22"/>
      <c r="Z7" s="22"/>
      <c r="AA7" s="22"/>
      <c r="AB7" s="22"/>
      <c r="AC7" s="22"/>
      <c r="AD7" s="22"/>
      <c r="AE7" s="22"/>
      <c r="AF7" s="22"/>
      <c r="AG7" s="22"/>
    </row>
    <row r="8" spans="1:35">
      <c r="A8" s="474" t="s">
        <v>18</v>
      </c>
      <c r="B8" s="490">
        <v>96.467566639810656</v>
      </c>
      <c r="C8" s="479">
        <v>1.3913361441173007</v>
      </c>
      <c r="D8" s="490">
        <v>54.472955001132647</v>
      </c>
      <c r="E8" s="479">
        <v>4.9228110709240003</v>
      </c>
      <c r="F8" s="490">
        <v>72.017428555712939</v>
      </c>
      <c r="G8" s="479">
        <v>4.2872385534432871</v>
      </c>
      <c r="H8" s="490">
        <v>57.982500175846461</v>
      </c>
      <c r="I8" s="479">
        <v>5.2266901476841694</v>
      </c>
      <c r="J8" s="497">
        <v>14.981167335609543</v>
      </c>
      <c r="K8" s="479">
        <v>3.7871819604247818</v>
      </c>
      <c r="L8" s="210"/>
      <c r="M8" s="210"/>
      <c r="N8" s="210"/>
      <c r="O8" s="210"/>
      <c r="P8" s="210"/>
      <c r="Q8" s="210"/>
      <c r="R8" s="210"/>
      <c r="S8" s="210"/>
      <c r="T8" s="22"/>
      <c r="U8" s="22"/>
      <c r="V8" s="22"/>
      <c r="W8" s="22"/>
      <c r="X8" s="22"/>
      <c r="Y8" s="22"/>
      <c r="Z8" s="22"/>
      <c r="AA8" s="22"/>
      <c r="AB8" s="22"/>
      <c r="AC8" s="22"/>
      <c r="AD8" s="22"/>
      <c r="AE8" s="22"/>
      <c r="AF8" s="22"/>
      <c r="AG8" s="22"/>
    </row>
    <row r="9" spans="1:35">
      <c r="A9" s="474" t="s">
        <v>120</v>
      </c>
      <c r="B9" s="490">
        <v>97.67161777954108</v>
      </c>
      <c r="C9" s="479">
        <v>0.79352518693841945</v>
      </c>
      <c r="D9" s="490">
        <v>62.975457926902401</v>
      </c>
      <c r="E9" s="479">
        <v>3.3259010055938321</v>
      </c>
      <c r="F9" s="490">
        <v>81.490077215280294</v>
      </c>
      <c r="G9" s="479">
        <v>2.5079137643458602</v>
      </c>
      <c r="H9" s="490">
        <v>38.369815325796367</v>
      </c>
      <c r="I9" s="479">
        <v>3.1252959564096758</v>
      </c>
      <c r="J9" s="497">
        <v>10.332158189051412</v>
      </c>
      <c r="K9" s="479">
        <v>1.8404002315520613</v>
      </c>
      <c r="L9" s="210"/>
      <c r="M9" s="210"/>
      <c r="N9" s="210"/>
      <c r="O9" s="210"/>
      <c r="P9" s="210"/>
      <c r="Q9" s="210"/>
      <c r="R9" s="210"/>
      <c r="S9" s="210"/>
      <c r="T9" s="22"/>
      <c r="U9" s="22"/>
      <c r="V9" s="22"/>
      <c r="W9" s="22"/>
      <c r="X9" s="22"/>
      <c r="Y9" s="22"/>
      <c r="Z9" s="22"/>
      <c r="AA9" s="22"/>
      <c r="AB9" s="22"/>
      <c r="AC9" s="22"/>
      <c r="AD9" s="22"/>
      <c r="AE9" s="22"/>
      <c r="AF9" s="22"/>
      <c r="AG9" s="22"/>
    </row>
    <row r="10" spans="1:35">
      <c r="A10" s="474" t="s">
        <v>13</v>
      </c>
      <c r="B10" s="490">
        <v>98.334091395294024</v>
      </c>
      <c r="C10" s="479">
        <v>1.1406022721671156</v>
      </c>
      <c r="D10" s="490">
        <v>61.979187446788146</v>
      </c>
      <c r="E10" s="479">
        <v>4.5695066049879713</v>
      </c>
      <c r="F10" s="490">
        <v>82.054811692567057</v>
      </c>
      <c r="G10" s="479">
        <v>4.0696287919369896</v>
      </c>
      <c r="H10" s="490">
        <v>42.849236432701183</v>
      </c>
      <c r="I10" s="479">
        <v>5.6076646947956794</v>
      </c>
      <c r="J10" s="497">
        <v>14.294695541329439</v>
      </c>
      <c r="K10" s="479">
        <v>4.1450236451922908</v>
      </c>
      <c r="L10" s="210"/>
      <c r="M10" s="210"/>
      <c r="N10" s="210"/>
      <c r="O10" s="210"/>
      <c r="P10" s="210"/>
      <c r="Q10" s="210"/>
      <c r="R10" s="210"/>
      <c r="S10" s="210"/>
      <c r="T10" s="22"/>
      <c r="U10" s="22"/>
      <c r="V10" s="22"/>
      <c r="W10" s="22"/>
      <c r="X10" s="22"/>
      <c r="Y10" s="22"/>
      <c r="Z10" s="22"/>
      <c r="AA10" s="22"/>
      <c r="AB10" s="22"/>
      <c r="AC10" s="22"/>
      <c r="AD10" s="22"/>
      <c r="AE10" s="22"/>
      <c r="AF10" s="22"/>
      <c r="AG10" s="22"/>
    </row>
    <row r="11" spans="1:35">
      <c r="A11" s="474" t="s">
        <v>12</v>
      </c>
      <c r="B11" s="490">
        <v>91.975807958509861</v>
      </c>
      <c r="C11" s="479">
        <v>3.7247206127465216</v>
      </c>
      <c r="D11" s="490">
        <v>55.632404182667472</v>
      </c>
      <c r="E11" s="479">
        <v>5.1330621206987646</v>
      </c>
      <c r="F11" s="490">
        <v>94.579284846772666</v>
      </c>
      <c r="G11" s="479">
        <v>2.7095875545335151</v>
      </c>
      <c r="H11" s="490">
        <v>28.609392791754651</v>
      </c>
      <c r="I11" s="479">
        <v>6.0712639890549891</v>
      </c>
      <c r="J11" s="497">
        <v>16.507340478292495</v>
      </c>
      <c r="K11" s="479">
        <v>5.1024039098621294</v>
      </c>
      <c r="L11" s="210"/>
      <c r="M11" s="210"/>
      <c r="N11" s="210"/>
      <c r="O11" s="210"/>
      <c r="P11" s="210"/>
      <c r="Q11" s="210"/>
      <c r="R11" s="210"/>
      <c r="S11" s="210"/>
      <c r="T11" s="22"/>
      <c r="U11" s="22"/>
      <c r="V11" s="22"/>
      <c r="W11" s="22"/>
      <c r="X11" s="22"/>
      <c r="Y11" s="22"/>
      <c r="Z11" s="22"/>
      <c r="AA11" s="22"/>
      <c r="AB11" s="22"/>
      <c r="AC11" s="22"/>
      <c r="AD11" s="22"/>
      <c r="AE11" s="22"/>
      <c r="AF11" s="22"/>
      <c r="AG11" s="22"/>
    </row>
    <row r="12" spans="1:35">
      <c r="A12" s="474" t="s">
        <v>11</v>
      </c>
      <c r="B12" s="490">
        <v>95.369229122557186</v>
      </c>
      <c r="C12" s="479">
        <v>1.319068865621899</v>
      </c>
      <c r="D12" s="490">
        <v>62.61462382160844</v>
      </c>
      <c r="E12" s="479">
        <v>2.9043183764171197</v>
      </c>
      <c r="F12" s="490">
        <v>85.954680975495734</v>
      </c>
      <c r="G12" s="479">
        <v>1.9401317013847994</v>
      </c>
      <c r="H12" s="490">
        <v>34.36095676642752</v>
      </c>
      <c r="I12" s="479">
        <v>2.7210915714260535</v>
      </c>
      <c r="J12" s="497">
        <v>13.713306314945509</v>
      </c>
      <c r="K12" s="479">
        <v>2.0061602953396962</v>
      </c>
      <c r="L12" s="210"/>
      <c r="M12" s="210"/>
      <c r="N12" s="210"/>
      <c r="O12" s="210"/>
      <c r="P12" s="210"/>
      <c r="Q12" s="210"/>
      <c r="R12" s="210"/>
      <c r="S12" s="210"/>
      <c r="T12" s="22"/>
      <c r="U12" s="22"/>
      <c r="V12" s="22"/>
      <c r="W12" s="22"/>
      <c r="X12" s="22"/>
      <c r="Y12" s="22"/>
      <c r="Z12" s="22"/>
      <c r="AA12" s="22"/>
      <c r="AB12" s="22"/>
      <c r="AC12" s="22"/>
      <c r="AD12" s="22"/>
      <c r="AE12" s="22"/>
      <c r="AF12" s="22"/>
      <c r="AG12" s="22"/>
    </row>
    <row r="13" spans="1:35">
      <c r="A13" s="474" t="s">
        <v>10</v>
      </c>
      <c r="B13" s="490">
        <v>91.526498007785392</v>
      </c>
      <c r="C13" s="479">
        <v>2.2363555129690846</v>
      </c>
      <c r="D13" s="490">
        <v>72.02942745102628</v>
      </c>
      <c r="E13" s="479">
        <v>3.590814841236476</v>
      </c>
      <c r="F13" s="490">
        <v>82.641334159601669</v>
      </c>
      <c r="G13" s="479">
        <v>2.8053447966119527</v>
      </c>
      <c r="H13" s="490">
        <v>34.430363330090024</v>
      </c>
      <c r="I13" s="479">
        <v>4.4695195238509706</v>
      </c>
      <c r="J13" s="497">
        <v>12.93324878665355</v>
      </c>
      <c r="K13" s="479">
        <v>2.3906640864018005</v>
      </c>
      <c r="L13" s="210"/>
      <c r="M13" s="210"/>
      <c r="N13" s="210"/>
      <c r="O13" s="210"/>
      <c r="P13" s="210"/>
      <c r="Q13" s="210"/>
      <c r="R13" s="210"/>
      <c r="S13" s="210"/>
      <c r="T13" s="22"/>
      <c r="U13" s="22"/>
      <c r="V13" s="22"/>
      <c r="W13" s="22"/>
      <c r="X13" s="22"/>
      <c r="Y13" s="22"/>
      <c r="Z13" s="22"/>
      <c r="AA13" s="22"/>
      <c r="AB13" s="22"/>
      <c r="AC13" s="22"/>
      <c r="AD13" s="22"/>
      <c r="AE13" s="22"/>
      <c r="AF13" s="22"/>
      <c r="AG13" s="22"/>
    </row>
    <row r="14" spans="1:35">
      <c r="A14" s="474" t="s">
        <v>9</v>
      </c>
      <c r="B14" s="490">
        <v>94.798552126325603</v>
      </c>
      <c r="C14" s="479">
        <v>1.0336746803827981</v>
      </c>
      <c r="D14" s="490">
        <v>57.943823139513697</v>
      </c>
      <c r="E14" s="479">
        <v>2.628995564677481</v>
      </c>
      <c r="F14" s="490">
        <v>87.787555277545408</v>
      </c>
      <c r="G14" s="479">
        <v>1.6377439700883802</v>
      </c>
      <c r="H14" s="490">
        <v>37.664552239884983</v>
      </c>
      <c r="I14" s="479">
        <v>2.6506356599148608</v>
      </c>
      <c r="J14" s="497">
        <v>16.698277788053819</v>
      </c>
      <c r="K14" s="479">
        <v>1.8878692885832815</v>
      </c>
      <c r="L14" s="210"/>
      <c r="M14" s="210"/>
      <c r="N14" s="210"/>
      <c r="O14" s="210"/>
      <c r="P14" s="210"/>
      <c r="Q14" s="210"/>
      <c r="R14" s="210"/>
      <c r="S14" s="210"/>
      <c r="T14" s="22"/>
      <c r="U14" s="22"/>
      <c r="V14" s="22"/>
      <c r="W14" s="22"/>
      <c r="X14" s="22"/>
      <c r="Y14" s="22"/>
      <c r="Z14" s="22"/>
      <c r="AA14" s="22"/>
      <c r="AB14" s="22"/>
      <c r="AC14" s="22"/>
      <c r="AD14" s="22"/>
      <c r="AE14" s="22"/>
      <c r="AF14" s="22"/>
      <c r="AG14" s="22"/>
    </row>
    <row r="15" spans="1:35">
      <c r="A15" s="474" t="s">
        <v>8</v>
      </c>
      <c r="B15" s="490">
        <v>95.409286728926517</v>
      </c>
      <c r="C15" s="479">
        <v>0.89513725206744865</v>
      </c>
      <c r="D15" s="490">
        <v>62.229835847845216</v>
      </c>
      <c r="E15" s="479">
        <v>2.1544252201494336</v>
      </c>
      <c r="F15" s="490">
        <v>83.88833675097095</v>
      </c>
      <c r="G15" s="479">
        <v>1.7081797360567208</v>
      </c>
      <c r="H15" s="490">
        <v>40.004845894352421</v>
      </c>
      <c r="I15" s="479">
        <v>2.2410408473956709</v>
      </c>
      <c r="J15" s="497">
        <v>13.123700360365595</v>
      </c>
      <c r="K15" s="479">
        <v>1.4150577566357589</v>
      </c>
      <c r="L15" s="210"/>
      <c r="M15" s="210"/>
      <c r="N15" s="210"/>
      <c r="O15" s="210"/>
      <c r="P15" s="210"/>
      <c r="Q15" s="210"/>
      <c r="R15" s="210"/>
      <c r="S15" s="210"/>
      <c r="T15" s="22"/>
      <c r="U15" s="22"/>
      <c r="V15" s="22"/>
      <c r="W15" s="22"/>
      <c r="X15" s="22"/>
      <c r="Y15" s="22"/>
      <c r="Z15" s="22"/>
      <c r="AA15" s="22"/>
      <c r="AB15" s="22"/>
      <c r="AC15" s="22"/>
      <c r="AD15" s="22"/>
      <c r="AE15" s="22"/>
      <c r="AF15" s="22"/>
      <c r="AG15" s="22"/>
    </row>
    <row r="16" spans="1:35">
      <c r="A16" s="474" t="s">
        <v>7</v>
      </c>
      <c r="B16" s="490">
        <v>95.703712147236402</v>
      </c>
      <c r="C16" s="479">
        <v>1.0263681617735478</v>
      </c>
      <c r="D16" s="490">
        <v>54.70883819795278</v>
      </c>
      <c r="E16" s="479">
        <v>2.8419122070064944</v>
      </c>
      <c r="F16" s="490">
        <v>81.157516594403518</v>
      </c>
      <c r="G16" s="479">
        <v>2.7257354400918357</v>
      </c>
      <c r="H16" s="490">
        <v>38.082911707978305</v>
      </c>
      <c r="I16" s="479">
        <v>2.6148353499901567</v>
      </c>
      <c r="J16" s="497">
        <v>11.887072471913713</v>
      </c>
      <c r="K16" s="479">
        <v>1.7906291048239324</v>
      </c>
      <c r="L16" s="210"/>
      <c r="M16" s="210"/>
      <c r="N16" s="210"/>
      <c r="O16" s="210"/>
      <c r="P16" s="210"/>
      <c r="Q16" s="210"/>
      <c r="R16" s="210"/>
      <c r="S16" s="210"/>
      <c r="T16" s="22"/>
      <c r="U16" s="22"/>
      <c r="V16" s="22"/>
      <c r="W16" s="22"/>
      <c r="X16" s="22"/>
      <c r="Y16" s="22"/>
      <c r="Z16" s="22"/>
      <c r="AA16" s="22"/>
      <c r="AB16" s="22"/>
      <c r="AC16" s="22"/>
      <c r="AD16" s="22"/>
      <c r="AE16" s="22"/>
      <c r="AF16" s="22"/>
      <c r="AG16" s="22"/>
    </row>
    <row r="17" spans="1:33">
      <c r="A17" s="474" t="s">
        <v>6</v>
      </c>
      <c r="B17" s="490">
        <v>95.18167200274857</v>
      </c>
      <c r="C17" s="479">
        <v>2.1586770867580682</v>
      </c>
      <c r="D17" s="490">
        <v>46.884160734406791</v>
      </c>
      <c r="E17" s="479">
        <v>5.2956753808640888</v>
      </c>
      <c r="F17" s="490">
        <v>74.989788695876854</v>
      </c>
      <c r="G17" s="479">
        <v>4.2037845824161497</v>
      </c>
      <c r="H17" s="490">
        <v>59.584892154294742</v>
      </c>
      <c r="I17" s="479">
        <v>4.5360247738796549</v>
      </c>
      <c r="J17" s="497">
        <v>20.780727546074708</v>
      </c>
      <c r="K17" s="479">
        <v>4.0024460355812677</v>
      </c>
      <c r="L17" s="210"/>
      <c r="M17" s="210"/>
      <c r="N17" s="210"/>
      <c r="O17" s="210"/>
      <c r="P17" s="210"/>
      <c r="Q17" s="210"/>
      <c r="R17" s="210"/>
      <c r="S17" s="210"/>
      <c r="T17" s="22"/>
      <c r="U17" s="22"/>
      <c r="V17" s="22"/>
      <c r="W17" s="22"/>
      <c r="X17" s="22"/>
      <c r="Y17" s="22"/>
      <c r="Z17" s="22"/>
      <c r="AA17" s="22"/>
      <c r="AB17" s="22"/>
      <c r="AC17" s="22"/>
      <c r="AD17" s="22"/>
      <c r="AE17" s="22"/>
      <c r="AF17" s="22"/>
      <c r="AG17" s="22"/>
    </row>
    <row r="18" spans="1:33">
      <c r="A18" s="474" t="s">
        <v>5</v>
      </c>
      <c r="B18" s="490">
        <v>95.697462119732648</v>
      </c>
      <c r="C18" s="479">
        <v>1.0882816192514211</v>
      </c>
      <c r="D18" s="490">
        <v>64.705048486870538</v>
      </c>
      <c r="E18" s="479">
        <v>2.9573025061741065</v>
      </c>
      <c r="F18" s="490">
        <v>69.732972222693363</v>
      </c>
      <c r="G18" s="479">
        <v>3.0136386598543616</v>
      </c>
      <c r="H18" s="490">
        <v>53.235692473739796</v>
      </c>
      <c r="I18" s="479">
        <v>3.6363098759329171</v>
      </c>
      <c r="J18" s="497">
        <v>10.30829132448007</v>
      </c>
      <c r="K18" s="479">
        <v>1.8325826537671575</v>
      </c>
      <c r="L18" s="210"/>
      <c r="M18" s="210"/>
      <c r="N18" s="210"/>
      <c r="O18" s="210"/>
      <c r="P18" s="210"/>
      <c r="Q18" s="210"/>
      <c r="R18" s="210"/>
      <c r="S18" s="210"/>
      <c r="T18" s="22"/>
      <c r="U18" s="22"/>
      <c r="V18" s="22"/>
      <c r="W18" s="22"/>
      <c r="X18" s="22"/>
      <c r="Y18" s="22"/>
      <c r="Z18" s="22"/>
      <c r="AA18" s="22"/>
      <c r="AB18" s="22"/>
      <c r="AC18" s="22"/>
      <c r="AD18" s="22"/>
      <c r="AE18" s="22"/>
      <c r="AF18" s="22"/>
      <c r="AG18" s="22"/>
    </row>
    <row r="19" spans="1:33">
      <c r="A19" s="474" t="s">
        <v>4</v>
      </c>
      <c r="B19" s="490">
        <v>95.069925791688078</v>
      </c>
      <c r="C19" s="479">
        <v>1.4784143294359631</v>
      </c>
      <c r="D19" s="490">
        <v>57.079326759745342</v>
      </c>
      <c r="E19" s="479">
        <v>3.9524668721120322</v>
      </c>
      <c r="F19" s="490">
        <v>77.144799997700346</v>
      </c>
      <c r="G19" s="479">
        <v>3.219574311181348</v>
      </c>
      <c r="H19" s="490">
        <v>43.415532597161032</v>
      </c>
      <c r="I19" s="479">
        <v>4.0635464274736357</v>
      </c>
      <c r="J19" s="497">
        <v>9.6906089787363623</v>
      </c>
      <c r="K19" s="479">
        <v>1.8708987687279628</v>
      </c>
      <c r="L19" s="210"/>
      <c r="M19" s="210"/>
      <c r="N19" s="210"/>
      <c r="O19" s="210"/>
      <c r="P19" s="210"/>
      <c r="Q19" s="210"/>
      <c r="R19" s="210"/>
      <c r="S19" s="210"/>
      <c r="T19" s="22"/>
      <c r="U19" s="22"/>
      <c r="V19" s="22"/>
      <c r="W19" s="22"/>
      <c r="X19" s="22"/>
      <c r="Y19" s="22"/>
      <c r="Z19" s="22"/>
      <c r="AA19" s="22"/>
      <c r="AB19" s="22"/>
      <c r="AC19" s="22"/>
      <c r="AD19" s="22"/>
      <c r="AE19" s="22"/>
      <c r="AF19" s="22"/>
      <c r="AG19" s="22"/>
    </row>
    <row r="20" spans="1:33">
      <c r="A20" s="474" t="s">
        <v>3</v>
      </c>
      <c r="B20" s="490">
        <v>96.42935024447759</v>
      </c>
      <c r="C20" s="479">
        <v>1.1143539202562958</v>
      </c>
      <c r="D20" s="490">
        <v>62.834430780403252</v>
      </c>
      <c r="E20" s="479">
        <v>3.0420653167417608</v>
      </c>
      <c r="F20" s="490">
        <v>83.844092660296525</v>
      </c>
      <c r="G20" s="479">
        <v>2.8314985393942527</v>
      </c>
      <c r="H20" s="490">
        <v>41.204759966465367</v>
      </c>
      <c r="I20" s="479">
        <v>3.4962988680639642</v>
      </c>
      <c r="J20" s="497">
        <v>17.495827728887928</v>
      </c>
      <c r="K20" s="479">
        <v>2.788779247006496</v>
      </c>
      <c r="L20" s="210"/>
      <c r="M20" s="210"/>
      <c r="N20" s="210"/>
      <c r="O20" s="210"/>
      <c r="P20" s="210"/>
      <c r="Q20" s="210"/>
      <c r="R20" s="210"/>
      <c r="S20" s="210"/>
      <c r="T20" s="22"/>
      <c r="U20" s="22"/>
      <c r="V20" s="22"/>
      <c r="W20" s="22"/>
      <c r="X20" s="22"/>
      <c r="Y20" s="22"/>
      <c r="Z20" s="22"/>
      <c r="AA20" s="22"/>
      <c r="AB20" s="22"/>
      <c r="AC20" s="22"/>
      <c r="AD20" s="22"/>
      <c r="AE20" s="22"/>
      <c r="AF20" s="22"/>
      <c r="AG20" s="22"/>
    </row>
    <row r="21" spans="1:33" ht="14.5" thickBot="1">
      <c r="A21" s="474" t="s">
        <v>2</v>
      </c>
      <c r="B21" s="490">
        <v>95.005834520352579</v>
      </c>
      <c r="C21" s="479">
        <v>1.6773105495624028</v>
      </c>
      <c r="D21" s="490">
        <v>55.668442396435921</v>
      </c>
      <c r="E21" s="479">
        <v>3.494901631054169</v>
      </c>
      <c r="F21" s="490">
        <v>75.239724284146064</v>
      </c>
      <c r="G21" s="479">
        <v>3.4203318838426173</v>
      </c>
      <c r="H21" s="490">
        <v>48.427233253559542</v>
      </c>
      <c r="I21" s="479">
        <v>3.9130155951191106</v>
      </c>
      <c r="J21" s="497">
        <v>12.568516098246125</v>
      </c>
      <c r="K21" s="479">
        <v>2.4060283205691544</v>
      </c>
      <c r="L21" s="210"/>
      <c r="M21" s="210"/>
      <c r="N21" s="210"/>
      <c r="O21" s="210"/>
      <c r="P21" s="210"/>
      <c r="Q21" s="210"/>
      <c r="R21" s="210"/>
      <c r="S21" s="210"/>
      <c r="T21" s="22"/>
      <c r="U21" s="22"/>
      <c r="V21" s="22"/>
      <c r="W21" s="22"/>
      <c r="X21" s="22"/>
      <c r="Y21" s="22"/>
      <c r="Z21" s="22"/>
      <c r="AA21" s="22"/>
      <c r="AB21" s="22"/>
      <c r="AC21" s="22"/>
      <c r="AD21" s="22"/>
      <c r="AE21" s="22"/>
      <c r="AF21" s="22"/>
      <c r="AG21" s="22"/>
    </row>
    <row r="22" spans="1:33">
      <c r="A22" s="538" t="s">
        <v>17</v>
      </c>
      <c r="B22" s="535">
        <v>95.259883848766961</v>
      </c>
      <c r="C22" s="523">
        <v>0.37787303275034145</v>
      </c>
      <c r="D22" s="535">
        <v>59.243067331656377</v>
      </c>
      <c r="E22" s="523">
        <v>0.93490641275216624</v>
      </c>
      <c r="F22" s="535">
        <v>83.59609259872532</v>
      </c>
      <c r="G22" s="523">
        <v>0.73818920953996836</v>
      </c>
      <c r="H22" s="535">
        <v>38.743335332944532</v>
      </c>
      <c r="I22" s="523">
        <v>0.97737292939095843</v>
      </c>
      <c r="J22" s="541">
        <v>13.893827042389287</v>
      </c>
      <c r="K22" s="523">
        <v>0.66861508405936976</v>
      </c>
      <c r="L22" s="210"/>
      <c r="M22" s="210"/>
      <c r="N22" s="210"/>
      <c r="O22" s="210"/>
      <c r="P22" s="210"/>
      <c r="Q22" s="210"/>
      <c r="R22" s="210"/>
      <c r="S22" s="210"/>
      <c r="T22" s="22"/>
      <c r="U22" s="22"/>
      <c r="V22" s="22"/>
      <c r="W22" s="22"/>
      <c r="X22" s="22"/>
      <c r="Y22" s="22"/>
      <c r="Z22" s="22"/>
      <c r="AA22" s="22"/>
      <c r="AB22" s="22"/>
      <c r="AC22" s="22"/>
      <c r="AD22" s="22"/>
      <c r="AE22" s="22"/>
      <c r="AF22" s="22"/>
      <c r="AG22" s="22"/>
    </row>
    <row r="23" spans="1:33">
      <c r="A23" s="539" t="s">
        <v>19</v>
      </c>
      <c r="B23" s="536">
        <v>95.63929533708145</v>
      </c>
      <c r="C23" s="524">
        <v>0.58415372297083534</v>
      </c>
      <c r="D23" s="536">
        <v>60.440141903759368</v>
      </c>
      <c r="E23" s="524">
        <v>1.731593860092413</v>
      </c>
      <c r="F23" s="536">
        <v>74.970273449173988</v>
      </c>
      <c r="G23" s="524">
        <v>1.5416942372627565</v>
      </c>
      <c r="H23" s="536">
        <v>48.973174279347361</v>
      </c>
      <c r="I23" s="524">
        <v>1.9192860144699557</v>
      </c>
      <c r="J23" s="542">
        <v>11.994027576845239</v>
      </c>
      <c r="K23" s="524">
        <v>1.2148576401503119</v>
      </c>
      <c r="L23" s="210"/>
      <c r="M23" s="210"/>
      <c r="N23" s="210"/>
      <c r="O23" s="210"/>
      <c r="P23" s="210"/>
      <c r="Q23" s="210"/>
      <c r="R23" s="210"/>
      <c r="S23" s="210"/>
      <c r="T23" s="22"/>
      <c r="U23" s="22"/>
      <c r="V23" s="22"/>
      <c r="W23" s="22"/>
      <c r="X23" s="22"/>
      <c r="Y23" s="22"/>
      <c r="Z23" s="22"/>
      <c r="AA23" s="22"/>
      <c r="AB23" s="22"/>
      <c r="AC23" s="22"/>
      <c r="AD23" s="22"/>
      <c r="AE23" s="22"/>
      <c r="AF23" s="22"/>
      <c r="AG23" s="22"/>
    </row>
    <row r="24" spans="1:33" ht="14.5" thickBot="1">
      <c r="A24" s="540" t="s">
        <v>20</v>
      </c>
      <c r="B24" s="537">
        <v>95.334378631120018</v>
      </c>
      <c r="C24" s="525">
        <v>0.3246698190952334</v>
      </c>
      <c r="D24" s="537">
        <v>59.481427269768737</v>
      </c>
      <c r="E24" s="525">
        <v>0.82445852372539319</v>
      </c>
      <c r="F24" s="537">
        <v>81.880150535175005</v>
      </c>
      <c r="G24" s="525">
        <v>0.66877963818847508</v>
      </c>
      <c r="H24" s="537">
        <v>40.813480261079988</v>
      </c>
      <c r="I24" s="525">
        <v>0.87485999666166625</v>
      </c>
      <c r="J24" s="543">
        <v>13.515146010620457</v>
      </c>
      <c r="K24" s="525">
        <v>0.5880537424255633</v>
      </c>
      <c r="L24" s="210"/>
      <c r="M24" s="210"/>
      <c r="N24" s="210"/>
      <c r="O24" s="210"/>
      <c r="P24" s="210"/>
      <c r="Q24" s="210"/>
      <c r="R24" s="210"/>
      <c r="S24" s="210"/>
      <c r="T24" s="22"/>
      <c r="U24" s="22"/>
      <c r="V24" s="22"/>
      <c r="W24" s="22"/>
      <c r="X24" s="22"/>
      <c r="Y24" s="22"/>
      <c r="Z24" s="22"/>
      <c r="AA24" s="22"/>
      <c r="AB24" s="22"/>
      <c r="AC24" s="22"/>
      <c r="AD24" s="22"/>
      <c r="AE24" s="22"/>
      <c r="AF24" s="22"/>
      <c r="AG24" s="22"/>
    </row>
    <row r="25" spans="1:33">
      <c r="A25" s="796" t="s">
        <v>162</v>
      </c>
      <c r="B25" s="796"/>
      <c r="C25" s="796"/>
      <c r="D25" s="796"/>
      <c r="E25" s="796"/>
      <c r="F25" s="796"/>
      <c r="G25" s="796"/>
      <c r="H25" s="796"/>
      <c r="I25" s="796"/>
      <c r="J25" s="796"/>
      <c r="K25" s="796"/>
      <c r="L25" s="210"/>
      <c r="M25" s="210"/>
      <c r="N25" s="210"/>
      <c r="O25" s="210"/>
      <c r="P25" s="210"/>
      <c r="Q25" s="210"/>
      <c r="R25" s="210"/>
      <c r="S25" s="210"/>
      <c r="T25" s="22"/>
      <c r="U25" s="22"/>
      <c r="V25" s="22"/>
      <c r="W25" s="22"/>
      <c r="X25" s="22"/>
      <c r="Y25" s="22"/>
      <c r="Z25" s="22"/>
      <c r="AA25" s="22"/>
      <c r="AB25" s="22"/>
      <c r="AC25" s="22"/>
      <c r="AD25" s="22"/>
      <c r="AE25" s="22"/>
      <c r="AF25" s="22"/>
      <c r="AG25" s="22"/>
    </row>
    <row r="26" spans="1:33">
      <c r="A26" s="797" t="s">
        <v>122</v>
      </c>
      <c r="B26" s="797"/>
      <c r="C26" s="797"/>
      <c r="D26" s="797"/>
      <c r="E26" s="797"/>
      <c r="F26" s="797"/>
      <c r="G26" s="797"/>
      <c r="H26" s="797"/>
      <c r="I26" s="797"/>
      <c r="J26" s="797"/>
      <c r="K26" s="797"/>
      <c r="L26" s="210"/>
      <c r="M26" s="210"/>
      <c r="N26" s="210"/>
      <c r="O26" s="210"/>
      <c r="P26" s="210"/>
      <c r="Q26" s="210"/>
      <c r="R26" s="210"/>
      <c r="S26" s="210"/>
      <c r="T26" s="22"/>
      <c r="U26" s="22"/>
      <c r="V26" s="22"/>
      <c r="W26" s="22"/>
      <c r="X26" s="22"/>
      <c r="Y26" s="22"/>
      <c r="Z26" s="22"/>
      <c r="AA26" s="22"/>
      <c r="AB26" s="22"/>
      <c r="AC26" s="22"/>
      <c r="AD26" s="22"/>
      <c r="AE26" s="22"/>
      <c r="AF26" s="22"/>
      <c r="AG26" s="22"/>
    </row>
    <row r="27" spans="1:33">
      <c r="A27" s="797" t="s">
        <v>319</v>
      </c>
      <c r="B27" s="797"/>
      <c r="C27" s="797"/>
      <c r="D27" s="797"/>
      <c r="E27" s="797"/>
      <c r="F27" s="797"/>
      <c r="G27" s="797"/>
      <c r="H27" s="797"/>
      <c r="I27" s="797"/>
      <c r="J27" s="797"/>
      <c r="K27" s="797"/>
      <c r="L27" s="210"/>
      <c r="M27" s="210"/>
      <c r="N27" s="210"/>
      <c r="O27" s="210"/>
      <c r="P27" s="210"/>
      <c r="Q27" s="210"/>
      <c r="R27" s="210"/>
      <c r="S27" s="210"/>
      <c r="T27" s="22"/>
      <c r="U27" s="22"/>
      <c r="V27" s="22"/>
      <c r="W27" s="22"/>
      <c r="X27" s="22"/>
      <c r="Y27" s="22"/>
      <c r="Z27" s="22"/>
      <c r="AA27" s="22"/>
      <c r="AB27" s="22"/>
      <c r="AC27" s="22"/>
      <c r="AD27" s="22"/>
      <c r="AE27" s="22"/>
      <c r="AF27" s="22"/>
      <c r="AG27" s="22"/>
    </row>
    <row r="28" spans="1:33" ht="14.5">
      <c r="A28" s="365"/>
      <c r="B28" s="365"/>
      <c r="C28" s="365"/>
      <c r="D28" s="365"/>
      <c r="E28" s="365"/>
      <c r="F28" s="365"/>
      <c r="G28" s="365"/>
      <c r="H28" s="365"/>
      <c r="I28" s="365"/>
      <c r="J28" s="365"/>
      <c r="K28" s="365"/>
      <c r="L28" s="210"/>
      <c r="M28" s="210"/>
      <c r="N28" s="210"/>
      <c r="O28" s="210"/>
      <c r="P28" s="210"/>
      <c r="Q28" s="210"/>
      <c r="R28" s="210"/>
      <c r="S28" s="210"/>
      <c r="T28" s="22"/>
      <c r="U28" s="22"/>
      <c r="V28" s="22"/>
      <c r="W28" s="22"/>
      <c r="X28" s="22"/>
      <c r="Y28" s="22"/>
      <c r="Z28" s="22"/>
      <c r="AA28" s="22"/>
      <c r="AB28" s="22"/>
      <c r="AC28" s="22"/>
      <c r="AD28" s="22"/>
      <c r="AE28" s="22"/>
      <c r="AF28" s="22"/>
      <c r="AG28" s="22"/>
    </row>
    <row r="29" spans="1:33" ht="14.5">
      <c r="A29" s="733" t="s">
        <v>388</v>
      </c>
      <c r="B29" s="733"/>
      <c r="C29" s="733"/>
      <c r="D29" s="733"/>
      <c r="E29" s="733"/>
      <c r="F29" s="733"/>
      <c r="G29" s="733"/>
      <c r="H29" s="733"/>
      <c r="I29" s="733"/>
      <c r="J29" s="733"/>
      <c r="K29" s="733"/>
      <c r="L29" s="733"/>
      <c r="M29" s="733"/>
      <c r="N29" s="733"/>
      <c r="O29" s="733"/>
      <c r="P29" s="210"/>
      <c r="Q29" s="210"/>
      <c r="R29" s="210"/>
      <c r="S29" s="210"/>
      <c r="T29" s="22"/>
      <c r="U29" s="22"/>
      <c r="V29" s="22"/>
      <c r="W29" s="22"/>
      <c r="X29" s="22"/>
      <c r="Y29" s="22"/>
      <c r="Z29" s="22"/>
      <c r="AA29" s="22"/>
      <c r="AB29" s="22"/>
      <c r="AC29" s="22"/>
      <c r="AD29" s="22"/>
      <c r="AE29" s="22"/>
      <c r="AF29" s="22"/>
      <c r="AG29" s="22"/>
    </row>
    <row r="30" spans="1:33" ht="42.75" customHeight="1">
      <c r="A30" s="745"/>
      <c r="B30" s="704" t="s">
        <v>163</v>
      </c>
      <c r="C30" s="705"/>
      <c r="D30" s="704" t="s">
        <v>164</v>
      </c>
      <c r="E30" s="705"/>
      <c r="F30" s="704" t="s">
        <v>165</v>
      </c>
      <c r="G30" s="705"/>
      <c r="H30" s="704" t="s">
        <v>166</v>
      </c>
      <c r="I30" s="705"/>
      <c r="J30" s="704" t="s">
        <v>167</v>
      </c>
      <c r="K30" s="705"/>
      <c r="L30" s="704" t="s">
        <v>168</v>
      </c>
      <c r="M30" s="705"/>
      <c r="N30" s="705" t="s">
        <v>169</v>
      </c>
      <c r="O30" s="705"/>
      <c r="P30" s="210"/>
      <c r="Q30" s="210"/>
      <c r="R30" s="210"/>
      <c r="S30" s="210"/>
      <c r="T30" s="22"/>
      <c r="U30" s="22"/>
      <c r="V30" s="22"/>
      <c r="W30" s="22"/>
      <c r="X30" s="22"/>
      <c r="Y30" s="22"/>
      <c r="Z30" s="22"/>
      <c r="AA30" s="22"/>
      <c r="AB30" s="22"/>
      <c r="AC30" s="22"/>
      <c r="AD30" s="22"/>
      <c r="AE30" s="22"/>
      <c r="AF30" s="22"/>
      <c r="AG30" s="22"/>
    </row>
    <row r="31" spans="1:33" ht="15" thickBot="1">
      <c r="A31" s="792"/>
      <c r="B31" s="486" t="s">
        <v>1</v>
      </c>
      <c r="C31" s="472" t="s">
        <v>119</v>
      </c>
      <c r="D31" s="486" t="s">
        <v>1</v>
      </c>
      <c r="E31" s="472" t="s">
        <v>119</v>
      </c>
      <c r="F31" s="486" t="s">
        <v>1</v>
      </c>
      <c r="G31" s="472" t="s">
        <v>119</v>
      </c>
      <c r="H31" s="486" t="s">
        <v>1</v>
      </c>
      <c r="I31" s="472" t="s">
        <v>119</v>
      </c>
      <c r="J31" s="486" t="s">
        <v>1</v>
      </c>
      <c r="K31" s="472" t="s">
        <v>119</v>
      </c>
      <c r="L31" s="486" t="s">
        <v>1</v>
      </c>
      <c r="M31" s="472" t="s">
        <v>119</v>
      </c>
      <c r="N31" s="472" t="s">
        <v>1</v>
      </c>
      <c r="O31" s="472" t="s">
        <v>119</v>
      </c>
      <c r="P31" s="210"/>
      <c r="Q31" s="210"/>
      <c r="R31" s="210"/>
      <c r="S31" s="210"/>
      <c r="T31" s="22"/>
      <c r="U31" s="22"/>
      <c r="V31" s="22"/>
      <c r="W31" s="22"/>
      <c r="X31" s="22"/>
      <c r="Y31" s="22"/>
      <c r="Z31" s="22"/>
      <c r="AA31" s="22"/>
      <c r="AB31" s="22"/>
      <c r="AC31" s="22"/>
      <c r="AD31" s="22"/>
      <c r="AE31" s="22"/>
      <c r="AF31" s="22"/>
      <c r="AG31" s="22"/>
    </row>
    <row r="32" spans="1:33">
      <c r="A32" s="474" t="s">
        <v>16</v>
      </c>
      <c r="B32" s="490">
        <v>99.367239151881378</v>
      </c>
      <c r="C32" s="479">
        <v>0.36514313938897142</v>
      </c>
      <c r="D32" s="490">
        <v>82.041141880115319</v>
      </c>
      <c r="E32" s="479">
        <v>2.3492770313143256</v>
      </c>
      <c r="F32" s="490">
        <v>87.956639504725231</v>
      </c>
      <c r="G32" s="479">
        <v>2.0475488900131049</v>
      </c>
      <c r="H32" s="490">
        <v>53.822758093382703</v>
      </c>
      <c r="I32" s="479">
        <v>3.2814575520126614</v>
      </c>
      <c r="J32" s="490">
        <v>14.894650305165275</v>
      </c>
      <c r="K32" s="479">
        <v>2.3188672533843513</v>
      </c>
      <c r="L32" s="490">
        <v>62.352531850199234</v>
      </c>
      <c r="M32" s="479">
        <v>3.0655808308270567</v>
      </c>
      <c r="N32" s="497">
        <v>24.412188813951136</v>
      </c>
      <c r="O32" s="479">
        <v>2.7138366121211699</v>
      </c>
      <c r="P32" s="210"/>
      <c r="Q32" s="210"/>
      <c r="R32" s="210"/>
      <c r="S32" s="210"/>
      <c r="T32" s="22"/>
      <c r="U32" s="22"/>
      <c r="V32" s="22"/>
      <c r="W32" s="22"/>
      <c r="X32" s="22"/>
      <c r="Y32" s="22"/>
      <c r="Z32" s="22"/>
      <c r="AA32" s="22"/>
      <c r="AB32" s="22"/>
      <c r="AC32" s="22"/>
      <c r="AD32" s="22"/>
      <c r="AE32" s="22"/>
      <c r="AF32" s="22"/>
      <c r="AG32" s="22"/>
    </row>
    <row r="33" spans="1:33">
      <c r="A33" s="474" t="s">
        <v>15</v>
      </c>
      <c r="B33" s="490">
        <v>96.98156294235163</v>
      </c>
      <c r="C33" s="479">
        <v>1.1108969628653016</v>
      </c>
      <c r="D33" s="490">
        <v>77.821213265770695</v>
      </c>
      <c r="E33" s="479">
        <v>2.8072456012264393</v>
      </c>
      <c r="F33" s="490">
        <v>86.950039905475109</v>
      </c>
      <c r="G33" s="479">
        <v>2.2400193039892624</v>
      </c>
      <c r="H33" s="490">
        <v>48.453718695816391</v>
      </c>
      <c r="I33" s="479">
        <v>3.5005153854652278</v>
      </c>
      <c r="J33" s="490">
        <v>19.064495185390957</v>
      </c>
      <c r="K33" s="479">
        <v>2.7389066124930537</v>
      </c>
      <c r="L33" s="490">
        <v>70.402376379302595</v>
      </c>
      <c r="M33" s="479">
        <v>3.0393689918832716</v>
      </c>
      <c r="N33" s="497">
        <v>39.607145408021488</v>
      </c>
      <c r="O33" s="479">
        <v>3.4176371280370099</v>
      </c>
      <c r="P33" s="210"/>
      <c r="Q33" s="210"/>
      <c r="R33" s="210"/>
      <c r="S33" s="210"/>
      <c r="T33" s="22"/>
      <c r="U33" s="22"/>
      <c r="V33" s="22"/>
      <c r="W33" s="22"/>
      <c r="X33" s="22"/>
      <c r="Y33" s="22"/>
      <c r="Z33" s="22"/>
      <c r="AA33" s="22"/>
      <c r="AB33" s="22"/>
      <c r="AC33" s="22"/>
      <c r="AD33" s="22"/>
      <c r="AE33" s="22"/>
      <c r="AF33" s="22"/>
      <c r="AG33" s="22"/>
    </row>
    <row r="34" spans="1:33">
      <c r="A34" s="474" t="s">
        <v>18</v>
      </c>
      <c r="B34" s="490">
        <v>94.293482019038748</v>
      </c>
      <c r="C34" s="479">
        <v>4.0700985832463026</v>
      </c>
      <c r="D34" s="490">
        <v>75.720568296496765</v>
      </c>
      <c r="E34" s="479">
        <v>6.3049150677561343</v>
      </c>
      <c r="F34" s="490">
        <v>62.178904099151012</v>
      </c>
      <c r="G34" s="479">
        <v>7.3712892488970159</v>
      </c>
      <c r="H34" s="490">
        <v>71.918622643692814</v>
      </c>
      <c r="I34" s="479">
        <v>7.3223458293394108</v>
      </c>
      <c r="J34" s="490">
        <v>17.006531236640416</v>
      </c>
      <c r="K34" s="479">
        <v>5.70747774449418</v>
      </c>
      <c r="L34" s="490">
        <v>79.569121241659019</v>
      </c>
      <c r="M34" s="479">
        <v>5.9250029292917397</v>
      </c>
      <c r="N34" s="497">
        <v>61.892501225223548</v>
      </c>
      <c r="O34" s="479">
        <v>7.5811303878010134</v>
      </c>
      <c r="P34" s="210"/>
      <c r="Q34" s="210"/>
      <c r="R34" s="210"/>
      <c r="S34" s="210"/>
      <c r="T34" s="22"/>
      <c r="U34" s="22"/>
      <c r="V34" s="22"/>
      <c r="W34" s="22"/>
      <c r="X34" s="22"/>
      <c r="Y34" s="22"/>
      <c r="Z34" s="22"/>
      <c r="AA34" s="22"/>
      <c r="AB34" s="22"/>
      <c r="AC34" s="22"/>
      <c r="AD34" s="22"/>
      <c r="AE34" s="22"/>
      <c r="AF34" s="22"/>
      <c r="AG34" s="22"/>
    </row>
    <row r="35" spans="1:33">
      <c r="A35" s="474" t="s">
        <v>120</v>
      </c>
      <c r="B35" s="490">
        <v>97.456079638263432</v>
      </c>
      <c r="C35" s="479">
        <v>2.5018473002920834</v>
      </c>
      <c r="D35" s="490">
        <v>87.20451628423146</v>
      </c>
      <c r="E35" s="479">
        <v>4.4461904715904241</v>
      </c>
      <c r="F35" s="490">
        <v>86.502393826711398</v>
      </c>
      <c r="G35" s="479">
        <v>4.6825511635180206</v>
      </c>
      <c r="H35" s="490">
        <v>57.364844297595816</v>
      </c>
      <c r="I35" s="479">
        <v>7.1664019704951274</v>
      </c>
      <c r="J35" s="490">
        <v>14.898303096253636</v>
      </c>
      <c r="K35" s="479">
        <v>5.469092521863538</v>
      </c>
      <c r="L35" s="490">
        <v>76.373998900526942</v>
      </c>
      <c r="M35" s="479">
        <v>6.1161518370856118</v>
      </c>
      <c r="N35" s="497">
        <v>32.924234482586549</v>
      </c>
      <c r="O35" s="479">
        <v>6.8681947585593193</v>
      </c>
      <c r="P35" s="210"/>
      <c r="Q35" s="210"/>
      <c r="R35" s="210"/>
      <c r="S35" s="210"/>
      <c r="T35" s="22"/>
      <c r="U35" s="22"/>
      <c r="V35" s="22"/>
      <c r="W35" s="22"/>
      <c r="X35" s="22"/>
      <c r="Y35" s="22"/>
      <c r="Z35" s="22"/>
      <c r="AA35" s="22"/>
      <c r="AB35" s="22"/>
      <c r="AC35" s="22"/>
      <c r="AD35" s="22"/>
      <c r="AE35" s="22"/>
      <c r="AF35" s="22"/>
      <c r="AG35" s="22"/>
    </row>
    <row r="36" spans="1:33">
      <c r="A36" s="474" t="s">
        <v>13</v>
      </c>
      <c r="B36" s="518" t="s">
        <v>249</v>
      </c>
      <c r="C36" s="519" t="s">
        <v>249</v>
      </c>
      <c r="D36" s="518" t="s">
        <v>249</v>
      </c>
      <c r="E36" s="519" t="s">
        <v>249</v>
      </c>
      <c r="F36" s="518" t="s">
        <v>249</v>
      </c>
      <c r="G36" s="519" t="s">
        <v>249</v>
      </c>
      <c r="H36" s="518" t="s">
        <v>249</v>
      </c>
      <c r="I36" s="519" t="s">
        <v>249</v>
      </c>
      <c r="J36" s="518" t="s">
        <v>249</v>
      </c>
      <c r="K36" s="519" t="s">
        <v>249</v>
      </c>
      <c r="L36" s="518" t="s">
        <v>249</v>
      </c>
      <c r="M36" s="519" t="s">
        <v>249</v>
      </c>
      <c r="N36" s="520" t="s">
        <v>249</v>
      </c>
      <c r="O36" s="519" t="s">
        <v>249</v>
      </c>
      <c r="P36" s="210"/>
      <c r="Q36" s="210"/>
      <c r="R36" s="210"/>
      <c r="S36" s="210"/>
      <c r="T36" s="22"/>
      <c r="U36" s="22"/>
      <c r="V36" s="22"/>
      <c r="W36" s="22"/>
      <c r="X36" s="22"/>
      <c r="Y36" s="22"/>
      <c r="Z36" s="22"/>
      <c r="AA36" s="22"/>
      <c r="AB36" s="22"/>
      <c r="AC36" s="22"/>
      <c r="AD36" s="22"/>
      <c r="AE36" s="22"/>
      <c r="AF36" s="22"/>
      <c r="AG36" s="22"/>
    </row>
    <row r="37" spans="1:33">
      <c r="A37" s="474" t="s">
        <v>12</v>
      </c>
      <c r="B37" s="518" t="s">
        <v>249</v>
      </c>
      <c r="C37" s="519" t="s">
        <v>249</v>
      </c>
      <c r="D37" s="518" t="s">
        <v>249</v>
      </c>
      <c r="E37" s="519" t="s">
        <v>249</v>
      </c>
      <c r="F37" s="518" t="s">
        <v>249</v>
      </c>
      <c r="G37" s="519" t="s">
        <v>249</v>
      </c>
      <c r="H37" s="518" t="s">
        <v>249</v>
      </c>
      <c r="I37" s="519" t="s">
        <v>249</v>
      </c>
      <c r="J37" s="518" t="s">
        <v>249</v>
      </c>
      <c r="K37" s="519" t="s">
        <v>249</v>
      </c>
      <c r="L37" s="518" t="s">
        <v>249</v>
      </c>
      <c r="M37" s="519" t="s">
        <v>249</v>
      </c>
      <c r="N37" s="520" t="s">
        <v>249</v>
      </c>
      <c r="O37" s="519" t="s">
        <v>249</v>
      </c>
      <c r="P37" s="210"/>
      <c r="Q37" s="210"/>
      <c r="R37" s="210"/>
      <c r="S37" s="210"/>
      <c r="T37" s="22"/>
      <c r="U37" s="22"/>
      <c r="V37" s="22"/>
      <c r="W37" s="22"/>
      <c r="X37" s="22"/>
      <c r="Y37" s="22"/>
      <c r="Z37" s="22"/>
      <c r="AA37" s="22"/>
      <c r="AB37" s="22"/>
      <c r="AC37" s="22"/>
      <c r="AD37" s="22"/>
      <c r="AE37" s="22"/>
      <c r="AF37" s="22"/>
      <c r="AG37" s="22"/>
    </row>
    <row r="38" spans="1:33">
      <c r="A38" s="474" t="s">
        <v>11</v>
      </c>
      <c r="B38" s="490">
        <v>99.468665864349646</v>
      </c>
      <c r="C38" s="479">
        <v>0.53099797312540287</v>
      </c>
      <c r="D38" s="490">
        <v>83.365978437331705</v>
      </c>
      <c r="E38" s="479">
        <v>3.5745452760802294</v>
      </c>
      <c r="F38" s="490">
        <v>96.526243413200689</v>
      </c>
      <c r="G38" s="479">
        <v>1.7464398674995516</v>
      </c>
      <c r="H38" s="490">
        <v>49.845672077924483</v>
      </c>
      <c r="I38" s="479">
        <v>5.1550329883693697</v>
      </c>
      <c r="J38" s="490">
        <v>15.717562124915114</v>
      </c>
      <c r="K38" s="479">
        <v>3.5084999585371839</v>
      </c>
      <c r="L38" s="490">
        <v>57.952451051277663</v>
      </c>
      <c r="M38" s="479">
        <v>4.9242214677482092</v>
      </c>
      <c r="N38" s="497">
        <v>26.142777528695611</v>
      </c>
      <c r="O38" s="479">
        <v>4.2190590924375169</v>
      </c>
      <c r="P38" s="210"/>
      <c r="Q38" s="210"/>
      <c r="R38" s="210"/>
      <c r="S38" s="210"/>
      <c r="T38" s="22"/>
      <c r="U38" s="22"/>
      <c r="V38" s="22"/>
      <c r="W38" s="22"/>
      <c r="X38" s="22"/>
      <c r="Y38" s="22"/>
      <c r="Z38" s="22"/>
      <c r="AA38" s="22"/>
      <c r="AB38" s="22"/>
      <c r="AC38" s="22"/>
      <c r="AD38" s="22"/>
      <c r="AE38" s="22"/>
      <c r="AF38" s="22"/>
      <c r="AG38" s="22"/>
    </row>
    <row r="39" spans="1:33">
      <c r="A39" s="474" t="s">
        <v>10</v>
      </c>
      <c r="B39" s="518" t="s">
        <v>249</v>
      </c>
      <c r="C39" s="519" t="s">
        <v>249</v>
      </c>
      <c r="D39" s="518" t="s">
        <v>249</v>
      </c>
      <c r="E39" s="519" t="s">
        <v>249</v>
      </c>
      <c r="F39" s="518" t="s">
        <v>249</v>
      </c>
      <c r="G39" s="519" t="s">
        <v>249</v>
      </c>
      <c r="H39" s="518" t="s">
        <v>249</v>
      </c>
      <c r="I39" s="519" t="s">
        <v>249</v>
      </c>
      <c r="J39" s="518" t="s">
        <v>249</v>
      </c>
      <c r="K39" s="519" t="s">
        <v>249</v>
      </c>
      <c r="L39" s="518" t="s">
        <v>249</v>
      </c>
      <c r="M39" s="519" t="s">
        <v>249</v>
      </c>
      <c r="N39" s="520" t="s">
        <v>249</v>
      </c>
      <c r="O39" s="519" t="s">
        <v>249</v>
      </c>
      <c r="P39" s="210"/>
      <c r="Q39" s="210"/>
      <c r="R39" s="210"/>
      <c r="S39" s="210"/>
      <c r="T39" s="22"/>
      <c r="U39" s="22"/>
      <c r="V39" s="22"/>
      <c r="W39" s="22"/>
      <c r="X39" s="22"/>
      <c r="Y39" s="22"/>
      <c r="Z39" s="22"/>
      <c r="AA39" s="22"/>
      <c r="AB39" s="22"/>
      <c r="AC39" s="22"/>
      <c r="AD39" s="22"/>
      <c r="AE39" s="22"/>
      <c r="AF39" s="22"/>
      <c r="AG39" s="22"/>
    </row>
    <row r="40" spans="1:33">
      <c r="A40" s="474" t="s">
        <v>9</v>
      </c>
      <c r="B40" s="490">
        <v>97.267389685423183</v>
      </c>
      <c r="C40" s="479">
        <v>1.906185832421434</v>
      </c>
      <c r="D40" s="490">
        <v>79.404555026167188</v>
      </c>
      <c r="E40" s="479">
        <v>3.7204310352348049</v>
      </c>
      <c r="F40" s="490">
        <v>88.068467974697484</v>
      </c>
      <c r="G40" s="479">
        <v>2.9177513973691007</v>
      </c>
      <c r="H40" s="490">
        <v>59.53969121833785</v>
      </c>
      <c r="I40" s="479">
        <v>4.6567738366060167</v>
      </c>
      <c r="J40" s="490">
        <v>15.695600242774077</v>
      </c>
      <c r="K40" s="479">
        <v>3.5630278723499766</v>
      </c>
      <c r="L40" s="490">
        <v>66.947758242883054</v>
      </c>
      <c r="M40" s="479">
        <v>4.3839948245447156</v>
      </c>
      <c r="N40" s="497">
        <v>37.497490043934285</v>
      </c>
      <c r="O40" s="479">
        <v>4.6325617358083928</v>
      </c>
      <c r="P40" s="210"/>
      <c r="Q40" s="210"/>
      <c r="R40" s="210"/>
      <c r="S40" s="210"/>
      <c r="T40" s="22"/>
      <c r="U40" s="22"/>
      <c r="V40" s="22"/>
      <c r="W40" s="22"/>
      <c r="X40" s="22"/>
      <c r="Y40" s="22"/>
      <c r="Z40" s="22"/>
      <c r="AA40" s="22"/>
      <c r="AB40" s="22"/>
      <c r="AC40" s="22"/>
      <c r="AD40" s="22"/>
      <c r="AE40" s="22"/>
      <c r="AF40" s="22"/>
      <c r="AG40" s="22"/>
    </row>
    <row r="41" spans="1:33">
      <c r="A41" s="474" t="s">
        <v>8</v>
      </c>
      <c r="B41" s="490">
        <v>99.563970391277905</v>
      </c>
      <c r="C41" s="479">
        <v>0.30821564511777422</v>
      </c>
      <c r="D41" s="490">
        <v>83.227862374934162</v>
      </c>
      <c r="E41" s="479">
        <v>2.3037128645122622</v>
      </c>
      <c r="F41" s="490">
        <v>86.010863721125205</v>
      </c>
      <c r="G41" s="479">
        <v>2.1410039736996715</v>
      </c>
      <c r="H41" s="490">
        <v>63.932125178045332</v>
      </c>
      <c r="I41" s="479">
        <v>3.1372762950803588</v>
      </c>
      <c r="J41" s="490">
        <v>16.776021935907135</v>
      </c>
      <c r="K41" s="479">
        <v>2.492417168236325</v>
      </c>
      <c r="L41" s="490">
        <v>63.266233446738028</v>
      </c>
      <c r="M41" s="479">
        <v>3.0486434851384643</v>
      </c>
      <c r="N41" s="497">
        <v>22.692310689919672</v>
      </c>
      <c r="O41" s="479">
        <v>2.6969214790257605</v>
      </c>
      <c r="P41" s="210"/>
      <c r="Q41" s="210"/>
      <c r="R41" s="210"/>
      <c r="S41" s="210"/>
      <c r="T41" s="22"/>
      <c r="U41" s="22"/>
      <c r="V41" s="22"/>
      <c r="W41" s="22"/>
      <c r="X41" s="22"/>
      <c r="Y41" s="22"/>
      <c r="Z41" s="22"/>
      <c r="AA41" s="22"/>
      <c r="AB41" s="22"/>
      <c r="AC41" s="22"/>
      <c r="AD41" s="22"/>
      <c r="AE41" s="22"/>
      <c r="AF41" s="22"/>
      <c r="AG41" s="22"/>
    </row>
    <row r="42" spans="1:33">
      <c r="A42" s="474" t="s">
        <v>7</v>
      </c>
      <c r="B42" s="490">
        <v>98.483464233814416</v>
      </c>
      <c r="C42" s="479">
        <v>1.5014068953764312</v>
      </c>
      <c r="D42" s="490">
        <v>85.140673205985777</v>
      </c>
      <c r="E42" s="479">
        <v>3.3483194263154119</v>
      </c>
      <c r="F42" s="490">
        <v>84.925761771500902</v>
      </c>
      <c r="G42" s="479">
        <v>3.5880636049700243</v>
      </c>
      <c r="H42" s="490">
        <v>56.287490014031185</v>
      </c>
      <c r="I42" s="479">
        <v>5.630165727017566</v>
      </c>
      <c r="J42" s="490">
        <v>11.615156136924634</v>
      </c>
      <c r="K42" s="479">
        <v>3.359501012156703</v>
      </c>
      <c r="L42" s="490">
        <v>61.241861618085295</v>
      </c>
      <c r="M42" s="479">
        <v>5.0664410478507849</v>
      </c>
      <c r="N42" s="497">
        <v>23.231106214441976</v>
      </c>
      <c r="O42" s="479">
        <v>4.6975449525663588</v>
      </c>
      <c r="P42" s="210"/>
      <c r="Q42" s="210"/>
      <c r="R42" s="210"/>
      <c r="S42" s="210"/>
      <c r="T42" s="22"/>
      <c r="U42" s="22"/>
      <c r="V42" s="22"/>
      <c r="W42" s="22"/>
      <c r="X42" s="22"/>
      <c r="Y42" s="22"/>
      <c r="Z42" s="22"/>
      <c r="AA42" s="22"/>
      <c r="AB42" s="22"/>
      <c r="AC42" s="22"/>
      <c r="AD42" s="22"/>
      <c r="AE42" s="22"/>
      <c r="AF42" s="22"/>
      <c r="AG42" s="22"/>
    </row>
    <row r="43" spans="1:33">
      <c r="A43" s="474" t="s">
        <v>6</v>
      </c>
      <c r="B43" s="518" t="s">
        <v>249</v>
      </c>
      <c r="C43" s="519" t="s">
        <v>249</v>
      </c>
      <c r="D43" s="518" t="s">
        <v>249</v>
      </c>
      <c r="E43" s="519" t="s">
        <v>249</v>
      </c>
      <c r="F43" s="518" t="s">
        <v>249</v>
      </c>
      <c r="G43" s="519" t="s">
        <v>249</v>
      </c>
      <c r="H43" s="518" t="s">
        <v>249</v>
      </c>
      <c r="I43" s="519" t="s">
        <v>249</v>
      </c>
      <c r="J43" s="518" t="s">
        <v>249</v>
      </c>
      <c r="K43" s="519" t="s">
        <v>249</v>
      </c>
      <c r="L43" s="518" t="s">
        <v>249</v>
      </c>
      <c r="M43" s="519" t="s">
        <v>249</v>
      </c>
      <c r="N43" s="520" t="s">
        <v>249</v>
      </c>
      <c r="O43" s="519" t="s">
        <v>249</v>
      </c>
      <c r="P43" s="210"/>
      <c r="Q43" s="210"/>
      <c r="R43" s="210"/>
      <c r="S43" s="210"/>
      <c r="T43" s="22"/>
      <c r="U43" s="22"/>
      <c r="V43" s="22"/>
      <c r="W43" s="22"/>
      <c r="X43" s="22"/>
      <c r="Y43" s="22"/>
      <c r="Z43" s="22"/>
      <c r="AA43" s="22"/>
      <c r="AB43" s="22"/>
      <c r="AC43" s="22"/>
      <c r="AD43" s="22"/>
      <c r="AE43" s="22"/>
      <c r="AF43" s="22"/>
      <c r="AG43" s="22"/>
    </row>
    <row r="44" spans="1:33">
      <c r="A44" s="474" t="s">
        <v>5</v>
      </c>
      <c r="B44" s="490">
        <v>97.289197760287962</v>
      </c>
      <c r="C44" s="479">
        <v>1.6001495700228816</v>
      </c>
      <c r="D44" s="490">
        <v>79.624724776225108</v>
      </c>
      <c r="E44" s="479">
        <v>4.330652754041461</v>
      </c>
      <c r="F44" s="490">
        <v>74.646619362668048</v>
      </c>
      <c r="G44" s="479">
        <v>4.5613539196942092</v>
      </c>
      <c r="H44" s="490">
        <v>67.919870015844936</v>
      </c>
      <c r="I44" s="479">
        <v>5.3414958830276138</v>
      </c>
      <c r="J44" s="490">
        <v>19.723179977184824</v>
      </c>
      <c r="K44" s="479">
        <v>4.4080076838203643</v>
      </c>
      <c r="L44" s="490">
        <v>64.929834814396287</v>
      </c>
      <c r="M44" s="479">
        <v>5.1694383185689263</v>
      </c>
      <c r="N44" s="497">
        <v>21.983135415348194</v>
      </c>
      <c r="O44" s="479">
        <v>4.3429135082397252</v>
      </c>
      <c r="P44" s="210"/>
      <c r="Q44" s="210"/>
      <c r="R44" s="210"/>
      <c r="S44" s="210"/>
      <c r="T44" s="22"/>
      <c r="U44" s="22"/>
      <c r="V44" s="22"/>
      <c r="W44" s="22"/>
      <c r="X44" s="22"/>
      <c r="Y44" s="22"/>
      <c r="Z44" s="22"/>
      <c r="AA44" s="22"/>
      <c r="AB44" s="22"/>
      <c r="AC44" s="22"/>
      <c r="AD44" s="22"/>
      <c r="AE44" s="22"/>
      <c r="AF44" s="22"/>
      <c r="AG44" s="22"/>
    </row>
    <row r="45" spans="1:33">
      <c r="A45" s="474" t="s">
        <v>4</v>
      </c>
      <c r="B45" s="518" t="s">
        <v>249</v>
      </c>
      <c r="C45" s="519" t="s">
        <v>249</v>
      </c>
      <c r="D45" s="518" t="s">
        <v>249</v>
      </c>
      <c r="E45" s="519" t="s">
        <v>249</v>
      </c>
      <c r="F45" s="518" t="s">
        <v>249</v>
      </c>
      <c r="G45" s="519" t="s">
        <v>249</v>
      </c>
      <c r="H45" s="518" t="s">
        <v>249</v>
      </c>
      <c r="I45" s="519" t="s">
        <v>249</v>
      </c>
      <c r="J45" s="518" t="s">
        <v>249</v>
      </c>
      <c r="K45" s="519" t="s">
        <v>249</v>
      </c>
      <c r="L45" s="518" t="s">
        <v>249</v>
      </c>
      <c r="M45" s="519" t="s">
        <v>249</v>
      </c>
      <c r="N45" s="520" t="s">
        <v>249</v>
      </c>
      <c r="O45" s="519" t="s">
        <v>249</v>
      </c>
      <c r="P45" s="210"/>
      <c r="Q45" s="210"/>
      <c r="R45" s="210"/>
      <c r="S45" s="210"/>
      <c r="T45" s="22"/>
      <c r="U45" s="22"/>
      <c r="V45" s="22"/>
      <c r="W45" s="22"/>
      <c r="X45" s="22"/>
      <c r="Y45" s="22"/>
      <c r="Z45" s="22"/>
      <c r="AA45" s="22"/>
      <c r="AB45" s="22"/>
      <c r="AC45" s="22"/>
      <c r="AD45" s="22"/>
      <c r="AE45" s="22"/>
      <c r="AF45" s="22"/>
      <c r="AG45" s="22"/>
    </row>
    <row r="46" spans="1:33">
      <c r="A46" s="474" t="s">
        <v>3</v>
      </c>
      <c r="B46" s="518" t="s">
        <v>249</v>
      </c>
      <c r="C46" s="519" t="s">
        <v>249</v>
      </c>
      <c r="D46" s="518" t="s">
        <v>249</v>
      </c>
      <c r="E46" s="519" t="s">
        <v>249</v>
      </c>
      <c r="F46" s="518" t="s">
        <v>249</v>
      </c>
      <c r="G46" s="519" t="s">
        <v>249</v>
      </c>
      <c r="H46" s="518" t="s">
        <v>249</v>
      </c>
      <c r="I46" s="519" t="s">
        <v>249</v>
      </c>
      <c r="J46" s="518" t="s">
        <v>249</v>
      </c>
      <c r="K46" s="519" t="s">
        <v>249</v>
      </c>
      <c r="L46" s="518" t="s">
        <v>249</v>
      </c>
      <c r="M46" s="519" t="s">
        <v>249</v>
      </c>
      <c r="N46" s="520" t="s">
        <v>249</v>
      </c>
      <c r="O46" s="519" t="s">
        <v>249</v>
      </c>
      <c r="P46" s="210"/>
      <c r="Q46" s="210"/>
      <c r="R46" s="210"/>
      <c r="S46" s="210"/>
      <c r="T46" s="22"/>
      <c r="U46" s="22"/>
      <c r="V46" s="22"/>
      <c r="W46" s="22"/>
      <c r="X46" s="22"/>
      <c r="Y46" s="22"/>
      <c r="Z46" s="22"/>
      <c r="AA46" s="22"/>
      <c r="AB46" s="22"/>
      <c r="AC46" s="22"/>
      <c r="AD46" s="22"/>
      <c r="AE46" s="22"/>
      <c r="AF46" s="22"/>
      <c r="AG46" s="22"/>
    </row>
    <row r="47" spans="1:33" ht="14.5" thickBot="1">
      <c r="A47" s="474" t="s">
        <v>2</v>
      </c>
      <c r="B47" s="490">
        <v>100</v>
      </c>
      <c r="C47" s="479"/>
      <c r="D47" s="490">
        <v>65.754991157437118</v>
      </c>
      <c r="E47" s="479">
        <v>7.2027039519924632</v>
      </c>
      <c r="F47" s="490">
        <v>67.952408533419302</v>
      </c>
      <c r="G47" s="479">
        <v>6.9862729627536551</v>
      </c>
      <c r="H47" s="490">
        <v>69.377017071333242</v>
      </c>
      <c r="I47" s="479">
        <v>7.2979808854617714</v>
      </c>
      <c r="J47" s="490">
        <v>21.713047387586336</v>
      </c>
      <c r="K47" s="479">
        <v>6.9611869596927551</v>
      </c>
      <c r="L47" s="490">
        <v>58.959867669307997</v>
      </c>
      <c r="M47" s="479">
        <v>7.5005429413520552</v>
      </c>
      <c r="N47" s="497">
        <v>22.802196899165565</v>
      </c>
      <c r="O47" s="479">
        <v>6.1190713335999192</v>
      </c>
      <c r="P47" s="210"/>
      <c r="Q47" s="210"/>
      <c r="R47" s="210"/>
      <c r="S47" s="210"/>
      <c r="T47" s="22"/>
      <c r="U47" s="22"/>
      <c r="V47" s="22"/>
      <c r="W47" s="22"/>
      <c r="X47" s="22"/>
      <c r="Y47" s="22"/>
      <c r="Z47" s="22"/>
      <c r="AA47" s="22"/>
      <c r="AB47" s="22"/>
      <c r="AC47" s="22"/>
      <c r="AD47" s="22"/>
      <c r="AE47" s="22"/>
      <c r="AF47" s="22"/>
      <c r="AG47" s="22"/>
    </row>
    <row r="48" spans="1:33">
      <c r="A48" s="529" t="s">
        <v>17</v>
      </c>
      <c r="B48" s="526">
        <v>98.589062274127699</v>
      </c>
      <c r="C48" s="532">
        <v>0.36030381306637566</v>
      </c>
      <c r="D48" s="526">
        <v>81.683702215106464</v>
      </c>
      <c r="E48" s="532">
        <v>1.1282420605370309</v>
      </c>
      <c r="F48" s="526">
        <v>87.854760360425033</v>
      </c>
      <c r="G48" s="532">
        <v>0.96690661950142365</v>
      </c>
      <c r="H48" s="526">
        <v>56.193210238701532</v>
      </c>
      <c r="I48" s="532">
        <v>1.5523669724729481</v>
      </c>
      <c r="J48" s="526">
        <v>15.692353463127848</v>
      </c>
      <c r="K48" s="532">
        <v>1.1237734410215197</v>
      </c>
      <c r="L48" s="526">
        <v>64.27389080649732</v>
      </c>
      <c r="M48" s="532">
        <v>1.4449839115437693</v>
      </c>
      <c r="N48" s="544">
        <v>28.907760590041185</v>
      </c>
      <c r="O48" s="532">
        <v>1.3883472849564631</v>
      </c>
      <c r="P48" s="210"/>
      <c r="Q48" s="210"/>
      <c r="R48" s="210"/>
      <c r="S48" s="210"/>
      <c r="T48" s="22"/>
      <c r="U48" s="22"/>
      <c r="V48" s="22"/>
      <c r="W48" s="22"/>
      <c r="X48" s="22"/>
      <c r="Y48" s="22"/>
      <c r="Z48" s="22"/>
      <c r="AA48" s="22"/>
      <c r="AB48" s="22"/>
      <c r="AC48" s="22"/>
      <c r="AD48" s="22"/>
      <c r="AE48" s="22"/>
      <c r="AF48" s="22"/>
      <c r="AG48" s="22"/>
    </row>
    <row r="49" spans="1:33">
      <c r="A49" s="530" t="s">
        <v>19</v>
      </c>
      <c r="B49" s="527">
        <v>98.345819436480056</v>
      </c>
      <c r="C49" s="533">
        <v>0.76766376128039648</v>
      </c>
      <c r="D49" s="527">
        <v>76.115518370258954</v>
      </c>
      <c r="E49" s="533">
        <v>2.5380604283310721</v>
      </c>
      <c r="F49" s="527">
        <v>77.985491390216197</v>
      </c>
      <c r="G49" s="533">
        <v>2.4195222886833605</v>
      </c>
      <c r="H49" s="527">
        <v>61.986591523094283</v>
      </c>
      <c r="I49" s="533">
        <v>3.0331221438339937</v>
      </c>
      <c r="J49" s="527">
        <v>17.655974746226132</v>
      </c>
      <c r="K49" s="533">
        <v>2.4210724096083083</v>
      </c>
      <c r="L49" s="527">
        <v>66.761402462690427</v>
      </c>
      <c r="M49" s="533">
        <v>2.8611143789507949</v>
      </c>
      <c r="N49" s="545">
        <v>30.062506316801841</v>
      </c>
      <c r="O49" s="533">
        <v>2.7626200473716485</v>
      </c>
      <c r="P49" s="210"/>
      <c r="Q49" s="210"/>
      <c r="R49" s="210"/>
      <c r="S49" s="210"/>
      <c r="T49" s="22"/>
      <c r="U49" s="22"/>
      <c r="V49" s="22"/>
      <c r="W49" s="22"/>
      <c r="X49" s="22"/>
      <c r="Y49" s="22"/>
      <c r="Z49" s="22"/>
      <c r="AA49" s="22"/>
      <c r="AB49" s="22"/>
      <c r="AC49" s="22"/>
      <c r="AD49" s="22"/>
      <c r="AE49" s="22"/>
      <c r="AF49" s="22"/>
      <c r="AG49" s="22"/>
    </row>
    <row r="50" spans="1:33" ht="14.5" thickBot="1">
      <c r="A50" s="531" t="s">
        <v>20</v>
      </c>
      <c r="B50" s="528">
        <v>98.5365410338609</v>
      </c>
      <c r="C50" s="534">
        <v>0.32755340486695012</v>
      </c>
      <c r="D50" s="528">
        <v>80.511848563780291</v>
      </c>
      <c r="E50" s="534">
        <v>1.0406832837069118</v>
      </c>
      <c r="F50" s="528">
        <v>85.775373276755147</v>
      </c>
      <c r="G50" s="534">
        <v>0.92224923083348964</v>
      </c>
      <c r="H50" s="528">
        <v>57.456400078624711</v>
      </c>
      <c r="I50" s="534">
        <v>1.3826238814734566</v>
      </c>
      <c r="J50" s="528">
        <v>16.106719715835833</v>
      </c>
      <c r="K50" s="534">
        <v>1.023788530386126</v>
      </c>
      <c r="L50" s="528">
        <v>64.800498081313933</v>
      </c>
      <c r="M50" s="534">
        <v>1.2904457121025872</v>
      </c>
      <c r="N50" s="546">
        <v>29.153709255414036</v>
      </c>
      <c r="O50" s="534">
        <v>1.2408461236050263</v>
      </c>
      <c r="P50" s="210"/>
      <c r="Q50" s="210"/>
      <c r="R50" s="210"/>
      <c r="S50" s="210"/>
      <c r="T50" s="22"/>
      <c r="U50" s="22"/>
      <c r="V50" s="22"/>
      <c r="W50" s="22"/>
      <c r="X50" s="22"/>
      <c r="Y50" s="22"/>
      <c r="Z50" s="22"/>
      <c r="AA50" s="22"/>
      <c r="AB50" s="22"/>
      <c r="AC50" s="22"/>
      <c r="AD50" s="22"/>
      <c r="AE50" s="22"/>
      <c r="AF50" s="22"/>
      <c r="AG50" s="22"/>
    </row>
    <row r="51" spans="1:33">
      <c r="A51" s="796" t="s">
        <v>170</v>
      </c>
      <c r="B51" s="796"/>
      <c r="C51" s="796"/>
      <c r="D51" s="796"/>
      <c r="E51" s="796"/>
      <c r="F51" s="796"/>
      <c r="G51" s="796"/>
      <c r="H51" s="796"/>
      <c r="I51" s="796"/>
      <c r="J51" s="796"/>
      <c r="K51" s="796"/>
      <c r="L51" s="796"/>
      <c r="M51" s="796"/>
      <c r="N51" s="796"/>
      <c r="O51" s="796"/>
      <c r="P51" s="256"/>
      <c r="Q51" s="256"/>
      <c r="R51" s="256"/>
      <c r="S51" s="256"/>
      <c r="T51" s="269"/>
      <c r="U51" s="269"/>
      <c r="V51" s="269"/>
      <c r="W51" s="269"/>
      <c r="X51" s="269"/>
      <c r="Y51" s="22"/>
      <c r="Z51" s="22"/>
      <c r="AA51" s="22"/>
      <c r="AB51" s="22"/>
      <c r="AC51" s="22"/>
      <c r="AD51" s="22"/>
      <c r="AE51" s="22"/>
      <c r="AF51" s="22"/>
      <c r="AG51" s="22"/>
    </row>
    <row r="52" spans="1:33" ht="30" customHeight="1">
      <c r="A52" s="774" t="s">
        <v>250</v>
      </c>
      <c r="B52" s="774"/>
      <c r="C52" s="774"/>
      <c r="D52" s="774"/>
      <c r="E52" s="774"/>
      <c r="F52" s="774"/>
      <c r="G52" s="774"/>
      <c r="H52" s="774"/>
      <c r="I52" s="774"/>
      <c r="J52" s="774"/>
      <c r="K52" s="774"/>
      <c r="L52" s="774"/>
      <c r="M52" s="774"/>
      <c r="N52" s="774"/>
      <c r="O52" s="774"/>
      <c r="P52" s="256"/>
      <c r="Q52" s="256"/>
      <c r="R52" s="256"/>
      <c r="S52" s="256"/>
      <c r="T52" s="269"/>
      <c r="U52" s="269"/>
      <c r="V52" s="269"/>
      <c r="W52" s="269"/>
      <c r="X52" s="269"/>
      <c r="Y52" s="22"/>
      <c r="Z52" s="22"/>
      <c r="AA52" s="22"/>
      <c r="AB52" s="22"/>
      <c r="AC52" s="22"/>
      <c r="AD52" s="22"/>
      <c r="AE52" s="22"/>
      <c r="AF52" s="22"/>
      <c r="AG52" s="22"/>
    </row>
    <row r="53" spans="1:33">
      <c r="A53" s="797" t="s">
        <v>320</v>
      </c>
      <c r="B53" s="797"/>
      <c r="C53" s="797"/>
      <c r="D53" s="797"/>
      <c r="E53" s="797"/>
      <c r="F53" s="797"/>
      <c r="G53" s="797"/>
      <c r="H53" s="797"/>
      <c r="I53" s="797"/>
      <c r="J53" s="797"/>
      <c r="K53" s="797"/>
      <c r="L53" s="797"/>
      <c r="M53" s="797"/>
      <c r="N53" s="797"/>
      <c r="O53" s="797"/>
      <c r="P53" s="256"/>
      <c r="Q53" s="256"/>
      <c r="R53" s="256"/>
      <c r="S53" s="256"/>
      <c r="T53" s="269"/>
      <c r="U53" s="269"/>
      <c r="V53" s="269"/>
      <c r="W53" s="269"/>
      <c r="X53" s="269"/>
      <c r="Y53" s="22"/>
      <c r="Z53" s="22"/>
      <c r="AA53" s="22"/>
      <c r="AB53" s="22"/>
      <c r="AC53" s="22"/>
      <c r="AD53" s="22"/>
      <c r="AE53" s="22"/>
      <c r="AF53" s="22"/>
      <c r="AG53" s="22"/>
    </row>
    <row r="54" spans="1:33">
      <c r="A54" s="256"/>
      <c r="B54" s="256"/>
      <c r="C54" s="256"/>
      <c r="D54" s="256"/>
      <c r="E54" s="256"/>
      <c r="F54" s="256"/>
      <c r="G54" s="256"/>
      <c r="H54" s="256"/>
      <c r="I54" s="256"/>
      <c r="J54" s="256"/>
      <c r="K54" s="256"/>
      <c r="L54" s="256"/>
      <c r="M54" s="256"/>
      <c r="N54" s="256"/>
      <c r="O54" s="256"/>
      <c r="P54" s="256"/>
      <c r="Q54" s="256"/>
      <c r="R54" s="256"/>
      <c r="S54" s="256"/>
      <c r="T54" s="269"/>
      <c r="U54" s="269"/>
      <c r="V54" s="269"/>
      <c r="W54" s="269"/>
      <c r="X54" s="269"/>
      <c r="Y54" s="22"/>
      <c r="Z54" s="22"/>
      <c r="AA54" s="22"/>
      <c r="AB54" s="22"/>
      <c r="AC54" s="22"/>
      <c r="AD54" s="22"/>
      <c r="AE54" s="22"/>
      <c r="AF54" s="22"/>
      <c r="AG54" s="22"/>
    </row>
    <row r="55" spans="1:33">
      <c r="A55" s="256"/>
      <c r="B55" s="256"/>
      <c r="C55" s="256"/>
      <c r="D55" s="256"/>
      <c r="E55" s="256"/>
      <c r="F55" s="256"/>
      <c r="G55" s="256"/>
      <c r="H55" s="256"/>
      <c r="I55" s="256"/>
      <c r="J55" s="256"/>
      <c r="K55" s="256"/>
      <c r="L55" s="256"/>
      <c r="M55" s="256"/>
      <c r="N55" s="256"/>
      <c r="O55" s="256"/>
      <c r="P55" s="256"/>
      <c r="Q55" s="256"/>
      <c r="R55" s="256"/>
      <c r="S55" s="256"/>
      <c r="T55" s="269"/>
      <c r="U55" s="269"/>
      <c r="V55" s="269"/>
      <c r="W55" s="269"/>
      <c r="X55" s="269"/>
      <c r="Y55" s="22"/>
      <c r="Z55" s="22"/>
      <c r="AA55" s="22"/>
      <c r="AB55" s="22"/>
      <c r="AC55" s="22"/>
      <c r="AD55" s="22"/>
      <c r="AE55" s="22"/>
      <c r="AF55" s="22"/>
      <c r="AG55" s="22"/>
    </row>
    <row r="56" spans="1:33">
      <c r="A56" s="256"/>
      <c r="B56" s="256"/>
      <c r="C56" s="256"/>
      <c r="D56" s="256"/>
      <c r="E56" s="256"/>
      <c r="F56" s="256"/>
      <c r="G56" s="256"/>
      <c r="H56" s="256"/>
      <c r="I56" s="256"/>
      <c r="J56" s="256"/>
      <c r="K56" s="256"/>
      <c r="L56" s="256"/>
      <c r="M56" s="256"/>
      <c r="N56" s="256"/>
      <c r="O56" s="256"/>
      <c r="P56" s="256"/>
      <c r="Q56" s="256"/>
      <c r="R56" s="256"/>
      <c r="S56" s="256"/>
      <c r="T56" s="269"/>
      <c r="U56" s="269"/>
      <c r="V56" s="269"/>
      <c r="W56" s="269"/>
      <c r="X56" s="269"/>
      <c r="Y56" s="22"/>
      <c r="Z56" s="22"/>
      <c r="AA56" s="22"/>
      <c r="AB56" s="22"/>
      <c r="AC56" s="22"/>
      <c r="AD56" s="22"/>
      <c r="AE56" s="22"/>
      <c r="AF56" s="22"/>
      <c r="AG56" s="22"/>
    </row>
    <row r="57" spans="1:33">
      <c r="A57" s="256"/>
      <c r="B57" s="256"/>
      <c r="C57" s="256"/>
      <c r="D57" s="256"/>
      <c r="E57" s="256"/>
      <c r="F57" s="256"/>
      <c r="G57" s="256"/>
      <c r="H57" s="256"/>
      <c r="I57" s="256"/>
      <c r="J57" s="256"/>
      <c r="K57" s="256"/>
      <c r="L57" s="256"/>
      <c r="M57" s="256"/>
      <c r="N57" s="256"/>
      <c r="O57" s="256"/>
      <c r="P57" s="256"/>
      <c r="Q57" s="256"/>
      <c r="R57" s="256"/>
      <c r="S57" s="256"/>
      <c r="T57" s="269"/>
      <c r="U57" s="269"/>
      <c r="V57" s="269"/>
      <c r="W57" s="269"/>
      <c r="X57" s="269"/>
      <c r="Y57" s="22"/>
      <c r="Z57" s="22"/>
      <c r="AA57" s="22"/>
      <c r="AB57" s="22"/>
      <c r="AC57" s="22"/>
      <c r="AD57" s="22"/>
      <c r="AE57" s="22"/>
      <c r="AF57" s="22"/>
      <c r="AG57" s="22"/>
    </row>
    <row r="58" spans="1:33">
      <c r="A58" s="256"/>
      <c r="B58" s="256"/>
      <c r="C58" s="256"/>
      <c r="D58" s="256"/>
      <c r="E58" s="256"/>
      <c r="F58" s="256"/>
      <c r="G58" s="256"/>
      <c r="H58" s="256"/>
      <c r="I58" s="256"/>
      <c r="J58" s="256"/>
      <c r="K58" s="256"/>
      <c r="L58" s="256"/>
      <c r="M58" s="256"/>
      <c r="N58" s="256"/>
      <c r="O58" s="256"/>
      <c r="P58" s="256"/>
      <c r="Q58" s="256"/>
      <c r="R58" s="256"/>
      <c r="S58" s="256"/>
      <c r="T58" s="269"/>
      <c r="U58" s="269"/>
      <c r="V58" s="269"/>
      <c r="W58" s="269"/>
      <c r="X58" s="269"/>
      <c r="Y58" s="22"/>
      <c r="Z58" s="22"/>
      <c r="AA58" s="22"/>
      <c r="AB58" s="22"/>
      <c r="AC58" s="22"/>
      <c r="AD58" s="22"/>
      <c r="AE58" s="22"/>
      <c r="AF58" s="22"/>
      <c r="AG58" s="22"/>
    </row>
    <row r="59" spans="1:33">
      <c r="A59" s="210"/>
      <c r="B59" s="210"/>
      <c r="C59" s="210"/>
      <c r="D59" s="210"/>
      <c r="E59" s="210"/>
      <c r="F59" s="210"/>
      <c r="G59" s="210"/>
      <c r="H59" s="210"/>
      <c r="I59" s="210"/>
      <c r="J59" s="210"/>
      <c r="K59" s="210"/>
      <c r="L59" s="210"/>
      <c r="M59" s="210"/>
      <c r="N59" s="210"/>
      <c r="O59" s="210"/>
      <c r="P59" s="210"/>
      <c r="Q59" s="210"/>
      <c r="R59" s="210"/>
      <c r="S59" s="210"/>
      <c r="T59" s="22"/>
      <c r="U59" s="22"/>
      <c r="V59" s="22"/>
      <c r="W59" s="22"/>
      <c r="X59" s="22"/>
      <c r="Y59" s="22"/>
      <c r="Z59" s="22"/>
      <c r="AA59" s="22"/>
      <c r="AB59" s="22"/>
      <c r="AC59" s="22"/>
      <c r="AD59" s="22"/>
      <c r="AE59" s="22"/>
      <c r="AF59" s="22"/>
      <c r="AG59" s="22"/>
    </row>
    <row r="60" spans="1:33">
      <c r="A60" s="210"/>
      <c r="B60" s="210"/>
      <c r="C60" s="210"/>
      <c r="D60" s="210"/>
      <c r="E60" s="210"/>
      <c r="F60" s="210"/>
      <c r="G60" s="210"/>
      <c r="H60" s="210"/>
      <c r="I60" s="210"/>
      <c r="J60" s="210"/>
      <c r="K60" s="210"/>
      <c r="L60" s="210"/>
      <c r="M60" s="210"/>
      <c r="N60" s="210"/>
      <c r="O60" s="210"/>
      <c r="P60" s="210"/>
      <c r="Q60" s="210"/>
      <c r="R60" s="210"/>
      <c r="S60" s="210"/>
      <c r="T60" s="22"/>
      <c r="U60" s="22"/>
      <c r="V60" s="22"/>
      <c r="W60" s="22"/>
      <c r="X60" s="22"/>
      <c r="Y60" s="22"/>
      <c r="Z60" s="22"/>
      <c r="AA60" s="22"/>
      <c r="AB60" s="22"/>
      <c r="AC60" s="22"/>
      <c r="AD60" s="22"/>
      <c r="AE60" s="22"/>
      <c r="AF60" s="22"/>
      <c r="AG60" s="22"/>
    </row>
    <row r="61" spans="1:33">
      <c r="A61" s="210"/>
      <c r="B61" s="210"/>
      <c r="C61" s="210"/>
      <c r="D61" s="210"/>
      <c r="E61" s="210"/>
      <c r="F61" s="210"/>
      <c r="G61" s="210"/>
      <c r="H61" s="210"/>
      <c r="I61" s="210"/>
      <c r="J61" s="210"/>
      <c r="K61" s="210"/>
      <c r="L61" s="210"/>
      <c r="M61" s="210"/>
      <c r="N61" s="210"/>
      <c r="O61" s="210"/>
      <c r="P61" s="210"/>
      <c r="Q61" s="210"/>
      <c r="R61" s="210"/>
      <c r="S61" s="210"/>
      <c r="T61" s="22"/>
      <c r="U61" s="22"/>
      <c r="V61" s="22"/>
      <c r="W61" s="22"/>
      <c r="X61" s="22"/>
      <c r="Y61" s="22"/>
      <c r="Z61" s="22"/>
      <c r="AA61" s="22"/>
      <c r="AB61" s="22"/>
      <c r="AC61" s="22"/>
      <c r="AD61" s="22"/>
      <c r="AE61" s="22"/>
      <c r="AF61" s="22"/>
      <c r="AG61" s="22"/>
    </row>
    <row r="62" spans="1:33">
      <c r="A62" s="210"/>
      <c r="B62" s="210"/>
      <c r="C62" s="210"/>
      <c r="D62" s="210"/>
      <c r="E62" s="210"/>
      <c r="F62" s="210"/>
      <c r="G62" s="210"/>
      <c r="H62" s="210"/>
      <c r="I62" s="210"/>
      <c r="J62" s="210"/>
      <c r="K62" s="210"/>
      <c r="L62" s="210"/>
      <c r="M62" s="210"/>
      <c r="N62" s="210"/>
      <c r="O62" s="210"/>
      <c r="P62" s="210"/>
      <c r="Q62" s="210"/>
      <c r="R62" s="210"/>
      <c r="S62" s="210"/>
      <c r="T62" s="22"/>
      <c r="U62" s="22"/>
      <c r="V62" s="22"/>
      <c r="W62" s="22"/>
      <c r="X62" s="22"/>
      <c r="Y62" s="22"/>
      <c r="Z62" s="22"/>
      <c r="AA62" s="22"/>
      <c r="AB62" s="22"/>
      <c r="AC62" s="22"/>
      <c r="AD62" s="22"/>
      <c r="AE62" s="22"/>
      <c r="AF62" s="22"/>
      <c r="AG62" s="22"/>
    </row>
    <row r="63" spans="1:33">
      <c r="A63" s="210"/>
      <c r="B63" s="210"/>
      <c r="C63" s="210"/>
      <c r="D63" s="210"/>
      <c r="E63" s="210"/>
      <c r="F63" s="210"/>
      <c r="G63" s="210"/>
      <c r="H63" s="210"/>
      <c r="I63" s="210"/>
      <c r="J63" s="210"/>
      <c r="K63" s="210"/>
      <c r="L63" s="210"/>
      <c r="M63" s="210"/>
      <c r="N63" s="210"/>
      <c r="O63" s="210"/>
      <c r="P63" s="210"/>
      <c r="Q63" s="210"/>
      <c r="R63" s="210"/>
      <c r="S63" s="210"/>
      <c r="T63" s="22"/>
      <c r="U63" s="22"/>
      <c r="V63" s="22"/>
      <c r="W63" s="22"/>
      <c r="X63" s="22"/>
      <c r="Y63" s="22"/>
      <c r="Z63" s="22"/>
      <c r="AA63" s="22"/>
      <c r="AB63" s="22"/>
      <c r="AC63" s="22"/>
      <c r="AD63" s="22"/>
      <c r="AE63" s="22"/>
      <c r="AF63" s="22"/>
      <c r="AG63" s="22"/>
    </row>
    <row r="64" spans="1:33">
      <c r="A64" s="210"/>
      <c r="B64" s="210"/>
      <c r="C64" s="210"/>
      <c r="D64" s="210"/>
      <c r="E64" s="210"/>
      <c r="F64" s="210"/>
      <c r="G64" s="210"/>
      <c r="H64" s="210"/>
      <c r="I64" s="210"/>
      <c r="J64" s="210"/>
      <c r="K64" s="210"/>
      <c r="L64" s="210"/>
      <c r="M64" s="210"/>
      <c r="N64" s="210"/>
      <c r="O64" s="210"/>
      <c r="P64" s="210"/>
      <c r="Q64" s="210"/>
      <c r="R64" s="210"/>
      <c r="S64" s="210"/>
      <c r="T64" s="22"/>
      <c r="U64" s="22"/>
      <c r="V64" s="22"/>
      <c r="W64" s="22"/>
      <c r="X64" s="22"/>
      <c r="Y64" s="22"/>
      <c r="Z64" s="22"/>
      <c r="AA64" s="22"/>
      <c r="AB64" s="22"/>
      <c r="AC64" s="22"/>
      <c r="AD64" s="22"/>
      <c r="AE64" s="22"/>
      <c r="AF64" s="22"/>
      <c r="AG64" s="22"/>
    </row>
    <row r="65" spans="1:33">
      <c r="A65" s="210"/>
      <c r="B65" s="210"/>
      <c r="C65" s="210"/>
      <c r="D65" s="210"/>
      <c r="E65" s="210"/>
      <c r="F65" s="210"/>
      <c r="G65" s="210"/>
      <c r="H65" s="210"/>
      <c r="I65" s="210"/>
      <c r="J65" s="210"/>
      <c r="K65" s="210"/>
      <c r="L65" s="210"/>
      <c r="M65" s="210"/>
      <c r="N65" s="210"/>
      <c r="O65" s="210"/>
      <c r="P65" s="210"/>
      <c r="Q65" s="210"/>
      <c r="R65" s="210"/>
      <c r="S65" s="210"/>
      <c r="T65" s="22"/>
      <c r="U65" s="22"/>
      <c r="V65" s="22"/>
      <c r="W65" s="22"/>
      <c r="X65" s="22"/>
      <c r="Y65" s="22"/>
      <c r="Z65" s="22"/>
      <c r="AA65" s="22"/>
      <c r="AB65" s="22"/>
      <c r="AC65" s="22"/>
      <c r="AD65" s="22"/>
      <c r="AE65" s="22"/>
      <c r="AF65" s="22"/>
      <c r="AG65" s="22"/>
    </row>
    <row r="66" spans="1:33">
      <c r="A66" s="210"/>
      <c r="B66" s="210"/>
      <c r="C66" s="210"/>
      <c r="D66" s="210"/>
      <c r="E66" s="210"/>
      <c r="F66" s="210"/>
      <c r="G66" s="210"/>
      <c r="H66" s="210"/>
      <c r="I66" s="210"/>
      <c r="J66" s="210"/>
      <c r="K66" s="210"/>
      <c r="L66" s="210"/>
      <c r="M66" s="210"/>
      <c r="N66" s="210"/>
      <c r="O66" s="210"/>
      <c r="P66" s="210"/>
      <c r="Q66" s="210"/>
      <c r="R66" s="210"/>
      <c r="S66" s="210"/>
      <c r="T66" s="22"/>
      <c r="U66" s="22"/>
      <c r="V66" s="22"/>
      <c r="W66" s="22"/>
      <c r="X66" s="22"/>
      <c r="Y66" s="22"/>
      <c r="Z66" s="22"/>
      <c r="AA66" s="22"/>
      <c r="AB66" s="22"/>
      <c r="AC66" s="22"/>
      <c r="AD66" s="22"/>
      <c r="AE66" s="22"/>
      <c r="AF66" s="22"/>
      <c r="AG66" s="22"/>
    </row>
    <row r="67" spans="1:33">
      <c r="A67" s="210"/>
      <c r="B67" s="210"/>
      <c r="C67" s="210"/>
      <c r="D67" s="210"/>
      <c r="E67" s="210"/>
      <c r="F67" s="210"/>
      <c r="G67" s="210"/>
      <c r="H67" s="210"/>
      <c r="I67" s="210"/>
      <c r="J67" s="210"/>
      <c r="K67" s="210"/>
      <c r="L67" s="210"/>
      <c r="M67" s="210"/>
      <c r="N67" s="210"/>
      <c r="O67" s="210"/>
      <c r="P67" s="210"/>
      <c r="Q67" s="210"/>
      <c r="R67" s="210"/>
      <c r="S67" s="210"/>
      <c r="T67" s="22"/>
      <c r="U67" s="22"/>
      <c r="V67" s="22"/>
      <c r="W67" s="22"/>
      <c r="X67" s="22"/>
      <c r="Y67" s="22"/>
      <c r="Z67" s="22"/>
      <c r="AA67" s="22"/>
      <c r="AB67" s="22"/>
      <c r="AC67" s="22"/>
      <c r="AD67" s="22"/>
      <c r="AE67" s="22"/>
      <c r="AF67" s="22"/>
      <c r="AG67" s="22"/>
    </row>
    <row r="68" spans="1:33">
      <c r="A68" s="210"/>
      <c r="B68" s="210"/>
      <c r="C68" s="210"/>
      <c r="D68" s="210"/>
      <c r="E68" s="210"/>
      <c r="F68" s="210"/>
      <c r="G68" s="210"/>
      <c r="H68" s="210"/>
      <c r="I68" s="210"/>
      <c r="J68" s="210"/>
      <c r="K68" s="210"/>
      <c r="L68" s="210"/>
      <c r="M68" s="210"/>
      <c r="N68" s="210"/>
      <c r="O68" s="210"/>
      <c r="P68" s="210"/>
      <c r="Q68" s="210"/>
      <c r="R68" s="210"/>
      <c r="S68" s="210"/>
      <c r="T68" s="22"/>
      <c r="U68" s="22"/>
      <c r="V68" s="22"/>
      <c r="W68" s="22"/>
      <c r="X68" s="22"/>
      <c r="Y68" s="22"/>
      <c r="Z68" s="22"/>
      <c r="AA68" s="22"/>
      <c r="AB68" s="22"/>
      <c r="AC68" s="22"/>
      <c r="AD68" s="22"/>
      <c r="AE68" s="22"/>
      <c r="AF68" s="22"/>
      <c r="AG68" s="22"/>
    </row>
    <row r="69" spans="1:33">
      <c r="A69" s="210"/>
      <c r="B69" s="210"/>
      <c r="C69" s="210"/>
      <c r="D69" s="210"/>
      <c r="E69" s="210"/>
      <c r="F69" s="210"/>
      <c r="G69" s="210"/>
      <c r="H69" s="210"/>
      <c r="I69" s="210"/>
      <c r="J69" s="210"/>
      <c r="K69" s="210"/>
      <c r="L69" s="210"/>
      <c r="M69" s="210"/>
      <c r="N69" s="210"/>
      <c r="O69" s="210"/>
      <c r="P69" s="210"/>
      <c r="Q69" s="210"/>
      <c r="R69" s="210"/>
      <c r="S69" s="210"/>
      <c r="T69" s="22"/>
      <c r="U69" s="22"/>
      <c r="V69" s="22"/>
      <c r="W69" s="22"/>
      <c r="X69" s="22"/>
      <c r="Y69" s="22"/>
      <c r="Z69" s="22"/>
      <c r="AA69" s="22"/>
      <c r="AB69" s="22"/>
      <c r="AC69" s="22"/>
      <c r="AD69" s="22"/>
      <c r="AE69" s="22"/>
      <c r="AF69" s="22"/>
      <c r="AG69" s="22"/>
    </row>
    <row r="70" spans="1:33">
      <c r="A70" s="210"/>
      <c r="B70" s="210"/>
      <c r="C70" s="210"/>
      <c r="D70" s="210"/>
      <c r="E70" s="210"/>
      <c r="F70" s="210"/>
      <c r="G70" s="210"/>
      <c r="H70" s="210"/>
      <c r="I70" s="210"/>
      <c r="J70" s="210"/>
      <c r="K70" s="210"/>
      <c r="L70" s="210"/>
      <c r="M70" s="210"/>
      <c r="N70" s="210"/>
      <c r="O70" s="210"/>
      <c r="P70" s="210"/>
      <c r="Q70" s="210"/>
      <c r="R70" s="210"/>
      <c r="S70" s="210"/>
      <c r="T70" s="22"/>
      <c r="U70" s="22"/>
      <c r="V70" s="22"/>
      <c r="W70" s="22"/>
      <c r="X70" s="22"/>
      <c r="Y70" s="22"/>
      <c r="Z70" s="22"/>
      <c r="AA70" s="22"/>
      <c r="AB70" s="22"/>
      <c r="AC70" s="22"/>
      <c r="AD70" s="22"/>
      <c r="AE70" s="22"/>
      <c r="AF70" s="22"/>
      <c r="AG70" s="22"/>
    </row>
    <row r="71" spans="1:33">
      <c r="A71" s="210"/>
      <c r="B71" s="210"/>
      <c r="C71" s="210"/>
      <c r="D71" s="210"/>
      <c r="E71" s="210"/>
      <c r="F71" s="210"/>
      <c r="G71" s="210"/>
      <c r="H71" s="210"/>
      <c r="I71" s="210"/>
      <c r="J71" s="210"/>
      <c r="K71" s="210"/>
      <c r="L71" s="210"/>
      <c r="M71" s="210"/>
      <c r="N71" s="210"/>
      <c r="O71" s="210"/>
      <c r="P71" s="210"/>
      <c r="Q71" s="210"/>
      <c r="R71" s="210"/>
      <c r="S71" s="210"/>
      <c r="T71" s="22"/>
      <c r="U71" s="22"/>
      <c r="V71" s="22"/>
      <c r="W71" s="22"/>
      <c r="X71" s="22"/>
      <c r="Y71" s="22"/>
      <c r="Z71" s="22"/>
      <c r="AA71" s="22"/>
      <c r="AB71" s="22"/>
      <c r="AC71" s="22"/>
      <c r="AD71" s="22"/>
      <c r="AE71" s="22"/>
      <c r="AF71" s="22"/>
      <c r="AG71" s="22"/>
    </row>
    <row r="72" spans="1:33">
      <c r="A72" s="210"/>
      <c r="B72" s="210"/>
      <c r="C72" s="210"/>
      <c r="D72" s="210"/>
      <c r="E72" s="210"/>
      <c r="F72" s="210"/>
      <c r="G72" s="210"/>
      <c r="H72" s="210"/>
      <c r="I72" s="210"/>
      <c r="J72" s="210"/>
      <c r="K72" s="210"/>
      <c r="L72" s="210"/>
      <c r="M72" s="210"/>
      <c r="N72" s="210"/>
      <c r="O72" s="210"/>
      <c r="P72" s="210"/>
      <c r="Q72" s="210"/>
      <c r="R72" s="210"/>
      <c r="S72" s="210"/>
      <c r="T72" s="22"/>
      <c r="U72" s="22"/>
      <c r="V72" s="22"/>
      <c r="W72" s="22"/>
      <c r="X72" s="22"/>
      <c r="Y72" s="22"/>
      <c r="Z72" s="22"/>
      <c r="AA72" s="22"/>
      <c r="AB72" s="22"/>
      <c r="AC72" s="22"/>
      <c r="AD72" s="22"/>
      <c r="AE72" s="22"/>
      <c r="AF72" s="22"/>
      <c r="AG72" s="22"/>
    </row>
    <row r="73" spans="1:33">
      <c r="A73" s="210"/>
      <c r="B73" s="210"/>
      <c r="C73" s="210"/>
      <c r="D73" s="210"/>
      <c r="E73" s="210"/>
      <c r="F73" s="210"/>
      <c r="G73" s="210"/>
      <c r="H73" s="210"/>
      <c r="I73" s="210"/>
      <c r="J73" s="210"/>
      <c r="K73" s="210"/>
      <c r="L73" s="210"/>
      <c r="M73" s="210"/>
      <c r="N73" s="210"/>
      <c r="O73" s="210"/>
      <c r="P73" s="210"/>
      <c r="Q73" s="210"/>
      <c r="R73" s="210"/>
      <c r="S73" s="210"/>
      <c r="T73" s="22"/>
      <c r="U73" s="22"/>
      <c r="V73" s="22"/>
      <c r="W73" s="22"/>
      <c r="X73" s="22"/>
      <c r="Y73" s="22"/>
      <c r="Z73" s="22"/>
      <c r="AA73" s="22"/>
      <c r="AB73" s="22"/>
      <c r="AC73" s="22"/>
      <c r="AD73" s="22"/>
      <c r="AE73" s="22"/>
      <c r="AF73" s="22"/>
      <c r="AG73" s="22"/>
    </row>
    <row r="74" spans="1:33">
      <c r="A74" s="210"/>
      <c r="B74" s="210"/>
      <c r="C74" s="210"/>
      <c r="D74" s="210"/>
      <c r="E74" s="210"/>
      <c r="F74" s="210"/>
      <c r="G74" s="210"/>
      <c r="H74" s="210"/>
      <c r="I74" s="210"/>
      <c r="J74" s="210"/>
      <c r="K74" s="210"/>
      <c r="L74" s="210"/>
      <c r="M74" s="210"/>
      <c r="N74" s="210"/>
      <c r="O74" s="210"/>
      <c r="P74" s="210"/>
      <c r="Q74" s="210"/>
      <c r="R74" s="210"/>
      <c r="S74" s="210"/>
      <c r="T74" s="22"/>
      <c r="U74" s="22"/>
      <c r="V74" s="22"/>
      <c r="W74" s="22"/>
      <c r="X74" s="22"/>
      <c r="Y74" s="22"/>
      <c r="Z74" s="22"/>
      <c r="AA74" s="22"/>
      <c r="AB74" s="22"/>
      <c r="AC74" s="22"/>
      <c r="AD74" s="22"/>
      <c r="AE74" s="22"/>
      <c r="AF74" s="22"/>
      <c r="AG74" s="22"/>
    </row>
    <row r="75" spans="1:33">
      <c r="A75" s="210"/>
      <c r="B75" s="210"/>
      <c r="C75" s="210"/>
      <c r="D75" s="210"/>
      <c r="E75" s="210"/>
      <c r="F75" s="210"/>
      <c r="G75" s="210"/>
      <c r="H75" s="210"/>
      <c r="I75" s="210"/>
      <c r="J75" s="210"/>
      <c r="K75" s="210"/>
      <c r="L75" s="210"/>
      <c r="M75" s="210"/>
      <c r="N75" s="210"/>
      <c r="O75" s="210"/>
      <c r="P75" s="210"/>
      <c r="Q75" s="210"/>
      <c r="R75" s="210"/>
      <c r="S75" s="210"/>
      <c r="T75" s="22"/>
      <c r="U75" s="22"/>
      <c r="V75" s="22"/>
      <c r="W75" s="22"/>
      <c r="X75" s="22"/>
      <c r="Y75" s="22"/>
      <c r="Z75" s="22"/>
      <c r="AA75" s="22"/>
      <c r="AB75" s="22"/>
      <c r="AC75" s="22"/>
      <c r="AD75" s="22"/>
      <c r="AE75" s="22"/>
      <c r="AF75" s="22"/>
      <c r="AG75" s="22"/>
    </row>
    <row r="76" spans="1:33">
      <c r="A76" s="210"/>
      <c r="B76" s="210"/>
      <c r="C76" s="210"/>
      <c r="D76" s="210"/>
      <c r="E76" s="210"/>
      <c r="F76" s="210"/>
      <c r="G76" s="210"/>
      <c r="H76" s="210"/>
      <c r="I76" s="210"/>
      <c r="J76" s="210"/>
      <c r="K76" s="210"/>
      <c r="L76" s="210"/>
      <c r="M76" s="210"/>
      <c r="N76" s="210"/>
      <c r="O76" s="210"/>
      <c r="P76" s="210"/>
      <c r="Q76" s="210"/>
      <c r="R76" s="210"/>
      <c r="S76" s="210"/>
      <c r="T76" s="22"/>
      <c r="U76" s="22"/>
      <c r="V76" s="22"/>
      <c r="W76" s="22"/>
      <c r="X76" s="22"/>
      <c r="Y76" s="22"/>
      <c r="Z76" s="22"/>
      <c r="AA76" s="22"/>
      <c r="AB76" s="22"/>
      <c r="AC76" s="22"/>
      <c r="AD76" s="22"/>
      <c r="AE76" s="22"/>
      <c r="AF76" s="22"/>
      <c r="AG76" s="22"/>
    </row>
    <row r="77" spans="1:33">
      <c r="A77" s="210"/>
      <c r="B77" s="210"/>
      <c r="C77" s="210"/>
      <c r="D77" s="210"/>
      <c r="E77" s="210"/>
      <c r="F77" s="210"/>
      <c r="G77" s="210"/>
      <c r="H77" s="210"/>
      <c r="I77" s="210"/>
      <c r="J77" s="210"/>
      <c r="K77" s="210"/>
      <c r="L77" s="210"/>
      <c r="M77" s="210"/>
      <c r="N77" s="210"/>
      <c r="O77" s="210"/>
      <c r="P77" s="210"/>
      <c r="Q77" s="210"/>
      <c r="R77" s="210"/>
      <c r="S77" s="210"/>
      <c r="T77" s="22"/>
      <c r="U77" s="22"/>
      <c r="V77" s="22"/>
      <c r="W77" s="22"/>
      <c r="X77" s="22"/>
      <c r="Y77" s="22"/>
      <c r="Z77" s="22"/>
      <c r="AA77" s="22"/>
      <c r="AB77" s="22"/>
      <c r="AC77" s="22"/>
      <c r="AD77" s="22"/>
      <c r="AE77" s="22"/>
      <c r="AF77" s="22"/>
      <c r="AG77" s="22"/>
    </row>
    <row r="78" spans="1:33">
      <c r="A78" s="210"/>
      <c r="B78" s="210"/>
      <c r="C78" s="210"/>
      <c r="D78" s="210"/>
      <c r="E78" s="210"/>
      <c r="F78" s="210"/>
      <c r="G78" s="210"/>
      <c r="H78" s="210"/>
      <c r="I78" s="210"/>
      <c r="J78" s="210"/>
      <c r="K78" s="210"/>
      <c r="L78" s="210"/>
      <c r="M78" s="210"/>
      <c r="N78" s="210"/>
      <c r="O78" s="210"/>
      <c r="P78" s="210"/>
      <c r="Q78" s="210"/>
      <c r="R78" s="210"/>
      <c r="S78" s="210"/>
      <c r="T78" s="22"/>
      <c r="U78" s="22"/>
      <c r="V78" s="22"/>
      <c r="W78" s="22"/>
      <c r="X78" s="22"/>
      <c r="Y78" s="22"/>
      <c r="Z78" s="22"/>
      <c r="AA78" s="22"/>
      <c r="AB78" s="22"/>
      <c r="AC78" s="22"/>
      <c r="AD78" s="22"/>
      <c r="AE78" s="22"/>
      <c r="AF78" s="22"/>
      <c r="AG78" s="22"/>
    </row>
    <row r="79" spans="1:33">
      <c r="A79" s="210"/>
      <c r="B79" s="210"/>
      <c r="C79" s="210"/>
      <c r="D79" s="210"/>
      <c r="E79" s="210"/>
      <c r="F79" s="210"/>
      <c r="G79" s="210"/>
      <c r="H79" s="210"/>
      <c r="I79" s="210"/>
      <c r="J79" s="210"/>
      <c r="K79" s="210"/>
      <c r="L79" s="210"/>
      <c r="M79" s="210"/>
      <c r="N79" s="210"/>
      <c r="O79" s="210"/>
      <c r="P79" s="210"/>
      <c r="Q79" s="210"/>
      <c r="R79" s="210"/>
      <c r="S79" s="210"/>
      <c r="T79" s="22"/>
      <c r="U79" s="22"/>
      <c r="V79" s="22"/>
      <c r="W79" s="22"/>
      <c r="X79" s="22"/>
      <c r="Y79" s="22"/>
      <c r="Z79" s="22"/>
      <c r="AA79" s="22"/>
      <c r="AB79" s="22"/>
      <c r="AC79" s="22"/>
      <c r="AD79" s="22"/>
      <c r="AE79" s="22"/>
      <c r="AF79" s="22"/>
      <c r="AG79" s="22"/>
    </row>
    <row r="80" spans="1:33">
      <c r="A80" s="210"/>
      <c r="B80" s="210"/>
      <c r="C80" s="210"/>
      <c r="D80" s="210"/>
      <c r="E80" s="210"/>
      <c r="F80" s="210"/>
      <c r="G80" s="210"/>
      <c r="H80" s="210"/>
      <c r="I80" s="210"/>
      <c r="J80" s="210"/>
      <c r="K80" s="210"/>
      <c r="L80" s="210"/>
      <c r="M80" s="210"/>
      <c r="N80" s="210"/>
      <c r="O80" s="210"/>
      <c r="P80" s="210"/>
      <c r="Q80" s="210"/>
      <c r="R80" s="210"/>
      <c r="S80" s="210"/>
      <c r="T80" s="22"/>
      <c r="U80" s="22"/>
      <c r="V80" s="22"/>
      <c r="W80" s="22"/>
      <c r="X80" s="22"/>
      <c r="Y80" s="22"/>
      <c r="Z80" s="22"/>
      <c r="AA80" s="22"/>
      <c r="AB80" s="22"/>
      <c r="AC80" s="22"/>
      <c r="AD80" s="22"/>
      <c r="AE80" s="22"/>
      <c r="AF80" s="22"/>
      <c r="AG80" s="22"/>
    </row>
    <row r="81" spans="1:33">
      <c r="A81" s="210"/>
      <c r="B81" s="210"/>
      <c r="C81" s="210"/>
      <c r="D81" s="210"/>
      <c r="E81" s="210"/>
      <c r="F81" s="210"/>
      <c r="G81" s="210"/>
      <c r="H81" s="210"/>
      <c r="I81" s="210"/>
      <c r="J81" s="210"/>
      <c r="K81" s="210"/>
      <c r="L81" s="210"/>
      <c r="M81" s="210"/>
      <c r="N81" s="210"/>
      <c r="O81" s="210"/>
      <c r="P81" s="210"/>
      <c r="Q81" s="210"/>
      <c r="R81" s="210"/>
      <c r="S81" s="210"/>
      <c r="T81" s="22"/>
      <c r="U81" s="22"/>
      <c r="V81" s="22"/>
      <c r="W81" s="22"/>
      <c r="X81" s="22"/>
      <c r="Y81" s="22"/>
      <c r="Z81" s="22"/>
      <c r="AA81" s="22"/>
      <c r="AB81" s="22"/>
      <c r="AC81" s="22"/>
      <c r="AD81" s="22"/>
      <c r="AE81" s="22"/>
      <c r="AF81" s="22"/>
      <c r="AG81" s="22"/>
    </row>
    <row r="82" spans="1:33">
      <c r="A82" s="210"/>
      <c r="B82" s="210"/>
      <c r="C82" s="210"/>
      <c r="D82" s="210"/>
      <c r="E82" s="210"/>
      <c r="F82" s="210"/>
      <c r="G82" s="210"/>
      <c r="H82" s="210"/>
      <c r="I82" s="210"/>
      <c r="J82" s="210"/>
      <c r="K82" s="210"/>
      <c r="L82" s="210"/>
      <c r="M82" s="210"/>
      <c r="N82" s="210"/>
      <c r="O82" s="210"/>
      <c r="P82" s="210"/>
      <c r="Q82" s="210"/>
      <c r="R82" s="210"/>
      <c r="S82" s="210"/>
      <c r="T82" s="22"/>
      <c r="U82" s="22"/>
      <c r="V82" s="22"/>
      <c r="W82" s="22"/>
      <c r="X82" s="22"/>
      <c r="Y82" s="22"/>
      <c r="Z82" s="22"/>
      <c r="AA82" s="22"/>
      <c r="AB82" s="22"/>
      <c r="AC82" s="22"/>
      <c r="AD82" s="22"/>
      <c r="AE82" s="22"/>
      <c r="AF82" s="22"/>
      <c r="AG82" s="22"/>
    </row>
    <row r="83" spans="1:33">
      <c r="A83" s="210"/>
      <c r="B83" s="210"/>
      <c r="C83" s="210"/>
      <c r="D83" s="210"/>
      <c r="E83" s="210"/>
      <c r="F83" s="210"/>
      <c r="G83" s="210"/>
      <c r="H83" s="210"/>
      <c r="I83" s="210"/>
      <c r="J83" s="210"/>
      <c r="K83" s="210"/>
      <c r="L83" s="210"/>
      <c r="M83" s="210"/>
      <c r="N83" s="210"/>
      <c r="O83" s="210"/>
      <c r="P83" s="210"/>
      <c r="Q83" s="210"/>
      <c r="R83" s="210"/>
      <c r="S83" s="210"/>
      <c r="T83" s="22"/>
      <c r="U83" s="22"/>
      <c r="V83" s="22"/>
      <c r="W83" s="22"/>
      <c r="X83" s="22"/>
      <c r="Y83" s="22"/>
      <c r="Z83" s="22"/>
      <c r="AA83" s="22"/>
      <c r="AB83" s="22"/>
      <c r="AC83" s="22"/>
      <c r="AD83" s="22"/>
      <c r="AE83" s="22"/>
      <c r="AF83" s="22"/>
      <c r="AG83" s="22"/>
    </row>
    <row r="84" spans="1:33">
      <c r="A84" s="210"/>
      <c r="B84" s="210"/>
      <c r="C84" s="210"/>
      <c r="D84" s="210"/>
      <c r="E84" s="210"/>
      <c r="F84" s="210"/>
      <c r="G84" s="210"/>
      <c r="H84" s="210"/>
      <c r="I84" s="210"/>
      <c r="J84" s="210"/>
      <c r="K84" s="210"/>
      <c r="L84" s="210"/>
      <c r="M84" s="210"/>
      <c r="N84" s="210"/>
      <c r="O84" s="210"/>
      <c r="P84" s="210"/>
      <c r="Q84" s="210"/>
      <c r="R84" s="210"/>
      <c r="S84" s="210"/>
      <c r="T84" s="22"/>
      <c r="U84" s="22"/>
      <c r="V84" s="22"/>
      <c r="W84" s="22"/>
      <c r="X84" s="22"/>
      <c r="Y84" s="22"/>
      <c r="Z84" s="22"/>
      <c r="AA84" s="22"/>
      <c r="AB84" s="22"/>
      <c r="AC84" s="22"/>
      <c r="AD84" s="22"/>
      <c r="AE84" s="22"/>
      <c r="AF84" s="22"/>
      <c r="AG84" s="22"/>
    </row>
    <row r="85" spans="1:33">
      <c r="A85" s="210"/>
      <c r="B85" s="210"/>
      <c r="C85" s="210"/>
      <c r="D85" s="210"/>
      <c r="E85" s="210"/>
      <c r="F85" s="210"/>
      <c r="G85" s="210"/>
      <c r="H85" s="210"/>
      <c r="I85" s="210"/>
      <c r="J85" s="210"/>
      <c r="K85" s="210"/>
      <c r="L85" s="210"/>
      <c r="M85" s="210"/>
      <c r="N85" s="210"/>
      <c r="O85" s="210"/>
      <c r="P85" s="210"/>
      <c r="Q85" s="210"/>
      <c r="R85" s="210"/>
      <c r="S85" s="210"/>
      <c r="T85" s="22"/>
      <c r="U85" s="22"/>
      <c r="V85" s="22"/>
      <c r="W85" s="22"/>
      <c r="X85" s="22"/>
      <c r="Y85" s="22"/>
      <c r="Z85" s="22"/>
      <c r="AA85" s="22"/>
      <c r="AB85" s="22"/>
      <c r="AC85" s="22"/>
      <c r="AD85" s="22"/>
      <c r="AE85" s="22"/>
      <c r="AF85" s="22"/>
      <c r="AG85" s="22"/>
    </row>
    <row r="86" spans="1:33">
      <c r="A86" s="210"/>
      <c r="B86" s="210"/>
      <c r="C86" s="210"/>
      <c r="D86" s="210"/>
      <c r="E86" s="210"/>
      <c r="F86" s="210"/>
      <c r="G86" s="210"/>
      <c r="H86" s="210"/>
      <c r="I86" s="210"/>
      <c r="J86" s="210"/>
      <c r="K86" s="210"/>
      <c r="L86" s="210"/>
      <c r="M86" s="210"/>
      <c r="N86" s="210"/>
      <c r="O86" s="210"/>
      <c r="P86" s="210"/>
      <c r="Q86" s="210"/>
      <c r="R86" s="210"/>
      <c r="S86" s="210"/>
      <c r="T86" s="22"/>
      <c r="U86" s="22"/>
      <c r="V86" s="22"/>
      <c r="W86" s="22"/>
      <c r="X86" s="22"/>
      <c r="Y86" s="22"/>
      <c r="Z86" s="22"/>
      <c r="AA86" s="22"/>
      <c r="AB86" s="22"/>
      <c r="AC86" s="22"/>
      <c r="AD86" s="22"/>
      <c r="AE86" s="22"/>
      <c r="AF86" s="22"/>
      <c r="AG86" s="22"/>
    </row>
    <row r="87" spans="1:33">
      <c r="A87" s="210"/>
      <c r="B87" s="210"/>
      <c r="C87" s="210"/>
      <c r="D87" s="210"/>
      <c r="E87" s="210"/>
      <c r="F87" s="210"/>
      <c r="G87" s="210"/>
      <c r="H87" s="210"/>
      <c r="I87" s="210"/>
      <c r="J87" s="210"/>
      <c r="K87" s="210"/>
      <c r="L87" s="210"/>
      <c r="M87" s="210"/>
      <c r="N87" s="210"/>
      <c r="O87" s="210"/>
      <c r="P87" s="210"/>
      <c r="Q87" s="210"/>
      <c r="R87" s="210"/>
      <c r="S87" s="210"/>
      <c r="T87" s="22"/>
      <c r="U87" s="22"/>
      <c r="V87" s="22"/>
      <c r="W87" s="22"/>
      <c r="X87" s="22"/>
      <c r="Y87" s="22"/>
      <c r="Z87" s="22"/>
      <c r="AA87" s="22"/>
      <c r="AB87" s="22"/>
      <c r="AC87" s="22"/>
      <c r="AD87" s="22"/>
      <c r="AE87" s="22"/>
      <c r="AF87" s="22"/>
      <c r="AG87" s="22"/>
    </row>
    <row r="88" spans="1:33">
      <c r="A88" s="210"/>
      <c r="B88" s="210"/>
      <c r="C88" s="210"/>
      <c r="D88" s="210"/>
      <c r="E88" s="210"/>
      <c r="F88" s="210"/>
      <c r="G88" s="210"/>
      <c r="H88" s="210"/>
      <c r="I88" s="210"/>
      <c r="J88" s="210"/>
      <c r="K88" s="210"/>
      <c r="L88" s="210"/>
      <c r="M88" s="210"/>
      <c r="N88" s="210"/>
      <c r="O88" s="210"/>
      <c r="P88" s="210"/>
      <c r="Q88" s="210"/>
      <c r="R88" s="210"/>
      <c r="S88" s="210"/>
      <c r="T88" s="22"/>
      <c r="U88" s="22"/>
      <c r="V88" s="22"/>
      <c r="W88" s="22"/>
      <c r="X88" s="22"/>
      <c r="Y88" s="22"/>
      <c r="Z88" s="22"/>
      <c r="AA88" s="22"/>
      <c r="AB88" s="22"/>
      <c r="AC88" s="22"/>
      <c r="AD88" s="22"/>
      <c r="AE88" s="22"/>
      <c r="AF88" s="22"/>
      <c r="AG88" s="22"/>
    </row>
    <row r="89" spans="1:33">
      <c r="A89" s="210"/>
      <c r="B89" s="210"/>
      <c r="C89" s="210"/>
      <c r="D89" s="210"/>
      <c r="E89" s="210"/>
      <c r="F89" s="210"/>
      <c r="G89" s="210"/>
      <c r="H89" s="210"/>
      <c r="I89" s="210"/>
      <c r="J89" s="210"/>
      <c r="K89" s="210"/>
      <c r="L89" s="210"/>
      <c r="M89" s="210"/>
      <c r="N89" s="210"/>
      <c r="O89" s="210"/>
      <c r="P89" s="210"/>
      <c r="Q89" s="210"/>
      <c r="R89" s="210"/>
      <c r="S89" s="210"/>
      <c r="T89" s="22"/>
      <c r="U89" s="22"/>
      <c r="V89" s="22"/>
      <c r="W89" s="22"/>
      <c r="X89" s="22"/>
      <c r="Y89" s="22"/>
      <c r="Z89" s="22"/>
      <c r="AA89" s="22"/>
      <c r="AB89" s="22"/>
      <c r="AC89" s="22"/>
      <c r="AD89" s="22"/>
      <c r="AE89" s="22"/>
      <c r="AF89" s="22"/>
      <c r="AG89" s="22"/>
    </row>
    <row r="90" spans="1:33">
      <c r="A90" s="210"/>
      <c r="B90" s="210"/>
      <c r="C90" s="210"/>
      <c r="D90" s="210"/>
      <c r="E90" s="210"/>
      <c r="F90" s="210"/>
      <c r="G90" s="210"/>
      <c r="H90" s="210"/>
      <c r="I90" s="210"/>
      <c r="J90" s="210"/>
      <c r="K90" s="210"/>
      <c r="L90" s="210"/>
      <c r="M90" s="210"/>
      <c r="N90" s="210"/>
      <c r="O90" s="210"/>
      <c r="P90" s="210"/>
      <c r="Q90" s="210"/>
      <c r="R90" s="210"/>
      <c r="S90" s="210"/>
      <c r="T90" s="22"/>
      <c r="U90" s="22"/>
      <c r="V90" s="22"/>
      <c r="W90" s="22"/>
      <c r="X90" s="22"/>
      <c r="Y90" s="22"/>
      <c r="Z90" s="22"/>
      <c r="AA90" s="22"/>
      <c r="AB90" s="22"/>
      <c r="AC90" s="22"/>
      <c r="AD90" s="22"/>
      <c r="AE90" s="22"/>
      <c r="AF90" s="22"/>
      <c r="AG90" s="22"/>
    </row>
    <row r="91" spans="1:33">
      <c r="A91" s="210"/>
      <c r="B91" s="210"/>
      <c r="C91" s="210"/>
      <c r="D91" s="210"/>
      <c r="E91" s="210"/>
      <c r="F91" s="210"/>
      <c r="G91" s="210"/>
      <c r="H91" s="210"/>
      <c r="I91" s="210"/>
      <c r="J91" s="210"/>
      <c r="K91" s="210"/>
      <c r="L91" s="210"/>
      <c r="M91" s="210"/>
      <c r="N91" s="210"/>
      <c r="O91" s="210"/>
      <c r="P91" s="210"/>
      <c r="Q91" s="210"/>
      <c r="R91" s="210"/>
      <c r="S91" s="210"/>
      <c r="T91" s="22"/>
      <c r="U91" s="22"/>
      <c r="V91" s="22"/>
      <c r="W91" s="22"/>
      <c r="X91" s="22"/>
      <c r="Y91" s="22"/>
      <c r="Z91" s="22"/>
      <c r="AA91" s="22"/>
      <c r="AB91" s="22"/>
      <c r="AC91" s="22"/>
      <c r="AD91" s="22"/>
      <c r="AE91" s="22"/>
      <c r="AF91" s="22"/>
      <c r="AG91" s="22"/>
    </row>
    <row r="92" spans="1:33">
      <c r="A92" s="210"/>
      <c r="B92" s="210"/>
      <c r="C92" s="210"/>
      <c r="D92" s="210"/>
      <c r="E92" s="210"/>
      <c r="F92" s="210"/>
      <c r="G92" s="210"/>
      <c r="H92" s="210"/>
      <c r="I92" s="210"/>
      <c r="J92" s="210"/>
      <c r="K92" s="210"/>
      <c r="L92" s="210"/>
      <c r="M92" s="210"/>
      <c r="N92" s="210"/>
      <c r="O92" s="210"/>
      <c r="P92" s="210"/>
      <c r="Q92" s="210"/>
      <c r="R92" s="210"/>
      <c r="S92" s="210"/>
      <c r="T92" s="22"/>
      <c r="U92" s="22"/>
      <c r="V92" s="22"/>
      <c r="W92" s="22"/>
      <c r="X92" s="22"/>
      <c r="Y92" s="22"/>
      <c r="Z92" s="22"/>
      <c r="AA92" s="22"/>
      <c r="AB92" s="22"/>
      <c r="AC92" s="22"/>
      <c r="AD92" s="22"/>
      <c r="AE92" s="22"/>
      <c r="AF92" s="22"/>
      <c r="AG92" s="22"/>
    </row>
    <row r="93" spans="1:33">
      <c r="A93" s="210"/>
      <c r="B93" s="210"/>
      <c r="C93" s="210"/>
      <c r="D93" s="210"/>
      <c r="E93" s="210"/>
      <c r="F93" s="210"/>
      <c r="G93" s="210"/>
      <c r="H93" s="210"/>
      <c r="I93" s="210"/>
      <c r="J93" s="210"/>
      <c r="K93" s="210"/>
      <c r="L93" s="210"/>
      <c r="M93" s="210"/>
      <c r="N93" s="210"/>
      <c r="O93" s="210"/>
      <c r="P93" s="210"/>
      <c r="Q93" s="210"/>
      <c r="R93" s="210"/>
      <c r="S93" s="210"/>
      <c r="T93" s="22"/>
      <c r="U93" s="22"/>
      <c r="V93" s="22"/>
      <c r="W93" s="22"/>
      <c r="X93" s="22"/>
      <c r="Y93" s="22"/>
      <c r="Z93" s="22"/>
      <c r="AA93" s="22"/>
      <c r="AB93" s="22"/>
      <c r="AC93" s="22"/>
      <c r="AD93" s="22"/>
      <c r="AE93" s="22"/>
      <c r="AF93" s="22"/>
      <c r="AG93" s="22"/>
    </row>
    <row r="94" spans="1:33">
      <c r="A94" s="210"/>
      <c r="B94" s="210"/>
      <c r="C94" s="210"/>
      <c r="D94" s="210"/>
      <c r="E94" s="210"/>
      <c r="F94" s="210"/>
      <c r="G94" s="210"/>
      <c r="H94" s="210"/>
      <c r="I94" s="210"/>
      <c r="J94" s="210"/>
      <c r="K94" s="210"/>
      <c r="L94" s="210"/>
      <c r="M94" s="210"/>
      <c r="N94" s="210"/>
      <c r="O94" s="210"/>
      <c r="P94" s="210"/>
      <c r="Q94" s="210"/>
      <c r="R94" s="210"/>
      <c r="S94" s="210"/>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sheetData>
  <sortState ref="A46:O47">
    <sortCondition descending="1" ref="A46"/>
  </sortState>
  <mergeCells count="23">
    <mergeCell ref="A52:O52"/>
    <mergeCell ref="A53:O53"/>
    <mergeCell ref="A25:K25"/>
    <mergeCell ref="A26:K26"/>
    <mergeCell ref="A27:K27"/>
    <mergeCell ref="A29:O29"/>
    <mergeCell ref="A51:O51"/>
    <mergeCell ref="L30:M30"/>
    <mergeCell ref="N30:O30"/>
    <mergeCell ref="A1:O1"/>
    <mergeCell ref="B30:C30"/>
    <mergeCell ref="D30:E30"/>
    <mergeCell ref="F30:G30"/>
    <mergeCell ref="H30:I30"/>
    <mergeCell ref="J30:K30"/>
    <mergeCell ref="B4:C4"/>
    <mergeCell ref="D4:E4"/>
    <mergeCell ref="F4:G4"/>
    <mergeCell ref="H4:I4"/>
    <mergeCell ref="J4:K4"/>
    <mergeCell ref="A4:A5"/>
    <mergeCell ref="A30:A31"/>
    <mergeCell ref="A3:K3"/>
  </mergeCells>
  <conditionalFormatting sqref="A6:K21">
    <cfRule type="expression" dxfId="24" priority="2">
      <formula>MOD(ROW(),2)=0</formula>
    </cfRule>
  </conditionalFormatting>
  <conditionalFormatting sqref="A32:O47">
    <cfRule type="expression" dxfId="23" priority="1">
      <formula>MOD(ROW(),2)=0</formula>
    </cfRule>
  </conditionalFormatting>
  <hyperlinks>
    <hyperlink ref="A2" location="Inhalt!A1" display="Zurück zum Inhalt - HF-03"/>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3"/>
  <sheetViews>
    <sheetView zoomScale="80" zoomScaleNormal="80" workbookViewId="0">
      <selection sqref="A1:E1"/>
    </sheetView>
  </sheetViews>
  <sheetFormatPr baseColWidth="10" defaultRowHeight="14"/>
  <cols>
    <col min="1" max="1" width="20.08203125" customWidth="1"/>
  </cols>
  <sheetData>
    <row r="1" spans="1:35" s="20" customFormat="1" ht="23.5">
      <c r="A1" s="695">
        <v>2020</v>
      </c>
      <c r="B1" s="695"/>
      <c r="C1" s="695"/>
      <c r="D1" s="695"/>
      <c r="E1" s="695"/>
      <c r="F1" s="274"/>
      <c r="G1" s="274"/>
      <c r="H1" s="274"/>
      <c r="I1" s="274"/>
      <c r="J1" s="94"/>
      <c r="K1" s="94"/>
      <c r="L1" s="94"/>
      <c r="M1" s="94"/>
      <c r="N1" s="94"/>
      <c r="O1" s="94"/>
      <c r="P1" s="94"/>
      <c r="Q1" s="94"/>
      <c r="R1" s="94"/>
      <c r="S1" s="94"/>
      <c r="T1" s="94"/>
      <c r="U1" s="94"/>
      <c r="V1" s="94"/>
      <c r="W1" s="94"/>
      <c r="X1" s="94"/>
      <c r="Y1" s="94"/>
      <c r="Z1" s="94"/>
      <c r="AA1" s="94"/>
      <c r="AB1" s="94"/>
      <c r="AC1" s="94"/>
      <c r="AD1" s="94"/>
      <c r="AE1" s="94"/>
      <c r="AF1" s="94"/>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30" customHeight="1">
      <c r="A3" s="782" t="s">
        <v>389</v>
      </c>
      <c r="B3" s="782"/>
      <c r="C3" s="782"/>
      <c r="D3" s="782"/>
      <c r="E3" s="782"/>
      <c r="F3" s="297"/>
      <c r="G3" s="276"/>
      <c r="H3" s="276"/>
      <c r="I3" s="276"/>
    </row>
    <row r="4" spans="1:35" ht="18.75" customHeight="1">
      <c r="A4" s="799"/>
      <c r="B4" s="798" t="s">
        <v>171</v>
      </c>
      <c r="C4" s="779"/>
      <c r="D4" s="798" t="s">
        <v>172</v>
      </c>
      <c r="E4" s="779"/>
      <c r="F4" s="210"/>
      <c r="G4" s="210"/>
      <c r="H4" s="210"/>
      <c r="I4" s="210"/>
      <c r="J4" s="22"/>
      <c r="K4" s="22"/>
      <c r="L4" s="22"/>
      <c r="M4" s="22"/>
      <c r="N4" s="22"/>
      <c r="O4" s="22"/>
      <c r="P4" s="22"/>
      <c r="Q4" s="22"/>
      <c r="R4" s="22"/>
      <c r="S4" s="22"/>
      <c r="T4" s="22"/>
      <c r="U4" s="22"/>
      <c r="V4" s="22"/>
      <c r="W4" s="22"/>
      <c r="X4" s="22"/>
      <c r="Y4" s="22"/>
      <c r="Z4" s="22"/>
      <c r="AA4" s="22"/>
      <c r="AB4" s="22"/>
      <c r="AC4" s="22"/>
      <c r="AD4" s="22"/>
      <c r="AE4" s="22"/>
      <c r="AF4" s="22"/>
      <c r="AG4" s="22"/>
    </row>
    <row r="5" spans="1:35" ht="15" thickBot="1">
      <c r="A5" s="800"/>
      <c r="B5" s="552" t="s">
        <v>446</v>
      </c>
      <c r="C5" s="553" t="s">
        <v>119</v>
      </c>
      <c r="D5" s="552" t="s">
        <v>446</v>
      </c>
      <c r="E5" s="553" t="s">
        <v>119</v>
      </c>
      <c r="F5" s="210"/>
      <c r="G5" s="210"/>
      <c r="H5" s="210"/>
      <c r="I5" s="210"/>
      <c r="J5" s="22"/>
      <c r="K5" s="22"/>
      <c r="L5" s="22"/>
      <c r="M5" s="22"/>
      <c r="N5" s="22"/>
      <c r="O5" s="22"/>
      <c r="P5" s="22"/>
      <c r="Q5" s="22"/>
      <c r="R5" s="22"/>
      <c r="S5" s="22"/>
      <c r="T5" s="22"/>
      <c r="U5" s="22"/>
      <c r="V5" s="22"/>
      <c r="W5" s="22"/>
      <c r="X5" s="22"/>
      <c r="Y5" s="22"/>
      <c r="Z5" s="22"/>
      <c r="AA5" s="22"/>
      <c r="AB5" s="22"/>
      <c r="AC5" s="22"/>
      <c r="AD5" s="22"/>
      <c r="AE5" s="22"/>
      <c r="AF5" s="22"/>
      <c r="AG5" s="22"/>
    </row>
    <row r="6" spans="1:35">
      <c r="A6" s="474" t="s">
        <v>16</v>
      </c>
      <c r="B6" s="547">
        <v>11.455533048626037</v>
      </c>
      <c r="C6" s="479">
        <v>4.9601250307859432</v>
      </c>
      <c r="D6" s="547">
        <v>22.958158074607887</v>
      </c>
      <c r="E6" s="479">
        <v>15.002555880788929</v>
      </c>
      <c r="F6" s="210"/>
      <c r="G6" s="210"/>
      <c r="H6" s="210"/>
      <c r="I6" s="210"/>
      <c r="J6" s="22"/>
      <c r="K6" s="22"/>
      <c r="L6" s="22"/>
      <c r="M6" s="22"/>
      <c r="N6" s="22"/>
      <c r="O6" s="22"/>
      <c r="P6" s="22"/>
      <c r="Q6" s="22"/>
      <c r="R6" s="22"/>
      <c r="S6" s="22"/>
      <c r="T6" s="22"/>
      <c r="U6" s="22"/>
      <c r="V6" s="22"/>
      <c r="W6" s="22"/>
      <c r="X6" s="22"/>
      <c r="Y6" s="22"/>
      <c r="Z6" s="22"/>
      <c r="AA6" s="22"/>
      <c r="AB6" s="22"/>
      <c r="AC6" s="22"/>
      <c r="AD6" s="22"/>
      <c r="AE6" s="22"/>
      <c r="AF6" s="22"/>
      <c r="AG6" s="22"/>
    </row>
    <row r="7" spans="1:35" s="20" customFormat="1">
      <c r="A7" s="474" t="s">
        <v>15</v>
      </c>
      <c r="B7" s="547">
        <v>10.253889406103298</v>
      </c>
      <c r="C7" s="479">
        <v>1.9226909019261045</v>
      </c>
      <c r="D7" s="547">
        <v>25.498983420843171</v>
      </c>
      <c r="E7" s="479">
        <v>9.2845053053580635</v>
      </c>
      <c r="F7" s="210"/>
      <c r="G7" s="210"/>
      <c r="H7" s="210"/>
      <c r="I7" s="210"/>
      <c r="J7" s="22"/>
      <c r="K7" s="22"/>
      <c r="L7" s="22"/>
      <c r="M7" s="22"/>
      <c r="N7" s="22"/>
      <c r="O7" s="22"/>
      <c r="P7" s="22"/>
      <c r="Q7" s="22"/>
      <c r="R7" s="22"/>
      <c r="S7" s="22"/>
      <c r="T7" s="22"/>
      <c r="U7" s="22"/>
      <c r="V7" s="22"/>
      <c r="W7" s="22"/>
      <c r="X7" s="22"/>
      <c r="Y7" s="22"/>
      <c r="Z7" s="22"/>
      <c r="AA7" s="22"/>
      <c r="AB7" s="22"/>
      <c r="AC7" s="22"/>
      <c r="AD7" s="22"/>
      <c r="AE7" s="22"/>
      <c r="AF7" s="22"/>
      <c r="AG7" s="22"/>
    </row>
    <row r="8" spans="1:35" s="20" customFormat="1">
      <c r="A8" s="474" t="s">
        <v>18</v>
      </c>
      <c r="B8" s="547">
        <v>4.8488200998128841</v>
      </c>
      <c r="C8" s="479">
        <v>0.89615370512270065</v>
      </c>
      <c r="D8" s="547">
        <v>8.0357874173033998</v>
      </c>
      <c r="E8" s="479">
        <v>1.5577563771712302</v>
      </c>
      <c r="F8" s="210"/>
      <c r="G8" s="210"/>
      <c r="H8" s="210"/>
      <c r="I8" s="210"/>
      <c r="J8" s="22"/>
      <c r="K8" s="22"/>
      <c r="L8" s="22"/>
      <c r="M8" s="22"/>
      <c r="N8" s="22"/>
      <c r="O8" s="22"/>
      <c r="P8" s="22"/>
      <c r="Q8" s="22"/>
      <c r="R8" s="22"/>
      <c r="S8" s="22"/>
      <c r="T8" s="22"/>
      <c r="U8" s="22"/>
      <c r="V8" s="22"/>
      <c r="W8" s="22"/>
      <c r="X8" s="22"/>
      <c r="Y8" s="22"/>
      <c r="Z8" s="22"/>
      <c r="AA8" s="22"/>
      <c r="AB8" s="22"/>
      <c r="AC8" s="22"/>
      <c r="AD8" s="22"/>
      <c r="AE8" s="22"/>
      <c r="AF8" s="22"/>
      <c r="AG8" s="22"/>
    </row>
    <row r="9" spans="1:35" s="20" customFormat="1">
      <c r="A9" s="474" t="s">
        <v>120</v>
      </c>
      <c r="B9" s="547">
        <v>5.2458374737594582</v>
      </c>
      <c r="C9" s="479">
        <v>1.1802992809883808</v>
      </c>
      <c r="D9" s="547">
        <v>7.0693146133890963</v>
      </c>
      <c r="E9" s="479">
        <v>1.5396731024390951</v>
      </c>
      <c r="F9" s="210"/>
      <c r="G9" s="210"/>
      <c r="H9" s="210"/>
      <c r="I9" s="210"/>
      <c r="J9" s="22"/>
      <c r="K9" s="22"/>
      <c r="L9" s="22"/>
      <c r="M9" s="22"/>
      <c r="N9" s="22"/>
      <c r="O9" s="22"/>
      <c r="P9" s="22"/>
      <c r="Q9" s="22"/>
      <c r="R9" s="22"/>
      <c r="S9" s="22"/>
      <c r="T9" s="22"/>
      <c r="U9" s="22"/>
      <c r="V9" s="22"/>
      <c r="W9" s="22"/>
      <c r="X9" s="22"/>
      <c r="Y9" s="22"/>
      <c r="Z9" s="22"/>
      <c r="AA9" s="22"/>
      <c r="AB9" s="22"/>
      <c r="AC9" s="22"/>
      <c r="AD9" s="22"/>
      <c r="AE9" s="22"/>
      <c r="AF9" s="22"/>
      <c r="AG9" s="22"/>
    </row>
    <row r="10" spans="1:35" s="20" customFormat="1">
      <c r="A10" s="474" t="s">
        <v>13</v>
      </c>
      <c r="B10" s="548" t="s">
        <v>249</v>
      </c>
      <c r="C10" s="519" t="s">
        <v>249</v>
      </c>
      <c r="D10" s="548" t="s">
        <v>249</v>
      </c>
      <c r="E10" s="519" t="s">
        <v>249</v>
      </c>
      <c r="F10" s="210"/>
      <c r="G10" s="210"/>
      <c r="H10" s="210"/>
      <c r="I10" s="210"/>
      <c r="J10" s="22"/>
      <c r="K10" s="22"/>
      <c r="L10" s="22"/>
      <c r="M10" s="22"/>
      <c r="N10" s="22"/>
      <c r="O10" s="22"/>
      <c r="P10" s="22"/>
      <c r="Q10" s="22"/>
      <c r="R10" s="22"/>
      <c r="S10" s="22"/>
      <c r="T10" s="22"/>
      <c r="U10" s="22"/>
      <c r="V10" s="22"/>
      <c r="W10" s="22"/>
      <c r="X10" s="22"/>
      <c r="Y10" s="22"/>
      <c r="Z10" s="22"/>
      <c r="AA10" s="22"/>
      <c r="AB10" s="22"/>
      <c r="AC10" s="22"/>
      <c r="AD10" s="22"/>
      <c r="AE10" s="22"/>
      <c r="AF10" s="22"/>
      <c r="AG10" s="22"/>
    </row>
    <row r="11" spans="1:35" s="20" customFormat="1">
      <c r="A11" s="474" t="s">
        <v>12</v>
      </c>
      <c r="B11" s="548" t="s">
        <v>249</v>
      </c>
      <c r="C11" s="519" t="s">
        <v>249</v>
      </c>
      <c r="D11" s="548" t="s">
        <v>249</v>
      </c>
      <c r="E11" s="519" t="s">
        <v>249</v>
      </c>
      <c r="F11" s="210"/>
      <c r="G11" s="210"/>
      <c r="H11" s="210"/>
      <c r="I11" s="210"/>
      <c r="J11" s="22"/>
      <c r="K11" s="22"/>
      <c r="L11" s="22"/>
      <c r="M11" s="22"/>
      <c r="N11" s="22"/>
      <c r="O11" s="22"/>
      <c r="P11" s="22"/>
      <c r="Q11" s="22"/>
      <c r="R11" s="22"/>
      <c r="S11" s="22"/>
      <c r="T11" s="22"/>
      <c r="U11" s="22"/>
      <c r="V11" s="22"/>
      <c r="W11" s="22"/>
      <c r="X11" s="22"/>
      <c r="Y11" s="22"/>
      <c r="Z11" s="22"/>
      <c r="AA11" s="22"/>
      <c r="AB11" s="22"/>
      <c r="AC11" s="22"/>
      <c r="AD11" s="22"/>
      <c r="AE11" s="22"/>
      <c r="AF11" s="22"/>
      <c r="AG11" s="22"/>
    </row>
    <row r="12" spans="1:35" s="20" customFormat="1">
      <c r="A12" s="474" t="s">
        <v>11</v>
      </c>
      <c r="B12" s="547">
        <v>7.0904870933352866</v>
      </c>
      <c r="C12" s="479">
        <v>1.0007574574164881</v>
      </c>
      <c r="D12" s="547">
        <v>10.647620710039265</v>
      </c>
      <c r="E12" s="479">
        <v>1.6347780201455242</v>
      </c>
      <c r="F12" s="210"/>
      <c r="G12" s="210"/>
      <c r="H12" s="210"/>
      <c r="I12" s="210"/>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1:35" s="20" customFormat="1">
      <c r="A13" s="474" t="s">
        <v>10</v>
      </c>
      <c r="B13" s="548" t="s">
        <v>249</v>
      </c>
      <c r="C13" s="519" t="s">
        <v>249</v>
      </c>
      <c r="D13" s="548" t="s">
        <v>249</v>
      </c>
      <c r="E13" s="519" t="s">
        <v>249</v>
      </c>
      <c r="F13" s="210"/>
      <c r="G13" s="210"/>
      <c r="H13" s="210"/>
      <c r="I13" s="210"/>
      <c r="J13" s="22"/>
      <c r="K13" s="22"/>
      <c r="L13" s="22"/>
      <c r="M13" s="22"/>
      <c r="N13" s="22"/>
      <c r="O13" s="22"/>
      <c r="P13" s="22"/>
      <c r="Q13" s="22"/>
      <c r="R13" s="22"/>
      <c r="S13" s="22"/>
      <c r="T13" s="22"/>
      <c r="U13" s="22"/>
      <c r="V13" s="22"/>
      <c r="W13" s="22"/>
      <c r="X13" s="22"/>
      <c r="Y13" s="22"/>
      <c r="Z13" s="22"/>
      <c r="AA13" s="22"/>
      <c r="AB13" s="22"/>
      <c r="AC13" s="22"/>
      <c r="AD13" s="22"/>
      <c r="AE13" s="22"/>
      <c r="AF13" s="22"/>
      <c r="AG13" s="22"/>
    </row>
    <row r="14" spans="1:35" s="20" customFormat="1">
      <c r="A14" s="474" t="s">
        <v>9</v>
      </c>
      <c r="B14" s="547">
        <v>8.0075400717761838</v>
      </c>
      <c r="C14" s="479">
        <v>0.88148306485201722</v>
      </c>
      <c r="D14" s="547">
        <v>15.217532177149648</v>
      </c>
      <c r="E14" s="479">
        <v>1.9749932759059228</v>
      </c>
      <c r="F14" s="210"/>
      <c r="G14" s="210"/>
      <c r="H14" s="210"/>
      <c r="I14" s="210"/>
      <c r="J14" s="22"/>
      <c r="K14" s="22"/>
      <c r="L14" s="22"/>
      <c r="M14" s="22"/>
      <c r="N14" s="22"/>
      <c r="O14" s="22"/>
      <c r="P14" s="22"/>
      <c r="Q14" s="22"/>
      <c r="R14" s="22"/>
      <c r="S14" s="22"/>
      <c r="T14" s="22"/>
      <c r="U14" s="22"/>
      <c r="V14" s="22"/>
      <c r="W14" s="22"/>
      <c r="X14" s="22"/>
      <c r="Y14" s="22"/>
      <c r="Z14" s="22"/>
      <c r="AA14" s="22"/>
      <c r="AB14" s="22"/>
      <c r="AC14" s="22"/>
      <c r="AD14" s="22"/>
      <c r="AE14" s="22"/>
      <c r="AF14" s="22"/>
      <c r="AG14" s="22"/>
    </row>
    <row r="15" spans="1:35" s="20" customFormat="1">
      <c r="A15" s="474" t="s">
        <v>8</v>
      </c>
      <c r="B15" s="547">
        <v>6.8776792308940937</v>
      </c>
      <c r="C15" s="479">
        <v>0.69922324496802513</v>
      </c>
      <c r="D15" s="547">
        <v>10.426004639631536</v>
      </c>
      <c r="E15" s="479">
        <v>1.1474973439230687</v>
      </c>
      <c r="F15" s="210"/>
      <c r="G15" s="210"/>
      <c r="H15" s="210"/>
      <c r="I15" s="210"/>
      <c r="J15" s="22"/>
      <c r="K15" s="22"/>
      <c r="L15" s="22"/>
      <c r="M15" s="22"/>
      <c r="N15" s="22"/>
      <c r="O15" s="22"/>
      <c r="P15" s="22"/>
      <c r="Q15" s="22"/>
      <c r="R15" s="22"/>
      <c r="S15" s="22"/>
      <c r="T15" s="22"/>
      <c r="U15" s="22"/>
      <c r="V15" s="22"/>
      <c r="W15" s="22"/>
      <c r="X15" s="22"/>
      <c r="Y15" s="22"/>
      <c r="Z15" s="22"/>
      <c r="AA15" s="22"/>
      <c r="AB15" s="22"/>
      <c r="AC15" s="22"/>
      <c r="AD15" s="22"/>
      <c r="AE15" s="22"/>
      <c r="AF15" s="22"/>
      <c r="AG15" s="22"/>
    </row>
    <row r="16" spans="1:35" s="20" customFormat="1">
      <c r="A16" s="474" t="s">
        <v>7</v>
      </c>
      <c r="B16" s="547">
        <v>3.1068381427784271</v>
      </c>
      <c r="C16" s="479">
        <v>0.93509402827093291</v>
      </c>
      <c r="D16" s="547">
        <v>4.7024671839610317</v>
      </c>
      <c r="E16" s="479">
        <v>1.1507819634262626</v>
      </c>
      <c r="F16" s="210"/>
      <c r="G16" s="210"/>
      <c r="H16" s="210"/>
      <c r="I16" s="210"/>
      <c r="J16" s="22"/>
      <c r="K16" s="22"/>
      <c r="L16" s="22"/>
      <c r="M16" s="22"/>
      <c r="N16" s="22"/>
      <c r="O16" s="22"/>
      <c r="P16" s="22"/>
      <c r="Q16" s="22"/>
      <c r="R16" s="22"/>
      <c r="S16" s="22"/>
      <c r="T16" s="22"/>
      <c r="U16" s="22"/>
      <c r="V16" s="22"/>
      <c r="W16" s="22"/>
      <c r="X16" s="22"/>
      <c r="Y16" s="22"/>
      <c r="Z16" s="22"/>
      <c r="AA16" s="22"/>
      <c r="AB16" s="22"/>
      <c r="AC16" s="22"/>
      <c r="AD16" s="22"/>
      <c r="AE16" s="22"/>
      <c r="AF16" s="22"/>
      <c r="AG16" s="22"/>
    </row>
    <row r="17" spans="1:33" s="20" customFormat="1">
      <c r="A17" s="474" t="s">
        <v>6</v>
      </c>
      <c r="B17" s="548" t="s">
        <v>249</v>
      </c>
      <c r="C17" s="519" t="s">
        <v>249</v>
      </c>
      <c r="D17" s="548" t="s">
        <v>249</v>
      </c>
      <c r="E17" s="519" t="s">
        <v>249</v>
      </c>
      <c r="F17" s="210"/>
      <c r="G17" s="210"/>
      <c r="H17" s="210"/>
      <c r="I17" s="210"/>
      <c r="J17" s="22"/>
      <c r="K17" s="22"/>
      <c r="L17" s="22"/>
      <c r="M17" s="22"/>
      <c r="N17" s="22"/>
      <c r="O17" s="22"/>
      <c r="P17" s="22"/>
      <c r="Q17" s="22"/>
      <c r="R17" s="22"/>
      <c r="S17" s="22"/>
      <c r="T17" s="22"/>
      <c r="U17" s="22"/>
      <c r="V17" s="22"/>
      <c r="W17" s="22"/>
      <c r="X17" s="22"/>
      <c r="Y17" s="22"/>
      <c r="Z17" s="22"/>
      <c r="AA17" s="22"/>
      <c r="AB17" s="22"/>
      <c r="AC17" s="22"/>
      <c r="AD17" s="22"/>
      <c r="AE17" s="22"/>
      <c r="AF17" s="22"/>
      <c r="AG17" s="22"/>
    </row>
    <row r="18" spans="1:33" s="20" customFormat="1">
      <c r="A18" s="474" t="s">
        <v>5</v>
      </c>
      <c r="B18" s="547">
        <v>7.2374563061229775</v>
      </c>
      <c r="C18" s="479">
        <v>0.92533173454308026</v>
      </c>
      <c r="D18" s="547">
        <v>14.592347816391996</v>
      </c>
      <c r="E18" s="479">
        <v>2.5136572266586352</v>
      </c>
      <c r="F18" s="210"/>
      <c r="G18" s="210"/>
      <c r="H18" s="210"/>
      <c r="I18" s="210"/>
      <c r="J18" s="22"/>
      <c r="K18" s="22"/>
      <c r="L18" s="22"/>
      <c r="M18" s="22"/>
      <c r="N18" s="22"/>
      <c r="O18" s="22"/>
      <c r="P18" s="22"/>
      <c r="Q18" s="22"/>
      <c r="R18" s="22"/>
      <c r="S18" s="22"/>
      <c r="T18" s="22"/>
      <c r="U18" s="22"/>
      <c r="V18" s="22"/>
      <c r="W18" s="22"/>
      <c r="X18" s="22"/>
      <c r="Y18" s="22"/>
      <c r="Z18" s="22"/>
      <c r="AA18" s="22"/>
      <c r="AB18" s="22"/>
      <c r="AC18" s="22"/>
      <c r="AD18" s="22"/>
      <c r="AE18" s="22"/>
      <c r="AF18" s="22"/>
      <c r="AG18" s="22"/>
    </row>
    <row r="19" spans="1:33" s="20" customFormat="1">
      <c r="A19" s="474" t="s">
        <v>4</v>
      </c>
      <c r="B19" s="548" t="s">
        <v>249</v>
      </c>
      <c r="C19" s="519" t="s">
        <v>249</v>
      </c>
      <c r="D19" s="548" t="s">
        <v>249</v>
      </c>
      <c r="E19" s="519" t="s">
        <v>249</v>
      </c>
      <c r="F19" s="210"/>
      <c r="G19" s="210"/>
      <c r="H19" s="210"/>
      <c r="I19" s="210"/>
      <c r="J19" s="22"/>
      <c r="K19" s="22"/>
      <c r="L19" s="22"/>
      <c r="M19" s="22"/>
      <c r="N19" s="22"/>
      <c r="O19" s="22"/>
      <c r="P19" s="22"/>
      <c r="Q19" s="22"/>
      <c r="R19" s="22"/>
      <c r="S19" s="22"/>
      <c r="T19" s="22"/>
      <c r="U19" s="22"/>
      <c r="V19" s="22"/>
      <c r="W19" s="22"/>
      <c r="X19" s="22"/>
      <c r="Y19" s="22"/>
      <c r="Z19" s="22"/>
      <c r="AA19" s="22"/>
      <c r="AB19" s="22"/>
      <c r="AC19" s="22"/>
      <c r="AD19" s="22"/>
      <c r="AE19" s="22"/>
      <c r="AF19" s="22"/>
      <c r="AG19" s="22"/>
    </row>
    <row r="20" spans="1:33" s="20" customFormat="1">
      <c r="A20" s="474" t="s">
        <v>3</v>
      </c>
      <c r="B20" s="548" t="s">
        <v>249</v>
      </c>
      <c r="C20" s="519" t="s">
        <v>249</v>
      </c>
      <c r="D20" s="548" t="s">
        <v>249</v>
      </c>
      <c r="E20" s="519" t="s">
        <v>249</v>
      </c>
      <c r="F20" s="210"/>
      <c r="G20" s="210"/>
      <c r="H20" s="210"/>
      <c r="I20" s="210"/>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s="20" customFormat="1" ht="14.5" thickBot="1">
      <c r="A21" s="474" t="s">
        <v>2</v>
      </c>
      <c r="B21" s="547">
        <v>25.463740766060102</v>
      </c>
      <c r="C21" s="479">
        <v>10.586304896811988</v>
      </c>
      <c r="D21" s="547">
        <v>29.788017520291582</v>
      </c>
      <c r="E21" s="479">
        <v>11.672056949136376</v>
      </c>
      <c r="F21" s="210"/>
      <c r="G21" s="210"/>
      <c r="H21" s="210"/>
      <c r="I21" s="210"/>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1:33" s="20" customFormat="1">
      <c r="A22" s="538" t="s">
        <v>17</v>
      </c>
      <c r="B22" s="549">
        <v>8.3150295496725146</v>
      </c>
      <c r="C22" s="523">
        <v>1.1856820172986464</v>
      </c>
      <c r="D22" s="549">
        <v>15.413924149042634</v>
      </c>
      <c r="E22" s="523">
        <v>3.3898357849993435</v>
      </c>
      <c r="F22" s="210"/>
      <c r="G22" s="210"/>
      <c r="H22" s="210"/>
      <c r="I22" s="210"/>
      <c r="J22" s="22"/>
      <c r="K22" s="22"/>
      <c r="L22" s="22"/>
      <c r="M22" s="22"/>
      <c r="N22" s="22"/>
      <c r="O22" s="22"/>
      <c r="P22" s="22"/>
      <c r="Q22" s="22"/>
      <c r="R22" s="22"/>
      <c r="S22" s="22"/>
      <c r="T22" s="22"/>
      <c r="U22" s="22"/>
      <c r="V22" s="22"/>
      <c r="W22" s="22"/>
      <c r="X22" s="22"/>
      <c r="Y22" s="22"/>
      <c r="Z22" s="22"/>
      <c r="AA22" s="22"/>
      <c r="AB22" s="22"/>
      <c r="AC22" s="22"/>
      <c r="AD22" s="22"/>
      <c r="AE22" s="22"/>
      <c r="AF22" s="22"/>
      <c r="AG22" s="22"/>
    </row>
    <row r="23" spans="1:33">
      <c r="A23" s="539" t="s">
        <v>19</v>
      </c>
      <c r="B23" s="550">
        <v>8.5156129709186139</v>
      </c>
      <c r="C23" s="524">
        <v>1.4050607002669986</v>
      </c>
      <c r="D23" s="550">
        <v>13.60437529971394</v>
      </c>
      <c r="E23" s="524">
        <v>1.9582050206960002</v>
      </c>
      <c r="F23" s="210"/>
      <c r="G23" s="210"/>
      <c r="H23" s="210"/>
      <c r="I23" s="210"/>
      <c r="J23" s="22"/>
      <c r="K23" s="22"/>
      <c r="L23" s="22"/>
      <c r="M23" s="22"/>
      <c r="N23" s="22"/>
      <c r="O23" s="22"/>
      <c r="P23" s="22"/>
      <c r="Q23" s="22"/>
      <c r="R23" s="22"/>
      <c r="S23" s="22"/>
      <c r="T23" s="22"/>
      <c r="U23" s="22"/>
      <c r="V23" s="22"/>
      <c r="W23" s="22"/>
      <c r="X23" s="22"/>
      <c r="Y23" s="22"/>
      <c r="Z23" s="22"/>
      <c r="AA23" s="22"/>
      <c r="AB23" s="22"/>
      <c r="AC23" s="22"/>
      <c r="AD23" s="22"/>
      <c r="AE23" s="22"/>
      <c r="AF23" s="22"/>
      <c r="AG23" s="22"/>
    </row>
    <row r="24" spans="1:33" ht="14.5" thickBot="1">
      <c r="A24" s="540" t="s">
        <v>20</v>
      </c>
      <c r="B24" s="551">
        <v>8.3587791680412469</v>
      </c>
      <c r="C24" s="525">
        <v>0.97535125184975413</v>
      </c>
      <c r="D24" s="551">
        <v>15.015574277528414</v>
      </c>
      <c r="E24" s="525">
        <v>2.6738606527201956</v>
      </c>
      <c r="F24" s="210"/>
      <c r="G24" s="210"/>
      <c r="H24" s="210"/>
      <c r="I24" s="210"/>
      <c r="J24" s="22"/>
      <c r="K24" s="22"/>
      <c r="L24" s="22"/>
      <c r="M24" s="22"/>
      <c r="N24" s="22"/>
      <c r="O24" s="22"/>
      <c r="P24" s="22"/>
      <c r="Q24" s="22"/>
      <c r="R24" s="22"/>
      <c r="S24" s="22"/>
      <c r="T24" s="22"/>
      <c r="U24" s="22"/>
      <c r="V24" s="22"/>
      <c r="W24" s="22"/>
      <c r="X24" s="22"/>
      <c r="Y24" s="22"/>
      <c r="Z24" s="22"/>
      <c r="AA24" s="22"/>
      <c r="AB24" s="22"/>
      <c r="AC24" s="22"/>
      <c r="AD24" s="22"/>
      <c r="AE24" s="22"/>
      <c r="AF24" s="22"/>
      <c r="AG24" s="22"/>
    </row>
    <row r="25" spans="1:33" ht="97.5" customHeight="1">
      <c r="A25" s="869" t="s">
        <v>251</v>
      </c>
      <c r="B25" s="869"/>
      <c r="C25" s="869"/>
      <c r="D25" s="869"/>
      <c r="E25" s="869"/>
      <c r="F25" s="662"/>
      <c r="G25" s="662"/>
      <c r="H25" s="234"/>
      <c r="I25" s="234"/>
      <c r="J25" s="9"/>
      <c r="K25" s="9"/>
      <c r="L25" s="9"/>
      <c r="M25" s="9"/>
      <c r="N25" s="9"/>
      <c r="O25" s="9"/>
      <c r="P25" s="9"/>
      <c r="Q25" s="9"/>
      <c r="R25" s="9"/>
      <c r="S25" s="9"/>
      <c r="T25" s="9"/>
      <c r="U25" s="9"/>
      <c r="V25" s="9"/>
      <c r="W25" s="9"/>
      <c r="X25" s="22"/>
      <c r="Y25" s="22"/>
      <c r="Z25" s="22"/>
      <c r="AA25" s="22"/>
      <c r="AB25" s="22"/>
      <c r="AC25" s="22"/>
      <c r="AD25" s="22"/>
      <c r="AE25" s="22"/>
      <c r="AF25" s="22"/>
      <c r="AG25" s="22"/>
    </row>
    <row r="26" spans="1:33" ht="27" customHeight="1">
      <c r="A26" s="774" t="s">
        <v>321</v>
      </c>
      <c r="B26" s="774"/>
      <c r="C26" s="774"/>
      <c r="D26" s="774"/>
      <c r="E26" s="774"/>
      <c r="F26" s="252"/>
      <c r="G26" s="252"/>
      <c r="H26" s="234"/>
      <c r="I26" s="234"/>
      <c r="J26" s="9"/>
      <c r="K26" s="9"/>
      <c r="L26" s="9"/>
      <c r="M26" s="9"/>
      <c r="N26" s="9"/>
      <c r="O26" s="9"/>
      <c r="P26" s="9"/>
      <c r="Q26" s="9"/>
      <c r="R26" s="9"/>
      <c r="S26" s="9"/>
      <c r="T26" s="9"/>
      <c r="U26" s="9"/>
      <c r="V26" s="9"/>
      <c r="W26" s="9"/>
      <c r="X26" s="22"/>
      <c r="Y26" s="22"/>
      <c r="Z26" s="22"/>
      <c r="AA26" s="22"/>
      <c r="AB26" s="22"/>
      <c r="AC26" s="22"/>
      <c r="AD26" s="22"/>
      <c r="AE26" s="22"/>
      <c r="AF26" s="22"/>
      <c r="AG26" s="22"/>
    </row>
    <row r="27" spans="1:33" ht="14.5">
      <c r="A27" s="276"/>
      <c r="B27" s="276"/>
      <c r="C27" s="276"/>
      <c r="D27" s="276"/>
      <c r="E27" s="276"/>
      <c r="F27" s="276"/>
      <c r="G27" s="210"/>
      <c r="H27" s="210"/>
      <c r="I27" s="210"/>
      <c r="J27" s="22"/>
      <c r="K27" s="22"/>
      <c r="L27" s="22"/>
      <c r="M27" s="22"/>
      <c r="N27" s="22"/>
      <c r="O27" s="22"/>
      <c r="P27" s="22"/>
      <c r="Q27" s="22"/>
      <c r="R27" s="22"/>
      <c r="S27" s="22"/>
      <c r="T27" s="22"/>
      <c r="U27" s="22"/>
      <c r="V27" s="22"/>
      <c r="W27" s="22"/>
      <c r="X27" s="22"/>
      <c r="Y27" s="22"/>
      <c r="Z27" s="22"/>
      <c r="AA27" s="22"/>
      <c r="AB27" s="22"/>
      <c r="AC27" s="22"/>
      <c r="AD27" s="22"/>
      <c r="AE27" s="22"/>
      <c r="AF27" s="22"/>
      <c r="AG27" s="22"/>
    </row>
    <row r="28" spans="1:33" ht="28.5" customHeight="1">
      <c r="A28" s="782" t="s">
        <v>390</v>
      </c>
      <c r="B28" s="782"/>
      <c r="C28" s="782"/>
      <c r="D28" s="782"/>
      <c r="E28" s="782"/>
      <c r="F28" s="297"/>
      <c r="G28" s="210"/>
      <c r="H28" s="210"/>
      <c r="I28" s="210"/>
      <c r="J28" s="22"/>
      <c r="K28" s="22"/>
      <c r="L28" s="22"/>
      <c r="M28" s="22"/>
      <c r="N28" s="22"/>
      <c r="O28" s="22"/>
      <c r="P28" s="22"/>
      <c r="Q28" s="22"/>
      <c r="R28" s="22"/>
      <c r="S28" s="22"/>
      <c r="T28" s="22"/>
      <c r="U28" s="22"/>
      <c r="V28" s="22"/>
      <c r="W28" s="22"/>
      <c r="X28" s="22"/>
      <c r="Y28" s="22"/>
      <c r="Z28" s="22"/>
      <c r="AA28" s="22"/>
      <c r="AB28" s="22"/>
      <c r="AC28" s="22"/>
      <c r="AD28" s="22"/>
      <c r="AE28" s="22"/>
      <c r="AF28" s="22"/>
      <c r="AG28" s="22"/>
    </row>
    <row r="29" spans="1:33" ht="18.75" customHeight="1">
      <c r="A29" s="745"/>
      <c r="B29" s="798" t="s">
        <v>171</v>
      </c>
      <c r="C29" s="779"/>
      <c r="D29" s="798" t="s">
        <v>172</v>
      </c>
      <c r="E29" s="779"/>
      <c r="F29" s="210"/>
      <c r="G29" s="210"/>
      <c r="H29" s="210"/>
      <c r="I29" s="210"/>
      <c r="J29" s="22"/>
      <c r="K29" s="22"/>
      <c r="L29" s="22"/>
      <c r="M29" s="22"/>
      <c r="N29" s="22"/>
      <c r="O29" s="22"/>
      <c r="P29" s="22"/>
      <c r="Q29" s="22"/>
      <c r="R29" s="22"/>
      <c r="S29" s="22"/>
      <c r="T29" s="22"/>
      <c r="U29" s="22"/>
      <c r="V29" s="22"/>
      <c r="W29" s="22"/>
      <c r="X29" s="22"/>
      <c r="Y29" s="22"/>
      <c r="Z29" s="22"/>
      <c r="AA29" s="22"/>
      <c r="AB29" s="22"/>
      <c r="AC29" s="22"/>
      <c r="AD29" s="22"/>
      <c r="AE29" s="22"/>
      <c r="AF29" s="22"/>
      <c r="AG29" s="22"/>
    </row>
    <row r="30" spans="1:33" ht="15" thickBot="1">
      <c r="A30" s="792"/>
      <c r="B30" s="486" t="s">
        <v>446</v>
      </c>
      <c r="C30" s="472" t="s">
        <v>119</v>
      </c>
      <c r="D30" s="486" t="s">
        <v>446</v>
      </c>
      <c r="E30" s="472" t="s">
        <v>119</v>
      </c>
      <c r="F30" s="210"/>
      <c r="G30" s="210"/>
      <c r="H30" s="210"/>
      <c r="I30" s="210"/>
      <c r="J30" s="22"/>
      <c r="K30" s="22"/>
      <c r="L30" s="22"/>
      <c r="M30" s="22"/>
      <c r="N30" s="22"/>
      <c r="O30" s="22"/>
      <c r="P30" s="22"/>
      <c r="Q30" s="22"/>
      <c r="R30" s="22"/>
      <c r="S30" s="22"/>
      <c r="T30" s="22"/>
      <c r="U30" s="22"/>
      <c r="V30" s="22"/>
      <c r="W30" s="22"/>
      <c r="X30" s="22"/>
      <c r="Y30" s="22"/>
      <c r="Z30" s="22"/>
      <c r="AA30" s="22"/>
      <c r="AB30" s="22"/>
      <c r="AC30" s="22"/>
      <c r="AD30" s="22"/>
      <c r="AE30" s="22"/>
      <c r="AF30" s="22"/>
      <c r="AG30" s="22"/>
    </row>
    <row r="31" spans="1:33">
      <c r="A31" s="474" t="s">
        <v>16</v>
      </c>
      <c r="B31" s="547">
        <v>67.194209999999998</v>
      </c>
      <c r="C31" s="479">
        <v>10.76308</v>
      </c>
      <c r="D31" s="547">
        <v>92.805930000000004</v>
      </c>
      <c r="E31" s="479">
        <v>14.941929999999999</v>
      </c>
      <c r="F31" s="210"/>
      <c r="G31" s="210"/>
      <c r="H31" s="210"/>
      <c r="I31" s="210"/>
      <c r="J31" s="22"/>
      <c r="K31" s="22"/>
      <c r="L31" s="22"/>
      <c r="M31" s="22"/>
      <c r="N31" s="22"/>
      <c r="O31" s="22"/>
      <c r="P31" s="22"/>
      <c r="Q31" s="22"/>
      <c r="R31" s="22"/>
      <c r="S31" s="22"/>
      <c r="T31" s="22"/>
      <c r="U31" s="22"/>
      <c r="V31" s="22"/>
      <c r="W31" s="22"/>
      <c r="X31" s="22"/>
      <c r="Y31" s="22"/>
      <c r="Z31" s="22"/>
      <c r="AA31" s="22"/>
      <c r="AB31" s="22"/>
      <c r="AC31" s="22"/>
      <c r="AD31" s="22"/>
      <c r="AE31" s="22"/>
      <c r="AF31" s="22"/>
      <c r="AG31" s="22"/>
    </row>
    <row r="32" spans="1:33" s="20" customFormat="1">
      <c r="A32" s="474" t="s">
        <v>15</v>
      </c>
      <c r="B32" s="547">
        <v>52.673229999999997</v>
      </c>
      <c r="C32" s="479">
        <v>4.2991260000000002</v>
      </c>
      <c r="D32" s="547">
        <v>75.195610000000002</v>
      </c>
      <c r="E32" s="479">
        <v>8.8405609999999992</v>
      </c>
      <c r="F32" s="210"/>
      <c r="G32" s="210"/>
      <c r="H32" s="210"/>
      <c r="I32" s="210"/>
      <c r="J32" s="22"/>
      <c r="K32" s="22"/>
      <c r="L32" s="22"/>
      <c r="M32" s="22"/>
      <c r="N32" s="22"/>
      <c r="O32" s="22"/>
      <c r="P32" s="22"/>
      <c r="Q32" s="22"/>
      <c r="R32" s="22"/>
      <c r="S32" s="22"/>
      <c r="T32" s="22"/>
      <c r="U32" s="22"/>
      <c r="V32" s="22"/>
      <c r="W32" s="22"/>
      <c r="X32" s="22"/>
      <c r="Y32" s="22"/>
      <c r="Z32" s="22"/>
      <c r="AA32" s="22"/>
      <c r="AB32" s="22"/>
      <c r="AC32" s="22"/>
      <c r="AD32" s="22"/>
      <c r="AE32" s="22"/>
      <c r="AF32" s="22"/>
      <c r="AG32" s="22"/>
    </row>
    <row r="33" spans="1:33" s="20" customFormat="1">
      <c r="A33" s="474" t="s">
        <v>18</v>
      </c>
      <c r="B33" s="548" t="s">
        <v>249</v>
      </c>
      <c r="C33" s="519" t="s">
        <v>249</v>
      </c>
      <c r="D33" s="548" t="s">
        <v>249</v>
      </c>
      <c r="E33" s="519" t="s">
        <v>249</v>
      </c>
      <c r="F33" s="210"/>
      <c r="G33" s="210"/>
      <c r="H33" s="210"/>
      <c r="I33" s="210"/>
      <c r="J33" s="22"/>
      <c r="K33" s="22"/>
      <c r="L33" s="22"/>
      <c r="M33" s="22"/>
      <c r="N33" s="22"/>
      <c r="O33" s="22"/>
      <c r="P33" s="22"/>
      <c r="Q33" s="22"/>
      <c r="R33" s="22"/>
      <c r="S33" s="22"/>
      <c r="T33" s="22"/>
      <c r="U33" s="22"/>
      <c r="V33" s="22"/>
      <c r="W33" s="22"/>
      <c r="X33" s="22"/>
      <c r="Y33" s="22"/>
      <c r="Z33" s="22"/>
      <c r="AA33" s="22"/>
      <c r="AB33" s="22"/>
      <c r="AC33" s="22"/>
      <c r="AD33" s="22"/>
      <c r="AE33" s="22"/>
      <c r="AF33" s="22"/>
      <c r="AG33" s="22"/>
    </row>
    <row r="34" spans="1:33" s="20" customFormat="1">
      <c r="A34" s="474" t="s">
        <v>120</v>
      </c>
      <c r="B34" s="547">
        <v>67.373289999999997</v>
      </c>
      <c r="C34" s="479">
        <v>15.218349999999999</v>
      </c>
      <c r="D34" s="547">
        <v>68.523250000000004</v>
      </c>
      <c r="E34" s="479">
        <v>16.14348</v>
      </c>
      <c r="F34" s="210"/>
      <c r="G34" s="210"/>
      <c r="H34" s="210"/>
      <c r="I34" s="210"/>
      <c r="J34" s="22"/>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3" s="20" customFormat="1">
      <c r="A35" s="474" t="s">
        <v>13</v>
      </c>
      <c r="B35" s="548" t="s">
        <v>249</v>
      </c>
      <c r="C35" s="519" t="s">
        <v>249</v>
      </c>
      <c r="D35" s="548" t="s">
        <v>249</v>
      </c>
      <c r="E35" s="519" t="s">
        <v>249</v>
      </c>
      <c r="F35" s="210"/>
      <c r="G35" s="210"/>
      <c r="H35" s="210"/>
      <c r="I35" s="210"/>
      <c r="J35" s="22"/>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3" s="20" customFormat="1">
      <c r="A36" s="474" t="s">
        <v>12</v>
      </c>
      <c r="B36" s="548" t="s">
        <v>249</v>
      </c>
      <c r="C36" s="519" t="s">
        <v>249</v>
      </c>
      <c r="D36" s="548" t="s">
        <v>249</v>
      </c>
      <c r="E36" s="519" t="s">
        <v>249</v>
      </c>
      <c r="F36" s="210"/>
      <c r="G36" s="210"/>
      <c r="H36" s="210"/>
      <c r="I36" s="210"/>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s="20" customFormat="1">
      <c r="A37" s="474" t="s">
        <v>11</v>
      </c>
      <c r="B37" s="547">
        <v>33.518369999999997</v>
      </c>
      <c r="C37" s="479">
        <v>5.254308</v>
      </c>
      <c r="D37" s="547">
        <v>40.050109999999997</v>
      </c>
      <c r="E37" s="479">
        <v>5.1092230000000001</v>
      </c>
      <c r="F37" s="210"/>
      <c r="G37" s="210"/>
      <c r="H37" s="210"/>
      <c r="I37" s="210"/>
      <c r="J37" s="22"/>
      <c r="K37" s="22"/>
      <c r="L37" s="22"/>
      <c r="M37" s="22"/>
      <c r="N37" s="22"/>
      <c r="O37" s="22"/>
      <c r="P37" s="22"/>
      <c r="Q37" s="22"/>
      <c r="R37" s="22"/>
      <c r="S37" s="22"/>
      <c r="T37" s="22"/>
      <c r="U37" s="22"/>
      <c r="V37" s="22"/>
      <c r="W37" s="22"/>
      <c r="X37" s="22"/>
      <c r="Y37" s="22"/>
      <c r="Z37" s="22"/>
      <c r="AA37" s="22"/>
      <c r="AB37" s="22"/>
      <c r="AC37" s="22"/>
      <c r="AD37" s="22"/>
      <c r="AE37" s="22"/>
      <c r="AF37" s="22"/>
      <c r="AG37" s="22"/>
    </row>
    <row r="38" spans="1:33" s="20" customFormat="1">
      <c r="A38" s="474" t="s">
        <v>10</v>
      </c>
      <c r="B38" s="548" t="s">
        <v>249</v>
      </c>
      <c r="C38" s="519" t="s">
        <v>249</v>
      </c>
      <c r="D38" s="548" t="s">
        <v>249</v>
      </c>
      <c r="E38" s="519" t="s">
        <v>249</v>
      </c>
      <c r="F38" s="210"/>
      <c r="G38" s="210"/>
      <c r="H38" s="210"/>
      <c r="I38" s="210"/>
      <c r="J38" s="22"/>
      <c r="K38" s="22"/>
      <c r="L38" s="22"/>
      <c r="M38" s="22"/>
      <c r="N38" s="22"/>
      <c r="O38" s="22"/>
      <c r="P38" s="22"/>
      <c r="Q38" s="22"/>
      <c r="R38" s="22"/>
      <c r="S38" s="22"/>
      <c r="T38" s="22"/>
      <c r="U38" s="22"/>
      <c r="V38" s="22"/>
      <c r="W38" s="22"/>
      <c r="X38" s="22"/>
      <c r="Y38" s="22"/>
      <c r="Z38" s="22"/>
      <c r="AA38" s="22"/>
      <c r="AB38" s="22"/>
      <c r="AC38" s="22"/>
      <c r="AD38" s="22"/>
      <c r="AE38" s="22"/>
      <c r="AF38" s="22"/>
      <c r="AG38" s="22"/>
    </row>
    <row r="39" spans="1:33" s="20" customFormat="1">
      <c r="A39" s="474" t="s">
        <v>9</v>
      </c>
      <c r="B39" s="547">
        <v>39.57067</v>
      </c>
      <c r="C39" s="479">
        <v>6.8481969999999999</v>
      </c>
      <c r="D39" s="547">
        <v>50.100189999999998</v>
      </c>
      <c r="E39" s="479">
        <v>8.6823460000000008</v>
      </c>
      <c r="F39" s="210"/>
      <c r="G39" s="210"/>
      <c r="H39" s="210"/>
      <c r="I39" s="210"/>
      <c r="J39" s="22"/>
      <c r="K39" s="22"/>
      <c r="L39" s="22"/>
      <c r="M39" s="22"/>
      <c r="N39" s="22"/>
      <c r="O39" s="22"/>
      <c r="P39" s="22"/>
      <c r="Q39" s="22"/>
      <c r="R39" s="22"/>
      <c r="S39" s="22"/>
      <c r="T39" s="22"/>
      <c r="U39" s="22"/>
      <c r="V39" s="22"/>
      <c r="W39" s="22"/>
      <c r="X39" s="22"/>
      <c r="Y39" s="22"/>
      <c r="Z39" s="22"/>
      <c r="AA39" s="22"/>
      <c r="AB39" s="22"/>
      <c r="AC39" s="22"/>
      <c r="AD39" s="22"/>
      <c r="AE39" s="22"/>
      <c r="AF39" s="22"/>
      <c r="AG39" s="22"/>
    </row>
    <row r="40" spans="1:33" s="20" customFormat="1">
      <c r="A40" s="474" t="s">
        <v>8</v>
      </c>
      <c r="B40" s="547">
        <v>21.9773</v>
      </c>
      <c r="C40" s="479">
        <v>4.5001819999999997</v>
      </c>
      <c r="D40" s="547">
        <v>27.17492</v>
      </c>
      <c r="E40" s="479">
        <v>4.3212999999999999</v>
      </c>
      <c r="F40" s="210"/>
      <c r="G40" s="210"/>
      <c r="H40" s="210"/>
      <c r="I40" s="210"/>
      <c r="J40" s="22"/>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s="20" customFormat="1">
      <c r="A41" s="474" t="s">
        <v>7</v>
      </c>
      <c r="B41" s="547">
        <v>28.572369999999999</v>
      </c>
      <c r="C41" s="479">
        <v>3.7464620000000002</v>
      </c>
      <c r="D41" s="547">
        <v>43.19614</v>
      </c>
      <c r="E41" s="479">
        <v>5.6179139999999999</v>
      </c>
      <c r="F41" s="210"/>
      <c r="G41" s="210"/>
      <c r="H41" s="210"/>
      <c r="I41" s="210"/>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s="20" customFormat="1">
      <c r="A42" s="474" t="s">
        <v>6</v>
      </c>
      <c r="B42" s="548" t="s">
        <v>249</v>
      </c>
      <c r="C42" s="519" t="s">
        <v>249</v>
      </c>
      <c r="D42" s="548" t="s">
        <v>249</v>
      </c>
      <c r="E42" s="519" t="s">
        <v>249</v>
      </c>
      <c r="F42" s="210"/>
      <c r="G42" s="210"/>
      <c r="H42" s="210"/>
      <c r="I42" s="210"/>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s="20" customFormat="1">
      <c r="A43" s="474" t="s">
        <v>5</v>
      </c>
      <c r="B43" s="548" t="s">
        <v>249</v>
      </c>
      <c r="C43" s="519" t="s">
        <v>249</v>
      </c>
      <c r="D43" s="548" t="s">
        <v>249</v>
      </c>
      <c r="E43" s="519" t="s">
        <v>249</v>
      </c>
      <c r="F43" s="210"/>
      <c r="G43" s="210"/>
      <c r="H43" s="210"/>
      <c r="I43" s="210"/>
      <c r="J43" s="22"/>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3" s="20" customFormat="1">
      <c r="A44" s="474" t="s">
        <v>4</v>
      </c>
      <c r="B44" s="547">
        <v>59.897190000000002</v>
      </c>
      <c r="C44" s="479">
        <v>13.23377</v>
      </c>
      <c r="D44" s="547">
        <v>62.795450000000002</v>
      </c>
      <c r="E44" s="479">
        <v>14.728579999999999</v>
      </c>
      <c r="F44" s="210"/>
      <c r="G44" s="210"/>
      <c r="H44" s="210"/>
      <c r="I44" s="210"/>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3" s="20" customFormat="1">
      <c r="A45" s="474" t="s">
        <v>3</v>
      </c>
      <c r="B45" s="548" t="s">
        <v>249</v>
      </c>
      <c r="C45" s="519" t="s">
        <v>249</v>
      </c>
      <c r="D45" s="548" t="s">
        <v>249</v>
      </c>
      <c r="E45" s="519" t="s">
        <v>249</v>
      </c>
      <c r="F45" s="210"/>
      <c r="G45" s="210"/>
      <c r="H45" s="210"/>
      <c r="I45" s="210"/>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3" s="20" customFormat="1" ht="14.5" thickBot="1">
      <c r="A46" s="474" t="s">
        <v>2</v>
      </c>
      <c r="B46" s="547">
        <v>25.63111</v>
      </c>
      <c r="C46" s="479">
        <v>4.351362</v>
      </c>
      <c r="D46" s="547">
        <v>29.23798</v>
      </c>
      <c r="E46" s="479">
        <v>4.4871720000000002</v>
      </c>
      <c r="F46" s="210"/>
      <c r="G46" s="210"/>
      <c r="H46" s="210"/>
      <c r="I46" s="210"/>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s="20" customFormat="1">
      <c r="A47" s="538" t="s">
        <v>17</v>
      </c>
      <c r="B47" s="549">
        <v>36.799509999999998</v>
      </c>
      <c r="C47" s="523">
        <v>2.6486000000000001</v>
      </c>
      <c r="D47" s="549">
        <v>50.323599999999999</v>
      </c>
      <c r="E47" s="523">
        <v>3.9805999999999999</v>
      </c>
      <c r="F47" s="210"/>
      <c r="G47" s="210"/>
      <c r="H47" s="210"/>
      <c r="I47" s="210"/>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c r="A48" s="539" t="s">
        <v>19</v>
      </c>
      <c r="B48" s="550">
        <v>50.36</v>
      </c>
      <c r="C48" s="524">
        <v>5.4166800000000004</v>
      </c>
      <c r="D48" s="550">
        <v>57.201180000000001</v>
      </c>
      <c r="E48" s="524">
        <v>6.828919</v>
      </c>
      <c r="F48" s="210"/>
      <c r="G48" s="210"/>
      <c r="H48" s="210"/>
      <c r="I48" s="210"/>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ht="14.5" thickBot="1">
      <c r="A49" s="540" t="s">
        <v>20</v>
      </c>
      <c r="B49" s="551">
        <v>39</v>
      </c>
      <c r="C49" s="525">
        <v>2.3980000000000001</v>
      </c>
      <c r="D49" s="551">
        <v>51.505000000000003</v>
      </c>
      <c r="E49" s="525">
        <v>3.4830999999999999</v>
      </c>
      <c r="F49" s="210"/>
      <c r="G49" s="210"/>
      <c r="H49" s="210"/>
      <c r="I49" s="210"/>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ht="93.75" customHeight="1">
      <c r="A50" s="869" t="s">
        <v>252</v>
      </c>
      <c r="B50" s="869"/>
      <c r="C50" s="869"/>
      <c r="D50" s="869"/>
      <c r="E50" s="869"/>
      <c r="F50" s="662"/>
      <c r="G50" s="662"/>
      <c r="H50" s="252"/>
      <c r="I50" s="234"/>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ht="27.75" customHeight="1">
      <c r="A51" s="774" t="s">
        <v>322</v>
      </c>
      <c r="B51" s="774"/>
      <c r="C51" s="774"/>
      <c r="D51" s="774"/>
      <c r="E51" s="774"/>
      <c r="F51" s="252"/>
      <c r="G51" s="252"/>
      <c r="H51" s="252"/>
      <c r="I51" s="234"/>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c r="A52" s="252"/>
      <c r="B52" s="252"/>
      <c r="C52" s="252"/>
      <c r="D52" s="252"/>
      <c r="E52" s="252"/>
      <c r="F52" s="252"/>
      <c r="G52" s="252"/>
      <c r="H52" s="252"/>
      <c r="I52" s="234"/>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c r="A53" s="252"/>
      <c r="B53" s="252"/>
      <c r="C53" s="252"/>
      <c r="D53" s="252"/>
      <c r="E53" s="252"/>
      <c r="F53" s="252"/>
      <c r="G53" s="252"/>
      <c r="H53" s="252"/>
      <c r="I53" s="234"/>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c r="A54" s="252"/>
      <c r="B54" s="252"/>
      <c r="C54" s="252"/>
      <c r="D54" s="252"/>
      <c r="E54" s="252"/>
      <c r="F54" s="252"/>
      <c r="G54" s="252"/>
      <c r="H54" s="252"/>
      <c r="I54" s="234"/>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c r="A55" s="252"/>
      <c r="B55" s="252"/>
      <c r="C55" s="252"/>
      <c r="D55" s="252"/>
      <c r="E55" s="252"/>
      <c r="F55" s="252"/>
      <c r="G55" s="252"/>
      <c r="H55" s="252"/>
      <c r="I55" s="234"/>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c r="A56" s="252"/>
      <c r="B56" s="252"/>
      <c r="C56" s="252"/>
      <c r="D56" s="252"/>
      <c r="E56" s="252"/>
      <c r="F56" s="252"/>
      <c r="G56" s="252"/>
      <c r="H56" s="252"/>
      <c r="I56" s="234"/>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52"/>
      <c r="B57" s="252"/>
      <c r="C57" s="252"/>
      <c r="D57" s="252"/>
      <c r="E57" s="252"/>
      <c r="F57" s="252"/>
      <c r="G57" s="252"/>
      <c r="H57" s="252"/>
      <c r="I57" s="210"/>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52"/>
      <c r="B58" s="252"/>
      <c r="C58" s="252"/>
      <c r="D58" s="252"/>
      <c r="E58" s="252"/>
      <c r="F58" s="252"/>
      <c r="G58" s="252"/>
      <c r="H58" s="252"/>
      <c r="I58" s="210"/>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10"/>
      <c r="B59" s="210"/>
      <c r="C59" s="210"/>
      <c r="D59" s="210"/>
      <c r="E59" s="210"/>
      <c r="F59" s="210"/>
      <c r="G59" s="210"/>
      <c r="H59" s="210"/>
      <c r="I59" s="210"/>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10"/>
      <c r="B60" s="210"/>
      <c r="C60" s="210"/>
      <c r="D60" s="210"/>
      <c r="E60" s="210"/>
      <c r="F60" s="210"/>
      <c r="G60" s="210"/>
      <c r="H60" s="210"/>
      <c r="I60" s="210"/>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10"/>
      <c r="B61" s="210"/>
      <c r="C61" s="210"/>
      <c r="D61" s="210"/>
      <c r="E61" s="210"/>
      <c r="F61" s="210"/>
      <c r="G61" s="210"/>
      <c r="H61" s="210"/>
      <c r="I61" s="210"/>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10"/>
      <c r="B62" s="210"/>
      <c r="C62" s="210"/>
      <c r="D62" s="210"/>
      <c r="E62" s="210"/>
      <c r="F62" s="210"/>
      <c r="G62" s="210"/>
      <c r="H62" s="210"/>
      <c r="I62" s="210"/>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10"/>
      <c r="B63" s="210"/>
      <c r="C63" s="210"/>
      <c r="D63" s="210"/>
      <c r="E63" s="210"/>
      <c r="F63" s="210"/>
      <c r="G63" s="210"/>
      <c r="H63" s="210"/>
      <c r="I63" s="210"/>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10"/>
      <c r="B64" s="210"/>
      <c r="C64" s="210"/>
      <c r="D64" s="210"/>
      <c r="E64" s="210"/>
      <c r="F64" s="210"/>
      <c r="G64" s="210"/>
      <c r="H64" s="210"/>
      <c r="I64" s="210"/>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10"/>
      <c r="B65" s="210"/>
      <c r="C65" s="210"/>
      <c r="D65" s="210"/>
      <c r="E65" s="210"/>
      <c r="F65" s="210"/>
      <c r="G65" s="210"/>
      <c r="H65" s="210"/>
      <c r="I65" s="210"/>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10"/>
      <c r="B66" s="210"/>
      <c r="C66" s="210"/>
      <c r="D66" s="210"/>
      <c r="E66" s="210"/>
      <c r="F66" s="210"/>
      <c r="G66" s="210"/>
      <c r="H66" s="210"/>
      <c r="I66" s="210"/>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10"/>
      <c r="B67" s="210"/>
      <c r="C67" s="210"/>
      <c r="D67" s="210"/>
      <c r="E67" s="210"/>
      <c r="F67" s="210"/>
      <c r="G67" s="210"/>
      <c r="H67" s="210"/>
      <c r="I67" s="210"/>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10"/>
      <c r="B68" s="210"/>
      <c r="C68" s="210"/>
      <c r="D68" s="210"/>
      <c r="E68" s="210"/>
      <c r="F68" s="210"/>
      <c r="G68" s="210"/>
      <c r="H68" s="210"/>
      <c r="I68" s="210"/>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10"/>
      <c r="B69" s="210"/>
      <c r="C69" s="210"/>
      <c r="D69" s="210"/>
      <c r="E69" s="210"/>
      <c r="F69" s="210"/>
      <c r="G69" s="210"/>
      <c r="H69" s="210"/>
      <c r="I69" s="210"/>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10"/>
      <c r="B70" s="210"/>
      <c r="C70" s="210"/>
      <c r="D70" s="210"/>
      <c r="E70" s="210"/>
      <c r="F70" s="210"/>
      <c r="G70" s="210"/>
      <c r="H70" s="210"/>
      <c r="I70" s="210"/>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10"/>
      <c r="B71" s="210"/>
      <c r="C71" s="210"/>
      <c r="D71" s="210"/>
      <c r="E71" s="210"/>
      <c r="F71" s="210"/>
      <c r="G71" s="210"/>
      <c r="H71" s="210"/>
      <c r="I71" s="210"/>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10"/>
      <c r="B72" s="210"/>
      <c r="C72" s="210"/>
      <c r="D72" s="210"/>
      <c r="E72" s="210"/>
      <c r="F72" s="210"/>
      <c r="G72" s="210"/>
      <c r="H72" s="210"/>
      <c r="I72" s="210"/>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10"/>
      <c r="B73" s="210"/>
      <c r="C73" s="210"/>
      <c r="D73" s="210"/>
      <c r="E73" s="210"/>
      <c r="F73" s="210"/>
      <c r="G73" s="210"/>
      <c r="H73" s="210"/>
      <c r="I73" s="210"/>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10"/>
      <c r="B74" s="210"/>
      <c r="C74" s="210"/>
      <c r="D74" s="210"/>
      <c r="E74" s="210"/>
      <c r="F74" s="210"/>
      <c r="G74" s="210"/>
      <c r="H74" s="210"/>
      <c r="I74" s="210"/>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10"/>
      <c r="B75" s="210"/>
      <c r="C75" s="210"/>
      <c r="D75" s="210"/>
      <c r="E75" s="210"/>
      <c r="F75" s="210"/>
      <c r="G75" s="210"/>
      <c r="H75" s="210"/>
      <c r="I75" s="210"/>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10"/>
      <c r="B76" s="210"/>
      <c r="C76" s="210"/>
      <c r="D76" s="210"/>
      <c r="E76" s="210"/>
      <c r="F76" s="210"/>
      <c r="G76" s="210"/>
      <c r="H76" s="210"/>
      <c r="I76" s="210"/>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10"/>
      <c r="B77" s="210"/>
      <c r="C77" s="210"/>
      <c r="D77" s="210"/>
      <c r="E77" s="210"/>
      <c r="F77" s="210"/>
      <c r="G77" s="210"/>
      <c r="H77" s="210"/>
      <c r="I77" s="210"/>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10"/>
      <c r="B78" s="210"/>
      <c r="C78" s="210"/>
      <c r="D78" s="210"/>
      <c r="E78" s="210"/>
      <c r="F78" s="210"/>
      <c r="G78" s="210"/>
      <c r="H78" s="210"/>
      <c r="I78" s="210"/>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10"/>
      <c r="B79" s="210"/>
      <c r="C79" s="210"/>
      <c r="D79" s="210"/>
      <c r="E79" s="210"/>
      <c r="F79" s="210"/>
      <c r="G79" s="210"/>
      <c r="H79" s="210"/>
      <c r="I79" s="210"/>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10"/>
      <c r="B80" s="210"/>
      <c r="C80" s="210"/>
      <c r="D80" s="210"/>
      <c r="E80" s="210"/>
      <c r="F80" s="210"/>
      <c r="G80" s="210"/>
      <c r="H80" s="210"/>
      <c r="I80" s="210"/>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10"/>
      <c r="B81" s="210"/>
      <c r="C81" s="210"/>
      <c r="D81" s="210"/>
      <c r="E81" s="210"/>
      <c r="F81" s="210"/>
      <c r="G81" s="210"/>
      <c r="H81" s="210"/>
      <c r="I81" s="210"/>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10"/>
      <c r="B82" s="210"/>
      <c r="C82" s="210"/>
      <c r="D82" s="210"/>
      <c r="E82" s="210"/>
      <c r="F82" s="210"/>
      <c r="G82" s="210"/>
      <c r="H82" s="210"/>
      <c r="I82" s="210"/>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10"/>
      <c r="B83" s="210"/>
      <c r="C83" s="210"/>
      <c r="D83" s="210"/>
      <c r="E83" s="210"/>
      <c r="F83" s="210"/>
      <c r="G83" s="210"/>
      <c r="H83" s="210"/>
      <c r="I83" s="210"/>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10"/>
      <c r="B84" s="210"/>
      <c r="C84" s="210"/>
      <c r="D84" s="210"/>
      <c r="E84" s="210"/>
      <c r="F84" s="210"/>
      <c r="G84" s="210"/>
      <c r="H84" s="210"/>
      <c r="I84" s="210"/>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10"/>
      <c r="B85" s="210"/>
      <c r="C85" s="210"/>
      <c r="D85" s="210"/>
      <c r="E85" s="210"/>
      <c r="F85" s="210"/>
      <c r="G85" s="210"/>
      <c r="H85" s="210"/>
      <c r="I85" s="210"/>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10"/>
      <c r="B86" s="210"/>
      <c r="C86" s="210"/>
      <c r="D86" s="210"/>
      <c r="E86" s="210"/>
      <c r="F86" s="210"/>
      <c r="G86" s="210"/>
      <c r="H86" s="210"/>
      <c r="I86" s="210"/>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10"/>
      <c r="B87" s="210"/>
      <c r="C87" s="210"/>
      <c r="D87" s="210"/>
      <c r="E87" s="210"/>
      <c r="F87" s="210"/>
      <c r="G87" s="210"/>
      <c r="H87" s="210"/>
      <c r="I87" s="210"/>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10"/>
      <c r="B88" s="210"/>
      <c r="C88" s="210"/>
      <c r="D88" s="210"/>
      <c r="E88" s="210"/>
      <c r="F88" s="210"/>
      <c r="G88" s="210"/>
      <c r="H88" s="210"/>
      <c r="I88" s="210"/>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10"/>
      <c r="B89" s="210"/>
      <c r="C89" s="210"/>
      <c r="D89" s="210"/>
      <c r="E89" s="210"/>
      <c r="F89" s="210"/>
      <c r="G89" s="210"/>
      <c r="H89" s="210"/>
      <c r="I89" s="210"/>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10"/>
      <c r="B90" s="210"/>
      <c r="C90" s="210"/>
      <c r="D90" s="210"/>
      <c r="E90" s="210"/>
      <c r="F90" s="210"/>
      <c r="G90" s="210"/>
      <c r="H90" s="210"/>
      <c r="I90" s="210"/>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10"/>
      <c r="B91" s="210"/>
      <c r="C91" s="210"/>
      <c r="D91" s="210"/>
      <c r="E91" s="210"/>
      <c r="F91" s="210"/>
      <c r="G91" s="210"/>
      <c r="H91" s="210"/>
      <c r="I91" s="210"/>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10"/>
      <c r="B92" s="210"/>
      <c r="C92" s="210"/>
      <c r="D92" s="210"/>
      <c r="E92" s="210"/>
      <c r="F92" s="210"/>
      <c r="G92" s="210"/>
      <c r="H92" s="210"/>
      <c r="I92" s="210"/>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10"/>
      <c r="B93" s="210"/>
      <c r="C93" s="210"/>
      <c r="D93" s="210"/>
      <c r="E93" s="210"/>
      <c r="F93" s="210"/>
      <c r="G93" s="210"/>
      <c r="H93" s="210"/>
      <c r="I93" s="210"/>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10"/>
      <c r="B94" s="210"/>
      <c r="C94" s="210"/>
      <c r="D94" s="210"/>
      <c r="E94" s="210"/>
      <c r="F94" s="210"/>
      <c r="G94" s="210"/>
      <c r="H94" s="210"/>
      <c r="I94" s="210"/>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10"/>
      <c r="B95" s="210"/>
      <c r="C95" s="210"/>
      <c r="D95" s="210"/>
      <c r="E95" s="210"/>
      <c r="F95" s="210"/>
      <c r="G95" s="210"/>
      <c r="H95" s="210"/>
      <c r="I95" s="210"/>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10"/>
      <c r="B96" s="210"/>
      <c r="C96" s="210"/>
      <c r="D96" s="210"/>
      <c r="E96" s="210"/>
      <c r="F96" s="210"/>
      <c r="G96" s="210"/>
      <c r="H96" s="210"/>
      <c r="I96" s="210"/>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10"/>
      <c r="B97" s="210"/>
      <c r="C97" s="210"/>
      <c r="D97" s="210"/>
      <c r="E97" s="210"/>
      <c r="F97" s="210"/>
      <c r="G97" s="210"/>
      <c r="H97" s="210"/>
      <c r="I97" s="210"/>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10"/>
      <c r="B98" s="210"/>
      <c r="C98" s="210"/>
      <c r="D98" s="210"/>
      <c r="E98" s="210"/>
      <c r="F98" s="210"/>
      <c r="G98" s="210"/>
      <c r="H98" s="210"/>
      <c r="I98" s="210"/>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10"/>
      <c r="B99" s="210"/>
      <c r="C99" s="210"/>
      <c r="D99" s="210"/>
      <c r="E99" s="210"/>
      <c r="F99" s="210"/>
      <c r="G99" s="210"/>
      <c r="H99" s="210"/>
      <c r="I99" s="210"/>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10"/>
      <c r="B100" s="210"/>
      <c r="C100" s="210"/>
      <c r="D100" s="210"/>
      <c r="E100" s="210"/>
      <c r="F100" s="210"/>
      <c r="G100" s="210"/>
      <c r="H100" s="210"/>
      <c r="I100" s="210"/>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10"/>
      <c r="B101" s="210"/>
      <c r="C101" s="210"/>
      <c r="D101" s="210"/>
      <c r="E101" s="210"/>
      <c r="F101" s="210"/>
      <c r="G101" s="210"/>
      <c r="H101" s="210"/>
      <c r="I101" s="210"/>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10"/>
      <c r="B102" s="210"/>
      <c r="C102" s="210"/>
      <c r="D102" s="210"/>
      <c r="E102" s="210"/>
      <c r="F102" s="210"/>
      <c r="G102" s="210"/>
      <c r="H102" s="210"/>
      <c r="I102" s="210"/>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10"/>
      <c r="B103" s="210"/>
      <c r="C103" s="210"/>
      <c r="D103" s="210"/>
      <c r="E103" s="210"/>
      <c r="F103" s="210"/>
      <c r="G103" s="210"/>
      <c r="H103" s="210"/>
      <c r="I103" s="210"/>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10"/>
      <c r="B104" s="210"/>
      <c r="C104" s="210"/>
      <c r="D104" s="210"/>
      <c r="E104" s="210"/>
      <c r="F104" s="210"/>
      <c r="G104" s="210"/>
      <c r="H104" s="210"/>
      <c r="I104" s="210"/>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10"/>
      <c r="B105" s="210"/>
      <c r="C105" s="210"/>
      <c r="D105" s="210"/>
      <c r="E105" s="210"/>
      <c r="F105" s="210"/>
      <c r="G105" s="210"/>
      <c r="H105" s="210"/>
      <c r="I105" s="210"/>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10"/>
      <c r="B106" s="210"/>
      <c r="C106" s="210"/>
      <c r="D106" s="210"/>
      <c r="E106" s="210"/>
      <c r="F106" s="210"/>
      <c r="G106" s="210"/>
      <c r="H106" s="210"/>
      <c r="I106" s="210"/>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10"/>
      <c r="B107" s="210"/>
      <c r="C107" s="210"/>
      <c r="D107" s="210"/>
      <c r="E107" s="210"/>
      <c r="F107" s="210"/>
      <c r="G107" s="210"/>
      <c r="H107" s="210"/>
      <c r="I107" s="210"/>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10"/>
      <c r="B108" s="210"/>
      <c r="C108" s="210"/>
      <c r="D108" s="210"/>
      <c r="E108" s="210"/>
      <c r="F108" s="210"/>
      <c r="G108" s="210"/>
      <c r="H108" s="210"/>
      <c r="I108" s="210"/>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10"/>
      <c r="B109" s="210"/>
      <c r="C109" s="210"/>
      <c r="D109" s="210"/>
      <c r="E109" s="210"/>
      <c r="F109" s="210"/>
      <c r="G109" s="210"/>
      <c r="H109" s="210"/>
      <c r="I109" s="210"/>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10"/>
      <c r="B110" s="210"/>
      <c r="C110" s="210"/>
      <c r="D110" s="210"/>
      <c r="E110" s="210"/>
      <c r="F110" s="210"/>
      <c r="G110" s="210"/>
      <c r="H110" s="210"/>
      <c r="I110" s="210"/>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10"/>
      <c r="B111" s="210"/>
      <c r="C111" s="210"/>
      <c r="D111" s="210"/>
      <c r="E111" s="210"/>
      <c r="F111" s="210"/>
      <c r="G111" s="210"/>
      <c r="H111" s="210"/>
      <c r="I111" s="210"/>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10"/>
      <c r="B112" s="210"/>
      <c r="C112" s="210"/>
      <c r="D112" s="210"/>
      <c r="E112" s="210"/>
      <c r="F112" s="210"/>
      <c r="G112" s="210"/>
      <c r="H112" s="210"/>
      <c r="I112" s="210"/>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10"/>
      <c r="B113" s="210"/>
      <c r="C113" s="210"/>
      <c r="D113" s="210"/>
      <c r="E113" s="210"/>
      <c r="F113" s="210"/>
      <c r="G113" s="210"/>
      <c r="H113" s="210"/>
      <c r="I113" s="210"/>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10"/>
      <c r="B114" s="210"/>
      <c r="C114" s="210"/>
      <c r="D114" s="210"/>
      <c r="E114" s="210"/>
      <c r="F114" s="210"/>
      <c r="G114" s="210"/>
      <c r="H114" s="210"/>
      <c r="I114" s="210"/>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10"/>
      <c r="B115" s="210"/>
      <c r="C115" s="210"/>
      <c r="D115" s="210"/>
      <c r="E115" s="210"/>
      <c r="F115" s="210"/>
      <c r="G115" s="210"/>
      <c r="H115" s="210"/>
      <c r="I115" s="210"/>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10"/>
      <c r="B116" s="210"/>
      <c r="C116" s="210"/>
      <c r="D116" s="210"/>
      <c r="E116" s="210"/>
      <c r="F116" s="210"/>
      <c r="G116" s="210"/>
      <c r="H116" s="210"/>
      <c r="I116" s="210"/>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10"/>
      <c r="B117" s="210"/>
      <c r="C117" s="210"/>
      <c r="D117" s="210"/>
      <c r="E117" s="210"/>
      <c r="F117" s="210"/>
      <c r="G117" s="210"/>
      <c r="H117" s="210"/>
      <c r="I117" s="210"/>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10"/>
      <c r="B118" s="210"/>
      <c r="C118" s="210"/>
      <c r="D118" s="210"/>
      <c r="E118" s="210"/>
      <c r="F118" s="210"/>
      <c r="G118" s="210"/>
      <c r="H118" s="210"/>
      <c r="I118" s="210"/>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10"/>
      <c r="B119" s="210"/>
      <c r="C119" s="210"/>
      <c r="D119" s="210"/>
      <c r="E119" s="210"/>
      <c r="F119" s="210"/>
      <c r="G119" s="210"/>
      <c r="H119" s="210"/>
      <c r="I119" s="210"/>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10"/>
      <c r="B120" s="210"/>
      <c r="C120" s="210"/>
      <c r="D120" s="210"/>
      <c r="E120" s="210"/>
      <c r="F120" s="210"/>
      <c r="G120" s="210"/>
      <c r="H120" s="210"/>
      <c r="I120" s="210"/>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10"/>
      <c r="B121" s="210"/>
      <c r="C121" s="210"/>
      <c r="D121" s="210"/>
      <c r="E121" s="210"/>
      <c r="F121" s="210"/>
      <c r="G121" s="210"/>
      <c r="H121" s="210"/>
      <c r="I121" s="210"/>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row r="122" spans="1:33">
      <c r="A122" s="210"/>
      <c r="B122" s="210"/>
      <c r="C122" s="210"/>
      <c r="D122" s="210"/>
      <c r="E122" s="210"/>
      <c r="F122" s="210"/>
      <c r="G122" s="210"/>
      <c r="H122" s="210"/>
      <c r="I122" s="210"/>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row>
    <row r="123" spans="1:33">
      <c r="A123" s="210"/>
      <c r="B123" s="210"/>
      <c r="C123" s="210"/>
      <c r="D123" s="210"/>
      <c r="E123" s="210"/>
      <c r="F123" s="210"/>
      <c r="G123" s="210"/>
      <c r="H123" s="210"/>
      <c r="I123" s="210"/>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row>
    <row r="124" spans="1:33">
      <c r="A124" s="210"/>
      <c r="B124" s="210"/>
      <c r="C124" s="210"/>
      <c r="D124" s="210"/>
      <c r="E124" s="210"/>
      <c r="F124" s="210"/>
      <c r="G124" s="210"/>
      <c r="H124" s="210"/>
      <c r="I124" s="210"/>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row>
    <row r="125" spans="1:33">
      <c r="A125" s="210"/>
      <c r="B125" s="210"/>
      <c r="C125" s="210"/>
      <c r="D125" s="210"/>
      <c r="E125" s="210"/>
      <c r="F125" s="210"/>
      <c r="G125" s="210"/>
      <c r="H125" s="210"/>
      <c r="I125" s="210"/>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row>
    <row r="126" spans="1:33">
      <c r="A126" s="210"/>
      <c r="B126" s="210"/>
      <c r="C126" s="210"/>
      <c r="D126" s="210"/>
      <c r="E126" s="210"/>
      <c r="F126" s="210"/>
      <c r="G126" s="210"/>
      <c r="H126" s="210"/>
      <c r="I126" s="210"/>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row>
    <row r="127" spans="1:33">
      <c r="A127" s="210"/>
      <c r="B127" s="210"/>
      <c r="C127" s="210"/>
      <c r="D127" s="210"/>
      <c r="E127" s="210"/>
      <c r="F127" s="210"/>
      <c r="G127" s="210"/>
      <c r="H127" s="210"/>
      <c r="I127" s="210"/>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row>
    <row r="128" spans="1:33">
      <c r="A128" s="210"/>
      <c r="B128" s="210"/>
      <c r="C128" s="210"/>
      <c r="D128" s="210"/>
      <c r="E128" s="210"/>
      <c r="F128" s="210"/>
      <c r="G128" s="210"/>
      <c r="H128" s="210"/>
      <c r="I128" s="210"/>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row>
    <row r="129" spans="1:33">
      <c r="A129" s="210"/>
      <c r="B129" s="210"/>
      <c r="C129" s="210"/>
      <c r="D129" s="210"/>
      <c r="E129" s="210"/>
      <c r="F129" s="210"/>
      <c r="G129" s="210"/>
      <c r="H129" s="210"/>
      <c r="I129" s="210"/>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row>
    <row r="130" spans="1:33">
      <c r="A130" s="210"/>
      <c r="B130" s="210"/>
      <c r="C130" s="210"/>
      <c r="D130" s="210"/>
      <c r="E130" s="210"/>
      <c r="F130" s="210"/>
      <c r="G130" s="210"/>
      <c r="H130" s="210"/>
      <c r="I130" s="210"/>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row>
    <row r="131" spans="1:33">
      <c r="A131" s="210"/>
      <c r="B131" s="210"/>
      <c r="C131" s="210"/>
      <c r="D131" s="210"/>
      <c r="E131" s="210"/>
      <c r="F131" s="210"/>
      <c r="G131" s="210"/>
      <c r="H131" s="210"/>
      <c r="I131" s="210"/>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row>
    <row r="132" spans="1:33">
      <c r="A132" s="210"/>
      <c r="B132" s="210"/>
      <c r="C132" s="210"/>
      <c r="D132" s="210"/>
      <c r="E132" s="210"/>
      <c r="F132" s="210"/>
      <c r="G132" s="210"/>
      <c r="H132" s="210"/>
      <c r="I132" s="210"/>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row>
    <row r="133" spans="1:33">
      <c r="A133" s="210"/>
      <c r="B133" s="210"/>
      <c r="C133" s="210"/>
      <c r="D133" s="210"/>
      <c r="E133" s="210"/>
      <c r="F133" s="210"/>
      <c r="G133" s="210"/>
      <c r="H133" s="210"/>
      <c r="I133" s="210"/>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row>
    <row r="134" spans="1:33">
      <c r="A134" s="210"/>
      <c r="B134" s="210"/>
      <c r="C134" s="210"/>
      <c r="D134" s="210"/>
      <c r="E134" s="210"/>
      <c r="F134" s="210"/>
      <c r="G134" s="210"/>
      <c r="H134" s="210"/>
      <c r="I134" s="210"/>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row>
    <row r="135" spans="1:33">
      <c r="A135" s="210"/>
      <c r="B135" s="210"/>
      <c r="C135" s="210"/>
      <c r="D135" s="210"/>
      <c r="E135" s="210"/>
      <c r="F135" s="210"/>
      <c r="G135" s="210"/>
      <c r="H135" s="210"/>
      <c r="I135" s="210"/>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row>
    <row r="136" spans="1:33">
      <c r="A136" s="210"/>
      <c r="B136" s="210"/>
      <c r="C136" s="210"/>
      <c r="D136" s="210"/>
      <c r="E136" s="210"/>
      <c r="F136" s="210"/>
      <c r="G136" s="210"/>
      <c r="H136" s="210"/>
      <c r="I136" s="210"/>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row>
    <row r="137" spans="1:3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row>
    <row r="138" spans="1:3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row>
    <row r="139" spans="1:3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row>
    <row r="140" spans="1:3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row>
    <row r="141" spans="1:3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row>
    <row r="142" spans="1:3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row>
    <row r="143" spans="1:3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row>
    <row r="144" spans="1:3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row>
    <row r="145" spans="1:3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row>
    <row r="146" spans="1:3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row>
    <row r="147" spans="1:3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row>
    <row r="148" spans="1:3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row>
    <row r="149" spans="1:3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row>
    <row r="150" spans="1:3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row>
    <row r="151" spans="1:3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row>
    <row r="152" spans="1:3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row>
    <row r="153" spans="1:3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row>
  </sheetData>
  <sortState ref="A13:G14">
    <sortCondition descending="1" ref="A13"/>
  </sortState>
  <mergeCells count="13">
    <mergeCell ref="A51:E51"/>
    <mergeCell ref="A1:E1"/>
    <mergeCell ref="B4:C4"/>
    <mergeCell ref="D4:E4"/>
    <mergeCell ref="D29:E29"/>
    <mergeCell ref="B29:C29"/>
    <mergeCell ref="A4:A5"/>
    <mergeCell ref="A29:A30"/>
    <mergeCell ref="A28:E28"/>
    <mergeCell ref="A3:E3"/>
    <mergeCell ref="A25:E25"/>
    <mergeCell ref="A26:E26"/>
    <mergeCell ref="A50:E50"/>
  </mergeCells>
  <conditionalFormatting sqref="A6:E21">
    <cfRule type="expression" dxfId="22" priority="2">
      <formula>MOD(ROW(),2)=0</formula>
    </cfRule>
  </conditionalFormatting>
  <conditionalFormatting sqref="A31:E46">
    <cfRule type="expression" dxfId="21" priority="1">
      <formula>MOD(ROW(),2)=0</formula>
    </cfRule>
  </conditionalFormatting>
  <hyperlinks>
    <hyperlink ref="A2" location="Inhalt!A1" display="Zurück zum Inhalt - HF-03"/>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7"/>
  <sheetViews>
    <sheetView zoomScale="80" zoomScaleNormal="80" workbookViewId="0">
      <selection sqref="A1:K1"/>
    </sheetView>
  </sheetViews>
  <sheetFormatPr baseColWidth="10" defaultRowHeight="14"/>
  <cols>
    <col min="1" max="1" width="23.75" customWidth="1"/>
    <col min="10" max="10" width="12.25" customWidth="1"/>
  </cols>
  <sheetData>
    <row r="1" spans="1:35" s="20" customFormat="1" ht="23.5">
      <c r="A1" s="695">
        <v>2020</v>
      </c>
      <c r="B1" s="695"/>
      <c r="C1" s="695"/>
      <c r="D1" s="695"/>
      <c r="E1" s="695"/>
      <c r="F1" s="695"/>
      <c r="G1" s="695"/>
      <c r="H1" s="695"/>
      <c r="I1" s="695"/>
      <c r="J1" s="695"/>
      <c r="K1" s="695"/>
      <c r="L1" s="274"/>
      <c r="M1" s="274"/>
      <c r="N1" s="274"/>
      <c r="O1" s="274"/>
      <c r="P1" s="274"/>
      <c r="Q1" s="274"/>
      <c r="R1" s="274"/>
      <c r="S1" s="274"/>
      <c r="T1" s="274"/>
      <c r="U1" s="274"/>
      <c r="V1" s="94"/>
      <c r="W1" s="94"/>
      <c r="X1" s="94"/>
      <c r="Y1" s="94"/>
      <c r="Z1" s="94"/>
      <c r="AA1" s="94"/>
      <c r="AB1" s="94"/>
      <c r="AC1" s="94"/>
      <c r="AD1" s="94"/>
      <c r="AE1" s="94"/>
      <c r="AF1" s="94"/>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93" t="s">
        <v>391</v>
      </c>
      <c r="B3" s="793"/>
      <c r="C3" s="793"/>
      <c r="D3" s="793"/>
      <c r="E3" s="793"/>
      <c r="F3" s="793"/>
      <c r="G3" s="793"/>
      <c r="H3" s="793"/>
      <c r="I3" s="793"/>
      <c r="J3" s="793"/>
      <c r="K3" s="793"/>
      <c r="L3" s="276"/>
      <c r="M3" s="276"/>
      <c r="N3" s="276"/>
      <c r="O3" s="276"/>
      <c r="P3" s="276"/>
      <c r="Q3" s="276"/>
      <c r="R3" s="276"/>
      <c r="S3" s="276"/>
      <c r="T3" s="276"/>
      <c r="U3" s="276"/>
    </row>
    <row r="4" spans="1:35" ht="54" customHeight="1">
      <c r="A4" s="745"/>
      <c r="B4" s="705" t="s">
        <v>173</v>
      </c>
      <c r="C4" s="705"/>
      <c r="D4" s="705" t="s">
        <v>174</v>
      </c>
      <c r="E4" s="705"/>
      <c r="F4" s="705" t="s">
        <v>175</v>
      </c>
      <c r="G4" s="705"/>
      <c r="H4" s="705" t="s">
        <v>176</v>
      </c>
      <c r="I4" s="705"/>
      <c r="J4" s="705" t="s">
        <v>240</v>
      </c>
      <c r="K4" s="705"/>
      <c r="L4" s="210"/>
      <c r="M4" s="210"/>
      <c r="N4" s="210"/>
      <c r="O4" s="210"/>
      <c r="P4" s="210"/>
      <c r="Q4" s="210"/>
      <c r="R4" s="210"/>
      <c r="S4" s="210"/>
      <c r="T4" s="210"/>
      <c r="U4" s="210"/>
      <c r="V4" s="22"/>
      <c r="W4" s="22"/>
      <c r="X4" s="22"/>
      <c r="Y4" s="22"/>
      <c r="Z4" s="22"/>
      <c r="AA4" s="22"/>
      <c r="AB4" s="22"/>
      <c r="AC4" s="22"/>
      <c r="AD4" s="22"/>
      <c r="AE4" s="22"/>
      <c r="AF4" s="22"/>
      <c r="AG4" s="22"/>
    </row>
    <row r="5" spans="1:35" ht="15" thickBot="1">
      <c r="A5" s="792"/>
      <c r="B5" s="472" t="s">
        <v>1</v>
      </c>
      <c r="C5" s="472" t="s">
        <v>119</v>
      </c>
      <c r="D5" s="472" t="s">
        <v>1</v>
      </c>
      <c r="E5" s="472" t="s">
        <v>119</v>
      </c>
      <c r="F5" s="472" t="s">
        <v>1</v>
      </c>
      <c r="G5" s="472" t="s">
        <v>119</v>
      </c>
      <c r="H5" s="472" t="s">
        <v>1</v>
      </c>
      <c r="I5" s="472" t="s">
        <v>119</v>
      </c>
      <c r="J5" s="472" t="s">
        <v>1</v>
      </c>
      <c r="K5" s="486" t="s">
        <v>119</v>
      </c>
      <c r="L5" s="210"/>
      <c r="M5" s="210"/>
      <c r="N5" s="210"/>
      <c r="O5" s="210"/>
      <c r="P5" s="210"/>
      <c r="Q5" s="210"/>
      <c r="R5" s="210"/>
      <c r="S5" s="210"/>
      <c r="T5" s="210"/>
      <c r="U5" s="210"/>
      <c r="V5" s="22"/>
      <c r="W5" s="22"/>
      <c r="X5" s="22"/>
      <c r="Y5" s="22"/>
      <c r="Z5" s="22"/>
      <c r="AA5" s="22"/>
      <c r="AB5" s="22"/>
      <c r="AC5" s="22"/>
      <c r="AD5" s="22"/>
      <c r="AE5" s="22"/>
      <c r="AF5" s="22"/>
      <c r="AG5" s="22"/>
    </row>
    <row r="6" spans="1:35">
      <c r="A6" s="508" t="s">
        <v>16</v>
      </c>
      <c r="B6" s="497">
        <v>67.034904365874567</v>
      </c>
      <c r="C6" s="479">
        <v>3.48899016128619</v>
      </c>
      <c r="D6" s="497">
        <v>70.44588999048672</v>
      </c>
      <c r="E6" s="479">
        <v>3.2755450803025403</v>
      </c>
      <c r="F6" s="497">
        <v>79.915794768020575</v>
      </c>
      <c r="G6" s="479">
        <v>3.002256321007561</v>
      </c>
      <c r="H6" s="497">
        <v>46.504414116280337</v>
      </c>
      <c r="I6" s="479">
        <v>3.8129689430932667</v>
      </c>
      <c r="J6" s="497">
        <v>57.283346441816803</v>
      </c>
      <c r="K6" s="556">
        <v>3.8109659649051095</v>
      </c>
      <c r="L6" s="210"/>
      <c r="M6" s="210"/>
      <c r="N6" s="210"/>
      <c r="O6" s="210"/>
      <c r="P6" s="210"/>
      <c r="Q6" s="210"/>
      <c r="R6" s="210"/>
      <c r="S6" s="210"/>
      <c r="T6" s="210"/>
      <c r="U6" s="210"/>
      <c r="V6" s="22"/>
      <c r="W6" s="22"/>
      <c r="X6" s="22"/>
      <c r="Y6" s="22"/>
      <c r="Z6" s="22"/>
      <c r="AA6" s="22"/>
      <c r="AB6" s="22"/>
      <c r="AC6" s="22"/>
      <c r="AD6" s="22"/>
      <c r="AE6" s="22"/>
      <c r="AF6" s="22"/>
      <c r="AG6" s="22"/>
    </row>
    <row r="7" spans="1:35">
      <c r="A7" s="508" t="s">
        <v>15</v>
      </c>
      <c r="B7" s="497">
        <v>69.246379722658972</v>
      </c>
      <c r="C7" s="479">
        <v>3.5126580160934</v>
      </c>
      <c r="D7" s="497">
        <v>67.224582643219193</v>
      </c>
      <c r="E7" s="479">
        <v>3.4949890757927213</v>
      </c>
      <c r="F7" s="497">
        <v>76.630939749203378</v>
      </c>
      <c r="G7" s="479">
        <v>3.1506539327741798</v>
      </c>
      <c r="H7" s="497">
        <v>44.310816162165537</v>
      </c>
      <c r="I7" s="479">
        <v>3.9285380984033837</v>
      </c>
      <c r="J7" s="497">
        <v>57.126931257188929</v>
      </c>
      <c r="K7" s="555">
        <v>3.8440792764277454</v>
      </c>
      <c r="L7" s="210"/>
      <c r="M7" s="210"/>
      <c r="N7" s="210"/>
      <c r="O7" s="210"/>
      <c r="P7" s="210"/>
      <c r="Q7" s="210"/>
      <c r="R7" s="210"/>
      <c r="S7" s="210"/>
      <c r="T7" s="210"/>
      <c r="U7" s="210"/>
      <c r="V7" s="22"/>
      <c r="W7" s="22"/>
      <c r="X7" s="22"/>
      <c r="Y7" s="22"/>
      <c r="Z7" s="22"/>
      <c r="AA7" s="22"/>
      <c r="AB7" s="22"/>
      <c r="AC7" s="22"/>
      <c r="AD7" s="22"/>
      <c r="AE7" s="22"/>
      <c r="AF7" s="22"/>
      <c r="AG7" s="22"/>
    </row>
    <row r="8" spans="1:35">
      <c r="A8" s="508" t="s">
        <v>18</v>
      </c>
      <c r="B8" s="497">
        <v>73.903711707748727</v>
      </c>
      <c r="C8" s="479">
        <v>7.0137239510455265</v>
      </c>
      <c r="D8" s="497">
        <v>76.573485300656259</v>
      </c>
      <c r="E8" s="479">
        <v>6.786996712468496</v>
      </c>
      <c r="F8" s="497">
        <v>85.852975549941306</v>
      </c>
      <c r="G8" s="479">
        <v>5.53315738122481</v>
      </c>
      <c r="H8" s="497">
        <v>39.190141771056389</v>
      </c>
      <c r="I8" s="479">
        <v>8.1375399830056683</v>
      </c>
      <c r="J8" s="497">
        <v>66.068999634759365</v>
      </c>
      <c r="K8" s="556">
        <v>7.8014442706808431</v>
      </c>
      <c r="L8" s="210"/>
      <c r="M8" s="210"/>
      <c r="N8" s="210"/>
      <c r="O8" s="210"/>
      <c r="P8" s="210"/>
      <c r="Q8" s="210"/>
      <c r="R8" s="210"/>
      <c r="S8" s="210"/>
      <c r="T8" s="210"/>
      <c r="U8" s="210"/>
      <c r="V8" s="22"/>
      <c r="W8" s="22"/>
      <c r="X8" s="22"/>
      <c r="Y8" s="22"/>
      <c r="Z8" s="22"/>
      <c r="AA8" s="22"/>
      <c r="AB8" s="22"/>
      <c r="AC8" s="22"/>
      <c r="AD8" s="22"/>
      <c r="AE8" s="22"/>
      <c r="AF8" s="22"/>
      <c r="AG8" s="22"/>
    </row>
    <row r="9" spans="1:35">
      <c r="A9" s="508" t="s">
        <v>120</v>
      </c>
      <c r="B9" s="497">
        <v>75.871213932132392</v>
      </c>
      <c r="C9" s="479">
        <v>6.9901151402771466</v>
      </c>
      <c r="D9" s="497">
        <v>53.400176788044803</v>
      </c>
      <c r="E9" s="479">
        <v>8.7438669330237229</v>
      </c>
      <c r="F9" s="497">
        <v>80.371917478547303</v>
      </c>
      <c r="G9" s="479">
        <v>6.7543684536870954</v>
      </c>
      <c r="H9" s="497">
        <v>38.716790846070225</v>
      </c>
      <c r="I9" s="479">
        <v>8.6266223300616449</v>
      </c>
      <c r="J9" s="497">
        <v>77.742662040967588</v>
      </c>
      <c r="K9" s="555">
        <v>7.1194870234487979</v>
      </c>
      <c r="L9" s="210"/>
      <c r="M9" s="210"/>
      <c r="N9" s="210"/>
      <c r="O9" s="210"/>
      <c r="P9" s="210"/>
      <c r="Q9" s="210"/>
      <c r="R9" s="210"/>
      <c r="S9" s="210"/>
      <c r="T9" s="210"/>
      <c r="U9" s="210"/>
      <c r="V9" s="22"/>
      <c r="W9" s="22"/>
      <c r="X9" s="22"/>
      <c r="Y9" s="22"/>
      <c r="Z9" s="22"/>
      <c r="AA9" s="22"/>
      <c r="AB9" s="22"/>
      <c r="AC9" s="22"/>
      <c r="AD9" s="22"/>
      <c r="AE9" s="22"/>
      <c r="AF9" s="22"/>
      <c r="AG9" s="22"/>
    </row>
    <row r="10" spans="1:35">
      <c r="A10" s="508" t="s">
        <v>13</v>
      </c>
      <c r="B10" s="520" t="s">
        <v>249</v>
      </c>
      <c r="C10" s="519" t="s">
        <v>249</v>
      </c>
      <c r="D10" s="520" t="s">
        <v>249</v>
      </c>
      <c r="E10" s="519" t="s">
        <v>249</v>
      </c>
      <c r="F10" s="520" t="s">
        <v>249</v>
      </c>
      <c r="G10" s="519" t="s">
        <v>249</v>
      </c>
      <c r="H10" s="520" t="s">
        <v>249</v>
      </c>
      <c r="I10" s="519" t="s">
        <v>249</v>
      </c>
      <c r="J10" s="520" t="s">
        <v>249</v>
      </c>
      <c r="K10" s="556" t="s">
        <v>249</v>
      </c>
      <c r="L10" s="210"/>
      <c r="M10" s="210"/>
      <c r="N10" s="210"/>
      <c r="O10" s="210"/>
      <c r="P10" s="210"/>
      <c r="Q10" s="210"/>
      <c r="R10" s="210"/>
      <c r="S10" s="210"/>
      <c r="T10" s="210"/>
      <c r="U10" s="210"/>
      <c r="V10" s="22"/>
      <c r="W10" s="22"/>
      <c r="X10" s="22"/>
      <c r="Y10" s="22"/>
      <c r="Z10" s="22"/>
      <c r="AA10" s="22"/>
      <c r="AB10" s="22"/>
      <c r="AC10" s="22"/>
      <c r="AD10" s="22"/>
      <c r="AE10" s="22"/>
      <c r="AF10" s="22"/>
      <c r="AG10" s="22"/>
    </row>
    <row r="11" spans="1:35">
      <c r="A11" s="508" t="s">
        <v>12</v>
      </c>
      <c r="B11" s="520" t="s">
        <v>249</v>
      </c>
      <c r="C11" s="519" t="s">
        <v>249</v>
      </c>
      <c r="D11" s="520" t="s">
        <v>249</v>
      </c>
      <c r="E11" s="519" t="s">
        <v>249</v>
      </c>
      <c r="F11" s="520" t="s">
        <v>249</v>
      </c>
      <c r="G11" s="519" t="s">
        <v>249</v>
      </c>
      <c r="H11" s="554" t="s">
        <v>249</v>
      </c>
      <c r="I11" s="519" t="s">
        <v>249</v>
      </c>
      <c r="J11" s="520" t="s">
        <v>249</v>
      </c>
      <c r="K11" s="555" t="s">
        <v>249</v>
      </c>
      <c r="L11" s="210"/>
      <c r="M11" s="210"/>
      <c r="N11" s="210"/>
      <c r="O11" s="210"/>
      <c r="P11" s="210"/>
      <c r="Q11" s="210"/>
      <c r="R11" s="210"/>
      <c r="S11" s="210"/>
      <c r="T11" s="210"/>
      <c r="U11" s="210"/>
      <c r="V11" s="22"/>
      <c r="W11" s="22"/>
      <c r="X11" s="22"/>
      <c r="Y11" s="22"/>
      <c r="Z11" s="22"/>
      <c r="AA11" s="22"/>
      <c r="AB11" s="22"/>
      <c r="AC11" s="22"/>
      <c r="AD11" s="22"/>
      <c r="AE11" s="22"/>
      <c r="AF11" s="22"/>
      <c r="AG11" s="22"/>
    </row>
    <row r="12" spans="1:35">
      <c r="A12" s="508" t="s">
        <v>11</v>
      </c>
      <c r="B12" s="497">
        <v>75.060541472975757</v>
      </c>
      <c r="C12" s="479">
        <v>4.9195149608152073</v>
      </c>
      <c r="D12" s="497">
        <v>72.08159691383058</v>
      </c>
      <c r="E12" s="479">
        <v>4.9437932567902827</v>
      </c>
      <c r="F12" s="497">
        <v>86.062187878335109</v>
      </c>
      <c r="G12" s="479">
        <v>3.641568736998003</v>
      </c>
      <c r="H12" s="497">
        <v>34.922640291651859</v>
      </c>
      <c r="I12" s="479">
        <v>5.4127694320030821</v>
      </c>
      <c r="J12" s="497">
        <v>62.415393414393641</v>
      </c>
      <c r="K12" s="556">
        <v>5.5616380996650383</v>
      </c>
      <c r="L12" s="210"/>
      <c r="M12" s="210"/>
      <c r="N12" s="210"/>
      <c r="O12" s="210"/>
      <c r="P12" s="210"/>
      <c r="Q12" s="210"/>
      <c r="R12" s="210"/>
      <c r="S12" s="210"/>
      <c r="T12" s="210"/>
      <c r="U12" s="210"/>
      <c r="V12" s="22"/>
      <c r="W12" s="22"/>
      <c r="X12" s="22"/>
      <c r="Y12" s="22"/>
      <c r="Z12" s="22"/>
      <c r="AA12" s="22"/>
      <c r="AB12" s="22"/>
      <c r="AC12" s="22"/>
      <c r="AD12" s="22"/>
      <c r="AE12" s="22"/>
      <c r="AF12" s="22"/>
      <c r="AG12" s="22"/>
    </row>
    <row r="13" spans="1:35">
      <c r="A13" s="508" t="s">
        <v>10</v>
      </c>
      <c r="B13" s="520" t="s">
        <v>249</v>
      </c>
      <c r="C13" s="519" t="s">
        <v>249</v>
      </c>
      <c r="D13" s="520" t="s">
        <v>249</v>
      </c>
      <c r="E13" s="519" t="s">
        <v>249</v>
      </c>
      <c r="F13" s="520" t="s">
        <v>249</v>
      </c>
      <c r="G13" s="519" t="s">
        <v>249</v>
      </c>
      <c r="H13" s="520" t="s">
        <v>249</v>
      </c>
      <c r="I13" s="519" t="s">
        <v>249</v>
      </c>
      <c r="J13" s="520" t="s">
        <v>249</v>
      </c>
      <c r="K13" s="555" t="s">
        <v>249</v>
      </c>
      <c r="L13" s="210"/>
      <c r="M13" s="210"/>
      <c r="N13" s="210"/>
      <c r="O13" s="210"/>
      <c r="P13" s="210"/>
      <c r="Q13" s="210"/>
      <c r="R13" s="210"/>
      <c r="S13" s="210"/>
      <c r="T13" s="210"/>
      <c r="U13" s="210"/>
      <c r="V13" s="22"/>
      <c r="W13" s="22"/>
      <c r="X13" s="22"/>
      <c r="Y13" s="22"/>
      <c r="Z13" s="22"/>
      <c r="AA13" s="22"/>
      <c r="AB13" s="22"/>
      <c r="AC13" s="22"/>
      <c r="AD13" s="22"/>
      <c r="AE13" s="22"/>
      <c r="AF13" s="22"/>
      <c r="AG13" s="22"/>
    </row>
    <row r="14" spans="1:35">
      <c r="A14" s="508" t="s">
        <v>9</v>
      </c>
      <c r="B14" s="497">
        <v>59.148393320681755</v>
      </c>
      <c r="C14" s="479">
        <v>5.1726685946672673</v>
      </c>
      <c r="D14" s="497">
        <v>70.869292523023859</v>
      </c>
      <c r="E14" s="479">
        <v>4.8748157960957643</v>
      </c>
      <c r="F14" s="497">
        <v>75.8944401849173</v>
      </c>
      <c r="G14" s="479">
        <v>4.6361628778642601</v>
      </c>
      <c r="H14" s="497">
        <v>44.06701116851908</v>
      </c>
      <c r="I14" s="479">
        <v>5.4347617229594407</v>
      </c>
      <c r="J14" s="497">
        <v>54.504788380186106</v>
      </c>
      <c r="K14" s="556">
        <v>5.4725751112340202</v>
      </c>
      <c r="L14" s="210"/>
      <c r="M14" s="210"/>
      <c r="N14" s="210"/>
      <c r="O14" s="210"/>
      <c r="P14" s="210"/>
      <c r="Q14" s="210"/>
      <c r="R14" s="210"/>
      <c r="S14" s="210"/>
      <c r="T14" s="210"/>
      <c r="U14" s="210"/>
      <c r="V14" s="22"/>
      <c r="W14" s="22"/>
      <c r="X14" s="22"/>
      <c r="Y14" s="22"/>
      <c r="Z14" s="22"/>
      <c r="AA14" s="22"/>
      <c r="AB14" s="22"/>
      <c r="AC14" s="22"/>
      <c r="AD14" s="22"/>
      <c r="AE14" s="22"/>
      <c r="AF14" s="22"/>
      <c r="AG14" s="22"/>
    </row>
    <row r="15" spans="1:35">
      <c r="A15" s="508" t="s">
        <v>8</v>
      </c>
      <c r="B15" s="497">
        <v>68.868784325319552</v>
      </c>
      <c r="C15" s="479">
        <v>3.3469277834620073</v>
      </c>
      <c r="D15" s="497">
        <v>68.316842272211332</v>
      </c>
      <c r="E15" s="479">
        <v>3.4125102032913328</v>
      </c>
      <c r="F15" s="497">
        <v>70.82253836004358</v>
      </c>
      <c r="G15" s="479">
        <v>3.2662353287480732</v>
      </c>
      <c r="H15" s="497">
        <v>46.193106818018286</v>
      </c>
      <c r="I15" s="479">
        <v>3.6652883471640285</v>
      </c>
      <c r="J15" s="497">
        <v>55.199220175504038</v>
      </c>
      <c r="K15" s="555">
        <v>3.6921986189045817</v>
      </c>
      <c r="L15" s="210"/>
      <c r="M15" s="210"/>
      <c r="N15" s="210"/>
      <c r="O15" s="210"/>
      <c r="P15" s="210"/>
      <c r="Q15" s="210"/>
      <c r="R15" s="210"/>
      <c r="S15" s="210"/>
      <c r="T15" s="210"/>
      <c r="U15" s="210"/>
      <c r="V15" s="22"/>
      <c r="W15" s="22"/>
      <c r="X15" s="22"/>
      <c r="Y15" s="22"/>
      <c r="Z15" s="22"/>
      <c r="AA15" s="22"/>
      <c r="AB15" s="22"/>
      <c r="AC15" s="22"/>
      <c r="AD15" s="22"/>
      <c r="AE15" s="22"/>
      <c r="AF15" s="22"/>
      <c r="AG15" s="22"/>
    </row>
    <row r="16" spans="1:35">
      <c r="A16" s="508" t="s">
        <v>7</v>
      </c>
      <c r="B16" s="497">
        <v>71.479608738200611</v>
      </c>
      <c r="C16" s="479">
        <v>5.6084088073009584</v>
      </c>
      <c r="D16" s="497">
        <v>77.554414192488977</v>
      </c>
      <c r="E16" s="479">
        <v>4.8998783853827028</v>
      </c>
      <c r="F16" s="497">
        <v>79.301815098878876</v>
      </c>
      <c r="G16" s="479">
        <v>5.6163961741385986</v>
      </c>
      <c r="H16" s="497">
        <v>38.932976202500512</v>
      </c>
      <c r="I16" s="479">
        <v>6.5342500379452346</v>
      </c>
      <c r="J16" s="497">
        <v>71.006386454306579</v>
      </c>
      <c r="K16" s="556">
        <v>5.7154880818470044</v>
      </c>
      <c r="L16" s="210"/>
      <c r="M16" s="210"/>
      <c r="N16" s="210"/>
      <c r="O16" s="210"/>
      <c r="P16" s="210"/>
      <c r="Q16" s="210"/>
      <c r="R16" s="210"/>
      <c r="S16" s="210"/>
      <c r="T16" s="210"/>
      <c r="U16" s="210"/>
      <c r="V16" s="22"/>
      <c r="W16" s="22"/>
      <c r="X16" s="22"/>
      <c r="Y16" s="22"/>
      <c r="Z16" s="22"/>
      <c r="AA16" s="22"/>
      <c r="AB16" s="22"/>
      <c r="AC16" s="22"/>
      <c r="AD16" s="22"/>
      <c r="AE16" s="22"/>
      <c r="AF16" s="22"/>
      <c r="AG16" s="22"/>
    </row>
    <row r="17" spans="1:33">
      <c r="A17" s="508" t="s">
        <v>6</v>
      </c>
      <c r="B17" s="520" t="s">
        <v>249</v>
      </c>
      <c r="C17" s="519" t="s">
        <v>249</v>
      </c>
      <c r="D17" s="520" t="s">
        <v>249</v>
      </c>
      <c r="E17" s="519" t="s">
        <v>249</v>
      </c>
      <c r="F17" s="520" t="s">
        <v>249</v>
      </c>
      <c r="G17" s="519" t="s">
        <v>249</v>
      </c>
      <c r="H17" s="520" t="s">
        <v>249</v>
      </c>
      <c r="I17" s="519" t="s">
        <v>249</v>
      </c>
      <c r="J17" s="520" t="s">
        <v>249</v>
      </c>
      <c r="K17" s="555" t="s">
        <v>249</v>
      </c>
      <c r="L17" s="210"/>
      <c r="M17" s="210"/>
      <c r="N17" s="210"/>
      <c r="O17" s="210"/>
      <c r="P17" s="210"/>
      <c r="Q17" s="210"/>
      <c r="R17" s="210"/>
      <c r="S17" s="210"/>
      <c r="T17" s="210"/>
      <c r="U17" s="210"/>
      <c r="V17" s="22"/>
      <c r="W17" s="22"/>
      <c r="X17" s="22"/>
      <c r="Y17" s="22"/>
      <c r="Z17" s="22"/>
      <c r="AA17" s="22"/>
      <c r="AB17" s="22"/>
      <c r="AC17" s="22"/>
      <c r="AD17" s="22"/>
      <c r="AE17" s="22"/>
      <c r="AF17" s="22"/>
      <c r="AG17" s="22"/>
    </row>
    <row r="18" spans="1:33">
      <c r="A18" s="508" t="s">
        <v>5</v>
      </c>
      <c r="B18" s="497">
        <v>34.314041181822624</v>
      </c>
      <c r="C18" s="479">
        <v>5.9134757555469006</v>
      </c>
      <c r="D18" s="497">
        <v>81.851957375338401</v>
      </c>
      <c r="E18" s="479">
        <v>4.7037260913085044</v>
      </c>
      <c r="F18" s="497">
        <v>69.886739124378096</v>
      </c>
      <c r="G18" s="479">
        <v>5.4427274346282939</v>
      </c>
      <c r="H18" s="497">
        <v>31.966672581953066</v>
      </c>
      <c r="I18" s="479">
        <v>6.0640149254559566</v>
      </c>
      <c r="J18" s="497">
        <v>48.962973802659285</v>
      </c>
      <c r="K18" s="556">
        <v>6.1236347765293964</v>
      </c>
      <c r="L18" s="210"/>
      <c r="M18" s="210"/>
      <c r="N18" s="210"/>
      <c r="O18" s="210"/>
      <c r="P18" s="210"/>
      <c r="Q18" s="210"/>
      <c r="R18" s="210"/>
      <c r="S18" s="210"/>
      <c r="T18" s="210"/>
      <c r="U18" s="210"/>
      <c r="V18" s="22"/>
      <c r="W18" s="22"/>
      <c r="X18" s="22"/>
      <c r="Y18" s="22"/>
      <c r="Z18" s="22"/>
      <c r="AA18" s="22"/>
      <c r="AB18" s="22"/>
      <c r="AC18" s="22"/>
      <c r="AD18" s="22"/>
      <c r="AE18" s="22"/>
      <c r="AF18" s="22"/>
      <c r="AG18" s="22"/>
    </row>
    <row r="19" spans="1:33">
      <c r="A19" s="508" t="s">
        <v>4</v>
      </c>
      <c r="B19" s="520" t="s">
        <v>249</v>
      </c>
      <c r="C19" s="519" t="s">
        <v>249</v>
      </c>
      <c r="D19" s="520" t="s">
        <v>249</v>
      </c>
      <c r="E19" s="519" t="s">
        <v>249</v>
      </c>
      <c r="F19" s="520" t="s">
        <v>249</v>
      </c>
      <c r="G19" s="519" t="s">
        <v>249</v>
      </c>
      <c r="H19" s="520" t="s">
        <v>249</v>
      </c>
      <c r="I19" s="519" t="s">
        <v>249</v>
      </c>
      <c r="J19" s="520" t="s">
        <v>249</v>
      </c>
      <c r="K19" s="555" t="s">
        <v>249</v>
      </c>
      <c r="L19" s="210"/>
      <c r="M19" s="210"/>
      <c r="N19" s="210"/>
      <c r="O19" s="210"/>
      <c r="P19" s="210"/>
      <c r="Q19" s="210"/>
      <c r="R19" s="210"/>
      <c r="S19" s="210"/>
      <c r="T19" s="210"/>
      <c r="U19" s="210"/>
      <c r="V19" s="22"/>
      <c r="W19" s="22"/>
      <c r="X19" s="22"/>
      <c r="Y19" s="22"/>
      <c r="Z19" s="22"/>
      <c r="AA19" s="22"/>
      <c r="AB19" s="22"/>
      <c r="AC19" s="22"/>
      <c r="AD19" s="22"/>
      <c r="AE19" s="22"/>
      <c r="AF19" s="22"/>
      <c r="AG19" s="22"/>
    </row>
    <row r="20" spans="1:33">
      <c r="A20" s="508" t="s">
        <v>3</v>
      </c>
      <c r="B20" s="520" t="s">
        <v>249</v>
      </c>
      <c r="C20" s="519" t="s">
        <v>249</v>
      </c>
      <c r="D20" s="520" t="s">
        <v>249</v>
      </c>
      <c r="E20" s="519" t="s">
        <v>249</v>
      </c>
      <c r="F20" s="520" t="s">
        <v>249</v>
      </c>
      <c r="G20" s="519" t="s">
        <v>249</v>
      </c>
      <c r="H20" s="520" t="s">
        <v>249</v>
      </c>
      <c r="I20" s="519" t="s">
        <v>249</v>
      </c>
      <c r="J20" s="520" t="s">
        <v>249</v>
      </c>
      <c r="K20" s="556" t="s">
        <v>249</v>
      </c>
      <c r="L20" s="210"/>
      <c r="M20" s="210"/>
      <c r="N20" s="210"/>
      <c r="O20" s="210"/>
      <c r="P20" s="210"/>
      <c r="Q20" s="210"/>
      <c r="R20" s="210"/>
      <c r="S20" s="210"/>
      <c r="T20" s="210"/>
      <c r="U20" s="210"/>
      <c r="V20" s="22"/>
      <c r="W20" s="22"/>
      <c r="X20" s="22"/>
      <c r="Y20" s="22"/>
      <c r="Z20" s="22"/>
      <c r="AA20" s="22"/>
      <c r="AB20" s="22"/>
      <c r="AC20" s="22"/>
      <c r="AD20" s="22"/>
      <c r="AE20" s="22"/>
      <c r="AF20" s="22"/>
      <c r="AG20" s="22"/>
    </row>
    <row r="21" spans="1:33" ht="14.5" thickBot="1">
      <c r="A21" s="508" t="s">
        <v>2</v>
      </c>
      <c r="B21" s="497">
        <v>65.669990929259683</v>
      </c>
      <c r="C21" s="479">
        <v>7.5806937213621168</v>
      </c>
      <c r="D21" s="497">
        <v>83.463969211710406</v>
      </c>
      <c r="E21" s="479">
        <v>6.2450020623377576</v>
      </c>
      <c r="F21" s="497">
        <v>74.655772646561289</v>
      </c>
      <c r="G21" s="479">
        <v>7.3015606319166535</v>
      </c>
      <c r="H21" s="497">
        <v>28.514723239132415</v>
      </c>
      <c r="I21" s="479">
        <v>7.6552179788473147</v>
      </c>
      <c r="J21" s="497">
        <v>89.105547331949978</v>
      </c>
      <c r="K21" s="555">
        <v>5.3880136583764413</v>
      </c>
      <c r="L21" s="210"/>
      <c r="M21" s="210"/>
      <c r="N21" s="210"/>
      <c r="O21" s="210"/>
      <c r="P21" s="210"/>
      <c r="Q21" s="210"/>
      <c r="R21" s="210"/>
      <c r="S21" s="210"/>
      <c r="T21" s="210"/>
      <c r="U21" s="210"/>
      <c r="V21" s="22"/>
      <c r="W21" s="22"/>
      <c r="X21" s="22"/>
      <c r="Y21" s="22"/>
      <c r="Z21" s="22"/>
      <c r="AA21" s="22"/>
      <c r="AB21" s="22"/>
      <c r="AC21" s="22"/>
      <c r="AD21" s="22"/>
      <c r="AE21" s="22"/>
      <c r="AF21" s="22"/>
      <c r="AG21" s="22"/>
    </row>
    <row r="22" spans="1:33">
      <c r="A22" s="509" t="s">
        <v>17</v>
      </c>
      <c r="B22" s="498">
        <v>67.297786942742448</v>
      </c>
      <c r="C22" s="512">
        <v>1.6173448742495167</v>
      </c>
      <c r="D22" s="498">
        <v>70.053303681407868</v>
      </c>
      <c r="E22" s="512">
        <v>1.5541256550380298</v>
      </c>
      <c r="F22" s="498">
        <v>76.45426170695545</v>
      </c>
      <c r="G22" s="512">
        <v>1.4704284160866516</v>
      </c>
      <c r="H22" s="498">
        <v>43.956865729191549</v>
      </c>
      <c r="I22" s="512">
        <v>1.7586828238374892</v>
      </c>
      <c r="J22" s="498">
        <v>58.894791571941226</v>
      </c>
      <c r="K22" s="523">
        <v>1.7426347863628393</v>
      </c>
      <c r="L22" s="210"/>
      <c r="M22" s="210"/>
      <c r="N22" s="210"/>
      <c r="O22" s="210"/>
      <c r="P22" s="210"/>
      <c r="Q22" s="210"/>
      <c r="R22" s="210"/>
      <c r="S22" s="210"/>
      <c r="T22" s="210"/>
      <c r="U22" s="210"/>
      <c r="V22" s="22"/>
      <c r="W22" s="22"/>
      <c r="X22" s="22"/>
      <c r="Y22" s="22"/>
      <c r="Z22" s="22"/>
      <c r="AA22" s="22"/>
      <c r="AB22" s="22"/>
      <c r="AC22" s="22"/>
      <c r="AD22" s="22"/>
      <c r="AE22" s="22"/>
      <c r="AF22" s="22"/>
      <c r="AG22" s="22"/>
    </row>
    <row r="23" spans="1:33">
      <c r="A23" s="510" t="s">
        <v>19</v>
      </c>
      <c r="B23" s="499">
        <v>61.475263361481645</v>
      </c>
      <c r="C23" s="514">
        <v>3.1904455189731999</v>
      </c>
      <c r="D23" s="499">
        <v>70.15531886510702</v>
      </c>
      <c r="E23" s="514">
        <v>3.1686174321065548</v>
      </c>
      <c r="F23" s="499">
        <v>78.461196776698785</v>
      </c>
      <c r="G23" s="514">
        <v>2.6735438344551086</v>
      </c>
      <c r="H23" s="499">
        <v>33.324750922709825</v>
      </c>
      <c r="I23" s="514">
        <v>3.2493996014941593</v>
      </c>
      <c r="J23" s="499">
        <v>68.000311593296658</v>
      </c>
      <c r="K23" s="524">
        <v>3.070465672510867</v>
      </c>
      <c r="L23" s="210"/>
      <c r="M23" s="210"/>
      <c r="N23" s="210"/>
      <c r="O23" s="210"/>
      <c r="P23" s="210"/>
      <c r="Q23" s="210"/>
      <c r="R23" s="210"/>
      <c r="S23" s="210"/>
      <c r="T23" s="210"/>
      <c r="U23" s="210"/>
      <c r="V23" s="22"/>
      <c r="W23" s="22"/>
      <c r="X23" s="22"/>
      <c r="Y23" s="22"/>
      <c r="Z23" s="22"/>
      <c r="AA23" s="22"/>
      <c r="AB23" s="22"/>
      <c r="AC23" s="22"/>
      <c r="AD23" s="22"/>
      <c r="AE23" s="22"/>
      <c r="AF23" s="22"/>
      <c r="AG23" s="22"/>
    </row>
    <row r="24" spans="1:33" ht="14.5" thickBot="1">
      <c r="A24" s="515" t="s">
        <v>20</v>
      </c>
      <c r="B24" s="500">
        <v>65.982797259169729</v>
      </c>
      <c r="C24" s="517">
        <v>1.4439200585808336</v>
      </c>
      <c r="D24" s="500">
        <v>70.07609945835334</v>
      </c>
      <c r="E24" s="517">
        <v>1.3991539764056939</v>
      </c>
      <c r="F24" s="500">
        <v>76.917017384280769</v>
      </c>
      <c r="G24" s="517">
        <v>1.2889315384898887</v>
      </c>
      <c r="H24" s="500">
        <v>41.559613190056808</v>
      </c>
      <c r="I24" s="517">
        <v>1.5527412725069496</v>
      </c>
      <c r="J24" s="500">
        <v>60.978726891730773</v>
      </c>
      <c r="K24" s="525">
        <v>1.5263589601299066</v>
      </c>
      <c r="L24" s="210"/>
      <c r="M24" s="210"/>
      <c r="N24" s="210"/>
      <c r="O24" s="210"/>
      <c r="P24" s="210"/>
      <c r="Q24" s="210"/>
      <c r="R24" s="210"/>
      <c r="S24" s="210"/>
      <c r="T24" s="210"/>
      <c r="U24" s="210"/>
      <c r="V24" s="22"/>
      <c r="W24" s="22"/>
      <c r="X24" s="22"/>
      <c r="Y24" s="22"/>
      <c r="Z24" s="22"/>
      <c r="AA24" s="22"/>
      <c r="AB24" s="22"/>
      <c r="AC24" s="22"/>
      <c r="AD24" s="22"/>
      <c r="AE24" s="22"/>
      <c r="AF24" s="22"/>
      <c r="AG24" s="22"/>
    </row>
    <row r="25" spans="1:33">
      <c r="A25" s="796" t="s">
        <v>177</v>
      </c>
      <c r="B25" s="796"/>
      <c r="C25" s="796"/>
      <c r="D25" s="796"/>
      <c r="E25" s="796"/>
      <c r="F25" s="796"/>
      <c r="G25" s="796"/>
      <c r="H25" s="796"/>
      <c r="I25" s="796"/>
      <c r="J25" s="796"/>
      <c r="K25" s="796"/>
      <c r="L25" s="252"/>
      <c r="M25" s="252"/>
      <c r="N25" s="252"/>
      <c r="O25" s="252"/>
      <c r="P25" s="252"/>
      <c r="Q25" s="252"/>
      <c r="R25" s="252"/>
      <c r="S25" s="252"/>
      <c r="T25" s="252"/>
      <c r="U25" s="252"/>
      <c r="V25" s="269"/>
      <c r="W25" s="269"/>
      <c r="X25" s="269"/>
      <c r="Y25" s="22"/>
      <c r="Z25" s="22"/>
      <c r="AA25" s="22"/>
      <c r="AB25" s="22"/>
      <c r="AC25" s="22"/>
      <c r="AD25" s="22"/>
      <c r="AE25" s="22"/>
      <c r="AF25" s="22"/>
      <c r="AG25" s="22"/>
    </row>
    <row r="26" spans="1:33" ht="26.25" customHeight="1">
      <c r="A26" s="774" t="s">
        <v>250</v>
      </c>
      <c r="B26" s="774"/>
      <c r="C26" s="774"/>
      <c r="D26" s="774"/>
      <c r="E26" s="774"/>
      <c r="F26" s="774"/>
      <c r="G26" s="774"/>
      <c r="H26" s="774"/>
      <c r="I26" s="774"/>
      <c r="J26" s="774"/>
      <c r="K26" s="774"/>
      <c r="L26" s="662"/>
      <c r="M26" s="662"/>
      <c r="N26" s="252"/>
      <c r="O26" s="252"/>
      <c r="P26" s="252"/>
      <c r="Q26" s="252"/>
      <c r="R26" s="252"/>
      <c r="S26" s="252"/>
      <c r="T26" s="252"/>
      <c r="U26" s="252"/>
      <c r="V26" s="269"/>
      <c r="W26" s="269"/>
      <c r="X26" s="269"/>
      <c r="Y26" s="22"/>
      <c r="Z26" s="22"/>
      <c r="AA26" s="22"/>
      <c r="AB26" s="22"/>
      <c r="AC26" s="22"/>
      <c r="AD26" s="22"/>
      <c r="AE26" s="22"/>
      <c r="AF26" s="22"/>
      <c r="AG26" s="22"/>
    </row>
    <row r="27" spans="1:33">
      <c r="A27" s="797" t="s">
        <v>323</v>
      </c>
      <c r="B27" s="797"/>
      <c r="C27" s="797"/>
      <c r="D27" s="797"/>
      <c r="E27" s="797"/>
      <c r="F27" s="797"/>
      <c r="G27" s="797"/>
      <c r="H27" s="797"/>
      <c r="I27" s="797"/>
      <c r="J27" s="797"/>
      <c r="K27" s="797"/>
      <c r="L27" s="252"/>
      <c r="M27" s="252"/>
      <c r="N27" s="252"/>
      <c r="O27" s="252"/>
      <c r="P27" s="252"/>
      <c r="Q27" s="252"/>
      <c r="R27" s="252"/>
      <c r="S27" s="252"/>
      <c r="T27" s="252"/>
      <c r="U27" s="252"/>
      <c r="V27" s="269"/>
      <c r="W27" s="269"/>
      <c r="X27" s="269"/>
      <c r="Y27" s="22"/>
      <c r="Z27" s="22"/>
      <c r="AA27" s="22"/>
      <c r="AB27" s="22"/>
      <c r="AC27" s="22"/>
      <c r="AD27" s="22"/>
      <c r="AE27" s="22"/>
      <c r="AF27" s="22"/>
      <c r="AG27" s="22"/>
    </row>
    <row r="28" spans="1:33">
      <c r="A28" s="210"/>
      <c r="B28" s="210"/>
      <c r="C28" s="210"/>
      <c r="D28" s="210"/>
      <c r="E28" s="210"/>
      <c r="F28" s="210"/>
      <c r="G28" s="210"/>
      <c r="H28" s="210"/>
      <c r="I28" s="252"/>
      <c r="J28" s="252"/>
      <c r="K28" s="252"/>
      <c r="L28" s="252"/>
      <c r="M28" s="252"/>
      <c r="N28" s="252"/>
      <c r="O28" s="252"/>
      <c r="P28" s="252"/>
      <c r="Q28" s="252"/>
      <c r="R28" s="252"/>
      <c r="S28" s="252"/>
      <c r="T28" s="252"/>
      <c r="U28" s="252"/>
      <c r="V28" s="269"/>
      <c r="W28" s="269"/>
      <c r="X28" s="269"/>
      <c r="Y28" s="22"/>
      <c r="Z28" s="22"/>
      <c r="AA28" s="22"/>
      <c r="AB28" s="22"/>
      <c r="AC28" s="22"/>
      <c r="AD28" s="22"/>
      <c r="AE28" s="22"/>
      <c r="AF28" s="22"/>
      <c r="AG28" s="22"/>
    </row>
    <row r="29" spans="1:33" ht="14.5">
      <c r="A29" s="733" t="s">
        <v>392</v>
      </c>
      <c r="B29" s="733"/>
      <c r="C29" s="733"/>
      <c r="D29" s="733"/>
      <c r="E29" s="733"/>
      <c r="F29" s="733"/>
      <c r="G29" s="733"/>
      <c r="H29" s="733"/>
      <c r="I29" s="733"/>
      <c r="J29" s="733"/>
      <c r="K29" s="733"/>
      <c r="L29" s="210"/>
      <c r="M29" s="210"/>
      <c r="N29" s="210"/>
      <c r="O29" s="210"/>
      <c r="P29" s="210"/>
      <c r="Q29" s="210"/>
      <c r="R29" s="210"/>
      <c r="S29" s="210"/>
      <c r="T29" s="210"/>
      <c r="U29" s="210"/>
      <c r="V29" s="22"/>
      <c r="W29" s="22"/>
      <c r="X29" s="22"/>
      <c r="Y29" s="22"/>
      <c r="Z29" s="22"/>
      <c r="AA29" s="22"/>
      <c r="AB29" s="22"/>
      <c r="AC29" s="22"/>
      <c r="AD29" s="22"/>
      <c r="AE29" s="22"/>
      <c r="AF29" s="22"/>
      <c r="AG29" s="22"/>
    </row>
    <row r="30" spans="1:33" ht="30.75" customHeight="1">
      <c r="A30" s="790"/>
      <c r="B30" s="779" t="s">
        <v>178</v>
      </c>
      <c r="C30" s="779"/>
      <c r="D30" s="705" t="s">
        <v>174</v>
      </c>
      <c r="E30" s="705"/>
      <c r="F30" s="779" t="s">
        <v>175</v>
      </c>
      <c r="G30" s="779"/>
      <c r="H30" s="779" t="s">
        <v>176</v>
      </c>
      <c r="I30" s="779"/>
      <c r="J30" s="779" t="s">
        <v>240</v>
      </c>
      <c r="K30" s="779"/>
      <c r="L30" s="210"/>
      <c r="M30" s="210"/>
      <c r="N30" s="210"/>
      <c r="O30" s="210"/>
      <c r="P30" s="210"/>
      <c r="Q30" s="210"/>
      <c r="R30" s="210"/>
      <c r="S30" s="210"/>
      <c r="T30" s="210"/>
      <c r="U30" s="210"/>
      <c r="V30" s="22"/>
      <c r="W30" s="22"/>
      <c r="X30" s="22"/>
      <c r="Y30" s="22"/>
      <c r="Z30" s="22"/>
      <c r="AA30" s="22"/>
      <c r="AB30" s="22"/>
      <c r="AC30" s="22"/>
      <c r="AD30" s="22"/>
      <c r="AE30" s="22"/>
      <c r="AF30" s="22"/>
      <c r="AG30" s="22"/>
    </row>
    <row r="31" spans="1:33" ht="15" thickBot="1">
      <c r="A31" s="791"/>
      <c r="B31" s="472" t="s">
        <v>1</v>
      </c>
      <c r="C31" s="472" t="s">
        <v>119</v>
      </c>
      <c r="D31" s="472" t="s">
        <v>1</v>
      </c>
      <c r="E31" s="472" t="s">
        <v>119</v>
      </c>
      <c r="F31" s="472" t="s">
        <v>1</v>
      </c>
      <c r="G31" s="472" t="s">
        <v>119</v>
      </c>
      <c r="H31" s="472" t="s">
        <v>1</v>
      </c>
      <c r="I31" s="472" t="s">
        <v>119</v>
      </c>
      <c r="J31" s="558" t="s">
        <v>1</v>
      </c>
      <c r="K31" s="472" t="s">
        <v>119</v>
      </c>
      <c r="L31" s="210"/>
      <c r="M31" s="210"/>
      <c r="N31" s="210"/>
      <c r="O31" s="210"/>
      <c r="P31" s="210"/>
      <c r="Q31" s="210"/>
      <c r="R31" s="210"/>
      <c r="S31" s="210"/>
      <c r="T31" s="210"/>
      <c r="U31" s="210"/>
      <c r="V31" s="22"/>
      <c r="W31" s="22"/>
      <c r="X31" s="22"/>
      <c r="Y31" s="22"/>
      <c r="Z31" s="22"/>
      <c r="AA31" s="22"/>
      <c r="AB31" s="22"/>
      <c r="AC31" s="22"/>
      <c r="AD31" s="22"/>
      <c r="AE31" s="22"/>
      <c r="AF31" s="22"/>
      <c r="AG31" s="22"/>
    </row>
    <row r="32" spans="1:33" s="20" customFormat="1">
      <c r="A32" s="508" t="s">
        <v>16</v>
      </c>
      <c r="B32" s="520">
        <v>36.204654268204173</v>
      </c>
      <c r="C32" s="519">
        <v>11.322821420082427</v>
      </c>
      <c r="D32" s="520">
        <v>91.229093696810622</v>
      </c>
      <c r="E32" s="519">
        <v>6.1073934760405528</v>
      </c>
      <c r="F32" s="520">
        <v>41.231635710439207</v>
      </c>
      <c r="G32" s="519">
        <v>11.595200136255841</v>
      </c>
      <c r="H32" s="520">
        <v>20.59354561354154</v>
      </c>
      <c r="I32" s="519">
        <v>9.4658849070378821</v>
      </c>
      <c r="J32" s="497">
        <v>46.936149318991625</v>
      </c>
      <c r="K32" s="556">
        <v>11.793443420633052</v>
      </c>
      <c r="L32" s="210"/>
      <c r="M32" s="210"/>
      <c r="N32" s="210"/>
      <c r="O32" s="210"/>
      <c r="P32" s="210"/>
      <c r="Q32" s="210"/>
      <c r="R32" s="210"/>
      <c r="S32" s="210"/>
      <c r="T32" s="210"/>
      <c r="U32" s="210"/>
      <c r="V32" s="22"/>
      <c r="W32" s="22"/>
      <c r="X32" s="22"/>
      <c r="Y32" s="22"/>
      <c r="Z32" s="22"/>
      <c r="AA32" s="22"/>
      <c r="AB32" s="22"/>
      <c r="AC32" s="22"/>
      <c r="AD32" s="22"/>
      <c r="AE32" s="22"/>
      <c r="AF32" s="22"/>
      <c r="AG32" s="22"/>
    </row>
    <row r="33" spans="1:33" s="20" customFormat="1">
      <c r="A33" s="508" t="s">
        <v>15</v>
      </c>
      <c r="B33" s="520">
        <v>31.205326852631355</v>
      </c>
      <c r="C33" s="519">
        <v>7.6211606956837388</v>
      </c>
      <c r="D33" s="520">
        <v>93.959184929633111</v>
      </c>
      <c r="E33" s="519">
        <v>3.4309097445653398</v>
      </c>
      <c r="F33" s="520">
        <v>49.037409555410548</v>
      </c>
      <c r="G33" s="519">
        <v>7.9391734470169766</v>
      </c>
      <c r="H33" s="520">
        <v>20.333157378014992</v>
      </c>
      <c r="I33" s="519">
        <v>6.5575930999414123</v>
      </c>
      <c r="J33" s="497">
        <v>34.187659601743512</v>
      </c>
      <c r="K33" s="555">
        <v>7.8223023527055524</v>
      </c>
      <c r="L33" s="210"/>
      <c r="M33" s="210"/>
      <c r="N33" s="210"/>
      <c r="O33" s="210"/>
      <c r="P33" s="210"/>
      <c r="Q33" s="210"/>
      <c r="R33" s="210"/>
      <c r="S33" s="210"/>
      <c r="T33" s="210"/>
      <c r="U33" s="210"/>
      <c r="V33" s="22"/>
      <c r="W33" s="22"/>
      <c r="X33" s="22"/>
      <c r="Y33" s="22"/>
      <c r="Z33" s="22"/>
      <c r="AA33" s="22"/>
      <c r="AB33" s="22"/>
      <c r="AC33" s="22"/>
      <c r="AD33" s="22"/>
      <c r="AE33" s="22"/>
      <c r="AF33" s="22"/>
      <c r="AG33" s="22"/>
    </row>
    <row r="34" spans="1:33" s="20" customFormat="1">
      <c r="A34" s="508" t="s">
        <v>18</v>
      </c>
      <c r="B34" s="520" t="s">
        <v>249</v>
      </c>
      <c r="C34" s="519" t="s">
        <v>249</v>
      </c>
      <c r="D34" s="520" t="s">
        <v>249</v>
      </c>
      <c r="E34" s="519" t="s">
        <v>249</v>
      </c>
      <c r="F34" s="520" t="s">
        <v>249</v>
      </c>
      <c r="G34" s="519" t="s">
        <v>249</v>
      </c>
      <c r="H34" s="520" t="s">
        <v>249</v>
      </c>
      <c r="I34" s="519" t="s">
        <v>249</v>
      </c>
      <c r="J34" s="520" t="s">
        <v>249</v>
      </c>
      <c r="K34" s="556" t="s">
        <v>249</v>
      </c>
      <c r="L34" s="210"/>
      <c r="M34" s="210"/>
      <c r="N34" s="210"/>
      <c r="O34" s="210"/>
      <c r="P34" s="210"/>
      <c r="Q34" s="210"/>
      <c r="R34" s="210"/>
      <c r="S34" s="210"/>
      <c r="T34" s="210"/>
      <c r="U34" s="210"/>
      <c r="V34" s="22"/>
      <c r="W34" s="22"/>
      <c r="X34" s="22"/>
      <c r="Y34" s="22"/>
      <c r="Z34" s="22"/>
      <c r="AA34" s="22"/>
      <c r="AB34" s="22"/>
      <c r="AC34" s="22"/>
      <c r="AD34" s="22"/>
      <c r="AE34" s="22"/>
      <c r="AF34" s="22"/>
      <c r="AG34" s="22"/>
    </row>
    <row r="35" spans="1:33" s="20" customFormat="1">
      <c r="A35" s="508" t="s">
        <v>120</v>
      </c>
      <c r="B35" s="520">
        <v>52.022910000000003</v>
      </c>
      <c r="C35" s="519">
        <v>16.797560000000001</v>
      </c>
      <c r="D35" s="520">
        <v>67.291970000000006</v>
      </c>
      <c r="E35" s="519">
        <v>16.240010000000002</v>
      </c>
      <c r="F35" s="520">
        <v>90.412180000000006</v>
      </c>
      <c r="G35" s="519">
        <v>9.6434370000000005</v>
      </c>
      <c r="H35" s="520">
        <v>33.165010000000002</v>
      </c>
      <c r="I35" s="519">
        <v>16.361360000000001</v>
      </c>
      <c r="J35" s="497">
        <v>63.046320000000001</v>
      </c>
      <c r="K35" s="555">
        <v>15.951040000000001</v>
      </c>
      <c r="L35" s="210"/>
      <c r="M35" s="210"/>
      <c r="N35" s="210"/>
      <c r="O35" s="210"/>
      <c r="P35" s="210"/>
      <c r="Q35" s="210"/>
      <c r="R35" s="210"/>
      <c r="S35" s="210"/>
      <c r="T35" s="210"/>
      <c r="U35" s="210"/>
      <c r="V35" s="22"/>
      <c r="W35" s="22"/>
      <c r="X35" s="22"/>
      <c r="Y35" s="22"/>
      <c r="Z35" s="22"/>
      <c r="AA35" s="22"/>
      <c r="AB35" s="22"/>
      <c r="AC35" s="22"/>
      <c r="AD35" s="22"/>
      <c r="AE35" s="22"/>
      <c r="AF35" s="22"/>
      <c r="AG35" s="22"/>
    </row>
    <row r="36" spans="1:33" s="20" customFormat="1">
      <c r="A36" s="508" t="s">
        <v>13</v>
      </c>
      <c r="B36" s="520" t="s">
        <v>249</v>
      </c>
      <c r="C36" s="519" t="s">
        <v>249</v>
      </c>
      <c r="D36" s="520" t="s">
        <v>249</v>
      </c>
      <c r="E36" s="519" t="s">
        <v>249</v>
      </c>
      <c r="F36" s="520" t="s">
        <v>249</v>
      </c>
      <c r="G36" s="519" t="s">
        <v>249</v>
      </c>
      <c r="H36" s="520" t="s">
        <v>249</v>
      </c>
      <c r="I36" s="519" t="s">
        <v>249</v>
      </c>
      <c r="J36" s="520" t="s">
        <v>249</v>
      </c>
      <c r="K36" s="556" t="s">
        <v>249</v>
      </c>
      <c r="L36" s="210"/>
      <c r="M36" s="210"/>
      <c r="N36" s="210"/>
      <c r="O36" s="210"/>
      <c r="P36" s="210"/>
      <c r="Q36" s="210"/>
      <c r="R36" s="210"/>
      <c r="S36" s="210"/>
      <c r="T36" s="210"/>
      <c r="U36" s="210"/>
      <c r="V36" s="22"/>
      <c r="W36" s="22"/>
      <c r="X36" s="22"/>
      <c r="Y36" s="22"/>
      <c r="Z36" s="22"/>
      <c r="AA36" s="22"/>
      <c r="AB36" s="22"/>
      <c r="AC36" s="22"/>
      <c r="AD36" s="22"/>
      <c r="AE36" s="22"/>
      <c r="AF36" s="22"/>
      <c r="AG36" s="22"/>
    </row>
    <row r="37" spans="1:33" s="20" customFormat="1">
      <c r="A37" s="508" t="s">
        <v>12</v>
      </c>
      <c r="B37" s="520" t="s">
        <v>249</v>
      </c>
      <c r="C37" s="519" t="s">
        <v>249</v>
      </c>
      <c r="D37" s="520" t="s">
        <v>249</v>
      </c>
      <c r="E37" s="519" t="s">
        <v>249</v>
      </c>
      <c r="F37" s="520" t="s">
        <v>249</v>
      </c>
      <c r="G37" s="519" t="s">
        <v>249</v>
      </c>
      <c r="H37" s="554" t="s">
        <v>249</v>
      </c>
      <c r="I37" s="519" t="s">
        <v>249</v>
      </c>
      <c r="J37" s="520" t="s">
        <v>249</v>
      </c>
      <c r="K37" s="555" t="s">
        <v>249</v>
      </c>
      <c r="L37" s="210"/>
      <c r="M37" s="210"/>
      <c r="N37" s="210"/>
      <c r="O37" s="210"/>
      <c r="P37" s="210"/>
      <c r="Q37" s="210"/>
      <c r="R37" s="210"/>
      <c r="S37" s="210"/>
      <c r="T37" s="210"/>
      <c r="U37" s="210"/>
      <c r="V37" s="22"/>
      <c r="W37" s="22"/>
      <c r="X37" s="22"/>
      <c r="Y37" s="22"/>
      <c r="Z37" s="22"/>
      <c r="AA37" s="22"/>
      <c r="AB37" s="22"/>
      <c r="AC37" s="22"/>
      <c r="AD37" s="22"/>
      <c r="AE37" s="22"/>
      <c r="AF37" s="22"/>
      <c r="AG37" s="22"/>
    </row>
    <row r="38" spans="1:33" s="20" customFormat="1">
      <c r="A38" s="508" t="s">
        <v>11</v>
      </c>
      <c r="B38" s="520">
        <v>36.867242076932797</v>
      </c>
      <c r="C38" s="519">
        <v>12.469387950302972</v>
      </c>
      <c r="D38" s="520">
        <v>94.467702927783264</v>
      </c>
      <c r="E38" s="519">
        <v>5.5545310479652406</v>
      </c>
      <c r="F38" s="520">
        <v>75.750756761193003</v>
      </c>
      <c r="G38" s="519">
        <v>10.978770731310435</v>
      </c>
      <c r="H38" s="520">
        <v>25.122478444157025</v>
      </c>
      <c r="I38" s="519">
        <v>11.270703741855154</v>
      </c>
      <c r="J38" s="497">
        <v>55.998864402993121</v>
      </c>
      <c r="K38" s="556">
        <v>12.893465343151705</v>
      </c>
      <c r="L38" s="210"/>
      <c r="M38" s="210"/>
      <c r="N38" s="210"/>
      <c r="O38" s="210"/>
      <c r="P38" s="210"/>
      <c r="Q38" s="210"/>
      <c r="R38" s="210"/>
      <c r="S38" s="210"/>
      <c r="T38" s="210"/>
      <c r="U38" s="210"/>
      <c r="V38" s="22"/>
      <c r="W38" s="22"/>
      <c r="X38" s="22"/>
      <c r="Y38" s="22"/>
      <c r="Z38" s="22"/>
      <c r="AA38" s="22"/>
      <c r="AB38" s="22"/>
      <c r="AC38" s="22"/>
      <c r="AD38" s="22"/>
      <c r="AE38" s="22"/>
      <c r="AF38" s="22"/>
      <c r="AG38" s="22"/>
    </row>
    <row r="39" spans="1:33" s="20" customFormat="1">
      <c r="A39" s="508" t="s">
        <v>10</v>
      </c>
      <c r="B39" s="520" t="s">
        <v>249</v>
      </c>
      <c r="C39" s="519" t="s">
        <v>249</v>
      </c>
      <c r="D39" s="520" t="s">
        <v>249</v>
      </c>
      <c r="E39" s="519" t="s">
        <v>249</v>
      </c>
      <c r="F39" s="520" t="s">
        <v>249</v>
      </c>
      <c r="G39" s="519" t="s">
        <v>249</v>
      </c>
      <c r="H39" s="520" t="s">
        <v>249</v>
      </c>
      <c r="I39" s="519" t="s">
        <v>249</v>
      </c>
      <c r="J39" s="520" t="s">
        <v>249</v>
      </c>
      <c r="K39" s="555" t="s">
        <v>249</v>
      </c>
      <c r="L39" s="210"/>
      <c r="M39" s="210"/>
      <c r="N39" s="210"/>
      <c r="O39" s="210"/>
      <c r="P39" s="210"/>
      <c r="Q39" s="210"/>
      <c r="R39" s="210"/>
      <c r="S39" s="210"/>
      <c r="T39" s="210"/>
      <c r="U39" s="210"/>
      <c r="V39" s="22"/>
      <c r="W39" s="22"/>
      <c r="X39" s="22"/>
      <c r="Y39" s="22"/>
      <c r="Z39" s="22"/>
      <c r="AA39" s="22"/>
      <c r="AB39" s="22"/>
      <c r="AC39" s="22"/>
      <c r="AD39" s="22"/>
      <c r="AE39" s="22"/>
      <c r="AF39" s="22"/>
      <c r="AG39" s="22"/>
    </row>
    <row r="40" spans="1:33" s="20" customFormat="1">
      <c r="A40" s="508" t="s">
        <v>9</v>
      </c>
      <c r="B40" s="520">
        <v>29.500452745240302</v>
      </c>
      <c r="C40" s="519">
        <v>9.5572852090086258</v>
      </c>
      <c r="D40" s="520">
        <v>100</v>
      </c>
      <c r="E40" s="519"/>
      <c r="F40" s="520">
        <v>67.976781296846724</v>
      </c>
      <c r="G40" s="519">
        <v>9.5563767955168277</v>
      </c>
      <c r="H40" s="520">
        <v>44.001068062632754</v>
      </c>
      <c r="I40" s="519">
        <v>10.619369146143399</v>
      </c>
      <c r="J40" s="497">
        <v>53.896269436626419</v>
      </c>
      <c r="K40" s="556">
        <v>10.424990871396217</v>
      </c>
      <c r="L40" s="210"/>
      <c r="M40" s="210"/>
      <c r="N40" s="210"/>
      <c r="O40" s="210"/>
      <c r="P40" s="210"/>
      <c r="Q40" s="210"/>
      <c r="R40" s="210"/>
      <c r="S40" s="210"/>
      <c r="T40" s="210"/>
      <c r="U40" s="210"/>
      <c r="V40" s="22"/>
      <c r="W40" s="22"/>
      <c r="X40" s="22"/>
      <c r="Y40" s="22"/>
      <c r="Z40" s="22"/>
      <c r="AA40" s="22"/>
      <c r="AB40" s="22"/>
      <c r="AC40" s="22"/>
      <c r="AD40" s="22"/>
      <c r="AE40" s="22"/>
      <c r="AF40" s="22"/>
      <c r="AG40" s="22"/>
    </row>
    <row r="41" spans="1:33" s="20" customFormat="1">
      <c r="A41" s="508" t="s">
        <v>8</v>
      </c>
      <c r="B41" s="520">
        <v>40.625480842316335</v>
      </c>
      <c r="C41" s="519">
        <v>5.8957407925630365</v>
      </c>
      <c r="D41" s="520">
        <v>85.303883405326431</v>
      </c>
      <c r="E41" s="519">
        <v>4.1155968137655572</v>
      </c>
      <c r="F41" s="520">
        <v>64.007667969090733</v>
      </c>
      <c r="G41" s="519">
        <v>5.6065665853653233</v>
      </c>
      <c r="H41" s="520">
        <v>30.201095133680273</v>
      </c>
      <c r="I41" s="519">
        <v>5.4550571886496124</v>
      </c>
      <c r="J41" s="497">
        <v>64.178251598096253</v>
      </c>
      <c r="K41" s="555">
        <v>5.6203989268156098</v>
      </c>
      <c r="L41" s="210"/>
      <c r="M41" s="210"/>
      <c r="N41" s="210"/>
      <c r="O41" s="210"/>
      <c r="P41" s="210"/>
      <c r="Q41" s="210"/>
      <c r="R41" s="210"/>
      <c r="S41" s="210"/>
      <c r="T41" s="210"/>
      <c r="U41" s="210"/>
      <c r="V41" s="22"/>
      <c r="W41" s="22"/>
      <c r="X41" s="22"/>
      <c r="Y41" s="22"/>
      <c r="Z41" s="22"/>
      <c r="AA41" s="22"/>
      <c r="AB41" s="22"/>
      <c r="AC41" s="22"/>
      <c r="AD41" s="22"/>
      <c r="AE41" s="22"/>
      <c r="AF41" s="22"/>
      <c r="AG41" s="22"/>
    </row>
    <row r="42" spans="1:33" s="20" customFormat="1">
      <c r="A42" s="508" t="s">
        <v>7</v>
      </c>
      <c r="B42" s="520">
        <v>16.639682939754152</v>
      </c>
      <c r="C42" s="519">
        <v>9.1454314479416503</v>
      </c>
      <c r="D42" s="520">
        <v>95.490842159291205</v>
      </c>
      <c r="E42" s="519">
        <v>4.5478031788402351</v>
      </c>
      <c r="F42" s="520">
        <v>51.381363338303487</v>
      </c>
      <c r="G42" s="519">
        <v>13.043638230608018</v>
      </c>
      <c r="H42" s="520">
        <v>15.556563476751666</v>
      </c>
      <c r="I42" s="519">
        <v>8.5870466968282724</v>
      </c>
      <c r="J42" s="497">
        <v>22.908202474979174</v>
      </c>
      <c r="K42" s="556">
        <v>10.567824437233195</v>
      </c>
      <c r="L42" s="210"/>
      <c r="M42" s="210"/>
      <c r="N42" s="210"/>
      <c r="O42" s="210"/>
      <c r="P42" s="210"/>
      <c r="Q42" s="210"/>
      <c r="R42" s="210"/>
      <c r="S42" s="210"/>
      <c r="T42" s="210"/>
      <c r="U42" s="210"/>
      <c r="V42" s="22"/>
      <c r="W42" s="22"/>
      <c r="X42" s="22"/>
      <c r="Y42" s="22"/>
      <c r="Z42" s="22"/>
      <c r="AA42" s="22"/>
      <c r="AB42" s="22"/>
      <c r="AC42" s="22"/>
      <c r="AD42" s="22"/>
      <c r="AE42" s="22"/>
      <c r="AF42" s="22"/>
      <c r="AG42" s="22"/>
    </row>
    <row r="43" spans="1:33" s="20" customFormat="1">
      <c r="A43" s="508" t="s">
        <v>6</v>
      </c>
      <c r="B43" s="520" t="s">
        <v>249</v>
      </c>
      <c r="C43" s="519" t="s">
        <v>249</v>
      </c>
      <c r="D43" s="520" t="s">
        <v>249</v>
      </c>
      <c r="E43" s="519" t="s">
        <v>249</v>
      </c>
      <c r="F43" s="520" t="s">
        <v>249</v>
      </c>
      <c r="G43" s="519" t="s">
        <v>249</v>
      </c>
      <c r="H43" s="520" t="s">
        <v>249</v>
      </c>
      <c r="I43" s="519" t="s">
        <v>249</v>
      </c>
      <c r="J43" s="520" t="s">
        <v>249</v>
      </c>
      <c r="K43" s="555" t="s">
        <v>249</v>
      </c>
      <c r="L43" s="210"/>
      <c r="M43" s="210"/>
      <c r="N43" s="210"/>
      <c r="O43" s="210"/>
      <c r="P43" s="210"/>
      <c r="Q43" s="210"/>
      <c r="R43" s="210"/>
      <c r="S43" s="210"/>
      <c r="T43" s="210"/>
      <c r="U43" s="210"/>
      <c r="V43" s="22"/>
      <c r="W43" s="22"/>
      <c r="X43" s="22"/>
      <c r="Y43" s="22"/>
      <c r="Z43" s="22"/>
      <c r="AA43" s="22"/>
      <c r="AB43" s="22"/>
      <c r="AC43" s="22"/>
      <c r="AD43" s="22"/>
      <c r="AE43" s="22"/>
      <c r="AF43" s="22"/>
      <c r="AG43" s="22"/>
    </row>
    <row r="44" spans="1:33" s="20" customFormat="1">
      <c r="A44" s="508" t="s">
        <v>5</v>
      </c>
      <c r="B44" s="520" t="s">
        <v>249</v>
      </c>
      <c r="C44" s="519" t="s">
        <v>249</v>
      </c>
      <c r="D44" s="520" t="s">
        <v>249</v>
      </c>
      <c r="E44" s="519" t="s">
        <v>249</v>
      </c>
      <c r="F44" s="520" t="s">
        <v>249</v>
      </c>
      <c r="G44" s="519" t="s">
        <v>249</v>
      </c>
      <c r="H44" s="520" t="s">
        <v>249</v>
      </c>
      <c r="I44" s="519" t="s">
        <v>249</v>
      </c>
      <c r="J44" s="520" t="s">
        <v>249</v>
      </c>
      <c r="K44" s="556" t="s">
        <v>249</v>
      </c>
      <c r="L44" s="210"/>
      <c r="M44" s="210"/>
      <c r="N44" s="210"/>
      <c r="O44" s="210"/>
      <c r="P44" s="210"/>
      <c r="Q44" s="210"/>
      <c r="R44" s="210"/>
      <c r="S44" s="210"/>
      <c r="T44" s="210"/>
      <c r="U44" s="210"/>
      <c r="V44" s="22"/>
      <c r="W44" s="22"/>
      <c r="X44" s="22"/>
      <c r="Y44" s="22"/>
      <c r="Z44" s="22"/>
      <c r="AA44" s="22"/>
      <c r="AB44" s="22"/>
      <c r="AC44" s="22"/>
      <c r="AD44" s="22"/>
      <c r="AE44" s="22"/>
      <c r="AF44" s="22"/>
      <c r="AG44" s="22"/>
    </row>
    <row r="45" spans="1:33" s="20" customFormat="1">
      <c r="A45" s="508" t="s">
        <v>4</v>
      </c>
      <c r="B45" s="520">
        <v>66.059060000000002</v>
      </c>
      <c r="C45" s="519">
        <v>16.843630000000001</v>
      </c>
      <c r="D45" s="520">
        <v>100</v>
      </c>
      <c r="E45" s="519">
        <v>0</v>
      </c>
      <c r="F45" s="520">
        <v>55.441679999999998</v>
      </c>
      <c r="G45" s="519">
        <v>17.605450000000001</v>
      </c>
      <c r="H45" s="520">
        <v>11.447979999999999</v>
      </c>
      <c r="I45" s="519">
        <v>11.58751</v>
      </c>
      <c r="J45" s="520">
        <v>12.00447</v>
      </c>
      <c r="K45" s="555">
        <v>12.07512</v>
      </c>
      <c r="L45" s="210"/>
      <c r="M45" s="210"/>
      <c r="N45" s="210"/>
      <c r="O45" s="210"/>
      <c r="P45" s="210"/>
      <c r="Q45" s="210"/>
      <c r="R45" s="210"/>
      <c r="S45" s="210"/>
      <c r="T45" s="210"/>
      <c r="U45" s="210"/>
      <c r="V45" s="22"/>
      <c r="W45" s="22"/>
      <c r="X45" s="22"/>
      <c r="Y45" s="22"/>
      <c r="Z45" s="22"/>
      <c r="AA45" s="22"/>
      <c r="AB45" s="22"/>
      <c r="AC45" s="22"/>
      <c r="AD45" s="22"/>
      <c r="AE45" s="22"/>
      <c r="AF45" s="22"/>
      <c r="AG45" s="22"/>
    </row>
    <row r="46" spans="1:33" s="20" customFormat="1">
      <c r="A46" s="508" t="s">
        <v>3</v>
      </c>
      <c r="B46" s="520" t="s">
        <v>249</v>
      </c>
      <c r="C46" s="519" t="s">
        <v>249</v>
      </c>
      <c r="D46" s="520" t="s">
        <v>249</v>
      </c>
      <c r="E46" s="519" t="s">
        <v>249</v>
      </c>
      <c r="F46" s="520" t="s">
        <v>249</v>
      </c>
      <c r="G46" s="519" t="s">
        <v>249</v>
      </c>
      <c r="H46" s="520" t="s">
        <v>249</v>
      </c>
      <c r="I46" s="519" t="s">
        <v>249</v>
      </c>
      <c r="J46" s="520" t="s">
        <v>249</v>
      </c>
      <c r="K46" s="556" t="s">
        <v>249</v>
      </c>
      <c r="L46" s="210"/>
      <c r="M46" s="210"/>
      <c r="N46" s="210"/>
      <c r="O46" s="210"/>
      <c r="P46" s="210"/>
      <c r="Q46" s="210"/>
      <c r="R46" s="210"/>
      <c r="S46" s="210"/>
      <c r="T46" s="210"/>
      <c r="U46" s="210"/>
      <c r="V46" s="22"/>
      <c r="W46" s="22"/>
      <c r="X46" s="22"/>
      <c r="Y46" s="22"/>
      <c r="Z46" s="22"/>
      <c r="AA46" s="22"/>
      <c r="AB46" s="22"/>
      <c r="AC46" s="22"/>
      <c r="AD46" s="22"/>
      <c r="AE46" s="22"/>
      <c r="AF46" s="22"/>
      <c r="AG46" s="22"/>
    </row>
    <row r="47" spans="1:33" s="20" customFormat="1" ht="14.5" thickBot="1">
      <c r="A47" s="567" t="s">
        <v>2</v>
      </c>
      <c r="B47" s="520">
        <v>49.782449999999997</v>
      </c>
      <c r="C47" s="519">
        <v>12.91798</v>
      </c>
      <c r="D47" s="520">
        <v>89.830539999999999</v>
      </c>
      <c r="E47" s="519">
        <v>6.9863970000000002</v>
      </c>
      <c r="F47" s="520">
        <v>52.466799999999999</v>
      </c>
      <c r="G47" s="519">
        <v>12.497719999999999</v>
      </c>
      <c r="H47" s="520">
        <v>46.548279999999998</v>
      </c>
      <c r="I47" s="519">
        <v>12.46856</v>
      </c>
      <c r="J47" s="497">
        <v>88.1494</v>
      </c>
      <c r="K47" s="555">
        <v>8.1077689999999993</v>
      </c>
      <c r="L47" s="210"/>
      <c r="M47" s="210"/>
      <c r="N47" s="210"/>
      <c r="O47" s="210"/>
      <c r="P47" s="210"/>
      <c r="Q47" s="210"/>
      <c r="R47" s="210"/>
      <c r="S47" s="210"/>
      <c r="T47" s="210"/>
      <c r="U47" s="210"/>
      <c r="V47" s="22"/>
      <c r="W47" s="22"/>
      <c r="X47" s="22"/>
      <c r="Y47" s="22"/>
      <c r="Z47" s="22"/>
      <c r="AA47" s="22"/>
      <c r="AB47" s="22"/>
      <c r="AC47" s="22"/>
      <c r="AD47" s="22"/>
      <c r="AE47" s="22"/>
      <c r="AF47" s="22"/>
      <c r="AG47" s="22"/>
    </row>
    <row r="48" spans="1:33">
      <c r="A48" s="557" t="s">
        <v>17</v>
      </c>
      <c r="B48" s="541">
        <v>34.05371643827695</v>
      </c>
      <c r="C48" s="523">
        <v>3.4977874135067948</v>
      </c>
      <c r="D48" s="541">
        <v>91.437176821627347</v>
      </c>
      <c r="E48" s="523">
        <v>1.946574592906974</v>
      </c>
      <c r="F48" s="541">
        <v>59.608773919750689</v>
      </c>
      <c r="G48" s="523">
        <v>3.5562343905307028</v>
      </c>
      <c r="H48" s="541">
        <v>27.411244204310108</v>
      </c>
      <c r="I48" s="523">
        <v>3.275481295171522</v>
      </c>
      <c r="J48" s="559">
        <v>51.067554492754297</v>
      </c>
      <c r="K48" s="562">
        <v>3.6815001278598483</v>
      </c>
      <c r="L48" s="210"/>
      <c r="M48" s="210"/>
      <c r="N48" s="210"/>
      <c r="O48" s="210"/>
      <c r="P48" s="210"/>
      <c r="Q48" s="210"/>
      <c r="R48" s="210"/>
      <c r="S48" s="210"/>
      <c r="T48" s="210"/>
      <c r="U48" s="210"/>
      <c r="V48" s="22"/>
      <c r="W48" s="22"/>
      <c r="X48" s="22"/>
      <c r="Y48" s="22"/>
      <c r="Z48" s="22"/>
      <c r="AA48" s="22"/>
      <c r="AB48" s="22"/>
      <c r="AC48" s="22"/>
      <c r="AD48" s="22"/>
      <c r="AE48" s="22"/>
      <c r="AF48" s="22"/>
      <c r="AG48" s="22"/>
    </row>
    <row r="49" spans="1:33">
      <c r="A49" s="557" t="s">
        <v>19</v>
      </c>
      <c r="B49" s="542">
        <v>55.619740344617966</v>
      </c>
      <c r="C49" s="524">
        <v>7.6698076433563758</v>
      </c>
      <c r="D49" s="542">
        <v>86.700129441302479</v>
      </c>
      <c r="E49" s="524">
        <v>5.2685763332351332</v>
      </c>
      <c r="F49" s="542">
        <v>65.548110102559946</v>
      </c>
      <c r="G49" s="524">
        <v>6.9796089774800718</v>
      </c>
      <c r="H49" s="542">
        <v>29.4538215458319</v>
      </c>
      <c r="I49" s="524">
        <v>7.034048547924848</v>
      </c>
      <c r="J49" s="560">
        <v>60.910390256712823</v>
      </c>
      <c r="K49" s="563">
        <v>7.4096790575243583</v>
      </c>
      <c r="L49" s="210"/>
      <c r="M49" s="210"/>
      <c r="N49" s="210"/>
      <c r="O49" s="210"/>
      <c r="P49" s="210"/>
      <c r="Q49" s="210"/>
      <c r="R49" s="210"/>
      <c r="S49" s="210"/>
      <c r="T49" s="210"/>
      <c r="U49" s="210"/>
      <c r="V49" s="22"/>
      <c r="W49" s="22"/>
      <c r="X49" s="22"/>
      <c r="Y49" s="22"/>
      <c r="Z49" s="22"/>
      <c r="AA49" s="22"/>
      <c r="AB49" s="22"/>
      <c r="AC49" s="22"/>
      <c r="AD49" s="22"/>
      <c r="AE49" s="22"/>
      <c r="AF49" s="22"/>
      <c r="AG49" s="22"/>
    </row>
    <row r="50" spans="1:33" ht="14.5" thickBot="1">
      <c r="A50" s="564" t="s">
        <v>20</v>
      </c>
      <c r="B50" s="543">
        <v>38.108159253372484</v>
      </c>
      <c r="C50" s="525">
        <v>3.2567589611725887</v>
      </c>
      <c r="D50" s="543">
        <v>90.505466653910815</v>
      </c>
      <c r="E50" s="525">
        <v>1.8843649600248547</v>
      </c>
      <c r="F50" s="543">
        <v>60.779019864223784</v>
      </c>
      <c r="G50" s="525">
        <v>3.1753764253123151</v>
      </c>
      <c r="H50" s="543">
        <v>27.806512847382269</v>
      </c>
      <c r="I50" s="525">
        <v>2.9730491438481401</v>
      </c>
      <c r="J50" s="565">
        <v>52.963066632385768</v>
      </c>
      <c r="K50" s="566">
        <v>3.3092410826200567</v>
      </c>
      <c r="L50" s="210"/>
      <c r="M50" s="210"/>
      <c r="N50" s="210"/>
      <c r="O50" s="210"/>
      <c r="P50" s="210"/>
      <c r="Q50" s="210"/>
      <c r="R50" s="210"/>
      <c r="S50" s="210"/>
      <c r="T50" s="210"/>
      <c r="U50" s="210"/>
      <c r="V50" s="22"/>
      <c r="W50" s="22"/>
      <c r="X50" s="22"/>
      <c r="Y50" s="22"/>
      <c r="Z50" s="22"/>
      <c r="AA50" s="22"/>
      <c r="AB50" s="22"/>
      <c r="AC50" s="22"/>
      <c r="AD50" s="22"/>
      <c r="AE50" s="22"/>
      <c r="AF50" s="22"/>
      <c r="AG50" s="22"/>
    </row>
    <row r="51" spans="1:33" ht="14" customHeight="1">
      <c r="A51" s="869" t="s">
        <v>179</v>
      </c>
      <c r="B51" s="869"/>
      <c r="C51" s="869"/>
      <c r="D51" s="869"/>
      <c r="E51" s="869"/>
      <c r="F51" s="869"/>
      <c r="G51" s="869"/>
      <c r="H51" s="869"/>
      <c r="I51" s="869"/>
      <c r="J51" s="869"/>
      <c r="K51" s="869"/>
      <c r="L51" s="878"/>
      <c r="M51" s="878"/>
      <c r="N51" s="252"/>
      <c r="O51" s="252"/>
      <c r="P51" s="252"/>
      <c r="Q51" s="252"/>
      <c r="R51" s="252"/>
      <c r="S51" s="252"/>
      <c r="T51" s="252"/>
      <c r="U51" s="252"/>
      <c r="V51" s="269"/>
      <c r="W51" s="269"/>
      <c r="X51" s="269"/>
      <c r="Y51" s="22"/>
      <c r="Z51" s="22"/>
      <c r="AA51" s="22"/>
      <c r="AB51" s="22"/>
      <c r="AC51" s="22"/>
      <c r="AD51" s="22"/>
      <c r="AE51" s="22"/>
      <c r="AF51" s="22"/>
      <c r="AG51" s="22"/>
    </row>
    <row r="52" spans="1:33" ht="24.75" customHeight="1">
      <c r="A52" s="774" t="s">
        <v>253</v>
      </c>
      <c r="B52" s="774"/>
      <c r="C52" s="774"/>
      <c r="D52" s="774"/>
      <c r="E52" s="774"/>
      <c r="F52" s="774"/>
      <c r="G52" s="774"/>
      <c r="H52" s="774"/>
      <c r="I52" s="774"/>
      <c r="J52" s="774"/>
      <c r="K52" s="774"/>
      <c r="L52" s="878"/>
      <c r="M52" s="878"/>
      <c r="N52" s="252"/>
      <c r="O52" s="252"/>
      <c r="P52" s="252"/>
      <c r="Q52" s="252"/>
      <c r="R52" s="252"/>
      <c r="S52" s="252"/>
      <c r="T52" s="252"/>
      <c r="U52" s="252"/>
      <c r="V52" s="269"/>
      <c r="W52" s="269"/>
      <c r="X52" s="269"/>
      <c r="Y52" s="22"/>
      <c r="Z52" s="22"/>
      <c r="AA52" s="22"/>
      <c r="AB52" s="22"/>
      <c r="AC52" s="22"/>
      <c r="AD52" s="22"/>
      <c r="AE52" s="22"/>
      <c r="AF52" s="22"/>
      <c r="AG52" s="22"/>
    </row>
    <row r="53" spans="1:33">
      <c r="A53" s="797" t="s">
        <v>324</v>
      </c>
      <c r="B53" s="797"/>
      <c r="C53" s="797"/>
      <c r="D53" s="797"/>
      <c r="E53" s="797"/>
      <c r="F53" s="797"/>
      <c r="G53" s="797"/>
      <c r="H53" s="797"/>
      <c r="I53" s="797"/>
      <c r="J53" s="797"/>
      <c r="K53" s="797"/>
      <c r="L53" s="234"/>
      <c r="M53" s="234"/>
      <c r="N53" s="252"/>
      <c r="O53" s="252"/>
      <c r="P53" s="252"/>
      <c r="Q53" s="252"/>
      <c r="R53" s="252"/>
      <c r="S53" s="252"/>
      <c r="T53" s="252"/>
      <c r="U53" s="252"/>
      <c r="V53" s="269"/>
      <c r="W53" s="269"/>
      <c r="X53" s="269"/>
      <c r="Y53" s="22"/>
      <c r="Z53" s="22"/>
      <c r="AA53" s="22"/>
      <c r="AB53" s="22"/>
      <c r="AC53" s="22"/>
      <c r="AD53" s="22"/>
      <c r="AE53" s="22"/>
      <c r="AF53" s="22"/>
      <c r="AG53" s="22"/>
    </row>
    <row r="54" spans="1:33">
      <c r="A54" s="252"/>
      <c r="B54" s="252"/>
      <c r="C54" s="252"/>
      <c r="D54" s="252"/>
      <c r="E54" s="252"/>
      <c r="F54" s="252"/>
      <c r="G54" s="252"/>
      <c r="H54" s="252"/>
      <c r="I54" s="252"/>
      <c r="J54" s="252"/>
      <c r="K54" s="252"/>
      <c r="L54" s="252"/>
      <c r="M54" s="252"/>
      <c r="N54" s="252"/>
      <c r="O54" s="252"/>
      <c r="P54" s="252"/>
      <c r="Q54" s="252"/>
      <c r="R54" s="252"/>
      <c r="S54" s="252"/>
      <c r="T54" s="252"/>
      <c r="U54" s="252"/>
      <c r="V54" s="269"/>
      <c r="W54" s="269"/>
      <c r="X54" s="269"/>
      <c r="Y54" s="22"/>
      <c r="Z54" s="22"/>
      <c r="AA54" s="22"/>
      <c r="AB54" s="22"/>
      <c r="AC54" s="22"/>
      <c r="AD54" s="22"/>
      <c r="AE54" s="22"/>
      <c r="AF54" s="22"/>
      <c r="AG54" s="22"/>
    </row>
    <row r="55" spans="1:33">
      <c r="A55" s="252"/>
      <c r="B55" s="252"/>
      <c r="C55" s="252"/>
      <c r="D55" s="252"/>
      <c r="E55" s="252"/>
      <c r="F55" s="252"/>
      <c r="G55" s="252"/>
      <c r="H55" s="252"/>
      <c r="I55" s="252"/>
      <c r="J55" s="252"/>
      <c r="K55" s="252"/>
      <c r="L55" s="252"/>
      <c r="M55" s="252"/>
      <c r="N55" s="252"/>
      <c r="O55" s="252"/>
      <c r="P55" s="252"/>
      <c r="Q55" s="252"/>
      <c r="R55" s="252"/>
      <c r="S55" s="252"/>
      <c r="T55" s="252"/>
      <c r="U55" s="252"/>
      <c r="V55" s="269"/>
      <c r="W55" s="269"/>
      <c r="X55" s="269"/>
      <c r="Y55" s="22"/>
      <c r="Z55" s="22"/>
      <c r="AA55" s="22"/>
      <c r="AB55" s="22"/>
      <c r="AC55" s="22"/>
      <c r="AD55" s="22"/>
      <c r="AE55" s="22"/>
      <c r="AF55" s="22"/>
      <c r="AG55" s="22"/>
    </row>
    <row r="56" spans="1:33">
      <c r="A56" s="210"/>
      <c r="B56" s="210"/>
      <c r="C56" s="210"/>
      <c r="D56" s="210"/>
      <c r="E56" s="210"/>
      <c r="F56" s="210"/>
      <c r="G56" s="210"/>
      <c r="H56" s="210"/>
      <c r="I56" s="210"/>
      <c r="J56" s="210"/>
      <c r="K56" s="210"/>
      <c r="L56" s="210"/>
      <c r="M56" s="210"/>
      <c r="N56" s="210"/>
      <c r="O56" s="210"/>
      <c r="P56" s="210"/>
      <c r="Q56" s="210"/>
      <c r="R56" s="210"/>
      <c r="S56" s="210"/>
      <c r="T56" s="210"/>
      <c r="U56" s="210"/>
      <c r="V56" s="22"/>
      <c r="W56" s="22"/>
      <c r="X56" s="22"/>
      <c r="Y56" s="22"/>
      <c r="Z56" s="22"/>
      <c r="AA56" s="22"/>
      <c r="AB56" s="22"/>
      <c r="AC56" s="22"/>
      <c r="AD56" s="22"/>
      <c r="AE56" s="22"/>
      <c r="AF56" s="22"/>
      <c r="AG56" s="22"/>
    </row>
    <row r="57" spans="1:33">
      <c r="A57" s="210"/>
      <c r="B57" s="210"/>
      <c r="C57" s="210"/>
      <c r="D57" s="210"/>
      <c r="E57" s="210"/>
      <c r="F57" s="210"/>
      <c r="G57" s="210"/>
      <c r="H57" s="210"/>
      <c r="I57" s="210"/>
      <c r="J57" s="210"/>
      <c r="K57" s="210"/>
      <c r="L57" s="210"/>
      <c r="M57" s="210"/>
      <c r="N57" s="210"/>
      <c r="O57" s="210"/>
      <c r="P57" s="210"/>
      <c r="Q57" s="210"/>
      <c r="R57" s="210"/>
      <c r="S57" s="210"/>
      <c r="T57" s="210"/>
      <c r="U57" s="210"/>
      <c r="V57" s="22"/>
      <c r="W57" s="22"/>
      <c r="X57" s="22"/>
      <c r="Y57" s="22"/>
      <c r="Z57" s="22"/>
      <c r="AA57" s="22"/>
      <c r="AB57" s="22"/>
      <c r="AC57" s="22"/>
      <c r="AD57" s="22"/>
      <c r="AE57" s="22"/>
      <c r="AF57" s="22"/>
      <c r="AG57" s="22"/>
    </row>
    <row r="58" spans="1:33">
      <c r="A58" s="210"/>
      <c r="B58" s="210"/>
      <c r="C58" s="210"/>
      <c r="D58" s="210"/>
      <c r="E58" s="210"/>
      <c r="F58" s="210"/>
      <c r="G58" s="210"/>
      <c r="H58" s="210"/>
      <c r="I58" s="210"/>
      <c r="J58" s="210"/>
      <c r="K58" s="210"/>
      <c r="L58" s="210"/>
      <c r="M58" s="210"/>
      <c r="N58" s="210"/>
      <c r="O58" s="210"/>
      <c r="P58" s="210"/>
      <c r="Q58" s="210"/>
      <c r="R58" s="210"/>
      <c r="S58" s="210"/>
      <c r="T58" s="210"/>
      <c r="U58" s="210"/>
      <c r="V58" s="22"/>
      <c r="W58" s="22"/>
      <c r="X58" s="22"/>
      <c r="Y58" s="22"/>
      <c r="Z58" s="22"/>
      <c r="AA58" s="22"/>
      <c r="AB58" s="22"/>
      <c r="AC58" s="22"/>
      <c r="AD58" s="22"/>
      <c r="AE58" s="22"/>
      <c r="AF58" s="22"/>
      <c r="AG58" s="22"/>
    </row>
    <row r="59" spans="1:33">
      <c r="A59" s="210"/>
      <c r="B59" s="210"/>
      <c r="C59" s="210"/>
      <c r="D59" s="210"/>
      <c r="E59" s="210"/>
      <c r="F59" s="210"/>
      <c r="G59" s="210"/>
      <c r="H59" s="210"/>
      <c r="I59" s="210"/>
      <c r="J59" s="210"/>
      <c r="K59" s="210"/>
      <c r="L59" s="210"/>
      <c r="M59" s="210"/>
      <c r="N59" s="210"/>
      <c r="O59" s="210"/>
      <c r="P59" s="210"/>
      <c r="Q59" s="210"/>
      <c r="R59" s="210"/>
      <c r="S59" s="210"/>
      <c r="T59" s="210"/>
      <c r="U59" s="210"/>
      <c r="V59" s="22"/>
      <c r="W59" s="22"/>
      <c r="X59" s="22"/>
      <c r="Y59" s="22"/>
      <c r="Z59" s="22"/>
      <c r="AA59" s="22"/>
      <c r="AB59" s="22"/>
      <c r="AC59" s="22"/>
      <c r="AD59" s="22"/>
      <c r="AE59" s="22"/>
      <c r="AF59" s="22"/>
      <c r="AG59" s="22"/>
    </row>
    <row r="60" spans="1:33">
      <c r="A60" s="210"/>
      <c r="B60" s="210"/>
      <c r="C60" s="210"/>
      <c r="D60" s="210"/>
      <c r="E60" s="210"/>
      <c r="F60" s="210"/>
      <c r="G60" s="210"/>
      <c r="H60" s="210"/>
      <c r="I60" s="210"/>
      <c r="J60" s="210"/>
      <c r="K60" s="210"/>
      <c r="L60" s="210"/>
      <c r="M60" s="210"/>
      <c r="N60" s="210"/>
      <c r="O60" s="210"/>
      <c r="P60" s="210"/>
      <c r="Q60" s="210"/>
      <c r="R60" s="210"/>
      <c r="S60" s="210"/>
      <c r="T60" s="210"/>
      <c r="U60" s="210"/>
      <c r="V60" s="22"/>
      <c r="W60" s="22"/>
      <c r="X60" s="22"/>
      <c r="Y60" s="22"/>
      <c r="Z60" s="22"/>
      <c r="AA60" s="22"/>
      <c r="AB60" s="22"/>
      <c r="AC60" s="22"/>
      <c r="AD60" s="22"/>
      <c r="AE60" s="22"/>
      <c r="AF60" s="22"/>
      <c r="AG60" s="22"/>
    </row>
    <row r="61" spans="1:33">
      <c r="A61" s="210"/>
      <c r="B61" s="210"/>
      <c r="C61" s="210"/>
      <c r="D61" s="210"/>
      <c r="E61" s="210"/>
      <c r="F61" s="210"/>
      <c r="G61" s="210"/>
      <c r="H61" s="210"/>
      <c r="I61" s="210"/>
      <c r="J61" s="210"/>
      <c r="K61" s="210"/>
      <c r="L61" s="210"/>
      <c r="M61" s="210"/>
      <c r="N61" s="210"/>
      <c r="O61" s="210"/>
      <c r="P61" s="210"/>
      <c r="Q61" s="210"/>
      <c r="R61" s="210"/>
      <c r="S61" s="210"/>
      <c r="T61" s="210"/>
      <c r="U61" s="210"/>
      <c r="V61" s="22"/>
      <c r="W61" s="22"/>
      <c r="X61" s="22"/>
      <c r="Y61" s="22"/>
      <c r="Z61" s="22"/>
      <c r="AA61" s="22"/>
      <c r="AB61" s="22"/>
      <c r="AC61" s="22"/>
      <c r="AD61" s="22"/>
      <c r="AE61" s="22"/>
      <c r="AF61" s="22"/>
      <c r="AG61" s="22"/>
    </row>
    <row r="62" spans="1:33">
      <c r="A62" s="210"/>
      <c r="B62" s="210"/>
      <c r="C62" s="210"/>
      <c r="D62" s="210"/>
      <c r="E62" s="210"/>
      <c r="F62" s="210"/>
      <c r="G62" s="210"/>
      <c r="H62" s="210"/>
      <c r="I62" s="210"/>
      <c r="J62" s="210"/>
      <c r="K62" s="210"/>
      <c r="L62" s="210"/>
      <c r="M62" s="210"/>
      <c r="N62" s="210"/>
      <c r="O62" s="210"/>
      <c r="P62" s="210"/>
      <c r="Q62" s="210"/>
      <c r="R62" s="210"/>
      <c r="S62" s="210"/>
      <c r="T62" s="210"/>
      <c r="U62" s="210"/>
      <c r="V62" s="22"/>
      <c r="W62" s="22"/>
      <c r="X62" s="22"/>
      <c r="Y62" s="22"/>
      <c r="Z62" s="22"/>
      <c r="AA62" s="22"/>
      <c r="AB62" s="22"/>
      <c r="AC62" s="22"/>
      <c r="AD62" s="22"/>
      <c r="AE62" s="22"/>
      <c r="AF62" s="22"/>
      <c r="AG62" s="22"/>
    </row>
    <row r="63" spans="1:33">
      <c r="A63" s="210"/>
      <c r="B63" s="210"/>
      <c r="C63" s="210"/>
      <c r="D63" s="210"/>
      <c r="E63" s="210"/>
      <c r="F63" s="210"/>
      <c r="G63" s="210"/>
      <c r="H63" s="210"/>
      <c r="I63" s="210"/>
      <c r="J63" s="210"/>
      <c r="K63" s="210"/>
      <c r="L63" s="210"/>
      <c r="M63" s="210"/>
      <c r="N63" s="210"/>
      <c r="O63" s="210"/>
      <c r="P63" s="210"/>
      <c r="Q63" s="210"/>
      <c r="R63" s="210"/>
      <c r="S63" s="210"/>
      <c r="T63" s="210"/>
      <c r="U63" s="210"/>
      <c r="V63" s="22"/>
      <c r="W63" s="22"/>
      <c r="X63" s="22"/>
      <c r="Y63" s="22"/>
      <c r="Z63" s="22"/>
      <c r="AA63" s="22"/>
      <c r="AB63" s="22"/>
      <c r="AC63" s="22"/>
      <c r="AD63" s="22"/>
      <c r="AE63" s="22"/>
      <c r="AF63" s="22"/>
      <c r="AG63" s="22"/>
    </row>
    <row r="64" spans="1:33">
      <c r="A64" s="210"/>
      <c r="B64" s="210"/>
      <c r="C64" s="210"/>
      <c r="D64" s="210"/>
      <c r="E64" s="210"/>
      <c r="F64" s="210"/>
      <c r="G64" s="210"/>
      <c r="H64" s="210"/>
      <c r="I64" s="210"/>
      <c r="J64" s="210"/>
      <c r="K64" s="210"/>
      <c r="L64" s="210"/>
      <c r="M64" s="210"/>
      <c r="N64" s="210"/>
      <c r="O64" s="210"/>
      <c r="P64" s="210"/>
      <c r="Q64" s="210"/>
      <c r="R64" s="210"/>
      <c r="S64" s="210"/>
      <c r="T64" s="210"/>
      <c r="U64" s="210"/>
      <c r="V64" s="22"/>
      <c r="W64" s="22"/>
      <c r="X64" s="22"/>
      <c r="Y64" s="22"/>
      <c r="Z64" s="22"/>
      <c r="AA64" s="22"/>
      <c r="AB64" s="22"/>
      <c r="AC64" s="22"/>
      <c r="AD64" s="22"/>
      <c r="AE64" s="22"/>
      <c r="AF64" s="22"/>
      <c r="AG64" s="22"/>
    </row>
    <row r="65" spans="1:33">
      <c r="A65" s="210"/>
      <c r="B65" s="210"/>
      <c r="C65" s="210"/>
      <c r="D65" s="210"/>
      <c r="E65" s="210"/>
      <c r="F65" s="210"/>
      <c r="G65" s="210"/>
      <c r="H65" s="210"/>
      <c r="I65" s="210"/>
      <c r="J65" s="210"/>
      <c r="K65" s="210"/>
      <c r="L65" s="210"/>
      <c r="M65" s="210"/>
      <c r="N65" s="210"/>
      <c r="O65" s="210"/>
      <c r="P65" s="210"/>
      <c r="Q65" s="210"/>
      <c r="R65" s="210"/>
      <c r="S65" s="210"/>
      <c r="T65" s="210"/>
      <c r="U65" s="210"/>
      <c r="V65" s="22"/>
      <c r="W65" s="22"/>
      <c r="X65" s="22"/>
      <c r="Y65" s="22"/>
      <c r="Z65" s="22"/>
      <c r="AA65" s="22"/>
      <c r="AB65" s="22"/>
      <c r="AC65" s="22"/>
      <c r="AD65" s="22"/>
      <c r="AE65" s="22"/>
      <c r="AF65" s="22"/>
      <c r="AG65" s="22"/>
    </row>
    <row r="66" spans="1:33">
      <c r="A66" s="210"/>
      <c r="B66" s="210"/>
      <c r="C66" s="210"/>
      <c r="D66" s="210"/>
      <c r="E66" s="210"/>
      <c r="F66" s="210"/>
      <c r="G66" s="210"/>
      <c r="H66" s="210"/>
      <c r="I66" s="210"/>
      <c r="J66" s="210"/>
      <c r="K66" s="210"/>
      <c r="L66" s="210"/>
      <c r="M66" s="210"/>
      <c r="N66" s="210"/>
      <c r="O66" s="210"/>
      <c r="P66" s="210"/>
      <c r="Q66" s="210"/>
      <c r="R66" s="210"/>
      <c r="S66" s="210"/>
      <c r="T66" s="210"/>
      <c r="U66" s="210"/>
      <c r="V66" s="22"/>
      <c r="W66" s="22"/>
      <c r="X66" s="22"/>
      <c r="Y66" s="22"/>
      <c r="Z66" s="22"/>
      <c r="AA66" s="22"/>
      <c r="AB66" s="22"/>
      <c r="AC66" s="22"/>
      <c r="AD66" s="22"/>
      <c r="AE66" s="22"/>
      <c r="AF66" s="22"/>
      <c r="AG66" s="22"/>
    </row>
    <row r="67" spans="1:33">
      <c r="A67" s="210"/>
      <c r="B67" s="210"/>
      <c r="C67" s="210"/>
      <c r="D67" s="210"/>
      <c r="E67" s="210"/>
      <c r="F67" s="210"/>
      <c r="G67" s="210"/>
      <c r="H67" s="210"/>
      <c r="I67" s="210"/>
      <c r="J67" s="210"/>
      <c r="K67" s="210"/>
      <c r="L67" s="210"/>
      <c r="M67" s="210"/>
      <c r="N67" s="210"/>
      <c r="O67" s="210"/>
      <c r="P67" s="210"/>
      <c r="Q67" s="210"/>
      <c r="R67" s="210"/>
      <c r="S67" s="210"/>
      <c r="T67" s="210"/>
      <c r="U67" s="210"/>
      <c r="V67" s="22"/>
      <c r="W67" s="22"/>
      <c r="X67" s="22"/>
      <c r="Y67" s="22"/>
      <c r="Z67" s="22"/>
      <c r="AA67" s="22"/>
      <c r="AB67" s="22"/>
      <c r="AC67" s="22"/>
      <c r="AD67" s="22"/>
      <c r="AE67" s="22"/>
      <c r="AF67" s="22"/>
      <c r="AG67" s="22"/>
    </row>
    <row r="68" spans="1:33">
      <c r="A68" s="210"/>
      <c r="B68" s="210"/>
      <c r="C68" s="210"/>
      <c r="D68" s="210"/>
      <c r="E68" s="210"/>
      <c r="F68" s="210"/>
      <c r="G68" s="210"/>
      <c r="H68" s="210"/>
      <c r="I68" s="210"/>
      <c r="J68" s="210"/>
      <c r="K68" s="210"/>
      <c r="L68" s="210"/>
      <c r="M68" s="210"/>
      <c r="N68" s="210"/>
      <c r="O68" s="210"/>
      <c r="P68" s="210"/>
      <c r="Q68" s="210"/>
      <c r="R68" s="210"/>
      <c r="S68" s="210"/>
      <c r="T68" s="210"/>
      <c r="U68" s="210"/>
      <c r="V68" s="22"/>
      <c r="W68" s="22"/>
      <c r="X68" s="22"/>
      <c r="Y68" s="22"/>
      <c r="Z68" s="22"/>
      <c r="AA68" s="22"/>
      <c r="AB68" s="22"/>
      <c r="AC68" s="22"/>
      <c r="AD68" s="22"/>
      <c r="AE68" s="22"/>
      <c r="AF68" s="22"/>
      <c r="AG68" s="22"/>
    </row>
    <row r="69" spans="1:33">
      <c r="A69" s="210"/>
      <c r="B69" s="210"/>
      <c r="C69" s="210"/>
      <c r="D69" s="210"/>
      <c r="E69" s="210"/>
      <c r="F69" s="210"/>
      <c r="G69" s="210"/>
      <c r="H69" s="210"/>
      <c r="I69" s="210"/>
      <c r="J69" s="210"/>
      <c r="K69" s="210"/>
      <c r="L69" s="210"/>
      <c r="M69" s="210"/>
      <c r="N69" s="210"/>
      <c r="O69" s="210"/>
      <c r="P69" s="210"/>
      <c r="Q69" s="210"/>
      <c r="R69" s="210"/>
      <c r="S69" s="210"/>
      <c r="T69" s="210"/>
      <c r="U69" s="210"/>
      <c r="V69" s="22"/>
      <c r="W69" s="22"/>
      <c r="X69" s="22"/>
      <c r="Y69" s="22"/>
      <c r="Z69" s="22"/>
      <c r="AA69" s="22"/>
      <c r="AB69" s="22"/>
      <c r="AC69" s="22"/>
      <c r="AD69" s="22"/>
      <c r="AE69" s="22"/>
      <c r="AF69" s="22"/>
      <c r="AG69" s="22"/>
    </row>
    <row r="70" spans="1:33">
      <c r="A70" s="210"/>
      <c r="B70" s="210"/>
      <c r="C70" s="210"/>
      <c r="D70" s="210"/>
      <c r="E70" s="210"/>
      <c r="F70" s="210"/>
      <c r="G70" s="210"/>
      <c r="H70" s="210"/>
      <c r="I70" s="210"/>
      <c r="J70" s="210"/>
      <c r="K70" s="210"/>
      <c r="L70" s="210"/>
      <c r="M70" s="210"/>
      <c r="N70" s="210"/>
      <c r="O70" s="210"/>
      <c r="P70" s="210"/>
      <c r="Q70" s="210"/>
      <c r="R70" s="210"/>
      <c r="S70" s="210"/>
      <c r="T70" s="210"/>
      <c r="U70" s="210"/>
      <c r="V70" s="22"/>
      <c r="W70" s="22"/>
      <c r="X70" s="22"/>
      <c r="Y70" s="22"/>
      <c r="Z70" s="22"/>
      <c r="AA70" s="22"/>
      <c r="AB70" s="22"/>
      <c r="AC70" s="22"/>
      <c r="AD70" s="22"/>
      <c r="AE70" s="22"/>
      <c r="AF70" s="22"/>
      <c r="AG70" s="22"/>
    </row>
    <row r="71" spans="1:33">
      <c r="A71" s="210"/>
      <c r="B71" s="210"/>
      <c r="C71" s="210"/>
      <c r="D71" s="210"/>
      <c r="E71" s="210"/>
      <c r="F71" s="210"/>
      <c r="G71" s="210"/>
      <c r="H71" s="210"/>
      <c r="I71" s="210"/>
      <c r="J71" s="210"/>
      <c r="K71" s="210"/>
      <c r="L71" s="210"/>
      <c r="M71" s="210"/>
      <c r="N71" s="210"/>
      <c r="O71" s="210"/>
      <c r="P71" s="210"/>
      <c r="Q71" s="210"/>
      <c r="R71" s="210"/>
      <c r="S71" s="210"/>
      <c r="T71" s="210"/>
      <c r="U71" s="210"/>
      <c r="V71" s="22"/>
      <c r="W71" s="22"/>
      <c r="X71" s="22"/>
      <c r="Y71" s="22"/>
      <c r="Z71" s="22"/>
      <c r="AA71" s="22"/>
      <c r="AB71" s="22"/>
      <c r="AC71" s="22"/>
      <c r="AD71" s="22"/>
      <c r="AE71" s="22"/>
      <c r="AF71" s="22"/>
      <c r="AG71" s="22"/>
    </row>
    <row r="72" spans="1:33">
      <c r="A72" s="210"/>
      <c r="B72" s="210"/>
      <c r="C72" s="210"/>
      <c r="D72" s="210"/>
      <c r="E72" s="210"/>
      <c r="F72" s="210"/>
      <c r="G72" s="210"/>
      <c r="H72" s="210"/>
      <c r="I72" s="210"/>
      <c r="J72" s="210"/>
      <c r="K72" s="210"/>
      <c r="L72" s="210"/>
      <c r="M72" s="210"/>
      <c r="N72" s="210"/>
      <c r="O72" s="210"/>
      <c r="P72" s="210"/>
      <c r="Q72" s="210"/>
      <c r="R72" s="210"/>
      <c r="S72" s="210"/>
      <c r="T72" s="210"/>
      <c r="U72" s="210"/>
      <c r="V72" s="22"/>
      <c r="W72" s="22"/>
      <c r="X72" s="22"/>
      <c r="Y72" s="22"/>
      <c r="Z72" s="22"/>
      <c r="AA72" s="22"/>
      <c r="AB72" s="22"/>
      <c r="AC72" s="22"/>
      <c r="AD72" s="22"/>
      <c r="AE72" s="22"/>
      <c r="AF72" s="22"/>
      <c r="AG72" s="22"/>
    </row>
    <row r="73" spans="1:33">
      <c r="A73" s="210"/>
      <c r="B73" s="210"/>
      <c r="C73" s="210"/>
      <c r="D73" s="210"/>
      <c r="E73" s="210"/>
      <c r="F73" s="210"/>
      <c r="G73" s="210"/>
      <c r="H73" s="210"/>
      <c r="I73" s="210"/>
      <c r="J73" s="210"/>
      <c r="K73" s="210"/>
      <c r="L73" s="210"/>
      <c r="M73" s="210"/>
      <c r="N73" s="210"/>
      <c r="O73" s="210"/>
      <c r="P73" s="210"/>
      <c r="Q73" s="210"/>
      <c r="R73" s="210"/>
      <c r="S73" s="210"/>
      <c r="T73" s="210"/>
      <c r="U73" s="210"/>
      <c r="V73" s="22"/>
      <c r="W73" s="22"/>
      <c r="X73" s="22"/>
      <c r="Y73" s="22"/>
      <c r="Z73" s="22"/>
      <c r="AA73" s="22"/>
      <c r="AB73" s="22"/>
      <c r="AC73" s="22"/>
      <c r="AD73" s="22"/>
      <c r="AE73" s="22"/>
      <c r="AF73" s="22"/>
      <c r="AG73" s="22"/>
    </row>
    <row r="74" spans="1:33">
      <c r="A74" s="210"/>
      <c r="B74" s="210"/>
      <c r="C74" s="210"/>
      <c r="D74" s="210"/>
      <c r="E74" s="210"/>
      <c r="F74" s="210"/>
      <c r="G74" s="210"/>
      <c r="H74" s="210"/>
      <c r="I74" s="210"/>
      <c r="J74" s="210"/>
      <c r="K74" s="210"/>
      <c r="L74" s="210"/>
      <c r="M74" s="210"/>
      <c r="N74" s="210"/>
      <c r="O74" s="210"/>
      <c r="P74" s="210"/>
      <c r="Q74" s="210"/>
      <c r="R74" s="210"/>
      <c r="S74" s="210"/>
      <c r="T74" s="210"/>
      <c r="U74" s="210"/>
      <c r="V74" s="22"/>
      <c r="W74" s="22"/>
      <c r="X74" s="22"/>
      <c r="Y74" s="22"/>
      <c r="Z74" s="22"/>
      <c r="AA74" s="22"/>
      <c r="AB74" s="22"/>
      <c r="AC74" s="22"/>
      <c r="AD74" s="22"/>
      <c r="AE74" s="22"/>
      <c r="AF74" s="22"/>
      <c r="AG74" s="22"/>
    </row>
    <row r="75" spans="1:33">
      <c r="A75" s="210"/>
      <c r="B75" s="210"/>
      <c r="C75" s="210"/>
      <c r="D75" s="210"/>
      <c r="E75" s="210"/>
      <c r="F75" s="210"/>
      <c r="G75" s="210"/>
      <c r="H75" s="210"/>
      <c r="I75" s="210"/>
      <c r="J75" s="210"/>
      <c r="K75" s="210"/>
      <c r="L75" s="210"/>
      <c r="M75" s="210"/>
      <c r="N75" s="210"/>
      <c r="O75" s="210"/>
      <c r="P75" s="210"/>
      <c r="Q75" s="210"/>
      <c r="R75" s="210"/>
      <c r="S75" s="210"/>
      <c r="T75" s="210"/>
      <c r="U75" s="210"/>
      <c r="V75" s="22"/>
      <c r="W75" s="22"/>
      <c r="X75" s="22"/>
      <c r="Y75" s="22"/>
      <c r="Z75" s="22"/>
      <c r="AA75" s="22"/>
      <c r="AB75" s="22"/>
      <c r="AC75" s="22"/>
      <c r="AD75" s="22"/>
      <c r="AE75" s="22"/>
      <c r="AF75" s="22"/>
      <c r="AG75" s="22"/>
    </row>
    <row r="76" spans="1:33">
      <c r="A76" s="210"/>
      <c r="B76" s="210"/>
      <c r="C76" s="210"/>
      <c r="D76" s="210"/>
      <c r="E76" s="210"/>
      <c r="F76" s="210"/>
      <c r="G76" s="210"/>
      <c r="H76" s="210"/>
      <c r="I76" s="210"/>
      <c r="J76" s="210"/>
      <c r="K76" s="210"/>
      <c r="L76" s="210"/>
      <c r="M76" s="210"/>
      <c r="N76" s="210"/>
      <c r="O76" s="210"/>
      <c r="P76" s="210"/>
      <c r="Q76" s="210"/>
      <c r="R76" s="210"/>
      <c r="S76" s="210"/>
      <c r="T76" s="210"/>
      <c r="U76" s="210"/>
      <c r="V76" s="22"/>
      <c r="W76" s="22"/>
      <c r="X76" s="22"/>
      <c r="Y76" s="22"/>
      <c r="Z76" s="22"/>
      <c r="AA76" s="22"/>
      <c r="AB76" s="22"/>
      <c r="AC76" s="22"/>
      <c r="AD76" s="22"/>
      <c r="AE76" s="22"/>
      <c r="AF76" s="22"/>
      <c r="AG76" s="22"/>
    </row>
    <row r="77" spans="1:33">
      <c r="A77" s="210"/>
      <c r="B77" s="210"/>
      <c r="C77" s="210"/>
      <c r="D77" s="210"/>
      <c r="E77" s="210"/>
      <c r="F77" s="210"/>
      <c r="G77" s="210"/>
      <c r="H77" s="210"/>
      <c r="I77" s="210"/>
      <c r="J77" s="210"/>
      <c r="K77" s="210"/>
      <c r="L77" s="210"/>
      <c r="M77" s="210"/>
      <c r="N77" s="210"/>
      <c r="O77" s="210"/>
      <c r="P77" s="210"/>
      <c r="Q77" s="210"/>
      <c r="R77" s="210"/>
      <c r="S77" s="210"/>
      <c r="T77" s="210"/>
      <c r="U77" s="210"/>
      <c r="V77" s="22"/>
      <c r="W77" s="22"/>
      <c r="X77" s="22"/>
      <c r="Y77" s="22"/>
      <c r="Z77" s="22"/>
      <c r="AA77" s="22"/>
      <c r="AB77" s="22"/>
      <c r="AC77" s="22"/>
      <c r="AD77" s="22"/>
      <c r="AE77" s="22"/>
      <c r="AF77" s="22"/>
      <c r="AG77" s="22"/>
    </row>
    <row r="78" spans="1:33">
      <c r="A78" s="210"/>
      <c r="B78" s="210"/>
      <c r="C78" s="210"/>
      <c r="D78" s="210"/>
      <c r="E78" s="210"/>
      <c r="F78" s="210"/>
      <c r="G78" s="210"/>
      <c r="H78" s="210"/>
      <c r="I78" s="210"/>
      <c r="J78" s="210"/>
      <c r="K78" s="210"/>
      <c r="L78" s="210"/>
      <c r="M78" s="210"/>
      <c r="N78" s="210"/>
      <c r="O78" s="210"/>
      <c r="P78" s="210"/>
      <c r="Q78" s="210"/>
      <c r="R78" s="210"/>
      <c r="S78" s="210"/>
      <c r="T78" s="210"/>
      <c r="U78" s="210"/>
      <c r="V78" s="22"/>
      <c r="W78" s="22"/>
      <c r="X78" s="22"/>
      <c r="Y78" s="22"/>
      <c r="Z78" s="22"/>
      <c r="AA78" s="22"/>
      <c r="AB78" s="22"/>
      <c r="AC78" s="22"/>
      <c r="AD78" s="22"/>
      <c r="AE78" s="22"/>
      <c r="AF78" s="22"/>
      <c r="AG78" s="22"/>
    </row>
    <row r="79" spans="1:33">
      <c r="A79" s="210"/>
      <c r="B79" s="210"/>
      <c r="C79" s="210"/>
      <c r="D79" s="210"/>
      <c r="E79" s="210"/>
      <c r="F79" s="210"/>
      <c r="G79" s="210"/>
      <c r="H79" s="210"/>
      <c r="I79" s="210"/>
      <c r="J79" s="210"/>
      <c r="K79" s="210"/>
      <c r="L79" s="210"/>
      <c r="M79" s="210"/>
      <c r="N79" s="210"/>
      <c r="O79" s="210"/>
      <c r="P79" s="210"/>
      <c r="Q79" s="210"/>
      <c r="R79" s="210"/>
      <c r="S79" s="210"/>
      <c r="T79" s="210"/>
      <c r="U79" s="210"/>
      <c r="V79" s="22"/>
      <c r="W79" s="22"/>
      <c r="X79" s="22"/>
      <c r="Y79" s="22"/>
      <c r="Z79" s="22"/>
      <c r="AA79" s="22"/>
      <c r="AB79" s="22"/>
      <c r="AC79" s="22"/>
      <c r="AD79" s="22"/>
      <c r="AE79" s="22"/>
      <c r="AF79" s="22"/>
      <c r="AG79" s="22"/>
    </row>
    <row r="80" spans="1:33">
      <c r="A80" s="210"/>
      <c r="B80" s="210"/>
      <c r="C80" s="210"/>
      <c r="D80" s="210"/>
      <c r="E80" s="210"/>
      <c r="F80" s="210"/>
      <c r="G80" s="210"/>
      <c r="H80" s="210"/>
      <c r="I80" s="210"/>
      <c r="J80" s="210"/>
      <c r="K80" s="210"/>
      <c r="L80" s="210"/>
      <c r="M80" s="210"/>
      <c r="N80" s="210"/>
      <c r="O80" s="210"/>
      <c r="P80" s="210"/>
      <c r="Q80" s="210"/>
      <c r="R80" s="210"/>
      <c r="S80" s="210"/>
      <c r="T80" s="210"/>
      <c r="U80" s="210"/>
      <c r="V80" s="22"/>
      <c r="W80" s="22"/>
      <c r="X80" s="22"/>
      <c r="Y80" s="22"/>
      <c r="Z80" s="22"/>
      <c r="AA80" s="22"/>
      <c r="AB80" s="22"/>
      <c r="AC80" s="22"/>
      <c r="AD80" s="22"/>
      <c r="AE80" s="22"/>
      <c r="AF80" s="22"/>
      <c r="AG80" s="22"/>
    </row>
    <row r="81" spans="1:33">
      <c r="A81" s="210"/>
      <c r="B81" s="210"/>
      <c r="C81" s="210"/>
      <c r="D81" s="210"/>
      <c r="E81" s="210"/>
      <c r="F81" s="210"/>
      <c r="G81" s="210"/>
      <c r="H81" s="210"/>
      <c r="I81" s="210"/>
      <c r="J81" s="210"/>
      <c r="K81" s="210"/>
      <c r="L81" s="210"/>
      <c r="M81" s="210"/>
      <c r="N81" s="210"/>
      <c r="O81" s="210"/>
      <c r="P81" s="210"/>
      <c r="Q81" s="210"/>
      <c r="R81" s="210"/>
      <c r="S81" s="210"/>
      <c r="T81" s="210"/>
      <c r="U81" s="210"/>
      <c r="V81" s="22"/>
      <c r="W81" s="22"/>
      <c r="X81" s="22"/>
      <c r="Y81" s="22"/>
      <c r="Z81" s="22"/>
      <c r="AA81" s="22"/>
      <c r="AB81" s="22"/>
      <c r="AC81" s="22"/>
      <c r="AD81" s="22"/>
      <c r="AE81" s="22"/>
      <c r="AF81" s="22"/>
      <c r="AG81" s="22"/>
    </row>
    <row r="82" spans="1:33">
      <c r="A82" s="210"/>
      <c r="B82" s="210"/>
      <c r="C82" s="210"/>
      <c r="D82" s="210"/>
      <c r="E82" s="210"/>
      <c r="F82" s="210"/>
      <c r="G82" s="210"/>
      <c r="H82" s="210"/>
      <c r="I82" s="210"/>
      <c r="J82" s="210"/>
      <c r="K82" s="210"/>
      <c r="L82" s="210"/>
      <c r="M82" s="210"/>
      <c r="N82" s="210"/>
      <c r="O82" s="210"/>
      <c r="P82" s="210"/>
      <c r="Q82" s="210"/>
      <c r="R82" s="210"/>
      <c r="S82" s="210"/>
      <c r="T82" s="210"/>
      <c r="U82" s="210"/>
      <c r="V82" s="22"/>
      <c r="W82" s="22"/>
      <c r="X82" s="22"/>
      <c r="Y82" s="22"/>
      <c r="Z82" s="22"/>
      <c r="AA82" s="22"/>
      <c r="AB82" s="22"/>
      <c r="AC82" s="22"/>
      <c r="AD82" s="22"/>
      <c r="AE82" s="22"/>
      <c r="AF82" s="22"/>
      <c r="AG82" s="22"/>
    </row>
    <row r="83" spans="1:33">
      <c r="A83" s="210"/>
      <c r="B83" s="210"/>
      <c r="C83" s="210"/>
      <c r="D83" s="210"/>
      <c r="E83" s="210"/>
      <c r="F83" s="210"/>
      <c r="G83" s="210"/>
      <c r="H83" s="210"/>
      <c r="I83" s="210"/>
      <c r="J83" s="210"/>
      <c r="K83" s="210"/>
      <c r="L83" s="210"/>
      <c r="M83" s="210"/>
      <c r="N83" s="210"/>
      <c r="O83" s="210"/>
      <c r="P83" s="210"/>
      <c r="Q83" s="210"/>
      <c r="R83" s="210"/>
      <c r="S83" s="210"/>
      <c r="T83" s="210"/>
      <c r="U83" s="210"/>
      <c r="V83" s="22"/>
      <c r="W83" s="22"/>
      <c r="X83" s="22"/>
      <c r="Y83" s="22"/>
      <c r="Z83" s="22"/>
      <c r="AA83" s="22"/>
      <c r="AB83" s="22"/>
      <c r="AC83" s="22"/>
      <c r="AD83" s="22"/>
      <c r="AE83" s="22"/>
      <c r="AF83" s="22"/>
      <c r="AG83" s="22"/>
    </row>
    <row r="84" spans="1:33">
      <c r="A84" s="210"/>
      <c r="B84" s="210"/>
      <c r="C84" s="210"/>
      <c r="D84" s="210"/>
      <c r="E84" s="210"/>
      <c r="F84" s="210"/>
      <c r="G84" s="210"/>
      <c r="H84" s="210"/>
      <c r="I84" s="210"/>
      <c r="J84" s="210"/>
      <c r="K84" s="210"/>
      <c r="L84" s="210"/>
      <c r="M84" s="210"/>
      <c r="N84" s="210"/>
      <c r="O84" s="210"/>
      <c r="P84" s="210"/>
      <c r="Q84" s="210"/>
      <c r="R84" s="210"/>
      <c r="S84" s="210"/>
      <c r="T84" s="210"/>
      <c r="U84" s="210"/>
      <c r="V84" s="22"/>
      <c r="W84" s="22"/>
      <c r="X84" s="22"/>
      <c r="Y84" s="22"/>
      <c r="Z84" s="22"/>
      <c r="AA84" s="22"/>
      <c r="AB84" s="22"/>
      <c r="AC84" s="22"/>
      <c r="AD84" s="22"/>
      <c r="AE84" s="22"/>
      <c r="AF84" s="22"/>
      <c r="AG84" s="22"/>
    </row>
    <row r="85" spans="1:33">
      <c r="A85" s="210"/>
      <c r="B85" s="210"/>
      <c r="C85" s="210"/>
      <c r="D85" s="210"/>
      <c r="E85" s="210"/>
      <c r="F85" s="210"/>
      <c r="G85" s="210"/>
      <c r="H85" s="210"/>
      <c r="I85" s="210"/>
      <c r="J85" s="210"/>
      <c r="K85" s="210"/>
      <c r="L85" s="210"/>
      <c r="M85" s="210"/>
      <c r="N85" s="210"/>
      <c r="O85" s="210"/>
      <c r="P85" s="210"/>
      <c r="Q85" s="210"/>
      <c r="R85" s="210"/>
      <c r="S85" s="210"/>
      <c r="T85" s="210"/>
      <c r="U85" s="210"/>
      <c r="V85" s="22"/>
      <c r="W85" s="22"/>
      <c r="X85" s="22"/>
      <c r="Y85" s="22"/>
      <c r="Z85" s="22"/>
      <c r="AA85" s="22"/>
      <c r="AB85" s="22"/>
      <c r="AC85" s="22"/>
      <c r="AD85" s="22"/>
      <c r="AE85" s="22"/>
      <c r="AF85" s="22"/>
      <c r="AG85" s="22"/>
    </row>
    <row r="86" spans="1:33">
      <c r="A86" s="210"/>
      <c r="B86" s="210"/>
      <c r="C86" s="210"/>
      <c r="D86" s="210"/>
      <c r="E86" s="210"/>
      <c r="F86" s="210"/>
      <c r="G86" s="210"/>
      <c r="H86" s="210"/>
      <c r="I86" s="210"/>
      <c r="J86" s="210"/>
      <c r="K86" s="210"/>
      <c r="L86" s="210"/>
      <c r="M86" s="210"/>
      <c r="N86" s="210"/>
      <c r="O86" s="210"/>
      <c r="P86" s="210"/>
      <c r="Q86" s="210"/>
      <c r="R86" s="210"/>
      <c r="S86" s="210"/>
      <c r="T86" s="210"/>
      <c r="U86" s="210"/>
      <c r="V86" s="22"/>
      <c r="W86" s="22"/>
      <c r="X86" s="22"/>
      <c r="Y86" s="22"/>
      <c r="Z86" s="22"/>
      <c r="AA86" s="22"/>
      <c r="AB86" s="22"/>
      <c r="AC86" s="22"/>
      <c r="AD86" s="22"/>
      <c r="AE86" s="22"/>
      <c r="AF86" s="22"/>
      <c r="AG86" s="22"/>
    </row>
    <row r="87" spans="1:33">
      <c r="A87" s="210"/>
      <c r="B87" s="210"/>
      <c r="C87" s="210"/>
      <c r="D87" s="210"/>
      <c r="E87" s="210"/>
      <c r="F87" s="210"/>
      <c r="G87" s="210"/>
      <c r="H87" s="210"/>
      <c r="I87" s="210"/>
      <c r="J87" s="210"/>
      <c r="K87" s="210"/>
      <c r="L87" s="210"/>
      <c r="M87" s="210"/>
      <c r="N87" s="210"/>
      <c r="O87" s="210"/>
      <c r="P87" s="210"/>
      <c r="Q87" s="210"/>
      <c r="R87" s="210"/>
      <c r="S87" s="210"/>
      <c r="T87" s="210"/>
      <c r="U87" s="210"/>
      <c r="V87" s="22"/>
      <c r="W87" s="22"/>
      <c r="X87" s="22"/>
      <c r="Y87" s="22"/>
      <c r="Z87" s="22"/>
      <c r="AA87" s="22"/>
      <c r="AB87" s="22"/>
      <c r="AC87" s="22"/>
      <c r="AD87" s="22"/>
      <c r="AE87" s="22"/>
      <c r="AF87" s="22"/>
      <c r="AG87" s="22"/>
    </row>
    <row r="88" spans="1:33">
      <c r="A88" s="210"/>
      <c r="B88" s="210"/>
      <c r="C88" s="210"/>
      <c r="D88" s="210"/>
      <c r="E88" s="210"/>
      <c r="F88" s="210"/>
      <c r="G88" s="210"/>
      <c r="H88" s="210"/>
      <c r="I88" s="210"/>
      <c r="J88" s="210"/>
      <c r="K88" s="210"/>
      <c r="L88" s="210"/>
      <c r="M88" s="210"/>
      <c r="N88" s="210"/>
      <c r="O88" s="210"/>
      <c r="P88" s="210"/>
      <c r="Q88" s="210"/>
      <c r="R88" s="210"/>
      <c r="S88" s="210"/>
      <c r="T88" s="210"/>
      <c r="U88" s="210"/>
      <c r="V88" s="22"/>
      <c r="W88" s="22"/>
      <c r="X88" s="22"/>
      <c r="Y88" s="22"/>
      <c r="Z88" s="22"/>
      <c r="AA88" s="22"/>
      <c r="AB88" s="22"/>
      <c r="AC88" s="22"/>
      <c r="AD88" s="22"/>
      <c r="AE88" s="22"/>
      <c r="AF88" s="22"/>
      <c r="AG88" s="22"/>
    </row>
    <row r="89" spans="1:33">
      <c r="A89" s="210"/>
      <c r="B89" s="210"/>
      <c r="C89" s="210"/>
      <c r="D89" s="210"/>
      <c r="E89" s="210"/>
      <c r="F89" s="210"/>
      <c r="G89" s="210"/>
      <c r="H89" s="210"/>
      <c r="I89" s="210"/>
      <c r="J89" s="210"/>
      <c r="K89" s="210"/>
      <c r="L89" s="210"/>
      <c r="M89" s="210"/>
      <c r="N89" s="210"/>
      <c r="O89" s="210"/>
      <c r="P89" s="210"/>
      <c r="Q89" s="210"/>
      <c r="R89" s="210"/>
      <c r="S89" s="210"/>
      <c r="T89" s="210"/>
      <c r="U89" s="210"/>
      <c r="V89" s="22"/>
      <c r="W89" s="22"/>
      <c r="X89" s="22"/>
      <c r="Y89" s="22"/>
      <c r="Z89" s="22"/>
      <c r="AA89" s="22"/>
      <c r="AB89" s="22"/>
      <c r="AC89" s="22"/>
      <c r="AD89" s="22"/>
      <c r="AE89" s="22"/>
      <c r="AF89" s="22"/>
      <c r="AG89" s="22"/>
    </row>
    <row r="90" spans="1:33">
      <c r="A90" s="210"/>
      <c r="B90" s="210"/>
      <c r="C90" s="210"/>
      <c r="D90" s="210"/>
      <c r="E90" s="210"/>
      <c r="F90" s="210"/>
      <c r="G90" s="210"/>
      <c r="H90" s="210"/>
      <c r="I90" s="210"/>
      <c r="J90" s="210"/>
      <c r="K90" s="210"/>
      <c r="L90" s="210"/>
      <c r="M90" s="210"/>
      <c r="N90" s="210"/>
      <c r="O90" s="210"/>
      <c r="P90" s="210"/>
      <c r="Q90" s="210"/>
      <c r="R90" s="210"/>
      <c r="S90" s="210"/>
      <c r="T90" s="210"/>
      <c r="U90" s="210"/>
      <c r="V90" s="22"/>
      <c r="W90" s="22"/>
      <c r="X90" s="22"/>
      <c r="Y90" s="22"/>
      <c r="Z90" s="22"/>
      <c r="AA90" s="22"/>
      <c r="AB90" s="22"/>
      <c r="AC90" s="22"/>
      <c r="AD90" s="22"/>
      <c r="AE90" s="22"/>
      <c r="AF90" s="22"/>
      <c r="AG90" s="22"/>
    </row>
    <row r="91" spans="1:33">
      <c r="A91" s="210"/>
      <c r="B91" s="210"/>
      <c r="C91" s="210"/>
      <c r="D91" s="210"/>
      <c r="E91" s="210"/>
      <c r="F91" s="210"/>
      <c r="G91" s="210"/>
      <c r="H91" s="210"/>
      <c r="I91" s="210"/>
      <c r="J91" s="210"/>
      <c r="K91" s="210"/>
      <c r="L91" s="210"/>
      <c r="M91" s="210"/>
      <c r="N91" s="210"/>
      <c r="O91" s="210"/>
      <c r="P91" s="210"/>
      <c r="Q91" s="210"/>
      <c r="R91" s="210"/>
      <c r="S91" s="210"/>
      <c r="T91" s="210"/>
      <c r="U91" s="210"/>
      <c r="V91" s="22"/>
      <c r="W91" s="22"/>
      <c r="X91" s="22"/>
      <c r="Y91" s="22"/>
      <c r="Z91" s="22"/>
      <c r="AA91" s="22"/>
      <c r="AB91" s="22"/>
      <c r="AC91" s="22"/>
      <c r="AD91" s="22"/>
      <c r="AE91" s="22"/>
      <c r="AF91" s="22"/>
      <c r="AG91" s="22"/>
    </row>
    <row r="92" spans="1:33">
      <c r="A92" s="210"/>
      <c r="B92" s="210"/>
      <c r="C92" s="210"/>
      <c r="D92" s="210"/>
      <c r="E92" s="210"/>
      <c r="F92" s="210"/>
      <c r="G92" s="210"/>
      <c r="H92" s="210"/>
      <c r="I92" s="210"/>
      <c r="J92" s="210"/>
      <c r="K92" s="210"/>
      <c r="L92" s="210"/>
      <c r="M92" s="210"/>
      <c r="N92" s="210"/>
      <c r="O92" s="210"/>
      <c r="P92" s="210"/>
      <c r="Q92" s="210"/>
      <c r="R92" s="210"/>
      <c r="S92" s="210"/>
      <c r="T92" s="210"/>
      <c r="U92" s="210"/>
      <c r="V92" s="22"/>
      <c r="W92" s="22"/>
      <c r="X92" s="22"/>
      <c r="Y92" s="22"/>
      <c r="Z92" s="22"/>
      <c r="AA92" s="22"/>
      <c r="AB92" s="22"/>
      <c r="AC92" s="22"/>
      <c r="AD92" s="22"/>
      <c r="AE92" s="22"/>
      <c r="AF92" s="22"/>
      <c r="AG92" s="22"/>
    </row>
    <row r="93" spans="1:33">
      <c r="A93" s="210"/>
      <c r="B93" s="210"/>
      <c r="C93" s="210"/>
      <c r="D93" s="210"/>
      <c r="E93" s="210"/>
      <c r="F93" s="210"/>
      <c r="G93" s="210"/>
      <c r="H93" s="210"/>
      <c r="I93" s="210"/>
      <c r="J93" s="210"/>
      <c r="K93" s="210"/>
      <c r="L93" s="210"/>
      <c r="M93" s="210"/>
      <c r="N93" s="210"/>
      <c r="O93" s="210"/>
      <c r="P93" s="210"/>
      <c r="Q93" s="210"/>
      <c r="R93" s="210"/>
      <c r="S93" s="210"/>
      <c r="T93" s="210"/>
      <c r="U93" s="210"/>
      <c r="V93" s="22"/>
      <c r="W93" s="22"/>
      <c r="X93" s="22"/>
      <c r="Y93" s="22"/>
      <c r="Z93" s="22"/>
      <c r="AA93" s="22"/>
      <c r="AB93" s="22"/>
      <c r="AC93" s="22"/>
      <c r="AD93" s="22"/>
      <c r="AE93" s="22"/>
      <c r="AF93" s="22"/>
      <c r="AG93" s="22"/>
    </row>
    <row r="94" spans="1:33">
      <c r="A94" s="210"/>
      <c r="B94" s="210"/>
      <c r="C94" s="210"/>
      <c r="D94" s="210"/>
      <c r="E94" s="210"/>
      <c r="F94" s="210"/>
      <c r="G94" s="210"/>
      <c r="H94" s="210"/>
      <c r="I94" s="210"/>
      <c r="J94" s="210"/>
      <c r="K94" s="210"/>
      <c r="L94" s="210"/>
      <c r="M94" s="210"/>
      <c r="N94" s="210"/>
      <c r="O94" s="210"/>
      <c r="P94" s="210"/>
      <c r="Q94" s="210"/>
      <c r="R94" s="210"/>
      <c r="S94" s="210"/>
      <c r="T94" s="210"/>
      <c r="U94" s="210"/>
      <c r="V94" s="22"/>
      <c r="W94" s="22"/>
      <c r="X94" s="22"/>
      <c r="Y94" s="22"/>
      <c r="Z94" s="22"/>
      <c r="AA94" s="22"/>
      <c r="AB94" s="22"/>
      <c r="AC94" s="22"/>
      <c r="AD94" s="22"/>
      <c r="AE94" s="22"/>
      <c r="AF94" s="22"/>
      <c r="AG94" s="22"/>
    </row>
    <row r="95" spans="1:33">
      <c r="A95" s="210"/>
      <c r="B95" s="210"/>
      <c r="C95" s="210"/>
      <c r="D95" s="210"/>
      <c r="E95" s="210"/>
      <c r="F95" s="210"/>
      <c r="G95" s="210"/>
      <c r="H95" s="210"/>
      <c r="I95" s="210"/>
      <c r="J95" s="210"/>
      <c r="K95" s="210"/>
      <c r="L95" s="210"/>
      <c r="M95" s="210"/>
      <c r="N95" s="210"/>
      <c r="O95" s="210"/>
      <c r="P95" s="210"/>
      <c r="Q95" s="210"/>
      <c r="R95" s="210"/>
      <c r="S95" s="210"/>
      <c r="T95" s="210"/>
      <c r="U95" s="210"/>
      <c r="V95" s="22"/>
      <c r="W95" s="22"/>
      <c r="X95" s="22"/>
      <c r="Y95" s="22"/>
      <c r="Z95" s="22"/>
      <c r="AA95" s="22"/>
      <c r="AB95" s="22"/>
      <c r="AC95" s="22"/>
      <c r="AD95" s="22"/>
      <c r="AE95" s="22"/>
      <c r="AF95" s="22"/>
      <c r="AG95" s="22"/>
    </row>
    <row r="96" spans="1:33">
      <c r="A96" s="210"/>
      <c r="B96" s="210"/>
      <c r="C96" s="210"/>
      <c r="D96" s="210"/>
      <c r="E96" s="210"/>
      <c r="F96" s="210"/>
      <c r="G96" s="210"/>
      <c r="H96" s="210"/>
      <c r="I96" s="210"/>
      <c r="J96" s="210"/>
      <c r="K96" s="210"/>
      <c r="L96" s="210"/>
      <c r="M96" s="210"/>
      <c r="N96" s="210"/>
      <c r="O96" s="210"/>
      <c r="P96" s="210"/>
      <c r="Q96" s="210"/>
      <c r="R96" s="210"/>
      <c r="S96" s="210"/>
      <c r="T96" s="210"/>
      <c r="U96" s="210"/>
      <c r="V96" s="22"/>
      <c r="W96" s="22"/>
      <c r="X96" s="22"/>
      <c r="Y96" s="22"/>
      <c r="Z96" s="22"/>
      <c r="AA96" s="22"/>
      <c r="AB96" s="22"/>
      <c r="AC96" s="22"/>
      <c r="AD96" s="22"/>
      <c r="AE96" s="22"/>
      <c r="AF96" s="22"/>
      <c r="AG96" s="22"/>
    </row>
    <row r="97" spans="1:33">
      <c r="A97" s="210"/>
      <c r="B97" s="210"/>
      <c r="C97" s="210"/>
      <c r="D97" s="210"/>
      <c r="E97" s="210"/>
      <c r="F97" s="210"/>
      <c r="G97" s="210"/>
      <c r="H97" s="210"/>
      <c r="I97" s="210"/>
      <c r="J97" s="210"/>
      <c r="K97" s="210"/>
      <c r="L97" s="210"/>
      <c r="M97" s="210"/>
      <c r="N97" s="210"/>
      <c r="O97" s="210"/>
      <c r="P97" s="210"/>
      <c r="Q97" s="210"/>
      <c r="R97" s="210"/>
      <c r="S97" s="210"/>
      <c r="T97" s="210"/>
      <c r="U97" s="210"/>
      <c r="V97" s="22"/>
      <c r="W97" s="22"/>
      <c r="X97" s="22"/>
      <c r="Y97" s="22"/>
      <c r="Z97" s="22"/>
      <c r="AA97" s="22"/>
      <c r="AB97" s="22"/>
      <c r="AC97" s="22"/>
      <c r="AD97" s="22"/>
      <c r="AE97" s="22"/>
      <c r="AF97" s="22"/>
      <c r="AG97" s="22"/>
    </row>
    <row r="98" spans="1:33">
      <c r="A98" s="210"/>
      <c r="B98" s="210"/>
      <c r="C98" s="210"/>
      <c r="D98" s="210"/>
      <c r="E98" s="210"/>
      <c r="F98" s="210"/>
      <c r="G98" s="210"/>
      <c r="H98" s="210"/>
      <c r="I98" s="210"/>
      <c r="J98" s="210"/>
      <c r="K98" s="210"/>
      <c r="L98" s="210"/>
      <c r="M98" s="210"/>
      <c r="N98" s="210"/>
      <c r="O98" s="210"/>
      <c r="P98" s="210"/>
      <c r="Q98" s="210"/>
      <c r="R98" s="210"/>
      <c r="S98" s="210"/>
      <c r="T98" s="210"/>
      <c r="U98" s="210"/>
      <c r="V98" s="22"/>
      <c r="W98" s="22"/>
      <c r="X98" s="22"/>
      <c r="Y98" s="22"/>
      <c r="Z98" s="22"/>
      <c r="AA98" s="22"/>
      <c r="AB98" s="22"/>
      <c r="AC98" s="22"/>
      <c r="AD98" s="22"/>
      <c r="AE98" s="22"/>
      <c r="AF98" s="22"/>
      <c r="AG98" s="22"/>
    </row>
    <row r="99" spans="1:33">
      <c r="A99" s="210"/>
      <c r="B99" s="210"/>
      <c r="C99" s="210"/>
      <c r="D99" s="210"/>
      <c r="E99" s="210"/>
      <c r="F99" s="210"/>
      <c r="G99" s="210"/>
      <c r="H99" s="210"/>
      <c r="I99" s="210"/>
      <c r="J99" s="210"/>
      <c r="K99" s="210"/>
      <c r="L99" s="210"/>
      <c r="M99" s="210"/>
      <c r="N99" s="210"/>
      <c r="O99" s="210"/>
      <c r="P99" s="210"/>
      <c r="Q99" s="210"/>
      <c r="R99" s="210"/>
      <c r="S99" s="210"/>
      <c r="T99" s="210"/>
      <c r="U99" s="210"/>
      <c r="V99" s="22"/>
      <c r="W99" s="22"/>
      <c r="X99" s="22"/>
      <c r="Y99" s="22"/>
      <c r="Z99" s="22"/>
      <c r="AA99" s="22"/>
      <c r="AB99" s="22"/>
      <c r="AC99" s="22"/>
      <c r="AD99" s="22"/>
      <c r="AE99" s="22"/>
      <c r="AF99" s="22"/>
      <c r="AG99" s="22"/>
    </row>
    <row r="100" spans="1:33">
      <c r="A100" s="210"/>
      <c r="B100" s="210"/>
      <c r="C100" s="210"/>
      <c r="D100" s="210"/>
      <c r="E100" s="210"/>
      <c r="F100" s="210"/>
      <c r="G100" s="210"/>
      <c r="H100" s="210"/>
      <c r="I100" s="210"/>
      <c r="J100" s="210"/>
      <c r="K100" s="210"/>
      <c r="L100" s="210"/>
      <c r="M100" s="210"/>
      <c r="N100" s="210"/>
      <c r="O100" s="210"/>
      <c r="P100" s="210"/>
      <c r="Q100" s="210"/>
      <c r="R100" s="210"/>
      <c r="S100" s="210"/>
      <c r="T100" s="210"/>
      <c r="U100" s="210"/>
      <c r="V100" s="22"/>
      <c r="W100" s="22"/>
      <c r="X100" s="22"/>
      <c r="Y100" s="22"/>
      <c r="Z100" s="22"/>
      <c r="AA100" s="22"/>
      <c r="AB100" s="22"/>
      <c r="AC100" s="22"/>
      <c r="AD100" s="22"/>
      <c r="AE100" s="22"/>
      <c r="AF100" s="22"/>
      <c r="AG100" s="22"/>
    </row>
    <row r="101" spans="1:33">
      <c r="A101" s="210"/>
      <c r="B101" s="210"/>
      <c r="C101" s="210"/>
      <c r="D101" s="210"/>
      <c r="E101" s="210"/>
      <c r="F101" s="210"/>
      <c r="G101" s="210"/>
      <c r="H101" s="210"/>
      <c r="I101" s="210"/>
      <c r="J101" s="210"/>
      <c r="K101" s="210"/>
      <c r="L101" s="210"/>
      <c r="M101" s="210"/>
      <c r="N101" s="210"/>
      <c r="O101" s="210"/>
      <c r="P101" s="210"/>
      <c r="Q101" s="210"/>
      <c r="R101" s="210"/>
      <c r="S101" s="210"/>
      <c r="T101" s="210"/>
      <c r="U101" s="210"/>
      <c r="V101" s="22"/>
      <c r="W101" s="22"/>
      <c r="X101" s="22"/>
      <c r="Y101" s="22"/>
      <c r="Z101" s="22"/>
      <c r="AA101" s="22"/>
      <c r="AB101" s="22"/>
      <c r="AC101" s="22"/>
      <c r="AD101" s="22"/>
      <c r="AE101" s="22"/>
      <c r="AF101" s="22"/>
      <c r="AG101" s="22"/>
    </row>
    <row r="102" spans="1:33">
      <c r="A102" s="210"/>
      <c r="B102" s="210"/>
      <c r="C102" s="210"/>
      <c r="D102" s="210"/>
      <c r="E102" s="210"/>
      <c r="F102" s="210"/>
      <c r="G102" s="210"/>
      <c r="H102" s="210"/>
      <c r="I102" s="210"/>
      <c r="J102" s="210"/>
      <c r="K102" s="210"/>
      <c r="L102" s="210"/>
      <c r="M102" s="210"/>
      <c r="N102" s="210"/>
      <c r="O102" s="210"/>
      <c r="P102" s="210"/>
      <c r="Q102" s="210"/>
      <c r="R102" s="210"/>
      <c r="S102" s="210"/>
      <c r="T102" s="210"/>
      <c r="U102" s="210"/>
      <c r="V102" s="22"/>
      <c r="W102" s="22"/>
      <c r="X102" s="22"/>
      <c r="Y102" s="22"/>
      <c r="Z102" s="22"/>
      <c r="AA102" s="22"/>
      <c r="AB102" s="22"/>
      <c r="AC102" s="22"/>
      <c r="AD102" s="22"/>
      <c r="AE102" s="22"/>
      <c r="AF102" s="22"/>
      <c r="AG102" s="22"/>
    </row>
    <row r="103" spans="1:33">
      <c r="A103" s="210"/>
      <c r="B103" s="210"/>
      <c r="C103" s="210"/>
      <c r="D103" s="210"/>
      <c r="E103" s="210"/>
      <c r="F103" s="210"/>
      <c r="G103" s="210"/>
      <c r="H103" s="210"/>
      <c r="I103" s="210"/>
      <c r="J103" s="210"/>
      <c r="K103" s="210"/>
      <c r="L103" s="210"/>
      <c r="M103" s="210"/>
      <c r="N103" s="210"/>
      <c r="O103" s="210"/>
      <c r="P103" s="210"/>
      <c r="Q103" s="210"/>
      <c r="R103" s="210"/>
      <c r="S103" s="210"/>
      <c r="T103" s="210"/>
      <c r="U103" s="210"/>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row r="122" spans="1:3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row>
    <row r="123" spans="1:3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row>
    <row r="124" spans="1:3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row>
    <row r="125" spans="1:3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row>
    <row r="126" spans="1:3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row>
    <row r="127" spans="1:3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row>
    <row r="128" spans="1:3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row>
    <row r="129" spans="1:3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row>
    <row r="130" spans="1:3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row>
    <row r="131" spans="1:3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row>
    <row r="132" spans="1:3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row>
    <row r="133" spans="1:3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row>
    <row r="134" spans="1:3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row>
    <row r="135" spans="1:3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row>
    <row r="136" spans="1:3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row>
    <row r="137" spans="1:3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row>
  </sheetData>
  <sortState ref="K23:K24">
    <sortCondition ref="K23"/>
  </sortState>
  <mergeCells count="21">
    <mergeCell ref="A29:K29"/>
    <mergeCell ref="A52:K52"/>
    <mergeCell ref="A53:K53"/>
    <mergeCell ref="A25:K25"/>
    <mergeCell ref="A26:K26"/>
    <mergeCell ref="A27:K27"/>
    <mergeCell ref="J30:K30"/>
    <mergeCell ref="B30:C30"/>
    <mergeCell ref="D30:E30"/>
    <mergeCell ref="F30:G30"/>
    <mergeCell ref="H30:I30"/>
    <mergeCell ref="A30:A31"/>
    <mergeCell ref="A51:K51"/>
    <mergeCell ref="A1:K1"/>
    <mergeCell ref="B4:C4"/>
    <mergeCell ref="D4:E4"/>
    <mergeCell ref="F4:G4"/>
    <mergeCell ref="H4:I4"/>
    <mergeCell ref="A4:A5"/>
    <mergeCell ref="J4:K4"/>
    <mergeCell ref="A3:K3"/>
  </mergeCells>
  <conditionalFormatting sqref="A6:J21">
    <cfRule type="expression" dxfId="20" priority="7">
      <formula>MOD(ROW(),2)=0</formula>
    </cfRule>
  </conditionalFormatting>
  <conditionalFormatting sqref="A32:I47">
    <cfRule type="expression" dxfId="19" priority="6">
      <formula>MOD(ROW(),2)=0</formula>
    </cfRule>
  </conditionalFormatting>
  <conditionalFormatting sqref="J47">
    <cfRule type="expression" dxfId="18" priority="1">
      <formula>MOD(ROW(),2)=0</formula>
    </cfRule>
  </conditionalFormatting>
  <conditionalFormatting sqref="J32:J46">
    <cfRule type="expression" dxfId="17" priority="3">
      <formula>MOD(ROW(),2)=0</formula>
    </cfRule>
  </conditionalFormatting>
  <hyperlinks>
    <hyperlink ref="A2" location="Inhalt!A1" display="Zurück zum Inhalt - HF-03"/>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7"/>
  <sheetViews>
    <sheetView zoomScale="80" zoomScaleNormal="80" workbookViewId="0">
      <selection sqref="A1:P1"/>
    </sheetView>
  </sheetViews>
  <sheetFormatPr baseColWidth="10" defaultColWidth="11" defaultRowHeight="14"/>
  <cols>
    <col min="1" max="1" width="25.58203125" style="20" customWidth="1"/>
    <col min="2" max="16384" width="11" style="20"/>
  </cols>
  <sheetData>
    <row r="1" spans="1:46" ht="23.5">
      <c r="A1" s="696">
        <v>2020</v>
      </c>
      <c r="B1" s="696"/>
      <c r="C1" s="696"/>
      <c r="D1" s="696"/>
      <c r="E1" s="696"/>
      <c r="F1" s="696"/>
      <c r="G1" s="696"/>
      <c r="H1" s="696"/>
      <c r="I1" s="696"/>
      <c r="J1" s="696"/>
      <c r="K1" s="696"/>
      <c r="L1" s="696"/>
      <c r="M1" s="696"/>
      <c r="N1" s="696"/>
      <c r="O1" s="696"/>
      <c r="P1" s="696"/>
      <c r="Q1" s="240"/>
      <c r="R1" s="240"/>
      <c r="S1" s="240"/>
      <c r="T1" s="240"/>
      <c r="U1" s="240"/>
    </row>
    <row r="2" spans="1:46"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46" ht="30" customHeight="1">
      <c r="A3" s="782" t="s">
        <v>393</v>
      </c>
      <c r="B3" s="782"/>
      <c r="C3" s="782"/>
      <c r="D3" s="782"/>
      <c r="E3" s="782"/>
      <c r="F3" s="782"/>
      <c r="G3" s="782"/>
      <c r="H3" s="782"/>
      <c r="I3" s="782"/>
      <c r="J3" s="782"/>
      <c r="K3" s="782"/>
      <c r="L3" s="782"/>
      <c r="M3" s="782"/>
      <c r="N3" s="782"/>
      <c r="O3" s="782"/>
      <c r="P3" s="782"/>
      <c r="Q3" s="240"/>
      <c r="R3" s="240"/>
      <c r="S3" s="240"/>
      <c r="T3" s="240"/>
      <c r="U3" s="240"/>
    </row>
    <row r="4" spans="1:46" ht="14.5" customHeight="1">
      <c r="A4" s="707" t="s">
        <v>21</v>
      </c>
      <c r="B4" s="801" t="s">
        <v>271</v>
      </c>
      <c r="C4" s="802"/>
      <c r="D4" s="802"/>
      <c r="E4" s="802"/>
      <c r="F4" s="802"/>
      <c r="G4" s="802"/>
      <c r="H4" s="802"/>
      <c r="I4" s="802"/>
      <c r="J4" s="802"/>
      <c r="K4" s="802"/>
      <c r="L4" s="802"/>
      <c r="M4" s="802"/>
      <c r="N4" s="802"/>
      <c r="O4" s="802"/>
      <c r="P4" s="802"/>
      <c r="Q4" s="240"/>
      <c r="R4" s="240"/>
      <c r="S4" s="240"/>
      <c r="T4" s="240"/>
      <c r="U4" s="240"/>
    </row>
    <row r="5" spans="1:46" ht="14.5">
      <c r="A5" s="707"/>
      <c r="B5" s="801" t="s">
        <v>22</v>
      </c>
      <c r="C5" s="802"/>
      <c r="D5" s="802"/>
      <c r="E5" s="802"/>
      <c r="F5" s="803"/>
      <c r="G5" s="801" t="s">
        <v>183</v>
      </c>
      <c r="H5" s="802"/>
      <c r="I5" s="802"/>
      <c r="J5" s="802"/>
      <c r="K5" s="803"/>
      <c r="L5" s="801" t="s">
        <v>182</v>
      </c>
      <c r="M5" s="802"/>
      <c r="N5" s="802"/>
      <c r="O5" s="802"/>
      <c r="P5" s="802"/>
      <c r="Q5" s="240"/>
      <c r="R5" s="240"/>
      <c r="S5" s="240"/>
      <c r="T5" s="240"/>
      <c r="U5" s="240"/>
    </row>
    <row r="6" spans="1:46" ht="14.5">
      <c r="A6" s="707"/>
      <c r="B6" s="804" t="s">
        <v>22</v>
      </c>
      <c r="C6" s="805" t="s">
        <v>23</v>
      </c>
      <c r="D6" s="806"/>
      <c r="E6" s="806"/>
      <c r="F6" s="807"/>
      <c r="G6" s="808" t="s">
        <v>22</v>
      </c>
      <c r="H6" s="809" t="s">
        <v>23</v>
      </c>
      <c r="I6" s="806"/>
      <c r="J6" s="806"/>
      <c r="K6" s="807"/>
      <c r="L6" s="808" t="s">
        <v>22</v>
      </c>
      <c r="M6" s="809" t="s">
        <v>23</v>
      </c>
      <c r="N6" s="806"/>
      <c r="O6" s="806"/>
      <c r="P6" s="806"/>
      <c r="Q6" s="240"/>
      <c r="R6" s="240"/>
      <c r="S6" s="240"/>
      <c r="T6" s="240"/>
      <c r="U6" s="240"/>
    </row>
    <row r="7" spans="1:46" ht="60" customHeight="1">
      <c r="A7" s="707"/>
      <c r="B7" s="804"/>
      <c r="C7" s="580" t="s">
        <v>272</v>
      </c>
      <c r="D7" s="569" t="s">
        <v>273</v>
      </c>
      <c r="E7" s="569" t="s">
        <v>184</v>
      </c>
      <c r="F7" s="568" t="s">
        <v>274</v>
      </c>
      <c r="G7" s="808"/>
      <c r="H7" s="576" t="s">
        <v>272</v>
      </c>
      <c r="I7" s="569" t="s">
        <v>273</v>
      </c>
      <c r="J7" s="569" t="s">
        <v>184</v>
      </c>
      <c r="K7" s="568" t="s">
        <v>274</v>
      </c>
      <c r="L7" s="808"/>
      <c r="M7" s="576" t="s">
        <v>272</v>
      </c>
      <c r="N7" s="569" t="s">
        <v>273</v>
      </c>
      <c r="O7" s="569" t="s">
        <v>184</v>
      </c>
      <c r="P7" s="569" t="s">
        <v>274</v>
      </c>
      <c r="Q7" s="240"/>
      <c r="R7" s="240"/>
      <c r="S7" s="240"/>
      <c r="T7" s="240"/>
      <c r="U7" s="240"/>
    </row>
    <row r="8" spans="1:46" ht="17.25" customHeight="1" thickBot="1">
      <c r="A8" s="777"/>
      <c r="B8" s="810" t="s">
        <v>0</v>
      </c>
      <c r="C8" s="811"/>
      <c r="D8" s="812" t="s">
        <v>275</v>
      </c>
      <c r="E8" s="812"/>
      <c r="F8" s="813"/>
      <c r="G8" s="810" t="s">
        <v>0</v>
      </c>
      <c r="H8" s="811"/>
      <c r="I8" s="812" t="s">
        <v>275</v>
      </c>
      <c r="J8" s="812"/>
      <c r="K8" s="813"/>
      <c r="L8" s="810" t="s">
        <v>0</v>
      </c>
      <c r="M8" s="811"/>
      <c r="N8" s="812" t="s">
        <v>275</v>
      </c>
      <c r="O8" s="812"/>
      <c r="P8" s="812"/>
      <c r="Q8" s="240"/>
      <c r="R8" s="240"/>
      <c r="S8" s="240"/>
      <c r="T8" s="240"/>
      <c r="U8" s="240"/>
    </row>
    <row r="9" spans="1:46" ht="14.5">
      <c r="A9" s="411" t="s">
        <v>16</v>
      </c>
      <c r="B9" s="327">
        <v>54849</v>
      </c>
      <c r="C9" s="239">
        <v>54226</v>
      </c>
      <c r="D9" s="239">
        <v>3223.1334951456311</v>
      </c>
      <c r="E9" s="316">
        <v>3543.6398416886545</v>
      </c>
      <c r="F9" s="317">
        <v>4033.9594222833562</v>
      </c>
      <c r="G9" s="327">
        <v>5538</v>
      </c>
      <c r="H9" s="239">
        <v>5513</v>
      </c>
      <c r="I9" s="316">
        <v>3234.9279661016949</v>
      </c>
      <c r="J9" s="239">
        <v>3571.5858585858587</v>
      </c>
      <c r="K9" s="317">
        <v>4221.6309523809523</v>
      </c>
      <c r="L9" s="327">
        <v>49311</v>
      </c>
      <c r="M9" s="239">
        <v>48713</v>
      </c>
      <c r="N9" s="316">
        <v>3221.888640429338</v>
      </c>
      <c r="O9" s="239">
        <v>3540.3791985857397</v>
      </c>
      <c r="P9" s="239">
        <v>4016.2983508245875</v>
      </c>
      <c r="Q9" s="240"/>
      <c r="R9" s="240"/>
      <c r="S9" s="240"/>
      <c r="T9" s="240"/>
      <c r="U9" s="240"/>
      <c r="AT9" s="20" t="b">
        <f t="shared" ref="AT9:AT25" si="0">EXACT(P9,AE9)</f>
        <v>0</v>
      </c>
    </row>
    <row r="10" spans="1:46" ht="14.5">
      <c r="A10" s="412" t="s">
        <v>15</v>
      </c>
      <c r="B10" s="328">
        <v>52378</v>
      </c>
      <c r="C10" s="128">
        <v>51754</v>
      </c>
      <c r="D10" s="128">
        <v>2956.0841121495328</v>
      </c>
      <c r="E10" s="318">
        <v>3413.0356125356125</v>
      </c>
      <c r="F10" s="319">
        <v>3997.025787965616</v>
      </c>
      <c r="G10" s="328">
        <v>5484</v>
      </c>
      <c r="H10" s="128">
        <v>5463</v>
      </c>
      <c r="I10" s="318">
        <v>3030.9846938775509</v>
      </c>
      <c r="J10" s="128">
        <v>3582.7265625</v>
      </c>
      <c r="K10" s="319">
        <v>4396.2589285714284</v>
      </c>
      <c r="L10" s="328">
        <v>46894</v>
      </c>
      <c r="M10" s="128">
        <v>46291</v>
      </c>
      <c r="N10" s="318">
        <v>2949.7819148936169</v>
      </c>
      <c r="O10" s="128">
        <v>3397.6740273396426</v>
      </c>
      <c r="P10" s="128">
        <v>3952.7082658022691</v>
      </c>
      <c r="Q10" s="240"/>
      <c r="R10" s="240"/>
      <c r="S10" s="240"/>
      <c r="T10" s="240"/>
      <c r="U10" s="240"/>
      <c r="AT10" s="20" t="b">
        <f t="shared" si="0"/>
        <v>0</v>
      </c>
    </row>
    <row r="11" spans="1:46" ht="14.5">
      <c r="A11" s="411" t="s">
        <v>18</v>
      </c>
      <c r="B11" s="330">
        <v>24139</v>
      </c>
      <c r="C11" s="239">
        <v>23979</v>
      </c>
      <c r="D11" s="239">
        <v>2955.3249551166964</v>
      </c>
      <c r="E11" s="316">
        <v>3456.2898259705489</v>
      </c>
      <c r="F11" s="317">
        <v>4049.818181818182</v>
      </c>
      <c r="G11" s="330">
        <v>4392</v>
      </c>
      <c r="H11" s="239">
        <v>4373</v>
      </c>
      <c r="I11" s="316">
        <v>2913</v>
      </c>
      <c r="J11" s="316">
        <v>3387.1541353383459</v>
      </c>
      <c r="K11" s="317">
        <v>3779.40625</v>
      </c>
      <c r="L11" s="330">
        <v>19747</v>
      </c>
      <c r="M11" s="239">
        <v>19606</v>
      </c>
      <c r="N11" s="316">
        <v>2963.6838074398252</v>
      </c>
      <c r="O11" s="316">
        <v>3470.5173310225305</v>
      </c>
      <c r="P11" s="239">
        <v>4075.5</v>
      </c>
      <c r="Q11" s="240"/>
      <c r="R11" s="240"/>
      <c r="S11" s="240"/>
      <c r="T11" s="240"/>
      <c r="U11" s="240"/>
      <c r="AT11" s="20" t="b">
        <f t="shared" si="0"/>
        <v>0</v>
      </c>
    </row>
    <row r="12" spans="1:46" ht="14.5">
      <c r="A12" s="412" t="s">
        <v>14</v>
      </c>
      <c r="B12" s="328">
        <v>7370</v>
      </c>
      <c r="C12" s="128">
        <v>7337</v>
      </c>
      <c r="D12" s="128">
        <v>2777.4489247311826</v>
      </c>
      <c r="E12" s="318">
        <v>3242.4181034482758</v>
      </c>
      <c r="F12" s="319">
        <v>3866.0133928571427</v>
      </c>
      <c r="G12" s="328">
        <v>1663</v>
      </c>
      <c r="H12" s="128">
        <v>1662</v>
      </c>
      <c r="I12" s="318">
        <v>2706.4210526315787</v>
      </c>
      <c r="J12" s="128">
        <v>3137.2346938775509</v>
      </c>
      <c r="K12" s="319">
        <v>3651.3333333333335</v>
      </c>
      <c r="L12" s="328">
        <v>5707</v>
      </c>
      <c r="M12" s="128">
        <v>5675</v>
      </c>
      <c r="N12" s="318">
        <v>2802.2592592592591</v>
      </c>
      <c r="O12" s="128">
        <v>3281.8025210084033</v>
      </c>
      <c r="P12" s="128">
        <v>3934.7391304347825</v>
      </c>
      <c r="Q12" s="240"/>
      <c r="R12" s="240"/>
      <c r="S12" s="240"/>
      <c r="T12" s="240"/>
      <c r="U12" s="240"/>
      <c r="AT12" s="20" t="b">
        <f t="shared" si="0"/>
        <v>0</v>
      </c>
    </row>
    <row r="13" spans="1:46" ht="14.5">
      <c r="A13" s="411" t="s">
        <v>13</v>
      </c>
      <c r="B13" s="330">
        <v>2757</v>
      </c>
      <c r="C13" s="239">
        <v>2739</v>
      </c>
      <c r="D13" s="239">
        <v>3022.1796875</v>
      </c>
      <c r="E13" s="316">
        <v>3452.0060240963853</v>
      </c>
      <c r="F13" s="317">
        <v>3928.5092592592591</v>
      </c>
      <c r="G13" s="330">
        <v>537</v>
      </c>
      <c r="H13" s="239">
        <v>536</v>
      </c>
      <c r="I13" s="316">
        <v>3021.3333333333335</v>
      </c>
      <c r="J13" s="316">
        <v>3527.6428571428573</v>
      </c>
      <c r="K13" s="317">
        <v>4156.0555555555557</v>
      </c>
      <c r="L13" s="330">
        <v>2220</v>
      </c>
      <c r="M13" s="239">
        <v>2203</v>
      </c>
      <c r="N13" s="316">
        <v>3022.375</v>
      </c>
      <c r="O13" s="316">
        <v>3438.2314814814813</v>
      </c>
      <c r="P13" s="239">
        <v>3894.0810810810813</v>
      </c>
      <c r="Q13" s="240"/>
      <c r="R13" s="240"/>
      <c r="S13" s="240"/>
      <c r="T13" s="240"/>
      <c r="U13" s="240"/>
      <c r="AT13" s="20" t="b">
        <f t="shared" si="0"/>
        <v>0</v>
      </c>
    </row>
    <row r="14" spans="1:46" ht="14.5">
      <c r="A14" s="412" t="s">
        <v>12</v>
      </c>
      <c r="B14" s="328">
        <v>9191</v>
      </c>
      <c r="C14" s="128">
        <v>9097</v>
      </c>
      <c r="D14" s="128">
        <v>2964.8134715025908</v>
      </c>
      <c r="E14" s="318">
        <v>3382.0355329949239</v>
      </c>
      <c r="F14" s="319">
        <v>3971.6482558139537</v>
      </c>
      <c r="G14" s="328">
        <v>1772</v>
      </c>
      <c r="H14" s="128">
        <v>1763</v>
      </c>
      <c r="I14" s="318">
        <v>3029.7410714285716</v>
      </c>
      <c r="J14" s="128">
        <v>3443.9523809523807</v>
      </c>
      <c r="K14" s="319">
        <v>3995.5657894736842</v>
      </c>
      <c r="L14" s="328">
        <v>7419</v>
      </c>
      <c r="M14" s="128">
        <v>7334</v>
      </c>
      <c r="N14" s="318">
        <v>2946.1730769230771</v>
      </c>
      <c r="O14" s="128">
        <v>3371.7025316455697</v>
      </c>
      <c r="P14" s="128">
        <v>3964.8656716417909</v>
      </c>
      <c r="Q14" s="240"/>
      <c r="R14" s="240"/>
      <c r="S14" s="240"/>
      <c r="T14" s="240"/>
      <c r="U14" s="240"/>
      <c r="AT14" s="20" t="b">
        <f t="shared" si="0"/>
        <v>0</v>
      </c>
    </row>
    <row r="15" spans="1:46" ht="14.5">
      <c r="A15" s="411" t="s">
        <v>11</v>
      </c>
      <c r="B15" s="330">
        <v>26081</v>
      </c>
      <c r="C15" s="239">
        <v>25825</v>
      </c>
      <c r="D15" s="239">
        <v>3196.5755813953488</v>
      </c>
      <c r="E15" s="316">
        <v>3589.1873350923483</v>
      </c>
      <c r="F15" s="317">
        <v>4210.8911042944783</v>
      </c>
      <c r="G15" s="330">
        <v>3996</v>
      </c>
      <c r="H15" s="239">
        <v>3982</v>
      </c>
      <c r="I15" s="316">
        <v>3268.7989690721652</v>
      </c>
      <c r="J15" s="239">
        <v>3647.6074380165287</v>
      </c>
      <c r="K15" s="317">
        <v>4297.1346153846152</v>
      </c>
      <c r="L15" s="330">
        <v>22085</v>
      </c>
      <c r="M15" s="239">
        <v>21843</v>
      </c>
      <c r="N15" s="316">
        <v>3180.9063360881541</v>
      </c>
      <c r="O15" s="239">
        <v>3577.8052464228936</v>
      </c>
      <c r="P15" s="239">
        <v>4196.8970588235297</v>
      </c>
      <c r="Q15" s="240"/>
      <c r="R15" s="240"/>
      <c r="S15" s="240"/>
      <c r="T15" s="240"/>
      <c r="U15" s="240"/>
      <c r="AT15" s="20" t="b">
        <f t="shared" si="0"/>
        <v>0</v>
      </c>
    </row>
    <row r="16" spans="1:46" ht="14.5">
      <c r="A16" s="412" t="s">
        <v>10</v>
      </c>
      <c r="B16" s="328">
        <v>5388</v>
      </c>
      <c r="C16" s="128">
        <v>5335</v>
      </c>
      <c r="D16" s="128">
        <v>2595.1739130434785</v>
      </c>
      <c r="E16" s="318">
        <v>3008.880681818182</v>
      </c>
      <c r="F16" s="319">
        <v>3488.3826530612246</v>
      </c>
      <c r="G16" s="328">
        <v>943</v>
      </c>
      <c r="H16" s="128">
        <v>932</v>
      </c>
      <c r="I16" s="318">
        <v>2643.8333333333335</v>
      </c>
      <c r="J16" s="128">
        <v>3009.9594594594596</v>
      </c>
      <c r="K16" s="319">
        <v>3483.1923076923076</v>
      </c>
      <c r="L16" s="328">
        <v>4445</v>
      </c>
      <c r="M16" s="128">
        <v>4403</v>
      </c>
      <c r="N16" s="318">
        <v>2581.75</v>
      </c>
      <c r="O16" s="128">
        <v>3008.593525179856</v>
      </c>
      <c r="P16" s="128">
        <v>3490.2569444444443</v>
      </c>
      <c r="Q16" s="240"/>
      <c r="R16" s="240"/>
      <c r="S16" s="240"/>
      <c r="T16" s="240"/>
      <c r="U16" s="240"/>
      <c r="AT16" s="20" t="b">
        <f t="shared" si="0"/>
        <v>0</v>
      </c>
    </row>
    <row r="17" spans="1:46" ht="14.5">
      <c r="A17" s="411" t="s">
        <v>9</v>
      </c>
      <c r="B17" s="330">
        <v>23182</v>
      </c>
      <c r="C17" s="239">
        <v>22962</v>
      </c>
      <c r="D17" s="239">
        <v>3045.7689243027889</v>
      </c>
      <c r="E17" s="316">
        <v>3450.9008016032062</v>
      </c>
      <c r="F17" s="317">
        <v>4077.7522522522522</v>
      </c>
      <c r="G17" s="330">
        <v>4107</v>
      </c>
      <c r="H17" s="239">
        <v>4084</v>
      </c>
      <c r="I17" s="316">
        <v>3098.8695652173915</v>
      </c>
      <c r="J17" s="239">
        <v>3612.8931623931626</v>
      </c>
      <c r="K17" s="317">
        <v>4420.3113207547167</v>
      </c>
      <c r="L17" s="330">
        <v>19075</v>
      </c>
      <c r="M17" s="239">
        <v>18878</v>
      </c>
      <c r="N17" s="316">
        <v>3034.2112171837707</v>
      </c>
      <c r="O17" s="239">
        <v>3431.8802083333335</v>
      </c>
      <c r="P17" s="239">
        <v>4018.7046979865772</v>
      </c>
      <c r="Q17" s="240"/>
      <c r="R17" s="240"/>
      <c r="S17" s="240"/>
      <c r="T17" s="240"/>
      <c r="U17" s="240"/>
      <c r="AT17" s="20" t="b">
        <f t="shared" si="0"/>
        <v>0</v>
      </c>
    </row>
    <row r="18" spans="1:46" ht="14.5">
      <c r="A18" s="412" t="s">
        <v>8</v>
      </c>
      <c r="B18" s="328">
        <v>90082</v>
      </c>
      <c r="C18" s="128">
        <v>88997</v>
      </c>
      <c r="D18" s="128">
        <v>3094.799230275818</v>
      </c>
      <c r="E18" s="318">
        <v>3497.6212583995111</v>
      </c>
      <c r="F18" s="319">
        <v>4081.746021642266</v>
      </c>
      <c r="G18" s="328">
        <v>11730</v>
      </c>
      <c r="H18" s="128">
        <v>11664</v>
      </c>
      <c r="I18" s="318">
        <v>3165.1039603960394</v>
      </c>
      <c r="J18" s="128">
        <v>3611.5062893081763</v>
      </c>
      <c r="K18" s="319">
        <v>4399.413043478261</v>
      </c>
      <c r="L18" s="328">
        <v>78352</v>
      </c>
      <c r="M18" s="128">
        <v>77333</v>
      </c>
      <c r="N18" s="318">
        <v>3084.8772305496072</v>
      </c>
      <c r="O18" s="128">
        <v>3486.2938957475994</v>
      </c>
      <c r="P18" s="128">
        <v>4044.6933066933066</v>
      </c>
      <c r="Q18" s="240"/>
      <c r="R18" s="240"/>
      <c r="S18" s="240"/>
      <c r="T18" s="240"/>
      <c r="U18" s="240"/>
      <c r="AT18" s="20" t="b">
        <f t="shared" si="0"/>
        <v>0</v>
      </c>
    </row>
    <row r="19" spans="1:46" ht="14.5">
      <c r="A19" s="411" t="s">
        <v>7</v>
      </c>
      <c r="B19" s="330">
        <v>18794</v>
      </c>
      <c r="C19" s="239">
        <v>18575</v>
      </c>
      <c r="D19" s="239">
        <v>3300.9224030037549</v>
      </c>
      <c r="E19" s="316">
        <v>3617.7868741542625</v>
      </c>
      <c r="F19" s="317">
        <v>4191.023097826087</v>
      </c>
      <c r="G19" s="330">
        <v>2492</v>
      </c>
      <c r="H19" s="239">
        <v>2475</v>
      </c>
      <c r="I19" s="316">
        <v>3322.0277777777778</v>
      </c>
      <c r="J19" s="239">
        <v>3728.1666666666665</v>
      </c>
      <c r="K19" s="317">
        <v>4391.693181818182</v>
      </c>
      <c r="L19" s="330">
        <v>16302</v>
      </c>
      <c r="M19" s="239">
        <v>16100</v>
      </c>
      <c r="N19" s="316">
        <v>3297.7366148531951</v>
      </c>
      <c r="O19" s="239">
        <v>3606.9006024096384</v>
      </c>
      <c r="P19" s="239">
        <v>4166.4574468085102</v>
      </c>
      <c r="Q19" s="240"/>
      <c r="R19" s="240"/>
      <c r="S19" s="240"/>
      <c r="T19" s="240"/>
      <c r="U19" s="240"/>
      <c r="AT19" s="20" t="b">
        <f t="shared" si="0"/>
        <v>0</v>
      </c>
    </row>
    <row r="20" spans="1:46" ht="14.5">
      <c r="A20" s="412" t="s">
        <v>6</v>
      </c>
      <c r="B20" s="328">
        <v>5248</v>
      </c>
      <c r="C20" s="128">
        <v>5201</v>
      </c>
      <c r="D20" s="128">
        <v>3202.0070921985816</v>
      </c>
      <c r="E20" s="318">
        <v>3534.6517857142858</v>
      </c>
      <c r="F20" s="319">
        <v>4050.3376623376626</v>
      </c>
      <c r="G20" s="328">
        <v>679</v>
      </c>
      <c r="H20" s="128">
        <v>674</v>
      </c>
      <c r="I20" s="318">
        <v>3280.7631578947367</v>
      </c>
      <c r="J20" s="128">
        <v>3739.3888888888887</v>
      </c>
      <c r="K20" s="319">
        <v>4398.5769230769229</v>
      </c>
      <c r="L20" s="328">
        <v>4569</v>
      </c>
      <c r="M20" s="128">
        <v>4527</v>
      </c>
      <c r="N20" s="318">
        <v>3191.1553398058254</v>
      </c>
      <c r="O20" s="128">
        <v>3524.3599348534203</v>
      </c>
      <c r="P20" s="128">
        <v>3994.625</v>
      </c>
      <c r="Q20" s="240"/>
      <c r="R20" s="240"/>
      <c r="S20" s="240"/>
      <c r="T20" s="240"/>
      <c r="U20" s="240"/>
      <c r="AT20" s="20" t="b">
        <f t="shared" si="0"/>
        <v>0</v>
      </c>
    </row>
    <row r="21" spans="1:46" ht="14.5">
      <c r="A21" s="411" t="s">
        <v>5</v>
      </c>
      <c r="B21" s="330">
        <v>9517</v>
      </c>
      <c r="C21" s="239">
        <v>9450</v>
      </c>
      <c r="D21" s="239">
        <v>2935.1649484536083</v>
      </c>
      <c r="E21" s="316">
        <v>3430.1641791044776</v>
      </c>
      <c r="F21" s="317">
        <v>4056.5185185185187</v>
      </c>
      <c r="G21" s="330">
        <v>1660</v>
      </c>
      <c r="H21" s="239">
        <v>1654</v>
      </c>
      <c r="I21" s="316">
        <v>2799.8902439024391</v>
      </c>
      <c r="J21" s="316">
        <v>3281.75</v>
      </c>
      <c r="K21" s="317">
        <v>3932.0476190476193</v>
      </c>
      <c r="L21" s="330">
        <v>7857</v>
      </c>
      <c r="M21" s="239">
        <v>7796</v>
      </c>
      <c r="N21" s="316">
        <v>2960.8813559322034</v>
      </c>
      <c r="O21" s="316">
        <v>3458.6683168316831</v>
      </c>
      <c r="P21" s="239">
        <v>4075.6748251748254</v>
      </c>
      <c r="Q21" s="240"/>
      <c r="R21" s="240"/>
      <c r="S21" s="240"/>
      <c r="T21" s="240"/>
      <c r="U21" s="240"/>
      <c r="AT21" s="20" t="b">
        <f t="shared" si="0"/>
        <v>0</v>
      </c>
    </row>
    <row r="22" spans="1:46" ht="14.5">
      <c r="A22" s="412" t="s">
        <v>4</v>
      </c>
      <c r="B22" s="328">
        <v>6343</v>
      </c>
      <c r="C22" s="128">
        <v>6292</v>
      </c>
      <c r="D22" s="128">
        <v>2804.0256410256411</v>
      </c>
      <c r="E22" s="318">
        <v>3281.7925170068029</v>
      </c>
      <c r="F22" s="319">
        <v>3900.5</v>
      </c>
      <c r="G22" s="328">
        <v>1120</v>
      </c>
      <c r="H22" s="128">
        <v>1114</v>
      </c>
      <c r="I22" s="318">
        <v>2693.2419354838707</v>
      </c>
      <c r="J22" s="128">
        <v>3187.6428571428573</v>
      </c>
      <c r="K22" s="319">
        <v>3718</v>
      </c>
      <c r="L22" s="328">
        <v>5223</v>
      </c>
      <c r="M22" s="128">
        <v>5178</v>
      </c>
      <c r="N22" s="318">
        <v>2834.1693548387098</v>
      </c>
      <c r="O22" s="128">
        <v>3305.210144927536</v>
      </c>
      <c r="P22" s="128">
        <v>3938</v>
      </c>
      <c r="Q22" s="240"/>
      <c r="R22" s="240"/>
      <c r="S22" s="240"/>
      <c r="T22" s="240"/>
      <c r="U22" s="240"/>
      <c r="AT22" s="20" t="b">
        <f t="shared" si="0"/>
        <v>0</v>
      </c>
    </row>
    <row r="23" spans="1:46" ht="14.5">
      <c r="A23" s="411" t="s">
        <v>3</v>
      </c>
      <c r="B23" s="330">
        <v>11434</v>
      </c>
      <c r="C23" s="239">
        <v>11308</v>
      </c>
      <c r="D23" s="239">
        <v>2908.306691449814</v>
      </c>
      <c r="E23" s="316">
        <v>3368.8098591549297</v>
      </c>
      <c r="F23" s="317">
        <v>3869.25</v>
      </c>
      <c r="G23" s="330">
        <v>2856</v>
      </c>
      <c r="H23" s="239">
        <v>2837</v>
      </c>
      <c r="I23" s="316">
        <v>2925.323943661972</v>
      </c>
      <c r="J23" s="239">
        <v>3416.2738095238096</v>
      </c>
      <c r="K23" s="317">
        <v>4002.5348837209303</v>
      </c>
      <c r="L23" s="330">
        <v>8578</v>
      </c>
      <c r="M23" s="239">
        <v>8471</v>
      </c>
      <c r="N23" s="316">
        <v>2902.2045454545455</v>
      </c>
      <c r="O23" s="239">
        <v>3355.9078014184397</v>
      </c>
      <c r="P23" s="239">
        <v>3828.3284671532847</v>
      </c>
      <c r="Q23" s="240"/>
      <c r="R23" s="240"/>
      <c r="S23" s="240"/>
      <c r="T23" s="240"/>
      <c r="U23" s="240"/>
      <c r="AT23" s="20" t="b">
        <f t="shared" si="0"/>
        <v>0</v>
      </c>
    </row>
    <row r="24" spans="1:46" ht="15" thickBot="1">
      <c r="A24" s="412" t="s">
        <v>2</v>
      </c>
      <c r="B24" s="328">
        <v>7119</v>
      </c>
      <c r="C24" s="128">
        <v>7057</v>
      </c>
      <c r="D24" s="128">
        <v>2822.6323529411766</v>
      </c>
      <c r="E24" s="318">
        <v>3254.2621359223299</v>
      </c>
      <c r="F24" s="319">
        <v>3773.4700854700855</v>
      </c>
      <c r="G24" s="328">
        <v>1113</v>
      </c>
      <c r="H24" s="128">
        <v>1107</v>
      </c>
      <c r="I24" s="318">
        <v>2767.3269230769229</v>
      </c>
      <c r="J24" s="318">
        <v>3159.6463414634145</v>
      </c>
      <c r="K24" s="319">
        <v>3663</v>
      </c>
      <c r="L24" s="328">
        <v>6006</v>
      </c>
      <c r="M24" s="128">
        <v>5950</v>
      </c>
      <c r="N24" s="318">
        <v>2833.3014184397161</v>
      </c>
      <c r="O24" s="318">
        <v>3273.9636871508378</v>
      </c>
      <c r="P24" s="128">
        <v>3792.5673076923076</v>
      </c>
      <c r="Q24" s="240"/>
      <c r="R24" s="240"/>
      <c r="S24" s="240"/>
      <c r="T24" s="240"/>
      <c r="U24" s="240"/>
      <c r="AT24" s="20" t="b">
        <f t="shared" si="0"/>
        <v>0</v>
      </c>
    </row>
    <row r="25" spans="1:46" ht="15" thickBot="1">
      <c r="A25" s="571" t="s">
        <v>20</v>
      </c>
      <c r="B25" s="578">
        <v>353872</v>
      </c>
      <c r="C25" s="577">
        <v>350134</v>
      </c>
      <c r="D25" s="322">
        <v>3043.2948756822316</v>
      </c>
      <c r="E25" s="321">
        <v>3479.9499126115352</v>
      </c>
      <c r="F25" s="323">
        <v>4047.5524243680065</v>
      </c>
      <c r="G25" s="578">
        <v>50082</v>
      </c>
      <c r="H25" s="579">
        <v>49833</v>
      </c>
      <c r="I25" s="321">
        <v>3039.7268862911797</v>
      </c>
      <c r="J25" s="324">
        <v>3518.0495557074505</v>
      </c>
      <c r="K25" s="325">
        <v>4189.9316493313518</v>
      </c>
      <c r="L25" s="578">
        <v>303790</v>
      </c>
      <c r="M25" s="579">
        <v>300301</v>
      </c>
      <c r="N25" s="321">
        <v>3043.8885941644562</v>
      </c>
      <c r="O25" s="324">
        <v>3473.9829128074098</v>
      </c>
      <c r="P25" s="570">
        <v>4025.712931861804</v>
      </c>
      <c r="Q25" s="240"/>
      <c r="R25" s="240"/>
      <c r="S25" s="240"/>
      <c r="T25" s="240"/>
      <c r="U25" s="240"/>
      <c r="AT25" s="20" t="b">
        <f t="shared" si="0"/>
        <v>0</v>
      </c>
    </row>
    <row r="26" spans="1:46" ht="14.5">
      <c r="A26" s="879" t="s">
        <v>480</v>
      </c>
      <c r="B26" s="879"/>
      <c r="C26" s="879"/>
      <c r="D26" s="879"/>
      <c r="E26" s="879"/>
      <c r="F26" s="879"/>
      <c r="G26" s="879"/>
      <c r="H26" s="879"/>
      <c r="I26" s="879"/>
      <c r="J26" s="879"/>
      <c r="K26" s="879"/>
      <c r="L26" s="879"/>
      <c r="M26" s="879"/>
      <c r="N26" s="879"/>
      <c r="O26" s="879"/>
      <c r="P26" s="879"/>
      <c r="Q26" s="252"/>
      <c r="R26" s="240"/>
      <c r="S26" s="240"/>
      <c r="T26" s="240"/>
      <c r="U26" s="240"/>
    </row>
    <row r="27" spans="1:46" ht="14.5">
      <c r="A27" s="880" t="s">
        <v>276</v>
      </c>
      <c r="B27" s="880"/>
      <c r="C27" s="880"/>
      <c r="D27" s="880"/>
      <c r="E27" s="880"/>
      <c r="F27" s="880"/>
      <c r="G27" s="880"/>
      <c r="H27" s="880"/>
      <c r="I27" s="880"/>
      <c r="J27" s="880"/>
      <c r="K27" s="880"/>
      <c r="L27" s="880"/>
      <c r="M27" s="880"/>
      <c r="N27" s="880"/>
      <c r="O27" s="880"/>
      <c r="P27" s="880"/>
      <c r="Q27" s="252"/>
      <c r="R27" s="240"/>
      <c r="S27" s="240"/>
      <c r="T27" s="240"/>
      <c r="U27" s="240"/>
    </row>
    <row r="28" spans="1:46" ht="14.5">
      <c r="A28" s="881" t="s">
        <v>277</v>
      </c>
      <c r="B28" s="881"/>
      <c r="C28" s="881"/>
      <c r="D28" s="881"/>
      <c r="E28" s="881"/>
      <c r="F28" s="881"/>
      <c r="G28" s="881"/>
      <c r="H28" s="881"/>
      <c r="I28" s="881"/>
      <c r="J28" s="881"/>
      <c r="K28" s="881"/>
      <c r="L28" s="881"/>
      <c r="M28" s="881"/>
      <c r="N28" s="881"/>
      <c r="O28" s="881"/>
      <c r="P28" s="881"/>
      <c r="Q28" s="252"/>
      <c r="R28" s="240"/>
      <c r="S28" s="240"/>
      <c r="T28" s="240"/>
      <c r="U28" s="240"/>
    </row>
    <row r="29" spans="1:46" ht="14.5">
      <c r="A29" s="252"/>
      <c r="B29" s="252"/>
      <c r="C29" s="252"/>
      <c r="D29" s="252"/>
      <c r="E29" s="252"/>
      <c r="F29" s="252"/>
      <c r="G29" s="252"/>
      <c r="H29" s="252"/>
      <c r="I29" s="252"/>
      <c r="J29" s="252"/>
      <c r="K29" s="252"/>
      <c r="L29" s="252"/>
      <c r="M29" s="252"/>
      <c r="N29" s="252"/>
      <c r="O29" s="252"/>
      <c r="P29" s="252"/>
      <c r="Q29" s="252"/>
      <c r="R29" s="240"/>
      <c r="S29" s="240"/>
      <c r="T29" s="240"/>
      <c r="U29" s="240"/>
    </row>
    <row r="30" spans="1:46" ht="23.5">
      <c r="A30" s="696">
        <v>2019</v>
      </c>
      <c r="B30" s="696"/>
      <c r="C30" s="696"/>
      <c r="D30" s="696"/>
      <c r="E30" s="696"/>
      <c r="F30" s="696"/>
      <c r="G30" s="696"/>
      <c r="H30" s="696"/>
      <c r="I30" s="696"/>
      <c r="J30" s="696"/>
      <c r="K30" s="696"/>
      <c r="L30" s="696"/>
      <c r="M30" s="696"/>
      <c r="N30" s="696"/>
      <c r="O30" s="696"/>
      <c r="P30" s="696"/>
      <c r="Q30" s="240"/>
      <c r="R30" s="240"/>
      <c r="S30" s="240"/>
      <c r="T30" s="240"/>
      <c r="U30" s="240"/>
    </row>
    <row r="31" spans="1:46" ht="14.5">
      <c r="A31" s="97"/>
      <c r="B31" s="240"/>
      <c r="C31" s="240"/>
      <c r="D31" s="315"/>
      <c r="E31" s="240"/>
      <c r="F31" s="315"/>
      <c r="G31" s="240"/>
      <c r="H31" s="315"/>
      <c r="I31" s="240"/>
      <c r="J31" s="315"/>
      <c r="K31" s="240"/>
      <c r="L31" s="315"/>
      <c r="M31" s="240"/>
      <c r="N31" s="240"/>
      <c r="O31" s="240"/>
      <c r="P31" s="240"/>
      <c r="Q31" s="240"/>
      <c r="R31" s="240"/>
      <c r="S31" s="240"/>
      <c r="T31" s="240"/>
      <c r="U31" s="240"/>
    </row>
    <row r="32" spans="1:46" ht="30" customHeight="1">
      <c r="A32" s="782" t="s">
        <v>394</v>
      </c>
      <c r="B32" s="782"/>
      <c r="C32" s="782"/>
      <c r="D32" s="782"/>
      <c r="E32" s="782"/>
      <c r="F32" s="782"/>
      <c r="G32" s="782"/>
      <c r="H32" s="782"/>
      <c r="I32" s="782"/>
      <c r="J32" s="782"/>
      <c r="K32" s="782"/>
      <c r="L32" s="782"/>
      <c r="M32" s="782"/>
      <c r="N32" s="782"/>
      <c r="O32" s="782"/>
      <c r="P32" s="782"/>
      <c r="Q32" s="240"/>
      <c r="R32" s="240"/>
      <c r="S32" s="240"/>
      <c r="T32" s="240"/>
      <c r="U32" s="240"/>
    </row>
    <row r="33" spans="1:46" ht="14.5">
      <c r="A33" s="707" t="s">
        <v>21</v>
      </c>
      <c r="B33" s="801" t="s">
        <v>271</v>
      </c>
      <c r="C33" s="802"/>
      <c r="D33" s="802"/>
      <c r="E33" s="802"/>
      <c r="F33" s="802"/>
      <c r="G33" s="802"/>
      <c r="H33" s="802"/>
      <c r="I33" s="802"/>
      <c r="J33" s="802"/>
      <c r="K33" s="802"/>
      <c r="L33" s="802"/>
      <c r="M33" s="802"/>
      <c r="N33" s="802"/>
      <c r="O33" s="802"/>
      <c r="P33" s="802"/>
      <c r="Q33" s="240"/>
      <c r="R33" s="240"/>
      <c r="S33" s="240"/>
      <c r="T33" s="240"/>
      <c r="U33" s="240"/>
    </row>
    <row r="34" spans="1:46" ht="14.5">
      <c r="A34" s="707"/>
      <c r="B34" s="801" t="s">
        <v>22</v>
      </c>
      <c r="C34" s="802"/>
      <c r="D34" s="802"/>
      <c r="E34" s="802"/>
      <c r="F34" s="803"/>
      <c r="G34" s="801" t="s">
        <v>183</v>
      </c>
      <c r="H34" s="802"/>
      <c r="I34" s="802"/>
      <c r="J34" s="802"/>
      <c r="K34" s="803"/>
      <c r="L34" s="801" t="s">
        <v>182</v>
      </c>
      <c r="M34" s="802"/>
      <c r="N34" s="802"/>
      <c r="O34" s="802"/>
      <c r="P34" s="802"/>
      <c r="Q34" s="240"/>
      <c r="R34" s="240"/>
      <c r="S34" s="240"/>
      <c r="T34" s="240"/>
      <c r="U34" s="240"/>
    </row>
    <row r="35" spans="1:46" ht="14.5">
      <c r="A35" s="707"/>
      <c r="B35" s="808" t="s">
        <v>22</v>
      </c>
      <c r="C35" s="809" t="s">
        <v>23</v>
      </c>
      <c r="D35" s="806"/>
      <c r="E35" s="806"/>
      <c r="F35" s="807"/>
      <c r="G35" s="808" t="s">
        <v>22</v>
      </c>
      <c r="H35" s="809" t="s">
        <v>23</v>
      </c>
      <c r="I35" s="806"/>
      <c r="J35" s="806"/>
      <c r="K35" s="807"/>
      <c r="L35" s="808" t="s">
        <v>22</v>
      </c>
      <c r="M35" s="809" t="s">
        <v>23</v>
      </c>
      <c r="N35" s="806"/>
      <c r="O35" s="806"/>
      <c r="P35" s="806"/>
      <c r="Q35" s="240"/>
      <c r="R35" s="240"/>
      <c r="S35" s="240"/>
      <c r="T35" s="240"/>
      <c r="U35" s="240"/>
    </row>
    <row r="36" spans="1:46" ht="62.25" customHeight="1">
      <c r="A36" s="707"/>
      <c r="B36" s="808"/>
      <c r="C36" s="576" t="s">
        <v>272</v>
      </c>
      <c r="D36" s="569" t="s">
        <v>273</v>
      </c>
      <c r="E36" s="569" t="s">
        <v>184</v>
      </c>
      <c r="F36" s="568" t="s">
        <v>274</v>
      </c>
      <c r="G36" s="808"/>
      <c r="H36" s="576" t="s">
        <v>272</v>
      </c>
      <c r="I36" s="569" t="s">
        <v>273</v>
      </c>
      <c r="J36" s="569" t="s">
        <v>184</v>
      </c>
      <c r="K36" s="568" t="s">
        <v>274</v>
      </c>
      <c r="L36" s="808"/>
      <c r="M36" s="576" t="s">
        <v>272</v>
      </c>
      <c r="N36" s="569" t="s">
        <v>273</v>
      </c>
      <c r="O36" s="569" t="s">
        <v>184</v>
      </c>
      <c r="P36" s="569" t="s">
        <v>274</v>
      </c>
      <c r="Q36" s="240"/>
      <c r="R36" s="240"/>
      <c r="S36" s="240"/>
      <c r="T36" s="240"/>
      <c r="U36" s="240"/>
    </row>
    <row r="37" spans="1:46" ht="21.75" customHeight="1" thickBot="1">
      <c r="A37" s="777"/>
      <c r="B37" s="810" t="s">
        <v>0</v>
      </c>
      <c r="C37" s="811"/>
      <c r="D37" s="814" t="s">
        <v>275</v>
      </c>
      <c r="E37" s="812"/>
      <c r="F37" s="813"/>
      <c r="G37" s="810" t="s">
        <v>0</v>
      </c>
      <c r="H37" s="811"/>
      <c r="I37" s="812" t="s">
        <v>275</v>
      </c>
      <c r="J37" s="812"/>
      <c r="K37" s="813"/>
      <c r="L37" s="810" t="s">
        <v>0</v>
      </c>
      <c r="M37" s="811"/>
      <c r="N37" s="812" t="s">
        <v>275</v>
      </c>
      <c r="O37" s="812"/>
      <c r="P37" s="812"/>
      <c r="Q37" s="240"/>
      <c r="R37" s="240"/>
      <c r="S37" s="240"/>
      <c r="T37" s="240"/>
      <c r="U37" s="240"/>
    </row>
    <row r="38" spans="1:46" ht="14.5">
      <c r="A38" s="216" t="s">
        <v>16</v>
      </c>
      <c r="B38" s="327">
        <v>52973</v>
      </c>
      <c r="C38" s="239">
        <v>52327</v>
      </c>
      <c r="D38" s="239">
        <v>3180.7477840451247</v>
      </c>
      <c r="E38" s="316">
        <v>3498.9526854219948</v>
      </c>
      <c r="F38" s="317">
        <v>3994.2303459119498</v>
      </c>
      <c r="G38" s="327">
        <v>5239</v>
      </c>
      <c r="H38" s="239">
        <v>5207</v>
      </c>
      <c r="I38" s="316">
        <v>3174.7117117117118</v>
      </c>
      <c r="J38" s="239">
        <v>3557.5402298850577</v>
      </c>
      <c r="K38" s="317">
        <v>4226.6160714285716</v>
      </c>
      <c r="L38" s="327">
        <v>47734</v>
      </c>
      <c r="M38" s="239">
        <v>47120</v>
      </c>
      <c r="N38" s="316">
        <v>3181.3407079646017</v>
      </c>
      <c r="O38" s="239">
        <v>3493.5351075877688</v>
      </c>
      <c r="P38" s="239">
        <v>3969.5518783542038</v>
      </c>
      <c r="Q38" s="240"/>
      <c r="R38" s="240"/>
      <c r="S38" s="240"/>
      <c r="T38" s="240"/>
      <c r="U38" s="240"/>
      <c r="AT38" s="20" t="b">
        <v>1</v>
      </c>
    </row>
    <row r="39" spans="1:46" ht="14.5">
      <c r="A39" s="213" t="s">
        <v>15</v>
      </c>
      <c r="B39" s="328">
        <v>50515</v>
      </c>
      <c r="C39" s="128">
        <v>49825</v>
      </c>
      <c r="D39" s="128">
        <v>2907.335511982571</v>
      </c>
      <c r="E39" s="318">
        <v>3341.5887656033287</v>
      </c>
      <c r="F39" s="319">
        <v>3892.0629575402636</v>
      </c>
      <c r="G39" s="328">
        <v>5204</v>
      </c>
      <c r="H39" s="128">
        <v>5166</v>
      </c>
      <c r="I39" s="318">
        <v>2993.787037037037</v>
      </c>
      <c r="J39" s="128">
        <v>3530.1</v>
      </c>
      <c r="K39" s="319">
        <v>4372.6698113207549</v>
      </c>
      <c r="L39" s="328">
        <v>45311</v>
      </c>
      <c r="M39" s="128">
        <v>44659</v>
      </c>
      <c r="N39" s="318">
        <v>2900.3104371097234</v>
      </c>
      <c r="O39" s="128">
        <v>3330.2536087605772</v>
      </c>
      <c r="P39" s="128">
        <v>3844.2171916010498</v>
      </c>
      <c r="Q39" s="240"/>
      <c r="R39" s="240"/>
      <c r="S39" s="240"/>
      <c r="T39" s="240"/>
      <c r="U39" s="240"/>
      <c r="AT39" s="20" t="b">
        <v>1</v>
      </c>
    </row>
    <row r="40" spans="1:46" ht="14.5">
      <c r="A40" s="216" t="s">
        <v>18</v>
      </c>
      <c r="B40" s="330">
        <v>23721</v>
      </c>
      <c r="C40" s="239">
        <v>23537</v>
      </c>
      <c r="D40" s="239">
        <v>2857.589877835951</v>
      </c>
      <c r="E40" s="316">
        <v>3313.8973288814691</v>
      </c>
      <c r="F40" s="317">
        <v>3809.4555369127515</v>
      </c>
      <c r="G40" s="330">
        <v>4124</v>
      </c>
      <c r="H40" s="239">
        <v>4101</v>
      </c>
      <c r="I40" s="316">
        <v>2820.8651685393256</v>
      </c>
      <c r="J40" s="316">
        <v>3250.3091603053435</v>
      </c>
      <c r="K40" s="317">
        <v>3618.9734513274338</v>
      </c>
      <c r="L40" s="330">
        <v>19597</v>
      </c>
      <c r="M40" s="239">
        <v>19436</v>
      </c>
      <c r="N40" s="316">
        <v>2864.7250530785564</v>
      </c>
      <c r="O40" s="316">
        <v>3336.5991379310344</v>
      </c>
      <c r="P40" s="239">
        <v>3834.3447653429603</v>
      </c>
      <c r="Q40" s="240"/>
      <c r="R40" s="240"/>
      <c r="S40" s="240"/>
      <c r="T40" s="240"/>
      <c r="U40" s="240"/>
      <c r="AT40" s="20" t="b">
        <v>1</v>
      </c>
    </row>
    <row r="41" spans="1:46" ht="14.5">
      <c r="A41" s="213" t="s">
        <v>14</v>
      </c>
      <c r="B41" s="328">
        <v>7404</v>
      </c>
      <c r="C41" s="128">
        <v>7354</v>
      </c>
      <c r="D41" s="128">
        <v>2709.6530054644809</v>
      </c>
      <c r="E41" s="318">
        <v>3188.9408602150538</v>
      </c>
      <c r="F41" s="319">
        <v>3795.1428571428573</v>
      </c>
      <c r="G41" s="328">
        <v>1601</v>
      </c>
      <c r="H41" s="128">
        <v>1596</v>
      </c>
      <c r="I41" s="318">
        <v>2619.7307692307691</v>
      </c>
      <c r="J41" s="128">
        <v>3062.4047619047619</v>
      </c>
      <c r="K41" s="319">
        <v>3562.5689655172414</v>
      </c>
      <c r="L41" s="328">
        <v>5803</v>
      </c>
      <c r="M41" s="128">
        <v>5758</v>
      </c>
      <c r="N41" s="318">
        <v>2737.626865671642</v>
      </c>
      <c r="O41" s="128">
        <v>3226.9084507042253</v>
      </c>
      <c r="P41" s="128">
        <v>3864.0245901639346</v>
      </c>
      <c r="Q41" s="240"/>
      <c r="R41" s="240"/>
      <c r="S41" s="240"/>
      <c r="T41" s="240"/>
      <c r="U41" s="240"/>
      <c r="AT41" s="20" t="b">
        <v>1</v>
      </c>
    </row>
    <row r="42" spans="1:46" ht="14.5">
      <c r="A42" s="216" t="s">
        <v>13</v>
      </c>
      <c r="B42" s="330">
        <v>2738</v>
      </c>
      <c r="C42" s="239">
        <v>2723</v>
      </c>
      <c r="D42" s="239">
        <v>2900.2093023255816</v>
      </c>
      <c r="E42" s="316">
        <v>3383.6349206349205</v>
      </c>
      <c r="F42" s="317">
        <v>3849.5625</v>
      </c>
      <c r="G42" s="330">
        <v>538</v>
      </c>
      <c r="H42" s="239">
        <v>538</v>
      </c>
      <c r="I42" s="316">
        <v>2879.6666666666665</v>
      </c>
      <c r="J42" s="316">
        <v>3440.9761904761904</v>
      </c>
      <c r="K42" s="317">
        <v>3961.2142857142858</v>
      </c>
      <c r="L42" s="330">
        <v>2200</v>
      </c>
      <c r="M42" s="239">
        <v>2185</v>
      </c>
      <c r="N42" s="316">
        <v>2904.1290322580644</v>
      </c>
      <c r="O42" s="316">
        <v>3372.433962264151</v>
      </c>
      <c r="P42" s="239">
        <v>3823.546875</v>
      </c>
      <c r="Q42" s="240"/>
      <c r="R42" s="240"/>
      <c r="S42" s="240"/>
      <c r="T42" s="240"/>
      <c r="U42" s="240"/>
      <c r="AT42" s="20" t="b">
        <v>1</v>
      </c>
    </row>
    <row r="43" spans="1:46" ht="14.5">
      <c r="A43" s="213" t="s">
        <v>12</v>
      </c>
      <c r="B43" s="328">
        <v>8886</v>
      </c>
      <c r="C43" s="128">
        <v>8782</v>
      </c>
      <c r="D43" s="128">
        <v>2913.6880733944954</v>
      </c>
      <c r="E43" s="318">
        <v>3338.3342245989306</v>
      </c>
      <c r="F43" s="319">
        <v>3895.1629213483147</v>
      </c>
      <c r="G43" s="328">
        <v>1668</v>
      </c>
      <c r="H43" s="128">
        <v>1655</v>
      </c>
      <c r="I43" s="318">
        <v>2986.0769230769229</v>
      </c>
      <c r="J43" s="128">
        <v>3385.5</v>
      </c>
      <c r="K43" s="319">
        <v>3868.625</v>
      </c>
      <c r="L43" s="328">
        <v>7218</v>
      </c>
      <c r="M43" s="128">
        <v>7127</v>
      </c>
      <c r="N43" s="318">
        <v>2898.611510791367</v>
      </c>
      <c r="O43" s="128">
        <v>3327.9752475247524</v>
      </c>
      <c r="P43" s="128">
        <v>3901.8319672131147</v>
      </c>
      <c r="Q43" s="240"/>
      <c r="R43" s="240"/>
      <c r="S43" s="240"/>
      <c r="T43" s="240"/>
      <c r="U43" s="240"/>
      <c r="AT43" s="20" t="b">
        <v>1</v>
      </c>
    </row>
    <row r="44" spans="1:46" ht="14.5">
      <c r="A44" s="216" t="s">
        <v>11</v>
      </c>
      <c r="B44" s="330">
        <v>25288</v>
      </c>
      <c r="C44" s="239">
        <v>25032</v>
      </c>
      <c r="D44" s="239">
        <v>3159.1575875486383</v>
      </c>
      <c r="E44" s="316">
        <v>3545.8589108910892</v>
      </c>
      <c r="F44" s="317">
        <v>4160.8197674418607</v>
      </c>
      <c r="G44" s="330">
        <v>3831</v>
      </c>
      <c r="H44" s="239">
        <v>3812</v>
      </c>
      <c r="I44" s="316">
        <v>3220.8703703703704</v>
      </c>
      <c r="J44" s="239">
        <v>3592.6296296296296</v>
      </c>
      <c r="K44" s="317">
        <v>4262.0384615384619</v>
      </c>
      <c r="L44" s="330">
        <v>21457</v>
      </c>
      <c r="M44" s="239">
        <v>21220</v>
      </c>
      <c r="N44" s="316">
        <v>3145.8846153846152</v>
      </c>
      <c r="O44" s="239">
        <v>3537.7699386503068</v>
      </c>
      <c r="P44" s="239">
        <v>4147.0048543689318</v>
      </c>
      <c r="Q44" s="240"/>
      <c r="R44" s="240"/>
      <c r="S44" s="240"/>
      <c r="T44" s="240"/>
      <c r="U44" s="240"/>
      <c r="AT44" s="20" t="b">
        <v>1</v>
      </c>
    </row>
    <row r="45" spans="1:46" ht="14.5">
      <c r="A45" s="213" t="s">
        <v>10</v>
      </c>
      <c r="B45" s="328">
        <v>5274</v>
      </c>
      <c r="C45" s="128">
        <v>5223</v>
      </c>
      <c r="D45" s="128">
        <v>2442.0570175438597</v>
      </c>
      <c r="E45" s="318">
        <v>2832.4602272727275</v>
      </c>
      <c r="F45" s="319">
        <v>3322.7355769230771</v>
      </c>
      <c r="G45" s="328">
        <v>888</v>
      </c>
      <c r="H45" s="128">
        <v>880</v>
      </c>
      <c r="I45" s="318">
        <v>2464.1363636363635</v>
      </c>
      <c r="J45" s="128">
        <v>2832.1666666666665</v>
      </c>
      <c r="K45" s="319">
        <v>3283.8333333333335</v>
      </c>
      <c r="L45" s="328">
        <v>4386</v>
      </c>
      <c r="M45" s="128">
        <v>4343</v>
      </c>
      <c r="N45" s="318">
        <v>2436.153409090909</v>
      </c>
      <c r="O45" s="128">
        <v>2832.5205479452056</v>
      </c>
      <c r="P45" s="128">
        <v>3328.5913978494623</v>
      </c>
      <c r="Q45" s="240"/>
      <c r="R45" s="240"/>
      <c r="S45" s="240"/>
      <c r="T45" s="240"/>
      <c r="U45" s="240"/>
      <c r="AT45" s="20" t="b">
        <v>1</v>
      </c>
    </row>
    <row r="46" spans="1:46" ht="14.5">
      <c r="A46" s="216" t="s">
        <v>9</v>
      </c>
      <c r="B46" s="330">
        <v>21975</v>
      </c>
      <c r="C46" s="239">
        <v>21745</v>
      </c>
      <c r="D46" s="239">
        <v>2997.6486175115206</v>
      </c>
      <c r="E46" s="316">
        <v>3414.1238532110092</v>
      </c>
      <c r="F46" s="317">
        <v>4054.1426380368098</v>
      </c>
      <c r="G46" s="330">
        <v>3941</v>
      </c>
      <c r="H46" s="239">
        <v>3924</v>
      </c>
      <c r="I46" s="316">
        <v>3050.9854368932038</v>
      </c>
      <c r="J46" s="239">
        <v>3570.3924731182797</v>
      </c>
      <c r="K46" s="317">
        <v>4394.7857142857147</v>
      </c>
      <c r="L46" s="330">
        <v>18034</v>
      </c>
      <c r="M46" s="239">
        <v>17821</v>
      </c>
      <c r="N46" s="316">
        <v>2986.3286908077994</v>
      </c>
      <c r="O46" s="239">
        <v>3390.9085872576179</v>
      </c>
      <c r="P46" s="239">
        <v>3994.5061475409834</v>
      </c>
      <c r="Q46" s="240"/>
      <c r="R46" s="240"/>
      <c r="S46" s="240"/>
      <c r="T46" s="240"/>
      <c r="U46" s="240"/>
      <c r="AT46" s="20" t="b">
        <v>1</v>
      </c>
    </row>
    <row r="47" spans="1:46" ht="14.5">
      <c r="A47" s="213" t="s">
        <v>8</v>
      </c>
      <c r="B47" s="328">
        <v>86572</v>
      </c>
      <c r="C47" s="128">
        <v>85311</v>
      </c>
      <c r="D47" s="128">
        <v>3072.6046186144158</v>
      </c>
      <c r="E47" s="318">
        <v>3470.9965357967667</v>
      </c>
      <c r="F47" s="319">
        <v>4078.0124455507157</v>
      </c>
      <c r="G47" s="328">
        <v>11166</v>
      </c>
      <c r="H47" s="128">
        <v>11095</v>
      </c>
      <c r="I47" s="318">
        <v>3140.8894472361808</v>
      </c>
      <c r="J47" s="128">
        <v>3597.4101123595506</v>
      </c>
      <c r="K47" s="319">
        <v>4446.8785046728972</v>
      </c>
      <c r="L47" s="328">
        <v>75406</v>
      </c>
      <c r="M47" s="128">
        <v>74216</v>
      </c>
      <c r="N47" s="318">
        <v>3062.4236883942767</v>
      </c>
      <c r="O47" s="128">
        <v>3458.9253127299485</v>
      </c>
      <c r="P47" s="128">
        <v>4040.462121212121</v>
      </c>
      <c r="Q47" s="240"/>
      <c r="R47" s="240"/>
      <c r="S47" s="240"/>
      <c r="T47" s="240"/>
      <c r="U47" s="240"/>
      <c r="AT47" s="20" t="b">
        <v>1</v>
      </c>
    </row>
    <row r="48" spans="1:46" ht="14.5">
      <c r="A48" s="216" t="s">
        <v>7</v>
      </c>
      <c r="B48" s="330">
        <v>18452</v>
      </c>
      <c r="C48" s="239">
        <v>18208</v>
      </c>
      <c r="D48" s="239">
        <v>3264.7357059509918</v>
      </c>
      <c r="E48" s="316">
        <v>3574.3738738738739</v>
      </c>
      <c r="F48" s="317">
        <v>4145.9767726161372</v>
      </c>
      <c r="G48" s="330">
        <v>2454</v>
      </c>
      <c r="H48" s="239">
        <v>2443</v>
      </c>
      <c r="I48" s="316">
        <v>3268.5397727272725</v>
      </c>
      <c r="J48" s="239">
        <v>3689.8518518518517</v>
      </c>
      <c r="K48" s="317">
        <v>4383</v>
      </c>
      <c r="L48" s="330">
        <v>15998</v>
      </c>
      <c r="M48" s="239">
        <v>15765</v>
      </c>
      <c r="N48" s="316">
        <v>3264.300390117035</v>
      </c>
      <c r="O48" s="239">
        <v>3565.6912181303114</v>
      </c>
      <c r="P48" s="239">
        <v>4124.1788617886177</v>
      </c>
      <c r="Q48" s="240"/>
      <c r="R48" s="240"/>
      <c r="S48" s="240"/>
      <c r="T48" s="240"/>
      <c r="U48" s="240"/>
      <c r="AT48" s="20" t="b">
        <v>1</v>
      </c>
    </row>
    <row r="49" spans="1:46" ht="14.5">
      <c r="A49" s="213" t="s">
        <v>6</v>
      </c>
      <c r="B49" s="328">
        <v>5016</v>
      </c>
      <c r="C49" s="128">
        <v>4966</v>
      </c>
      <c r="D49" s="128">
        <v>3186.6111111111113</v>
      </c>
      <c r="E49" s="318">
        <v>3500.310606060606</v>
      </c>
      <c r="F49" s="319">
        <v>4042.5454545454545</v>
      </c>
      <c r="G49" s="328">
        <v>649</v>
      </c>
      <c r="H49" s="128">
        <v>646</v>
      </c>
      <c r="I49" s="318">
        <v>3275.5</v>
      </c>
      <c r="J49" s="128">
        <v>3709.195652173913</v>
      </c>
      <c r="K49" s="319">
        <v>4375.5</v>
      </c>
      <c r="L49" s="328">
        <v>4367</v>
      </c>
      <c r="M49" s="128">
        <v>4320</v>
      </c>
      <c r="N49" s="318">
        <v>3171.7</v>
      </c>
      <c r="O49" s="128">
        <v>3484.7975206611573</v>
      </c>
      <c r="P49" s="128">
        <v>3984.6666666666665</v>
      </c>
      <c r="Q49" s="240"/>
      <c r="R49" s="240"/>
      <c r="S49" s="240"/>
      <c r="T49" s="240"/>
      <c r="U49" s="240"/>
      <c r="AT49" s="20" t="b">
        <v>1</v>
      </c>
    </row>
    <row r="50" spans="1:46" ht="14.5">
      <c r="A50" s="216" t="s">
        <v>5</v>
      </c>
      <c r="B50" s="330">
        <v>9973</v>
      </c>
      <c r="C50" s="239">
        <v>9889</v>
      </c>
      <c r="D50" s="239">
        <v>2882.3326271186443</v>
      </c>
      <c r="E50" s="316">
        <v>3344.6119691119693</v>
      </c>
      <c r="F50" s="317">
        <v>3956.1469298245615</v>
      </c>
      <c r="G50" s="330">
        <v>1716</v>
      </c>
      <c r="H50" s="239">
        <v>1711</v>
      </c>
      <c r="I50" s="316">
        <v>2760.7272727272725</v>
      </c>
      <c r="J50" s="316">
        <v>3197.765625</v>
      </c>
      <c r="K50" s="317">
        <v>3755.8571428571427</v>
      </c>
      <c r="L50" s="330">
        <v>8257</v>
      </c>
      <c r="M50" s="239">
        <v>8178</v>
      </c>
      <c r="N50" s="316">
        <v>2906.8432835820895</v>
      </c>
      <c r="O50" s="316">
        <v>3373.0531914893618</v>
      </c>
      <c r="P50" s="239">
        <v>3977.0776699029125</v>
      </c>
      <c r="Q50" s="240"/>
      <c r="R50" s="240"/>
      <c r="S50" s="240"/>
      <c r="T50" s="240"/>
      <c r="U50" s="240"/>
      <c r="AT50" s="20" t="b">
        <v>1</v>
      </c>
    </row>
    <row r="51" spans="1:46" ht="14.5">
      <c r="A51" s="213" t="s">
        <v>4</v>
      </c>
      <c r="B51" s="328">
        <v>6026</v>
      </c>
      <c r="C51" s="128">
        <v>5977</v>
      </c>
      <c r="D51" s="128">
        <v>2748.8274647887324</v>
      </c>
      <c r="E51" s="318">
        <v>3236.4375</v>
      </c>
      <c r="F51" s="319">
        <v>3867.6875</v>
      </c>
      <c r="G51" s="328">
        <v>1048</v>
      </c>
      <c r="H51" s="128">
        <v>1043</v>
      </c>
      <c r="I51" s="318">
        <v>2630.8571428571427</v>
      </c>
      <c r="J51" s="128">
        <v>3126.125</v>
      </c>
      <c r="K51" s="319">
        <v>3640.6785714285716</v>
      </c>
      <c r="L51" s="328">
        <v>4978</v>
      </c>
      <c r="M51" s="128">
        <v>4934</v>
      </c>
      <c r="N51" s="318">
        <v>2775.2916666666665</v>
      </c>
      <c r="O51" s="128">
        <v>3267.3</v>
      </c>
      <c r="P51" s="128">
        <v>3918.6451612903224</v>
      </c>
      <c r="Q51" s="240"/>
      <c r="R51" s="240"/>
      <c r="S51" s="240"/>
      <c r="T51" s="240"/>
      <c r="U51" s="240"/>
      <c r="AT51" s="20" t="b">
        <v>1</v>
      </c>
    </row>
    <row r="52" spans="1:46" ht="14.5">
      <c r="A52" s="216" t="s">
        <v>3</v>
      </c>
      <c r="B52" s="330">
        <v>11026</v>
      </c>
      <c r="C52" s="239">
        <v>10934</v>
      </c>
      <c r="D52" s="239">
        <v>2850.3863636363635</v>
      </c>
      <c r="E52" s="316">
        <v>3308.6690140845071</v>
      </c>
      <c r="F52" s="317">
        <v>3823.6104651162791</v>
      </c>
      <c r="G52" s="330">
        <v>2785</v>
      </c>
      <c r="H52" s="239">
        <v>2775</v>
      </c>
      <c r="I52" s="316">
        <v>2881.9144736842104</v>
      </c>
      <c r="J52" s="239">
        <v>3348.1027397260273</v>
      </c>
      <c r="K52" s="317">
        <v>3957.0625</v>
      </c>
      <c r="L52" s="330">
        <v>8241</v>
      </c>
      <c r="M52" s="239">
        <v>8159</v>
      </c>
      <c r="N52" s="316">
        <v>2836.1398809523807</v>
      </c>
      <c r="O52" s="239">
        <v>3298.0215517241381</v>
      </c>
      <c r="P52" s="239">
        <v>3780.7951388888887</v>
      </c>
      <c r="Q52" s="240"/>
      <c r="R52" s="240"/>
      <c r="S52" s="240"/>
      <c r="T52" s="240"/>
      <c r="U52" s="240"/>
      <c r="AT52" s="20" t="b">
        <v>1</v>
      </c>
    </row>
    <row r="53" spans="1:46" ht="15" thickBot="1">
      <c r="A53" s="213" t="s">
        <v>2</v>
      </c>
      <c r="B53" s="328">
        <v>6969</v>
      </c>
      <c r="C53" s="128">
        <v>6885</v>
      </c>
      <c r="D53" s="128">
        <v>2755.8125</v>
      </c>
      <c r="E53" s="318">
        <v>3197.0639810426542</v>
      </c>
      <c r="F53" s="319">
        <v>3702.2523364485983</v>
      </c>
      <c r="G53" s="328">
        <v>1055</v>
      </c>
      <c r="H53" s="128">
        <v>1050</v>
      </c>
      <c r="I53" s="318">
        <v>2693</v>
      </c>
      <c r="J53" s="318">
        <v>3072.1666666666665</v>
      </c>
      <c r="K53" s="319">
        <v>3520.1428571428573</v>
      </c>
      <c r="L53" s="328">
        <v>5914</v>
      </c>
      <c r="M53" s="128">
        <v>5835</v>
      </c>
      <c r="N53" s="318">
        <v>2766.3088235294117</v>
      </c>
      <c r="O53" s="318">
        <v>3218.8701657458564</v>
      </c>
      <c r="P53" s="128">
        <v>3728.234375</v>
      </c>
      <c r="Q53" s="240"/>
      <c r="R53" s="240"/>
      <c r="S53" s="240"/>
      <c r="T53" s="240"/>
      <c r="U53" s="240"/>
      <c r="AT53" s="20" t="b">
        <v>1</v>
      </c>
    </row>
    <row r="54" spans="1:46" ht="15" thickBot="1">
      <c r="A54" s="320" t="s">
        <v>20</v>
      </c>
      <c r="B54" s="578">
        <v>342809</v>
      </c>
      <c r="C54" s="577">
        <v>338719</v>
      </c>
      <c r="D54" s="322">
        <v>2989.0383576874206</v>
      </c>
      <c r="E54" s="321">
        <v>3426.1803049310047</v>
      </c>
      <c r="F54" s="323">
        <v>3986.0982772934826</v>
      </c>
      <c r="G54" s="578">
        <v>47907</v>
      </c>
      <c r="H54" s="579">
        <v>47642</v>
      </c>
      <c r="I54" s="321">
        <v>2981.5</v>
      </c>
      <c r="J54" s="324">
        <v>3459.5151515151515</v>
      </c>
      <c r="K54" s="325">
        <v>4146.9173228346453</v>
      </c>
      <c r="L54" s="578">
        <v>294902</v>
      </c>
      <c r="M54" s="579">
        <v>291077</v>
      </c>
      <c r="N54" s="321">
        <v>2990.2551189817377</v>
      </c>
      <c r="O54" s="324">
        <v>3421.2918326693225</v>
      </c>
      <c r="P54" s="570">
        <v>3962.3766482857827</v>
      </c>
      <c r="Q54" s="240"/>
      <c r="R54" s="240"/>
      <c r="S54" s="240"/>
      <c r="T54" s="240"/>
      <c r="U54" s="240"/>
      <c r="AT54" s="20" t="b">
        <v>1</v>
      </c>
    </row>
    <row r="55" spans="1:46" ht="14.5">
      <c r="A55" s="879" t="s">
        <v>480</v>
      </c>
      <c r="B55" s="879"/>
      <c r="C55" s="879"/>
      <c r="D55" s="879"/>
      <c r="E55" s="879"/>
      <c r="F55" s="879"/>
      <c r="G55" s="879"/>
      <c r="H55" s="879"/>
      <c r="I55" s="879"/>
      <c r="J55" s="879"/>
      <c r="K55" s="879"/>
      <c r="L55" s="879"/>
      <c r="M55" s="879"/>
      <c r="N55" s="879"/>
      <c r="O55" s="879"/>
      <c r="P55" s="879"/>
      <c r="Q55" s="240"/>
      <c r="R55" s="240"/>
      <c r="S55" s="240"/>
      <c r="T55" s="240"/>
      <c r="U55" s="240"/>
    </row>
    <row r="56" spans="1:46" ht="14.5">
      <c r="A56" s="880" t="s">
        <v>276</v>
      </c>
      <c r="B56" s="880"/>
      <c r="C56" s="880"/>
      <c r="D56" s="880"/>
      <c r="E56" s="880"/>
      <c r="F56" s="880"/>
      <c r="G56" s="880"/>
      <c r="H56" s="880"/>
      <c r="I56" s="880"/>
      <c r="J56" s="880"/>
      <c r="K56" s="880"/>
      <c r="L56" s="880"/>
      <c r="M56" s="880"/>
      <c r="N56" s="880"/>
      <c r="O56" s="880"/>
      <c r="P56" s="880"/>
      <c r="Q56" s="240"/>
      <c r="R56" s="240"/>
      <c r="S56" s="240"/>
      <c r="T56" s="240"/>
      <c r="U56" s="240"/>
    </row>
    <row r="57" spans="1:46" ht="14.5">
      <c r="A57" s="881" t="s">
        <v>277</v>
      </c>
      <c r="B57" s="881"/>
      <c r="C57" s="881"/>
      <c r="D57" s="881"/>
      <c r="E57" s="881"/>
      <c r="F57" s="881"/>
      <c r="G57" s="881"/>
      <c r="H57" s="881"/>
      <c r="I57" s="881"/>
      <c r="J57" s="881"/>
      <c r="K57" s="881"/>
      <c r="L57" s="881"/>
      <c r="M57" s="881"/>
      <c r="N57" s="881"/>
      <c r="O57" s="881"/>
      <c r="P57" s="881"/>
      <c r="Q57" s="240"/>
      <c r="R57" s="240"/>
      <c r="S57" s="240"/>
      <c r="T57" s="240"/>
      <c r="U57" s="240"/>
    </row>
    <row r="58" spans="1:46" ht="14.5">
      <c r="A58" s="252"/>
      <c r="B58" s="252"/>
      <c r="C58" s="252"/>
      <c r="D58" s="252"/>
      <c r="E58" s="252"/>
      <c r="F58" s="252"/>
      <c r="G58" s="252"/>
      <c r="H58" s="252"/>
      <c r="I58" s="252"/>
      <c r="J58" s="252"/>
      <c r="K58" s="252"/>
      <c r="L58" s="252"/>
      <c r="M58" s="252"/>
      <c r="N58" s="252"/>
      <c r="O58" s="252"/>
      <c r="P58" s="240"/>
      <c r="Q58" s="240"/>
      <c r="R58" s="240"/>
      <c r="S58" s="240"/>
      <c r="T58" s="240"/>
      <c r="U58" s="240"/>
    </row>
    <row r="59" spans="1:46" ht="23.5">
      <c r="A59" s="696">
        <v>2020</v>
      </c>
      <c r="B59" s="696"/>
      <c r="C59" s="696"/>
      <c r="D59" s="696"/>
      <c r="E59" s="696"/>
      <c r="F59" s="696"/>
      <c r="G59" s="696"/>
      <c r="H59" s="696"/>
      <c r="I59" s="696"/>
      <c r="J59" s="696"/>
      <c r="K59" s="696"/>
      <c r="L59" s="696"/>
      <c r="M59" s="696"/>
      <c r="N59" s="696"/>
      <c r="O59" s="696"/>
      <c r="P59" s="696"/>
      <c r="Q59" s="696"/>
      <c r="R59" s="696"/>
      <c r="S59" s="696"/>
      <c r="T59" s="696"/>
      <c r="U59" s="696"/>
    </row>
    <row r="60" spans="1:46" ht="14.5">
      <c r="A60" s="240"/>
      <c r="B60" s="326"/>
      <c r="C60" s="326"/>
      <c r="D60" s="326"/>
      <c r="E60" s="326"/>
      <c r="F60" s="326"/>
      <c r="G60" s="326"/>
      <c r="H60" s="326"/>
      <c r="I60" s="326"/>
      <c r="J60" s="326"/>
      <c r="K60" s="326"/>
      <c r="L60" s="326"/>
      <c r="M60" s="326"/>
      <c r="N60" s="326"/>
      <c r="O60" s="326"/>
      <c r="P60" s="326"/>
      <c r="Q60" s="240"/>
      <c r="R60" s="240"/>
      <c r="S60" s="240"/>
      <c r="T60" s="240"/>
      <c r="U60" s="240"/>
    </row>
    <row r="61" spans="1:46" ht="15" customHeight="1">
      <c r="A61" s="782" t="s">
        <v>395</v>
      </c>
      <c r="B61" s="782"/>
      <c r="C61" s="782"/>
      <c r="D61" s="782"/>
      <c r="E61" s="782"/>
      <c r="F61" s="782"/>
      <c r="G61" s="782"/>
      <c r="H61" s="782"/>
      <c r="I61" s="782"/>
      <c r="J61" s="782"/>
      <c r="K61" s="782"/>
      <c r="L61" s="782"/>
      <c r="M61" s="782"/>
      <c r="N61" s="782"/>
      <c r="O61" s="782"/>
      <c r="P61" s="782"/>
      <c r="Q61" s="782"/>
      <c r="R61" s="782"/>
      <c r="S61" s="782"/>
      <c r="T61" s="782"/>
      <c r="U61" s="782"/>
    </row>
    <row r="62" spans="1:46" ht="14.5">
      <c r="A62" s="707" t="s">
        <v>21</v>
      </c>
      <c r="B62" s="801" t="s">
        <v>278</v>
      </c>
      <c r="C62" s="802"/>
      <c r="D62" s="802"/>
      <c r="E62" s="802"/>
      <c r="F62" s="802"/>
      <c r="G62" s="802"/>
      <c r="H62" s="802"/>
      <c r="I62" s="802"/>
      <c r="J62" s="802"/>
      <c r="K62" s="802"/>
      <c r="L62" s="802"/>
      <c r="M62" s="802"/>
      <c r="N62" s="802"/>
      <c r="O62" s="802"/>
      <c r="P62" s="802"/>
      <c r="Q62" s="802"/>
      <c r="R62" s="802"/>
      <c r="S62" s="802"/>
      <c r="T62" s="802"/>
      <c r="U62" s="802"/>
    </row>
    <row r="63" spans="1:46" ht="14.5">
      <c r="A63" s="707"/>
      <c r="B63" s="801" t="s">
        <v>22</v>
      </c>
      <c r="C63" s="802"/>
      <c r="D63" s="802"/>
      <c r="E63" s="802"/>
      <c r="F63" s="803"/>
      <c r="G63" s="801" t="s">
        <v>279</v>
      </c>
      <c r="H63" s="802"/>
      <c r="I63" s="802"/>
      <c r="J63" s="802"/>
      <c r="K63" s="803"/>
      <c r="L63" s="801" t="s">
        <v>280</v>
      </c>
      <c r="M63" s="802"/>
      <c r="N63" s="802"/>
      <c r="O63" s="802"/>
      <c r="P63" s="803"/>
      <c r="Q63" s="801" t="s">
        <v>281</v>
      </c>
      <c r="R63" s="802"/>
      <c r="S63" s="802"/>
      <c r="T63" s="802"/>
      <c r="U63" s="802"/>
    </row>
    <row r="64" spans="1:46" ht="14.5">
      <c r="A64" s="707"/>
      <c r="B64" s="808" t="s">
        <v>22</v>
      </c>
      <c r="C64" s="809" t="s">
        <v>23</v>
      </c>
      <c r="D64" s="806"/>
      <c r="E64" s="806"/>
      <c r="F64" s="807"/>
      <c r="G64" s="808" t="s">
        <v>22</v>
      </c>
      <c r="H64" s="809" t="s">
        <v>23</v>
      </c>
      <c r="I64" s="806"/>
      <c r="J64" s="806"/>
      <c r="K64" s="807"/>
      <c r="L64" s="808" t="s">
        <v>22</v>
      </c>
      <c r="M64" s="809" t="s">
        <v>23</v>
      </c>
      <c r="N64" s="806"/>
      <c r="O64" s="806"/>
      <c r="P64" s="807"/>
      <c r="Q64" s="808" t="s">
        <v>22</v>
      </c>
      <c r="R64" s="809" t="s">
        <v>23</v>
      </c>
      <c r="S64" s="806"/>
      <c r="T64" s="806"/>
      <c r="U64" s="806"/>
    </row>
    <row r="65" spans="1:21" ht="58">
      <c r="A65" s="707"/>
      <c r="B65" s="808"/>
      <c r="C65" s="576" t="s">
        <v>272</v>
      </c>
      <c r="D65" s="569" t="s">
        <v>273</v>
      </c>
      <c r="E65" s="569" t="s">
        <v>184</v>
      </c>
      <c r="F65" s="568" t="s">
        <v>274</v>
      </c>
      <c r="G65" s="808"/>
      <c r="H65" s="576" t="s">
        <v>272</v>
      </c>
      <c r="I65" s="569" t="s">
        <v>273</v>
      </c>
      <c r="J65" s="569" t="s">
        <v>184</v>
      </c>
      <c r="K65" s="568" t="s">
        <v>274</v>
      </c>
      <c r="L65" s="808"/>
      <c r="M65" s="576" t="s">
        <v>272</v>
      </c>
      <c r="N65" s="569" t="s">
        <v>273</v>
      </c>
      <c r="O65" s="569" t="s">
        <v>184</v>
      </c>
      <c r="P65" s="568" t="s">
        <v>274</v>
      </c>
      <c r="Q65" s="808"/>
      <c r="R65" s="576" t="s">
        <v>272</v>
      </c>
      <c r="S65" s="569" t="s">
        <v>273</v>
      </c>
      <c r="T65" s="569" t="s">
        <v>184</v>
      </c>
      <c r="U65" s="569" t="s">
        <v>274</v>
      </c>
    </row>
    <row r="66" spans="1:21" ht="15" thickBot="1">
      <c r="A66" s="777"/>
      <c r="B66" s="810" t="s">
        <v>0</v>
      </c>
      <c r="C66" s="811"/>
      <c r="D66" s="812" t="s">
        <v>275</v>
      </c>
      <c r="E66" s="812"/>
      <c r="F66" s="813"/>
      <c r="G66" s="810" t="s">
        <v>0</v>
      </c>
      <c r="H66" s="811"/>
      <c r="I66" s="812" t="s">
        <v>275</v>
      </c>
      <c r="J66" s="812"/>
      <c r="K66" s="813"/>
      <c r="L66" s="810" t="s">
        <v>0</v>
      </c>
      <c r="M66" s="811"/>
      <c r="N66" s="812" t="s">
        <v>275</v>
      </c>
      <c r="O66" s="812"/>
      <c r="P66" s="813"/>
      <c r="Q66" s="810" t="s">
        <v>0</v>
      </c>
      <c r="R66" s="811"/>
      <c r="S66" s="812" t="s">
        <v>275</v>
      </c>
      <c r="T66" s="812"/>
      <c r="U66" s="812"/>
    </row>
    <row r="67" spans="1:21">
      <c r="A67" s="411" t="s">
        <v>16</v>
      </c>
      <c r="B67" s="327">
        <v>54849</v>
      </c>
      <c r="C67" s="239">
        <v>54226</v>
      </c>
      <c r="D67" s="239">
        <v>3223.1334951456311</v>
      </c>
      <c r="E67" s="316">
        <v>3543.6398416886545</v>
      </c>
      <c r="F67" s="317">
        <v>4033.9594222833562</v>
      </c>
      <c r="G67" s="327">
        <v>8353</v>
      </c>
      <c r="H67" s="239">
        <v>8339</v>
      </c>
      <c r="I67" s="316">
        <v>3067.2763157894738</v>
      </c>
      <c r="J67" s="239">
        <v>3322.2405063291139</v>
      </c>
      <c r="K67" s="317">
        <v>3438.1599409448818</v>
      </c>
      <c r="L67" s="327">
        <v>39036</v>
      </c>
      <c r="M67" s="239">
        <v>38469</v>
      </c>
      <c r="N67" s="316">
        <v>3232.6815286624205</v>
      </c>
      <c r="O67" s="239">
        <v>3572.2199738903396</v>
      </c>
      <c r="P67" s="317">
        <v>3968.0071530758228</v>
      </c>
      <c r="Q67" s="327">
        <v>7460</v>
      </c>
      <c r="R67" s="239">
        <v>7418</v>
      </c>
      <c r="S67" s="239">
        <v>3675.9273504273506</v>
      </c>
      <c r="T67" s="316">
        <v>4289.8536121673005</v>
      </c>
      <c r="U67" s="239">
        <v>4930.3780487804879</v>
      </c>
    </row>
    <row r="68" spans="1:21">
      <c r="A68" s="412" t="s">
        <v>15</v>
      </c>
      <c r="B68" s="328">
        <v>52378</v>
      </c>
      <c r="C68" s="128">
        <v>51754</v>
      </c>
      <c r="D68" s="128">
        <v>2956.0841121495328</v>
      </c>
      <c r="E68" s="318">
        <v>3413.0356125356125</v>
      </c>
      <c r="F68" s="319">
        <v>3997.025787965616</v>
      </c>
      <c r="G68" s="328">
        <v>9483</v>
      </c>
      <c r="H68" s="128">
        <v>9457</v>
      </c>
      <c r="I68" s="318">
        <v>2774.7013888888887</v>
      </c>
      <c r="J68" s="128">
        <v>3062.6720116618076</v>
      </c>
      <c r="K68" s="319">
        <v>3356.6007462686566</v>
      </c>
      <c r="L68" s="328">
        <v>36225</v>
      </c>
      <c r="M68" s="128">
        <v>35702</v>
      </c>
      <c r="N68" s="318">
        <v>3031.8165905631658</v>
      </c>
      <c r="O68" s="128">
        <v>3485.7577319587631</v>
      </c>
      <c r="P68" s="319">
        <v>4011.8996478873241</v>
      </c>
      <c r="Q68" s="328">
        <v>6670</v>
      </c>
      <c r="R68" s="128">
        <v>6595</v>
      </c>
      <c r="S68" s="128">
        <v>3371.1866197183099</v>
      </c>
      <c r="T68" s="318">
        <v>4204.666666666667</v>
      </c>
      <c r="U68" s="128">
        <v>5073.5867346938776</v>
      </c>
    </row>
    <row r="69" spans="1:21">
      <c r="A69" s="411" t="s">
        <v>18</v>
      </c>
      <c r="B69" s="330">
        <v>24139</v>
      </c>
      <c r="C69" s="239">
        <v>23979</v>
      </c>
      <c r="D69" s="239">
        <v>2955.3249551166964</v>
      </c>
      <c r="E69" s="316">
        <v>3456.2898259705489</v>
      </c>
      <c r="F69" s="317">
        <v>4049.818181818182</v>
      </c>
      <c r="G69" s="330" t="s">
        <v>43</v>
      </c>
      <c r="H69" s="239" t="s">
        <v>43</v>
      </c>
      <c r="I69" s="316">
        <v>2538.9615384615386</v>
      </c>
      <c r="J69" s="316">
        <v>2861.9035087719299</v>
      </c>
      <c r="K69" s="317">
        <v>3149.6071428571427</v>
      </c>
      <c r="L69" s="330">
        <v>16697</v>
      </c>
      <c r="M69" s="239">
        <v>16589</v>
      </c>
      <c r="N69" s="316">
        <v>2899.1702127659573</v>
      </c>
      <c r="O69" s="316">
        <v>3345.0038910505837</v>
      </c>
      <c r="P69" s="317">
        <v>3762.0676795580112</v>
      </c>
      <c r="Q69" s="330" t="s">
        <v>43</v>
      </c>
      <c r="R69" s="239" t="s">
        <v>43</v>
      </c>
      <c r="S69" s="239">
        <v>3486.0042016806724</v>
      </c>
      <c r="T69" s="316">
        <v>4071.3144796380088</v>
      </c>
      <c r="U69" s="239">
        <v>4448.1899383983573</v>
      </c>
    </row>
    <row r="70" spans="1:21">
      <c r="A70" s="412" t="s">
        <v>14</v>
      </c>
      <c r="B70" s="328">
        <v>7370</v>
      </c>
      <c r="C70" s="128">
        <v>7337</v>
      </c>
      <c r="D70" s="128">
        <v>2777.4489247311826</v>
      </c>
      <c r="E70" s="318">
        <v>3242.4181034482758</v>
      </c>
      <c r="F70" s="319">
        <v>3866.0133928571427</v>
      </c>
      <c r="G70" s="328" t="s">
        <v>43</v>
      </c>
      <c r="H70" s="128" t="s">
        <v>43</v>
      </c>
      <c r="I70" s="318" t="s">
        <v>282</v>
      </c>
      <c r="J70" s="128" t="s">
        <v>282</v>
      </c>
      <c r="K70" s="319" t="s">
        <v>282</v>
      </c>
      <c r="L70" s="328">
        <v>5023</v>
      </c>
      <c r="M70" s="128">
        <v>5007</v>
      </c>
      <c r="N70" s="318">
        <v>2766.6585365853657</v>
      </c>
      <c r="O70" s="128">
        <v>3214.5625</v>
      </c>
      <c r="P70" s="319">
        <v>3722.5505617977528</v>
      </c>
      <c r="Q70" s="328" t="s">
        <v>43</v>
      </c>
      <c r="R70" s="128" t="s">
        <v>43</v>
      </c>
      <c r="S70" s="128">
        <v>2987.21875</v>
      </c>
      <c r="T70" s="318">
        <v>3685.348484848485</v>
      </c>
      <c r="U70" s="128">
        <v>4294.8548387096771</v>
      </c>
    </row>
    <row r="71" spans="1:21">
      <c r="A71" s="411" t="s">
        <v>13</v>
      </c>
      <c r="B71" s="330">
        <v>2757</v>
      </c>
      <c r="C71" s="239">
        <v>2739</v>
      </c>
      <c r="D71" s="239">
        <v>3022.1796875</v>
      </c>
      <c r="E71" s="316">
        <v>3452.0060240963853</v>
      </c>
      <c r="F71" s="317">
        <v>3928.5092592592591</v>
      </c>
      <c r="G71" s="330">
        <v>267</v>
      </c>
      <c r="H71" s="239">
        <v>267</v>
      </c>
      <c r="I71" s="316" t="s">
        <v>282</v>
      </c>
      <c r="J71" s="316" t="s">
        <v>282</v>
      </c>
      <c r="K71" s="317" t="s">
        <v>282</v>
      </c>
      <c r="L71" s="330">
        <v>2014</v>
      </c>
      <c r="M71" s="239">
        <v>1999</v>
      </c>
      <c r="N71" s="316">
        <v>3046.7053571428573</v>
      </c>
      <c r="O71" s="316">
        <v>3445.3924731182797</v>
      </c>
      <c r="P71" s="317">
        <v>3820.9166666666665</v>
      </c>
      <c r="Q71" s="330">
        <v>476</v>
      </c>
      <c r="R71" s="239">
        <v>473</v>
      </c>
      <c r="S71" s="239" t="s">
        <v>282</v>
      </c>
      <c r="T71" s="316" t="s">
        <v>282</v>
      </c>
      <c r="U71" s="239" t="s">
        <v>282</v>
      </c>
    </row>
    <row r="72" spans="1:21">
      <c r="A72" s="412" t="s">
        <v>12</v>
      </c>
      <c r="B72" s="328">
        <v>9191</v>
      </c>
      <c r="C72" s="128">
        <v>9097</v>
      </c>
      <c r="D72" s="128">
        <v>2964.8134715025908</v>
      </c>
      <c r="E72" s="318">
        <v>3382.0355329949239</v>
      </c>
      <c r="F72" s="319">
        <v>3971.6482558139537</v>
      </c>
      <c r="G72" s="328" t="s">
        <v>43</v>
      </c>
      <c r="H72" s="128" t="s">
        <v>43</v>
      </c>
      <c r="I72" s="318">
        <v>2633.8333333333335</v>
      </c>
      <c r="J72" s="128">
        <v>2921.5526315789475</v>
      </c>
      <c r="K72" s="319">
        <v>3161.6111111111113</v>
      </c>
      <c r="L72" s="328">
        <v>6873</v>
      </c>
      <c r="M72" s="128">
        <v>6791</v>
      </c>
      <c r="N72" s="318">
        <v>2989.2019230769229</v>
      </c>
      <c r="O72" s="128">
        <v>3371.8571428571427</v>
      </c>
      <c r="P72" s="319">
        <v>3820.8457446808511</v>
      </c>
      <c r="Q72" s="328" t="s">
        <v>43</v>
      </c>
      <c r="R72" s="128" t="s">
        <v>43</v>
      </c>
      <c r="S72" s="128">
        <v>3576.8888888888887</v>
      </c>
      <c r="T72" s="318">
        <v>4159.7105263157891</v>
      </c>
      <c r="U72" s="128">
        <v>4673.416666666667</v>
      </c>
    </row>
    <row r="73" spans="1:21">
      <c r="A73" s="411" t="s">
        <v>11</v>
      </c>
      <c r="B73" s="330">
        <v>26081</v>
      </c>
      <c r="C73" s="239">
        <v>25825</v>
      </c>
      <c r="D73" s="239">
        <v>3196.5755813953488</v>
      </c>
      <c r="E73" s="316">
        <v>3589.1873350923483</v>
      </c>
      <c r="F73" s="317">
        <v>4210.8911042944783</v>
      </c>
      <c r="G73" s="330">
        <v>2443</v>
      </c>
      <c r="H73" s="239">
        <v>2437</v>
      </c>
      <c r="I73" s="316">
        <v>2747.375</v>
      </c>
      <c r="J73" s="239">
        <v>3313.5952380952381</v>
      </c>
      <c r="K73" s="317">
        <v>3442.7297297297296</v>
      </c>
      <c r="L73" s="330">
        <v>19222</v>
      </c>
      <c r="M73" s="239">
        <v>19017</v>
      </c>
      <c r="N73" s="316">
        <v>3191.9719626168226</v>
      </c>
      <c r="O73" s="239">
        <v>3578.7478632478633</v>
      </c>
      <c r="P73" s="317">
        <v>4107.5244956772331</v>
      </c>
      <c r="Q73" s="330">
        <v>4416</v>
      </c>
      <c r="R73" s="239">
        <v>4371</v>
      </c>
      <c r="S73" s="239">
        <v>3623.8455882352941</v>
      </c>
      <c r="T73" s="316">
        <v>4379.3095238095239</v>
      </c>
      <c r="U73" s="239">
        <v>5046.423913043478</v>
      </c>
    </row>
    <row r="74" spans="1:21">
      <c r="A74" s="412" t="s">
        <v>10</v>
      </c>
      <c r="B74" s="328">
        <v>5388</v>
      </c>
      <c r="C74" s="128">
        <v>5335</v>
      </c>
      <c r="D74" s="128">
        <v>2595.1739130434785</v>
      </c>
      <c r="E74" s="318">
        <v>3008.880681818182</v>
      </c>
      <c r="F74" s="319">
        <v>3488.3826530612246</v>
      </c>
      <c r="G74" s="328" t="s">
        <v>43</v>
      </c>
      <c r="H74" s="128" t="s">
        <v>43</v>
      </c>
      <c r="I74" s="318" t="s">
        <v>282</v>
      </c>
      <c r="J74" s="128" t="s">
        <v>282</v>
      </c>
      <c r="K74" s="319" t="s">
        <v>282</v>
      </c>
      <c r="L74" s="328">
        <v>3565</v>
      </c>
      <c r="M74" s="128">
        <v>3533</v>
      </c>
      <c r="N74" s="318">
        <v>2594.1688311688313</v>
      </c>
      <c r="O74" s="128">
        <v>2996.2407407407409</v>
      </c>
      <c r="P74" s="319">
        <v>3426.1313131313132</v>
      </c>
      <c r="Q74" s="328" t="s">
        <v>43</v>
      </c>
      <c r="R74" s="128" t="s">
        <v>43</v>
      </c>
      <c r="S74" s="128">
        <v>2714.953125</v>
      </c>
      <c r="T74" s="318">
        <v>3288.3571428571427</v>
      </c>
      <c r="U74" s="128">
        <v>3889.086956521739</v>
      </c>
    </row>
    <row r="75" spans="1:21">
      <c r="A75" s="411" t="s">
        <v>9</v>
      </c>
      <c r="B75" s="330">
        <v>23182</v>
      </c>
      <c r="C75" s="239">
        <v>22962</v>
      </c>
      <c r="D75" s="239">
        <v>3045.7689243027889</v>
      </c>
      <c r="E75" s="316">
        <v>3450.9008016032062</v>
      </c>
      <c r="F75" s="317">
        <v>4077.7522522522522</v>
      </c>
      <c r="G75" s="330">
        <v>3036</v>
      </c>
      <c r="H75" s="239">
        <v>3026</v>
      </c>
      <c r="I75" s="316">
        <v>2863.4518072289156</v>
      </c>
      <c r="J75" s="239">
        <v>3104.4087947882736</v>
      </c>
      <c r="K75" s="317">
        <v>3266.2488986784142</v>
      </c>
      <c r="L75" s="330">
        <v>15977</v>
      </c>
      <c r="M75" s="239">
        <v>15812</v>
      </c>
      <c r="N75" s="316">
        <v>3077.8846153846152</v>
      </c>
      <c r="O75" s="239">
        <v>3490.0348837209303</v>
      </c>
      <c r="P75" s="317">
        <v>3976.9940239043826</v>
      </c>
      <c r="Q75" s="330">
        <v>4169</v>
      </c>
      <c r="R75" s="239">
        <v>4124</v>
      </c>
      <c r="S75" s="239">
        <v>3425.0614035087719</v>
      </c>
      <c r="T75" s="316">
        <v>4221.088235294118</v>
      </c>
      <c r="U75" s="239">
        <v>5006.9285714285716</v>
      </c>
    </row>
    <row r="76" spans="1:21">
      <c r="A76" s="412" t="s">
        <v>8</v>
      </c>
      <c r="B76" s="328">
        <v>90082</v>
      </c>
      <c r="C76" s="128">
        <v>88997</v>
      </c>
      <c r="D76" s="128">
        <v>3094.799230275818</v>
      </c>
      <c r="E76" s="318">
        <v>3497.6212583995111</v>
      </c>
      <c r="F76" s="319">
        <v>4081.746021642266</v>
      </c>
      <c r="G76" s="328">
        <v>10536</v>
      </c>
      <c r="H76" s="128">
        <v>10494</v>
      </c>
      <c r="I76" s="318">
        <v>2706.5567010309278</v>
      </c>
      <c r="J76" s="128">
        <v>3184.6772151898736</v>
      </c>
      <c r="K76" s="319">
        <v>3345.7954898911353</v>
      </c>
      <c r="L76" s="328">
        <v>63916</v>
      </c>
      <c r="M76" s="128">
        <v>63068</v>
      </c>
      <c r="N76" s="318">
        <v>3106.8811922753989</v>
      </c>
      <c r="O76" s="128">
        <v>3495.6423149905122</v>
      </c>
      <c r="P76" s="319">
        <v>3954.5449438202249</v>
      </c>
      <c r="Q76" s="328">
        <v>15630</v>
      </c>
      <c r="R76" s="128">
        <v>15435</v>
      </c>
      <c r="S76" s="128">
        <v>3586.9241803278687</v>
      </c>
      <c r="T76" s="318">
        <v>4211.4628770301624</v>
      </c>
      <c r="U76" s="128">
        <v>4910.4334600760458</v>
      </c>
    </row>
    <row r="77" spans="1:21">
      <c r="A77" s="411" t="s">
        <v>7</v>
      </c>
      <c r="B77" s="330">
        <v>18794</v>
      </c>
      <c r="C77" s="239">
        <v>18575</v>
      </c>
      <c r="D77" s="239">
        <v>3300.9224030037549</v>
      </c>
      <c r="E77" s="316">
        <v>3617.7868741542625</v>
      </c>
      <c r="F77" s="317">
        <v>4191.023097826087</v>
      </c>
      <c r="G77" s="330">
        <v>1756</v>
      </c>
      <c r="H77" s="239">
        <v>1745</v>
      </c>
      <c r="I77" s="316">
        <v>2952.7321428571427</v>
      </c>
      <c r="J77" s="239">
        <v>3305.3423423423424</v>
      </c>
      <c r="K77" s="317">
        <v>3396.9074803149606</v>
      </c>
      <c r="L77" s="330">
        <v>13892</v>
      </c>
      <c r="M77" s="239">
        <v>13728</v>
      </c>
      <c r="N77" s="316">
        <v>3307.5397111913358</v>
      </c>
      <c r="O77" s="239">
        <v>3608.4259259259261</v>
      </c>
      <c r="P77" s="317">
        <v>4075.6592356687897</v>
      </c>
      <c r="Q77" s="330">
        <v>3146</v>
      </c>
      <c r="R77" s="239">
        <v>3102</v>
      </c>
      <c r="S77" s="239">
        <v>3762.7881355932204</v>
      </c>
      <c r="T77" s="316">
        <v>4300.9098360655735</v>
      </c>
      <c r="U77" s="239">
        <v>4972.9576271186443</v>
      </c>
    </row>
    <row r="78" spans="1:21">
      <c r="A78" s="412" t="s">
        <v>6</v>
      </c>
      <c r="B78" s="328">
        <v>5248</v>
      </c>
      <c r="C78" s="128">
        <v>5201</v>
      </c>
      <c r="D78" s="128">
        <v>3202.0070921985816</v>
      </c>
      <c r="E78" s="318">
        <v>3534.6517857142858</v>
      </c>
      <c r="F78" s="319">
        <v>4050.3376623376626</v>
      </c>
      <c r="G78" s="328">
        <v>633</v>
      </c>
      <c r="H78" s="128">
        <v>632</v>
      </c>
      <c r="I78" s="318">
        <v>3042.1666666666665</v>
      </c>
      <c r="J78" s="128">
        <v>3291.858024691358</v>
      </c>
      <c r="K78" s="319">
        <v>3481.75</v>
      </c>
      <c r="L78" s="328">
        <v>3811</v>
      </c>
      <c r="M78" s="128">
        <v>3771</v>
      </c>
      <c r="N78" s="318">
        <v>3198.9223300970875</v>
      </c>
      <c r="O78" s="128">
        <v>3538</v>
      </c>
      <c r="P78" s="319">
        <v>3983</v>
      </c>
      <c r="Q78" s="328">
        <v>804</v>
      </c>
      <c r="R78" s="128">
        <v>798</v>
      </c>
      <c r="S78" s="128">
        <v>3490.0833333333335</v>
      </c>
      <c r="T78" s="318">
        <v>4185.635135135135</v>
      </c>
      <c r="U78" s="128">
        <v>4969.25</v>
      </c>
    </row>
    <row r="79" spans="1:21">
      <c r="A79" s="411" t="s">
        <v>5</v>
      </c>
      <c r="B79" s="330">
        <v>9517</v>
      </c>
      <c r="C79" s="239">
        <v>9450</v>
      </c>
      <c r="D79" s="239">
        <v>2935.1649484536083</v>
      </c>
      <c r="E79" s="316">
        <v>3430.1641791044776</v>
      </c>
      <c r="F79" s="317">
        <v>4056.5185185185187</v>
      </c>
      <c r="G79" s="330">
        <v>553</v>
      </c>
      <c r="H79" s="239">
        <v>550</v>
      </c>
      <c r="I79" s="316">
        <v>2566.6764705882351</v>
      </c>
      <c r="J79" s="316">
        <v>2907.8529411764707</v>
      </c>
      <c r="K79" s="317">
        <v>3103.2777777777778</v>
      </c>
      <c r="L79" s="330">
        <v>6443</v>
      </c>
      <c r="M79" s="239">
        <v>6392</v>
      </c>
      <c r="N79" s="316">
        <v>2895.2183098591549</v>
      </c>
      <c r="O79" s="316">
        <v>3340.9255319148938</v>
      </c>
      <c r="P79" s="317">
        <v>3903.8834586466164</v>
      </c>
      <c r="Q79" s="330">
        <v>2521</v>
      </c>
      <c r="R79" s="239">
        <v>2508</v>
      </c>
      <c r="S79" s="239">
        <v>3355.7631578947367</v>
      </c>
      <c r="T79" s="316">
        <v>3911.1060606060605</v>
      </c>
      <c r="U79" s="239">
        <v>4542.4354838709678</v>
      </c>
    </row>
    <row r="80" spans="1:21">
      <c r="A80" s="412" t="s">
        <v>4</v>
      </c>
      <c r="B80" s="328">
        <v>6343</v>
      </c>
      <c r="C80" s="128">
        <v>6292</v>
      </c>
      <c r="D80" s="128">
        <v>2804.0256410256411</v>
      </c>
      <c r="E80" s="318">
        <v>3281.7925170068029</v>
      </c>
      <c r="F80" s="319">
        <v>3900.5</v>
      </c>
      <c r="G80" s="328">
        <v>499</v>
      </c>
      <c r="H80" s="128">
        <v>496</v>
      </c>
      <c r="I80" s="318">
        <v>2562.0384615384614</v>
      </c>
      <c r="J80" s="128">
        <v>2838.9615384615386</v>
      </c>
      <c r="K80" s="319">
        <v>3057.318181818182</v>
      </c>
      <c r="L80" s="328">
        <v>4263</v>
      </c>
      <c r="M80" s="128">
        <v>4235</v>
      </c>
      <c r="N80" s="318">
        <v>2798.3316326530612</v>
      </c>
      <c r="O80" s="128">
        <v>3245.5320512820513</v>
      </c>
      <c r="P80" s="319">
        <v>3760.3684210526317</v>
      </c>
      <c r="Q80" s="328">
        <v>1581</v>
      </c>
      <c r="R80" s="128">
        <v>1561</v>
      </c>
      <c r="S80" s="128">
        <v>3119.4814814814813</v>
      </c>
      <c r="T80" s="318">
        <v>3814.1904761904761</v>
      </c>
      <c r="U80" s="128">
        <v>4300.109375</v>
      </c>
    </row>
    <row r="81" spans="1:21">
      <c r="A81" s="411" t="s">
        <v>3</v>
      </c>
      <c r="B81" s="330">
        <v>11434</v>
      </c>
      <c r="C81" s="239">
        <v>11308</v>
      </c>
      <c r="D81" s="239">
        <v>2908.306691449814</v>
      </c>
      <c r="E81" s="316">
        <v>3368.8098591549297</v>
      </c>
      <c r="F81" s="317">
        <v>3869.25</v>
      </c>
      <c r="G81" s="330" t="s">
        <v>43</v>
      </c>
      <c r="H81" s="239" t="s">
        <v>43</v>
      </c>
      <c r="I81" s="316">
        <v>2710.872340425532</v>
      </c>
      <c r="J81" s="239">
        <v>2938.186567164179</v>
      </c>
      <c r="K81" s="317">
        <v>3155.3295454545455</v>
      </c>
      <c r="L81" s="330">
        <v>8199</v>
      </c>
      <c r="M81" s="239">
        <v>8114</v>
      </c>
      <c r="N81" s="316">
        <v>2929.0919540229884</v>
      </c>
      <c r="O81" s="239">
        <v>3363.810580204778</v>
      </c>
      <c r="P81" s="317">
        <v>3778.221088435374</v>
      </c>
      <c r="Q81" s="330" t="s">
        <v>43</v>
      </c>
      <c r="R81" s="239" t="s">
        <v>43</v>
      </c>
      <c r="S81" s="239">
        <v>3183</v>
      </c>
      <c r="T81" s="316">
        <v>3838</v>
      </c>
      <c r="U81" s="239">
        <v>4499.4285714285716</v>
      </c>
    </row>
    <row r="82" spans="1:21" ht="14.5" thickBot="1">
      <c r="A82" s="412" t="s">
        <v>2</v>
      </c>
      <c r="B82" s="328">
        <v>7119</v>
      </c>
      <c r="C82" s="128">
        <v>7057</v>
      </c>
      <c r="D82" s="128">
        <v>2822.6323529411766</v>
      </c>
      <c r="E82" s="318">
        <v>3254.2621359223299</v>
      </c>
      <c r="F82" s="319">
        <v>3773.4700854700855</v>
      </c>
      <c r="G82" s="328" t="s">
        <v>43</v>
      </c>
      <c r="H82" s="128" t="s">
        <v>43</v>
      </c>
      <c r="I82" s="318">
        <v>2485.1774193548385</v>
      </c>
      <c r="J82" s="318">
        <v>2763</v>
      </c>
      <c r="K82" s="319">
        <v>2970.03125</v>
      </c>
      <c r="L82" s="328">
        <v>4754</v>
      </c>
      <c r="M82" s="128">
        <v>4712</v>
      </c>
      <c r="N82" s="318">
        <v>2829.0714285714284</v>
      </c>
      <c r="O82" s="318">
        <v>3223.6927710843374</v>
      </c>
      <c r="P82" s="319">
        <v>3673.1315789473683</v>
      </c>
      <c r="Q82" s="328" t="s">
        <v>43</v>
      </c>
      <c r="R82" s="128" t="s">
        <v>43</v>
      </c>
      <c r="S82" s="128">
        <v>3161.7179487179487</v>
      </c>
      <c r="T82" s="318">
        <v>3631.478260869565</v>
      </c>
      <c r="U82" s="128">
        <v>4162.0625</v>
      </c>
    </row>
    <row r="83" spans="1:21" ht="14.5" thickBot="1">
      <c r="A83" s="571" t="s">
        <v>20</v>
      </c>
      <c r="B83" s="578">
        <v>353872</v>
      </c>
      <c r="C83" s="577">
        <v>350134</v>
      </c>
      <c r="D83" s="322">
        <v>3043.2948756822316</v>
      </c>
      <c r="E83" s="321">
        <v>3479.9499126115352</v>
      </c>
      <c r="F83" s="323">
        <v>4047.5524243680065</v>
      </c>
      <c r="G83" s="578">
        <v>42226</v>
      </c>
      <c r="H83" s="579">
        <v>42085</v>
      </c>
      <c r="I83" s="321">
        <v>2762.4570349386213</v>
      </c>
      <c r="J83" s="324">
        <v>3147.8722842043453</v>
      </c>
      <c r="K83" s="325">
        <v>3370.641585760518</v>
      </c>
      <c r="L83" s="578">
        <v>249910</v>
      </c>
      <c r="M83" s="579">
        <v>246939</v>
      </c>
      <c r="N83" s="321">
        <v>3058.3197265232252</v>
      </c>
      <c r="O83" s="324">
        <v>3484.4930596400422</v>
      </c>
      <c r="P83" s="325">
        <v>3944.4978832442066</v>
      </c>
      <c r="Q83" s="578">
        <v>61736</v>
      </c>
      <c r="R83" s="577">
        <v>61110</v>
      </c>
      <c r="S83" s="322">
        <v>3454.4606458123108</v>
      </c>
      <c r="T83" s="321">
        <v>4145.1870451237264</v>
      </c>
      <c r="U83" s="324">
        <v>4815.84151547492</v>
      </c>
    </row>
    <row r="84" spans="1:21" ht="15" customHeight="1">
      <c r="A84" s="879" t="s">
        <v>480</v>
      </c>
      <c r="B84" s="879"/>
      <c r="C84" s="879"/>
      <c r="D84" s="879"/>
      <c r="E84" s="879"/>
      <c r="F84" s="879"/>
      <c r="G84" s="879"/>
      <c r="H84" s="879"/>
      <c r="I84" s="879"/>
      <c r="J84" s="879"/>
      <c r="K84" s="879"/>
      <c r="L84" s="879"/>
      <c r="M84" s="879"/>
      <c r="N84" s="879"/>
      <c r="O84" s="879"/>
      <c r="P84" s="879"/>
      <c r="Q84" s="879"/>
      <c r="R84" s="879"/>
      <c r="S84" s="879"/>
      <c r="T84" s="879"/>
      <c r="U84" s="879"/>
    </row>
    <row r="85" spans="1:21" ht="15" customHeight="1">
      <c r="A85" s="880" t="s">
        <v>276</v>
      </c>
      <c r="B85" s="880"/>
      <c r="C85" s="880"/>
      <c r="D85" s="880"/>
      <c r="E85" s="880"/>
      <c r="F85" s="880"/>
      <c r="G85" s="880"/>
      <c r="H85" s="880"/>
      <c r="I85" s="880"/>
      <c r="J85" s="880"/>
      <c r="K85" s="880"/>
      <c r="L85" s="880"/>
      <c r="M85" s="880"/>
      <c r="N85" s="880"/>
      <c r="O85" s="880"/>
      <c r="P85" s="880"/>
      <c r="Q85" s="880"/>
      <c r="R85" s="880"/>
      <c r="S85" s="880"/>
      <c r="T85" s="880"/>
      <c r="U85" s="880"/>
    </row>
    <row r="86" spans="1:21" ht="15" customHeight="1">
      <c r="A86" s="880" t="s">
        <v>283</v>
      </c>
      <c r="B86" s="880"/>
      <c r="C86" s="880"/>
      <c r="D86" s="880"/>
      <c r="E86" s="880"/>
      <c r="F86" s="880"/>
      <c r="G86" s="880"/>
      <c r="H86" s="880"/>
      <c r="I86" s="880"/>
      <c r="J86" s="880"/>
      <c r="K86" s="880"/>
      <c r="L86" s="880"/>
      <c r="M86" s="880"/>
      <c r="N86" s="880"/>
      <c r="O86" s="880"/>
      <c r="P86" s="880"/>
      <c r="Q86" s="880"/>
      <c r="R86" s="880"/>
      <c r="S86" s="880"/>
      <c r="T86" s="880"/>
      <c r="U86" s="880"/>
    </row>
    <row r="87" spans="1:21" ht="15" customHeight="1">
      <c r="A87" s="881" t="s">
        <v>277</v>
      </c>
      <c r="B87" s="881"/>
      <c r="C87" s="881"/>
      <c r="D87" s="881"/>
      <c r="E87" s="881"/>
      <c r="F87" s="881"/>
      <c r="G87" s="881"/>
      <c r="H87" s="881"/>
      <c r="I87" s="881"/>
      <c r="J87" s="881"/>
      <c r="K87" s="881"/>
      <c r="L87" s="881"/>
      <c r="M87" s="881"/>
      <c r="N87" s="881"/>
      <c r="O87" s="881"/>
      <c r="P87" s="881"/>
      <c r="Q87" s="881"/>
      <c r="R87" s="881"/>
      <c r="S87" s="881"/>
      <c r="T87" s="881"/>
      <c r="U87" s="881"/>
    </row>
    <row r="88" spans="1:21" ht="14.5">
      <c r="A88" s="240"/>
      <c r="B88" s="240"/>
      <c r="C88" s="240"/>
      <c r="D88" s="240"/>
      <c r="E88" s="240"/>
      <c r="F88" s="240"/>
      <c r="G88" s="240"/>
      <c r="H88" s="240"/>
      <c r="I88" s="240"/>
      <c r="J88" s="240"/>
      <c r="K88" s="240"/>
      <c r="L88" s="240"/>
      <c r="M88" s="240"/>
      <c r="N88" s="240"/>
      <c r="O88" s="240"/>
      <c r="P88" s="240"/>
      <c r="Q88" s="240"/>
      <c r="R88" s="240"/>
      <c r="S88" s="240"/>
      <c r="T88" s="240"/>
      <c r="U88" s="240"/>
    </row>
    <row r="89" spans="1:21" ht="23.5">
      <c r="A89" s="696">
        <v>2019</v>
      </c>
      <c r="B89" s="696"/>
      <c r="C89" s="696"/>
      <c r="D89" s="696"/>
      <c r="E89" s="696"/>
      <c r="F89" s="696"/>
      <c r="G89" s="696"/>
      <c r="H89" s="696"/>
      <c r="I89" s="696"/>
      <c r="J89" s="696"/>
      <c r="K89" s="696"/>
      <c r="L89" s="696"/>
      <c r="M89" s="696"/>
      <c r="N89" s="696"/>
      <c r="O89" s="696"/>
      <c r="P89" s="696"/>
      <c r="Q89" s="696"/>
      <c r="R89" s="696"/>
      <c r="S89" s="696"/>
      <c r="T89" s="696"/>
      <c r="U89" s="696"/>
    </row>
    <row r="90" spans="1:21" ht="14.5">
      <c r="A90" s="97"/>
      <c r="B90" s="240"/>
      <c r="C90" s="240"/>
      <c r="D90" s="315"/>
      <c r="E90" s="240"/>
      <c r="F90" s="315"/>
      <c r="G90" s="240"/>
      <c r="H90" s="315"/>
      <c r="I90" s="240"/>
      <c r="J90" s="315"/>
      <c r="K90" s="240"/>
      <c r="L90" s="315"/>
      <c r="M90" s="240"/>
      <c r="N90" s="240"/>
      <c r="O90" s="240"/>
      <c r="P90" s="240"/>
      <c r="Q90" s="240"/>
      <c r="R90" s="240"/>
      <c r="S90" s="240"/>
      <c r="T90" s="240"/>
      <c r="U90" s="240"/>
    </row>
    <row r="91" spans="1:21" ht="15" customHeight="1">
      <c r="A91" s="782" t="s">
        <v>396</v>
      </c>
      <c r="B91" s="782"/>
      <c r="C91" s="782"/>
      <c r="D91" s="782"/>
      <c r="E91" s="782"/>
      <c r="F91" s="782"/>
      <c r="G91" s="782"/>
      <c r="H91" s="782"/>
      <c r="I91" s="782"/>
      <c r="J91" s="782"/>
      <c r="K91" s="782"/>
      <c r="L91" s="782"/>
      <c r="M91" s="782"/>
      <c r="N91" s="782"/>
      <c r="O91" s="782"/>
      <c r="P91" s="782"/>
      <c r="Q91" s="782"/>
      <c r="R91" s="782"/>
      <c r="S91" s="782"/>
      <c r="T91" s="782"/>
      <c r="U91" s="782"/>
    </row>
    <row r="92" spans="1:21" ht="14.5">
      <c r="A92" s="707" t="s">
        <v>21</v>
      </c>
      <c r="B92" s="801" t="s">
        <v>278</v>
      </c>
      <c r="C92" s="802"/>
      <c r="D92" s="802"/>
      <c r="E92" s="802"/>
      <c r="F92" s="802"/>
      <c r="G92" s="802"/>
      <c r="H92" s="802"/>
      <c r="I92" s="802"/>
      <c r="J92" s="802"/>
      <c r="K92" s="802"/>
      <c r="L92" s="802"/>
      <c r="M92" s="802"/>
      <c r="N92" s="802"/>
      <c r="O92" s="802"/>
      <c r="P92" s="802"/>
      <c r="Q92" s="802"/>
      <c r="R92" s="802"/>
      <c r="S92" s="802"/>
      <c r="T92" s="802"/>
      <c r="U92" s="802"/>
    </row>
    <row r="93" spans="1:21" ht="14.5">
      <c r="A93" s="707"/>
      <c r="B93" s="801" t="s">
        <v>22</v>
      </c>
      <c r="C93" s="802"/>
      <c r="D93" s="802"/>
      <c r="E93" s="802"/>
      <c r="F93" s="803"/>
      <c r="G93" s="801" t="s">
        <v>279</v>
      </c>
      <c r="H93" s="802"/>
      <c r="I93" s="802"/>
      <c r="J93" s="802"/>
      <c r="K93" s="803"/>
      <c r="L93" s="801" t="s">
        <v>280</v>
      </c>
      <c r="M93" s="802"/>
      <c r="N93" s="802"/>
      <c r="O93" s="802"/>
      <c r="P93" s="803"/>
      <c r="Q93" s="801" t="s">
        <v>281</v>
      </c>
      <c r="R93" s="802"/>
      <c r="S93" s="802"/>
      <c r="T93" s="802"/>
      <c r="U93" s="802"/>
    </row>
    <row r="94" spans="1:21" ht="14.5">
      <c r="A94" s="707"/>
      <c r="B94" s="815" t="s">
        <v>22</v>
      </c>
      <c r="C94" s="809" t="s">
        <v>23</v>
      </c>
      <c r="D94" s="806"/>
      <c r="E94" s="806"/>
      <c r="F94" s="807"/>
      <c r="G94" s="808" t="s">
        <v>22</v>
      </c>
      <c r="H94" s="809" t="s">
        <v>23</v>
      </c>
      <c r="I94" s="806"/>
      <c r="J94" s="806"/>
      <c r="K94" s="807"/>
      <c r="L94" s="804" t="s">
        <v>22</v>
      </c>
      <c r="M94" s="805" t="s">
        <v>23</v>
      </c>
      <c r="N94" s="806"/>
      <c r="O94" s="806"/>
      <c r="P94" s="807"/>
      <c r="Q94" s="808" t="s">
        <v>22</v>
      </c>
      <c r="R94" s="809" t="s">
        <v>23</v>
      </c>
      <c r="S94" s="806"/>
      <c r="T94" s="806"/>
      <c r="U94" s="806"/>
    </row>
    <row r="95" spans="1:21" ht="58">
      <c r="A95" s="707"/>
      <c r="B95" s="815"/>
      <c r="C95" s="576" t="s">
        <v>272</v>
      </c>
      <c r="D95" s="569" t="s">
        <v>273</v>
      </c>
      <c r="E95" s="569" t="s">
        <v>184</v>
      </c>
      <c r="F95" s="568" t="s">
        <v>274</v>
      </c>
      <c r="G95" s="808"/>
      <c r="H95" s="576" t="s">
        <v>272</v>
      </c>
      <c r="I95" s="569" t="s">
        <v>273</v>
      </c>
      <c r="J95" s="569" t="s">
        <v>184</v>
      </c>
      <c r="K95" s="568" t="s">
        <v>274</v>
      </c>
      <c r="L95" s="804"/>
      <c r="M95" s="580" t="s">
        <v>272</v>
      </c>
      <c r="N95" s="569" t="s">
        <v>273</v>
      </c>
      <c r="O95" s="569" t="s">
        <v>184</v>
      </c>
      <c r="P95" s="568" t="s">
        <v>274</v>
      </c>
      <c r="Q95" s="808"/>
      <c r="R95" s="576" t="s">
        <v>272</v>
      </c>
      <c r="S95" s="569" t="s">
        <v>273</v>
      </c>
      <c r="T95" s="569" t="s">
        <v>184</v>
      </c>
      <c r="U95" s="569" t="s">
        <v>274</v>
      </c>
    </row>
    <row r="96" spans="1:21" ht="15" thickBot="1">
      <c r="A96" s="777"/>
      <c r="B96" s="810" t="s">
        <v>0</v>
      </c>
      <c r="C96" s="811"/>
      <c r="D96" s="812" t="s">
        <v>275</v>
      </c>
      <c r="E96" s="812"/>
      <c r="F96" s="813"/>
      <c r="G96" s="810" t="s">
        <v>0</v>
      </c>
      <c r="H96" s="811"/>
      <c r="I96" s="812" t="s">
        <v>275</v>
      </c>
      <c r="J96" s="812"/>
      <c r="K96" s="813"/>
      <c r="L96" s="810" t="s">
        <v>0</v>
      </c>
      <c r="M96" s="811"/>
      <c r="N96" s="812" t="s">
        <v>275</v>
      </c>
      <c r="O96" s="812"/>
      <c r="P96" s="813"/>
      <c r="Q96" s="810" t="s">
        <v>0</v>
      </c>
      <c r="R96" s="811"/>
      <c r="S96" s="812" t="s">
        <v>275</v>
      </c>
      <c r="T96" s="812"/>
      <c r="U96" s="812"/>
    </row>
    <row r="97" spans="1:21">
      <c r="A97" s="216" t="s">
        <v>16</v>
      </c>
      <c r="B97" s="327">
        <v>52973</v>
      </c>
      <c r="C97" s="239">
        <v>52327</v>
      </c>
      <c r="D97" s="239">
        <v>3180.7477840451247</v>
      </c>
      <c r="E97" s="316">
        <v>3498.9526854219948</v>
      </c>
      <c r="F97" s="317">
        <v>3994.2303459119498</v>
      </c>
      <c r="G97" s="327">
        <v>8160</v>
      </c>
      <c r="H97" s="239">
        <v>8125</v>
      </c>
      <c r="I97" s="316">
        <v>2988.0868055555557</v>
      </c>
      <c r="J97" s="239">
        <v>3274.8848857644989</v>
      </c>
      <c r="K97" s="317">
        <v>3385.9469632164241</v>
      </c>
      <c r="L97" s="327">
        <v>37485</v>
      </c>
      <c r="M97" s="239">
        <v>36928</v>
      </c>
      <c r="N97" s="316">
        <v>3195.3979591836733</v>
      </c>
      <c r="O97" s="239">
        <v>3528.3921220723919</v>
      </c>
      <c r="P97" s="317">
        <v>3916.5</v>
      </c>
      <c r="Q97" s="327">
        <v>7328</v>
      </c>
      <c r="R97" s="239">
        <v>7274</v>
      </c>
      <c r="S97" s="239">
        <v>3649.2132352941176</v>
      </c>
      <c r="T97" s="316">
        <v>4238.8233532934128</v>
      </c>
      <c r="U97" s="239">
        <v>4875.7118644067796</v>
      </c>
    </row>
    <row r="98" spans="1:21">
      <c r="A98" s="213" t="s">
        <v>15</v>
      </c>
      <c r="B98" s="328">
        <v>50515</v>
      </c>
      <c r="C98" s="128">
        <v>49825</v>
      </c>
      <c r="D98" s="128">
        <v>2907.335511982571</v>
      </c>
      <c r="E98" s="318">
        <v>3341.5887656033287</v>
      </c>
      <c r="F98" s="319">
        <v>3892.0629575402636</v>
      </c>
      <c r="G98" s="328">
        <v>9032</v>
      </c>
      <c r="H98" s="128">
        <v>8996</v>
      </c>
      <c r="I98" s="318">
        <v>2700.1402877697842</v>
      </c>
      <c r="J98" s="128">
        <v>2970.2368421052633</v>
      </c>
      <c r="K98" s="319">
        <v>3290.2868561278865</v>
      </c>
      <c r="L98" s="328">
        <v>34925</v>
      </c>
      <c r="M98" s="128">
        <v>34343</v>
      </c>
      <c r="N98" s="318">
        <v>2972.15</v>
      </c>
      <c r="O98" s="128">
        <v>3406.5934489402698</v>
      </c>
      <c r="P98" s="319">
        <v>3898.2252650176679</v>
      </c>
      <c r="Q98" s="328">
        <v>6558</v>
      </c>
      <c r="R98" s="128">
        <v>6486</v>
      </c>
      <c r="S98" s="128">
        <v>3320.5495049504952</v>
      </c>
      <c r="T98" s="318">
        <v>4116.2303370786512</v>
      </c>
      <c r="U98" s="128">
        <v>4965.5</v>
      </c>
    </row>
    <row r="99" spans="1:21">
      <c r="A99" s="216" t="s">
        <v>18</v>
      </c>
      <c r="B99" s="330">
        <v>23721</v>
      </c>
      <c r="C99" s="239">
        <v>23537</v>
      </c>
      <c r="D99" s="239">
        <v>2857.589877835951</v>
      </c>
      <c r="E99" s="316">
        <v>3313.8973288814691</v>
      </c>
      <c r="F99" s="317">
        <v>3809.4555369127515</v>
      </c>
      <c r="G99" s="330">
        <v>1234</v>
      </c>
      <c r="H99" s="239">
        <v>1229</v>
      </c>
      <c r="I99" s="316">
        <v>2474.3970588235293</v>
      </c>
      <c r="J99" s="316">
        <v>2778.6746031746034</v>
      </c>
      <c r="K99" s="317">
        <v>3025.228260869565</v>
      </c>
      <c r="L99" s="330">
        <v>16608</v>
      </c>
      <c r="M99" s="239">
        <v>16478</v>
      </c>
      <c r="N99" s="316">
        <v>2808.4333333333334</v>
      </c>
      <c r="O99" s="316">
        <v>3230.6601423487546</v>
      </c>
      <c r="P99" s="317">
        <v>3626.5554089709763</v>
      </c>
      <c r="Q99" s="330">
        <v>5879</v>
      </c>
      <c r="R99" s="239">
        <v>5830</v>
      </c>
      <c r="S99" s="239">
        <v>3334.6145833333335</v>
      </c>
      <c r="T99" s="316">
        <v>3804.1971830985917</v>
      </c>
      <c r="U99" s="239">
        <v>4157.56106870229</v>
      </c>
    </row>
    <row r="100" spans="1:21">
      <c r="A100" s="213" t="s">
        <v>14</v>
      </c>
      <c r="B100" s="328">
        <v>7404</v>
      </c>
      <c r="C100" s="128">
        <v>7354</v>
      </c>
      <c r="D100" s="128">
        <v>2709.6530054644809</v>
      </c>
      <c r="E100" s="318">
        <v>3188.9408602150538</v>
      </c>
      <c r="F100" s="319">
        <v>3795.1428571428573</v>
      </c>
      <c r="G100" s="328" t="s">
        <v>43</v>
      </c>
      <c r="H100" s="128" t="s">
        <v>43</v>
      </c>
      <c r="I100" s="318" t="s">
        <v>282</v>
      </c>
      <c r="J100" s="128" t="s">
        <v>282</v>
      </c>
      <c r="K100" s="319" t="s">
        <v>282</v>
      </c>
      <c r="L100" s="328">
        <v>5144</v>
      </c>
      <c r="M100" s="128">
        <v>5111</v>
      </c>
      <c r="N100" s="318">
        <v>2702.2086330935253</v>
      </c>
      <c r="O100" s="128">
        <v>3139.5287769784172</v>
      </c>
      <c r="P100" s="319">
        <v>3654.3563829787236</v>
      </c>
      <c r="Q100" s="328" t="s">
        <v>43</v>
      </c>
      <c r="R100" s="128" t="s">
        <v>43</v>
      </c>
      <c r="S100" s="128">
        <v>2920.5892857142858</v>
      </c>
      <c r="T100" s="318">
        <v>3622.0116279069766</v>
      </c>
      <c r="U100" s="128">
        <v>4229.1290322580644</v>
      </c>
    </row>
    <row r="101" spans="1:21">
      <c r="A101" s="216" t="s">
        <v>13</v>
      </c>
      <c r="B101" s="330">
        <v>2738</v>
      </c>
      <c r="C101" s="239">
        <v>2723</v>
      </c>
      <c r="D101" s="239">
        <v>2900.2093023255816</v>
      </c>
      <c r="E101" s="316">
        <v>3383.6349206349205</v>
      </c>
      <c r="F101" s="317">
        <v>3849.5625</v>
      </c>
      <c r="G101" s="330" t="s">
        <v>43</v>
      </c>
      <c r="H101" s="239" t="s">
        <v>43</v>
      </c>
      <c r="I101" s="316" t="s">
        <v>282</v>
      </c>
      <c r="J101" s="316" t="s">
        <v>282</v>
      </c>
      <c r="K101" s="317" t="s">
        <v>282</v>
      </c>
      <c r="L101" s="330">
        <v>1984</v>
      </c>
      <c r="M101" s="239">
        <v>1970</v>
      </c>
      <c r="N101" s="316">
        <v>2921.3333333333335</v>
      </c>
      <c r="O101" s="316">
        <v>3379.2128712871286</v>
      </c>
      <c r="P101" s="317">
        <v>3729.1290322580644</v>
      </c>
      <c r="Q101" s="330" t="s">
        <v>43</v>
      </c>
      <c r="R101" s="239" t="s">
        <v>43</v>
      </c>
      <c r="S101" s="239" t="s">
        <v>282</v>
      </c>
      <c r="T101" s="316" t="s">
        <v>282</v>
      </c>
      <c r="U101" s="239" t="s">
        <v>282</v>
      </c>
    </row>
    <row r="102" spans="1:21">
      <c r="A102" s="213" t="s">
        <v>12</v>
      </c>
      <c r="B102" s="328">
        <v>8886</v>
      </c>
      <c r="C102" s="128">
        <v>8782</v>
      </c>
      <c r="D102" s="128">
        <v>2913.6880733944954</v>
      </c>
      <c r="E102" s="318">
        <v>3338.3342245989306</v>
      </c>
      <c r="F102" s="319">
        <v>3895.1629213483147</v>
      </c>
      <c r="G102" s="328" t="s">
        <v>43</v>
      </c>
      <c r="H102" s="128" t="s">
        <v>43</v>
      </c>
      <c r="I102" s="318">
        <v>2579.5322580645161</v>
      </c>
      <c r="J102" s="128">
        <v>2904.5540540540542</v>
      </c>
      <c r="K102" s="319">
        <v>3100.5</v>
      </c>
      <c r="L102" s="328">
        <v>6582</v>
      </c>
      <c r="M102" s="128">
        <v>6495</v>
      </c>
      <c r="N102" s="318">
        <v>2928.1355421686749</v>
      </c>
      <c r="O102" s="128">
        <v>3330.9858934169279</v>
      </c>
      <c r="P102" s="319">
        <v>3727.3333333333335</v>
      </c>
      <c r="Q102" s="328" t="s">
        <v>43</v>
      </c>
      <c r="R102" s="128" t="s">
        <v>43</v>
      </c>
      <c r="S102" s="128">
        <v>3570.7586206896553</v>
      </c>
      <c r="T102" s="318">
        <v>4112.0625</v>
      </c>
      <c r="U102" s="128">
        <v>4547</v>
      </c>
    </row>
    <row r="103" spans="1:21">
      <c r="A103" s="216" t="s">
        <v>11</v>
      </c>
      <c r="B103" s="330">
        <v>25288</v>
      </c>
      <c r="C103" s="239">
        <v>25032</v>
      </c>
      <c r="D103" s="239">
        <v>3159.1575875486383</v>
      </c>
      <c r="E103" s="316">
        <v>3545.8589108910892</v>
      </c>
      <c r="F103" s="317">
        <v>4160.8197674418607</v>
      </c>
      <c r="G103" s="330" t="s">
        <v>43</v>
      </c>
      <c r="H103" s="239" t="s">
        <v>43</v>
      </c>
      <c r="I103" s="316">
        <v>2777.8148148148148</v>
      </c>
      <c r="J103" s="239">
        <v>3269.5170940170942</v>
      </c>
      <c r="K103" s="317">
        <v>3393.1724137931033</v>
      </c>
      <c r="L103" s="330">
        <v>18621</v>
      </c>
      <c r="M103" s="239">
        <v>18415</v>
      </c>
      <c r="N103" s="316">
        <v>3149.8928571428573</v>
      </c>
      <c r="O103" s="239">
        <v>3532.6374622356498</v>
      </c>
      <c r="P103" s="317">
        <v>4052.3788343558281</v>
      </c>
      <c r="Q103" s="330" t="s">
        <v>43</v>
      </c>
      <c r="R103" s="239" t="s">
        <v>43</v>
      </c>
      <c r="S103" s="239">
        <v>3578.4850746268658</v>
      </c>
      <c r="T103" s="316">
        <v>4323.8576642335765</v>
      </c>
      <c r="U103" s="239">
        <v>4953.217391304348</v>
      </c>
    </row>
    <row r="104" spans="1:21">
      <c r="A104" s="213" t="s">
        <v>10</v>
      </c>
      <c r="B104" s="328">
        <v>5274</v>
      </c>
      <c r="C104" s="128">
        <v>5223</v>
      </c>
      <c r="D104" s="128">
        <v>2442.0570175438597</v>
      </c>
      <c r="E104" s="318">
        <v>2832.4602272727275</v>
      </c>
      <c r="F104" s="319">
        <v>3322.7355769230771</v>
      </c>
      <c r="G104" s="328" t="s">
        <v>43</v>
      </c>
      <c r="H104" s="128" t="s">
        <v>43</v>
      </c>
      <c r="I104" s="318" t="s">
        <v>282</v>
      </c>
      <c r="J104" s="128" t="s">
        <v>282</v>
      </c>
      <c r="K104" s="319" t="s">
        <v>282</v>
      </c>
      <c r="L104" s="328">
        <v>3544</v>
      </c>
      <c r="M104" s="128">
        <v>3515</v>
      </c>
      <c r="N104" s="318">
        <v>2431.59375</v>
      </c>
      <c r="O104" s="128">
        <v>2818.5656934306571</v>
      </c>
      <c r="P104" s="319">
        <v>3256.0743243243242</v>
      </c>
      <c r="Q104" s="328" t="s">
        <v>43</v>
      </c>
      <c r="R104" s="128" t="s">
        <v>43</v>
      </c>
      <c r="S104" s="128">
        <v>2546.1896551724139</v>
      </c>
      <c r="T104" s="318">
        <v>3081.2692307692309</v>
      </c>
      <c r="U104" s="128">
        <v>3701.6904761904761</v>
      </c>
    </row>
    <row r="105" spans="1:21">
      <c r="A105" s="216" t="s">
        <v>9</v>
      </c>
      <c r="B105" s="330">
        <v>21975</v>
      </c>
      <c r="C105" s="239">
        <v>21745</v>
      </c>
      <c r="D105" s="239">
        <v>2997.6486175115206</v>
      </c>
      <c r="E105" s="316">
        <v>3414.1238532110092</v>
      </c>
      <c r="F105" s="317">
        <v>4054.1426380368098</v>
      </c>
      <c r="G105" s="330">
        <v>2615</v>
      </c>
      <c r="H105" s="239">
        <v>2606</v>
      </c>
      <c r="I105" s="316">
        <v>2801.7135922330099</v>
      </c>
      <c r="J105" s="239">
        <v>3054.998269896194</v>
      </c>
      <c r="K105" s="317">
        <v>3219.0622317596567</v>
      </c>
      <c r="L105" s="330">
        <v>15350</v>
      </c>
      <c r="M105" s="239">
        <v>15159</v>
      </c>
      <c r="N105" s="316">
        <v>3014.4577259475218</v>
      </c>
      <c r="O105" s="239">
        <v>3429.3293216630195</v>
      </c>
      <c r="P105" s="317">
        <v>3935.6744186046512</v>
      </c>
      <c r="Q105" s="330">
        <v>4010</v>
      </c>
      <c r="R105" s="239">
        <v>3980</v>
      </c>
      <c r="S105" s="239">
        <v>3432.5</v>
      </c>
      <c r="T105" s="316">
        <v>4181.75</v>
      </c>
      <c r="U105" s="239">
        <v>4925.0901639344265</v>
      </c>
    </row>
    <row r="106" spans="1:21">
      <c r="A106" s="213" t="s">
        <v>8</v>
      </c>
      <c r="B106" s="328">
        <v>86572</v>
      </c>
      <c r="C106" s="128">
        <v>85311</v>
      </c>
      <c r="D106" s="128">
        <v>3072.6046186144158</v>
      </c>
      <c r="E106" s="318">
        <v>3470.9965357967667</v>
      </c>
      <c r="F106" s="319">
        <v>4078.0124455507157</v>
      </c>
      <c r="G106" s="328">
        <v>9732</v>
      </c>
      <c r="H106" s="128">
        <v>9682</v>
      </c>
      <c r="I106" s="318">
        <v>2680.96875</v>
      </c>
      <c r="J106" s="128">
        <v>3115.4371069182389</v>
      </c>
      <c r="K106" s="319">
        <v>3292.6712802768166</v>
      </c>
      <c r="L106" s="328">
        <v>61499</v>
      </c>
      <c r="M106" s="128">
        <v>60456</v>
      </c>
      <c r="N106" s="318">
        <v>3085.8965183752416</v>
      </c>
      <c r="O106" s="128">
        <v>3463.2614252517428</v>
      </c>
      <c r="P106" s="319">
        <v>3944.4427312775329</v>
      </c>
      <c r="Q106" s="328">
        <v>15341</v>
      </c>
      <c r="R106" s="128">
        <v>15173</v>
      </c>
      <c r="S106" s="128">
        <v>3586.7019230769229</v>
      </c>
      <c r="T106" s="318">
        <v>4193.8374083129584</v>
      </c>
      <c r="U106" s="128">
        <v>4871.4353146853146</v>
      </c>
    </row>
    <row r="107" spans="1:21">
      <c r="A107" s="216" t="s">
        <v>7</v>
      </c>
      <c r="B107" s="330">
        <v>18452</v>
      </c>
      <c r="C107" s="239">
        <v>18208</v>
      </c>
      <c r="D107" s="239">
        <v>3264.7357059509918</v>
      </c>
      <c r="E107" s="316">
        <v>3574.3738738738739</v>
      </c>
      <c r="F107" s="317">
        <v>4145.9767726161372</v>
      </c>
      <c r="G107" s="330">
        <v>1676</v>
      </c>
      <c r="H107" s="239">
        <v>1669</v>
      </c>
      <c r="I107" s="316">
        <v>2926.0208333333335</v>
      </c>
      <c r="J107" s="239">
        <v>3269.25</v>
      </c>
      <c r="K107" s="317">
        <v>3354.8918918918921</v>
      </c>
      <c r="L107" s="330">
        <v>13648</v>
      </c>
      <c r="M107" s="239">
        <v>13459</v>
      </c>
      <c r="N107" s="316">
        <v>3268.8291245791247</v>
      </c>
      <c r="O107" s="239">
        <v>3562.788732394366</v>
      </c>
      <c r="P107" s="317">
        <v>4037.4296577946766</v>
      </c>
      <c r="Q107" s="330">
        <v>3128</v>
      </c>
      <c r="R107" s="239">
        <v>3080</v>
      </c>
      <c r="S107" s="239">
        <v>3723.2272727272725</v>
      </c>
      <c r="T107" s="316">
        <v>4250.9310344827591</v>
      </c>
      <c r="U107" s="239">
        <v>4887.0853658536589</v>
      </c>
    </row>
    <row r="108" spans="1:21">
      <c r="A108" s="213" t="s">
        <v>6</v>
      </c>
      <c r="B108" s="328">
        <v>5016</v>
      </c>
      <c r="C108" s="128">
        <v>4966</v>
      </c>
      <c r="D108" s="128">
        <v>3186.6111111111113</v>
      </c>
      <c r="E108" s="318">
        <v>3500.310606060606</v>
      </c>
      <c r="F108" s="319">
        <v>4042.5454545454545</v>
      </c>
      <c r="G108" s="328">
        <v>596</v>
      </c>
      <c r="H108" s="128">
        <v>592</v>
      </c>
      <c r="I108" s="318">
        <v>3023.8333333333335</v>
      </c>
      <c r="J108" s="128">
        <v>3275.8521126760565</v>
      </c>
      <c r="K108" s="319">
        <v>3451.409090909091</v>
      </c>
      <c r="L108" s="328">
        <v>3635</v>
      </c>
      <c r="M108" s="128">
        <v>3595</v>
      </c>
      <c r="N108" s="318">
        <v>3172.4086021505377</v>
      </c>
      <c r="O108" s="128">
        <v>3497.0561224489797</v>
      </c>
      <c r="P108" s="319">
        <v>3935.4719101123596</v>
      </c>
      <c r="Q108" s="328">
        <v>785</v>
      </c>
      <c r="R108" s="128">
        <v>779</v>
      </c>
      <c r="S108" s="128">
        <v>3602.375</v>
      </c>
      <c r="T108" s="318">
        <v>4190.083333333333</v>
      </c>
      <c r="U108" s="128">
        <v>4970.03125</v>
      </c>
    </row>
    <row r="109" spans="1:21">
      <c r="A109" s="216" t="s">
        <v>5</v>
      </c>
      <c r="B109" s="330">
        <v>9973</v>
      </c>
      <c r="C109" s="239">
        <v>9889</v>
      </c>
      <c r="D109" s="239">
        <v>2882.3326271186443</v>
      </c>
      <c r="E109" s="316">
        <v>3344.6119691119693</v>
      </c>
      <c r="F109" s="317">
        <v>3956.1469298245615</v>
      </c>
      <c r="G109" s="330">
        <v>510</v>
      </c>
      <c r="H109" s="239">
        <v>509</v>
      </c>
      <c r="I109" s="316">
        <v>2583.5882352941176</v>
      </c>
      <c r="J109" s="316">
        <v>2860.6851851851852</v>
      </c>
      <c r="K109" s="317">
        <v>3076.5416666666665</v>
      </c>
      <c r="L109" s="330">
        <v>6906</v>
      </c>
      <c r="M109" s="239">
        <v>6849</v>
      </c>
      <c r="N109" s="316">
        <v>2849.5517241379312</v>
      </c>
      <c r="O109" s="316">
        <v>3261.0198019801978</v>
      </c>
      <c r="P109" s="317">
        <v>3796.7701612903224</v>
      </c>
      <c r="Q109" s="330">
        <v>2557</v>
      </c>
      <c r="R109" s="239">
        <v>2531</v>
      </c>
      <c r="S109" s="239">
        <v>3277.4886363636365</v>
      </c>
      <c r="T109" s="316">
        <v>3814.5151515151515</v>
      </c>
      <c r="U109" s="239">
        <v>4297.583333333333</v>
      </c>
    </row>
    <row r="110" spans="1:21">
      <c r="A110" s="213" t="s">
        <v>4</v>
      </c>
      <c r="B110" s="328">
        <v>6026</v>
      </c>
      <c r="C110" s="128">
        <v>5977</v>
      </c>
      <c r="D110" s="128">
        <v>2748.8274647887324</v>
      </c>
      <c r="E110" s="318">
        <v>3236.4375</v>
      </c>
      <c r="F110" s="319">
        <v>3867.6875</v>
      </c>
      <c r="G110" s="328" t="s">
        <v>43</v>
      </c>
      <c r="H110" s="128" t="s">
        <v>43</v>
      </c>
      <c r="I110" s="318">
        <v>2488</v>
      </c>
      <c r="J110" s="128">
        <v>2755.0454545454545</v>
      </c>
      <c r="K110" s="319">
        <v>3012.4565217391305</v>
      </c>
      <c r="L110" s="328">
        <v>4086</v>
      </c>
      <c r="M110" s="128">
        <v>4053</v>
      </c>
      <c r="N110" s="318">
        <v>2744.5934065934066</v>
      </c>
      <c r="O110" s="128">
        <v>3197.6088435374149</v>
      </c>
      <c r="P110" s="319">
        <v>3719.818181818182</v>
      </c>
      <c r="Q110" s="328" t="s">
        <v>43</v>
      </c>
      <c r="R110" s="128" t="s">
        <v>43</v>
      </c>
      <c r="S110" s="128">
        <v>3059.7105263157896</v>
      </c>
      <c r="T110" s="318">
        <v>3710.5</v>
      </c>
      <c r="U110" s="128">
        <v>4229.875</v>
      </c>
    </row>
    <row r="111" spans="1:21">
      <c r="A111" s="216" t="s">
        <v>3</v>
      </c>
      <c r="B111" s="330">
        <v>11026</v>
      </c>
      <c r="C111" s="239">
        <v>10934</v>
      </c>
      <c r="D111" s="239">
        <v>2850.3863636363635</v>
      </c>
      <c r="E111" s="316">
        <v>3308.6690140845071</v>
      </c>
      <c r="F111" s="317">
        <v>3823.6104651162791</v>
      </c>
      <c r="G111" s="330">
        <v>942</v>
      </c>
      <c r="H111" s="239">
        <v>942</v>
      </c>
      <c r="I111" s="316">
        <v>2655.5</v>
      </c>
      <c r="J111" s="239">
        <v>2882.318181818182</v>
      </c>
      <c r="K111" s="317">
        <v>3095.3412698412699</v>
      </c>
      <c r="L111" s="330">
        <v>7987</v>
      </c>
      <c r="M111" s="239">
        <v>7908</v>
      </c>
      <c r="N111" s="316">
        <v>2865.2222222222222</v>
      </c>
      <c r="O111" s="239">
        <v>3301.8840830449826</v>
      </c>
      <c r="P111" s="317">
        <v>3736.7903225806454</v>
      </c>
      <c r="Q111" s="330">
        <v>2097</v>
      </c>
      <c r="R111" s="239">
        <v>2084</v>
      </c>
      <c r="S111" s="239">
        <v>3127.5833333333335</v>
      </c>
      <c r="T111" s="316">
        <v>3771.6111111111113</v>
      </c>
      <c r="U111" s="239">
        <v>4446.9285714285716</v>
      </c>
    </row>
    <row r="112" spans="1:21" ht="14.5" thickBot="1">
      <c r="A112" s="213" t="s">
        <v>2</v>
      </c>
      <c r="B112" s="328">
        <v>6969</v>
      </c>
      <c r="C112" s="128">
        <v>6885</v>
      </c>
      <c r="D112" s="128">
        <v>2755.8125</v>
      </c>
      <c r="E112" s="318">
        <v>3197.0639810426542</v>
      </c>
      <c r="F112" s="319">
        <v>3702.2523364485983</v>
      </c>
      <c r="G112" s="328" t="s">
        <v>43</v>
      </c>
      <c r="H112" s="128" t="s">
        <v>43</v>
      </c>
      <c r="I112" s="318">
        <v>2492.8076923076924</v>
      </c>
      <c r="J112" s="318">
        <v>2687.537037037037</v>
      </c>
      <c r="K112" s="319">
        <v>2917.7413793103447</v>
      </c>
      <c r="L112" s="328">
        <v>4730</v>
      </c>
      <c r="M112" s="128">
        <v>4674</v>
      </c>
      <c r="N112" s="318">
        <v>2761.1907894736842</v>
      </c>
      <c r="O112" s="318">
        <v>3163.8333333333335</v>
      </c>
      <c r="P112" s="319">
        <v>3599.4583333333335</v>
      </c>
      <c r="Q112" s="328" t="s">
        <v>43</v>
      </c>
      <c r="R112" s="128" t="s">
        <v>43</v>
      </c>
      <c r="S112" s="128">
        <v>3034.0227272727275</v>
      </c>
      <c r="T112" s="318">
        <v>3529.25</v>
      </c>
      <c r="U112" s="128">
        <v>4074.1111111111113</v>
      </c>
    </row>
    <row r="113" spans="1:21" ht="14.5" thickBot="1">
      <c r="A113" s="320" t="s">
        <v>20</v>
      </c>
      <c r="B113" s="578">
        <v>342809</v>
      </c>
      <c r="C113" s="577">
        <v>338719</v>
      </c>
      <c r="D113" s="322">
        <v>2989.0383576874206</v>
      </c>
      <c r="E113" s="321">
        <v>3426.1803049310047</v>
      </c>
      <c r="F113" s="323">
        <v>3986.0982772934826</v>
      </c>
      <c r="G113" s="578">
        <v>39631</v>
      </c>
      <c r="H113" s="579">
        <v>39460</v>
      </c>
      <c r="I113" s="321">
        <v>2701.4205426356589</v>
      </c>
      <c r="J113" s="324">
        <v>3088.2593360995852</v>
      </c>
      <c r="K113" s="325">
        <v>3322.6501706484642</v>
      </c>
      <c r="L113" s="578">
        <v>242735</v>
      </c>
      <c r="M113" s="579">
        <v>239409</v>
      </c>
      <c r="N113" s="321">
        <v>3002.1783029001076</v>
      </c>
      <c r="O113" s="324">
        <v>3427.6035201766222</v>
      </c>
      <c r="P113" s="325">
        <v>3883.2577076959283</v>
      </c>
      <c r="Q113" s="578">
        <v>60443</v>
      </c>
      <c r="R113" s="577">
        <v>59850</v>
      </c>
      <c r="S113" s="322">
        <v>3402.0237603305786</v>
      </c>
      <c r="T113" s="321">
        <v>4072.747409326425</v>
      </c>
      <c r="U113" s="324">
        <v>4739.2290794979081</v>
      </c>
    </row>
    <row r="114" spans="1:21">
      <c r="A114" s="879" t="s">
        <v>480</v>
      </c>
      <c r="B114" s="879"/>
      <c r="C114" s="879"/>
      <c r="D114" s="879"/>
      <c r="E114" s="879"/>
      <c r="F114" s="879"/>
      <c r="G114" s="879"/>
      <c r="H114" s="879"/>
      <c r="I114" s="879"/>
      <c r="J114" s="879"/>
      <c r="K114" s="879"/>
      <c r="L114" s="879"/>
      <c r="M114" s="879"/>
      <c r="N114" s="879"/>
      <c r="O114" s="879"/>
      <c r="P114" s="879"/>
      <c r="Q114" s="879"/>
      <c r="R114" s="879"/>
      <c r="S114" s="879"/>
      <c r="T114" s="879"/>
      <c r="U114" s="879"/>
    </row>
    <row r="115" spans="1:21" ht="15" customHeight="1">
      <c r="A115" s="880" t="s">
        <v>276</v>
      </c>
      <c r="B115" s="880"/>
      <c r="C115" s="880"/>
      <c r="D115" s="880"/>
      <c r="E115" s="880"/>
      <c r="F115" s="880"/>
      <c r="G115" s="880"/>
      <c r="H115" s="880"/>
      <c r="I115" s="880"/>
      <c r="J115" s="880"/>
      <c r="K115" s="880"/>
      <c r="L115" s="880"/>
      <c r="M115" s="880"/>
      <c r="N115" s="880"/>
      <c r="O115" s="880"/>
      <c r="P115" s="880"/>
      <c r="Q115" s="880"/>
      <c r="R115" s="880"/>
      <c r="S115" s="880"/>
      <c r="T115" s="880"/>
      <c r="U115" s="880"/>
    </row>
    <row r="116" spans="1:21" ht="15" customHeight="1">
      <c r="A116" s="880" t="s">
        <v>283</v>
      </c>
      <c r="B116" s="880"/>
      <c r="C116" s="880"/>
      <c r="D116" s="880"/>
      <c r="E116" s="880"/>
      <c r="F116" s="880"/>
      <c r="G116" s="880"/>
      <c r="H116" s="880"/>
      <c r="I116" s="880"/>
      <c r="J116" s="880"/>
      <c r="K116" s="880"/>
      <c r="L116" s="880"/>
      <c r="M116" s="880"/>
      <c r="N116" s="880"/>
      <c r="O116" s="880"/>
      <c r="P116" s="880"/>
      <c r="Q116" s="880"/>
      <c r="R116" s="880"/>
      <c r="S116" s="880"/>
      <c r="T116" s="880"/>
      <c r="U116" s="880"/>
    </row>
    <row r="117" spans="1:21" ht="15" customHeight="1">
      <c r="A117" s="881" t="s">
        <v>277</v>
      </c>
      <c r="B117" s="881"/>
      <c r="C117" s="881"/>
      <c r="D117" s="881"/>
      <c r="E117" s="881"/>
      <c r="F117" s="881"/>
      <c r="G117" s="881"/>
      <c r="H117" s="881"/>
      <c r="I117" s="881"/>
      <c r="J117" s="881"/>
      <c r="K117" s="881"/>
      <c r="L117" s="881"/>
      <c r="M117" s="881"/>
      <c r="N117" s="881"/>
      <c r="O117" s="881"/>
      <c r="P117" s="881"/>
      <c r="Q117" s="881"/>
      <c r="R117" s="881"/>
      <c r="S117" s="881"/>
      <c r="T117" s="881"/>
      <c r="U117" s="881"/>
    </row>
    <row r="118" spans="1:21" ht="14.5">
      <c r="A118" s="252"/>
      <c r="B118" s="252"/>
      <c r="C118" s="252"/>
      <c r="D118" s="252"/>
      <c r="E118" s="252"/>
      <c r="F118" s="252"/>
      <c r="G118" s="252"/>
      <c r="H118" s="252"/>
      <c r="I118" s="240"/>
      <c r="J118" s="240"/>
      <c r="K118" s="240"/>
      <c r="L118" s="240"/>
      <c r="M118" s="240"/>
      <c r="N118" s="240"/>
      <c r="O118" s="240"/>
      <c r="P118" s="240"/>
      <c r="Q118" s="240"/>
      <c r="R118" s="240"/>
      <c r="S118" s="240"/>
      <c r="T118" s="240"/>
      <c r="U118" s="240"/>
    </row>
    <row r="119" spans="1:21" ht="14.5">
      <c r="A119" s="252"/>
      <c r="B119" s="252"/>
      <c r="C119" s="252"/>
      <c r="D119" s="252"/>
      <c r="E119" s="252"/>
      <c r="F119" s="252"/>
      <c r="G119" s="252"/>
      <c r="H119" s="252"/>
      <c r="I119" s="240"/>
      <c r="J119" s="240"/>
      <c r="K119" s="240"/>
      <c r="L119" s="240"/>
      <c r="M119" s="240"/>
      <c r="N119" s="240"/>
      <c r="O119" s="240"/>
      <c r="P119" s="240"/>
      <c r="Q119" s="240"/>
      <c r="R119" s="240"/>
      <c r="S119" s="240"/>
      <c r="T119" s="240"/>
      <c r="U119" s="240"/>
    </row>
    <row r="120" spans="1:21" ht="14.5">
      <c r="A120" s="252"/>
      <c r="B120" s="252"/>
      <c r="C120" s="252"/>
      <c r="D120" s="252"/>
      <c r="E120" s="252"/>
      <c r="F120" s="252"/>
      <c r="G120" s="252"/>
      <c r="H120" s="252"/>
      <c r="I120" s="240"/>
      <c r="J120" s="240"/>
      <c r="K120" s="240"/>
      <c r="L120" s="240"/>
      <c r="M120" s="240"/>
      <c r="N120" s="240"/>
      <c r="O120" s="240"/>
      <c r="P120" s="240"/>
      <c r="Q120" s="240"/>
      <c r="R120" s="240"/>
      <c r="S120" s="240"/>
      <c r="T120" s="240"/>
      <c r="U120" s="240"/>
    </row>
    <row r="121" spans="1:21" ht="14.5">
      <c r="A121" s="240"/>
      <c r="B121" s="240"/>
      <c r="C121" s="240"/>
      <c r="D121" s="240"/>
      <c r="E121" s="240"/>
      <c r="F121" s="240"/>
      <c r="G121" s="240"/>
      <c r="H121" s="240"/>
      <c r="I121" s="240"/>
      <c r="J121" s="240"/>
      <c r="K121" s="240"/>
      <c r="L121" s="240"/>
      <c r="M121" s="240"/>
      <c r="N121" s="240"/>
      <c r="O121" s="240"/>
      <c r="P121" s="240"/>
      <c r="Q121" s="240"/>
      <c r="R121" s="240"/>
      <c r="S121" s="240"/>
      <c r="T121" s="240"/>
      <c r="U121" s="240"/>
    </row>
    <row r="122" spans="1:21" ht="14.5">
      <c r="A122" s="240"/>
      <c r="B122" s="240"/>
      <c r="C122" s="240"/>
      <c r="D122" s="240"/>
      <c r="E122" s="240"/>
      <c r="F122" s="240"/>
      <c r="G122" s="240"/>
      <c r="H122" s="240"/>
      <c r="I122" s="240"/>
      <c r="J122" s="240"/>
      <c r="K122" s="240"/>
      <c r="L122" s="240"/>
      <c r="M122" s="240"/>
      <c r="N122" s="240"/>
      <c r="O122" s="240"/>
      <c r="P122" s="240"/>
      <c r="Q122" s="240"/>
      <c r="R122" s="240"/>
      <c r="S122" s="240"/>
      <c r="T122" s="240"/>
      <c r="U122" s="240"/>
    </row>
    <row r="123" spans="1:21" ht="14.5">
      <c r="A123" s="240"/>
      <c r="B123" s="240"/>
      <c r="C123" s="240"/>
      <c r="D123" s="240"/>
      <c r="E123" s="240"/>
      <c r="F123" s="240"/>
      <c r="G123" s="240"/>
      <c r="H123" s="240"/>
      <c r="I123" s="240"/>
      <c r="J123" s="240"/>
      <c r="K123" s="240"/>
      <c r="L123" s="240"/>
      <c r="M123" s="240"/>
      <c r="N123" s="240"/>
      <c r="O123" s="240"/>
      <c r="P123" s="240"/>
      <c r="Q123" s="240"/>
      <c r="R123" s="240"/>
      <c r="S123" s="240"/>
      <c r="T123" s="240"/>
      <c r="U123" s="240"/>
    </row>
    <row r="124" spans="1:21" ht="14.5">
      <c r="A124" s="240"/>
      <c r="B124" s="240"/>
      <c r="C124" s="240"/>
      <c r="D124" s="240"/>
      <c r="E124" s="240"/>
      <c r="F124" s="240"/>
      <c r="G124" s="240"/>
      <c r="H124" s="240"/>
      <c r="I124" s="240"/>
      <c r="J124" s="240"/>
      <c r="K124" s="240"/>
      <c r="L124" s="240"/>
      <c r="M124" s="240"/>
      <c r="N124" s="240"/>
      <c r="O124" s="240"/>
      <c r="P124" s="240"/>
      <c r="Q124" s="240"/>
      <c r="R124" s="240"/>
      <c r="S124" s="240"/>
      <c r="T124" s="240"/>
      <c r="U124" s="240"/>
    </row>
    <row r="125" spans="1:21" ht="14.5">
      <c r="A125" s="240"/>
      <c r="B125" s="240"/>
      <c r="C125" s="240"/>
      <c r="D125" s="240"/>
      <c r="E125" s="240"/>
      <c r="F125" s="240"/>
      <c r="G125" s="240"/>
      <c r="H125" s="240"/>
      <c r="I125" s="240"/>
      <c r="J125" s="240"/>
      <c r="K125" s="240"/>
      <c r="L125" s="240"/>
      <c r="M125" s="240"/>
      <c r="N125" s="240"/>
      <c r="O125" s="240"/>
      <c r="P125" s="240"/>
      <c r="Q125" s="240"/>
      <c r="R125" s="240"/>
      <c r="S125" s="240"/>
      <c r="T125" s="240"/>
      <c r="U125" s="240"/>
    </row>
    <row r="126" spans="1:21" ht="14.5">
      <c r="A126" s="240"/>
      <c r="B126" s="240"/>
      <c r="C126" s="240"/>
      <c r="D126" s="240"/>
      <c r="E126" s="240"/>
      <c r="F126" s="240"/>
      <c r="G126" s="240"/>
      <c r="H126" s="240"/>
      <c r="I126" s="240"/>
      <c r="J126" s="240"/>
      <c r="K126" s="240"/>
      <c r="L126" s="240"/>
      <c r="M126" s="240"/>
      <c r="N126" s="240"/>
      <c r="O126" s="240"/>
      <c r="P126" s="240"/>
      <c r="Q126" s="240"/>
      <c r="R126" s="240"/>
      <c r="S126" s="240"/>
      <c r="T126" s="240"/>
      <c r="U126" s="240"/>
    </row>
    <row r="127" spans="1:21" ht="14.5">
      <c r="A127" s="240"/>
      <c r="B127" s="240"/>
      <c r="C127" s="240"/>
      <c r="D127" s="240"/>
      <c r="E127" s="240"/>
      <c r="F127" s="240"/>
      <c r="G127" s="240"/>
      <c r="H127" s="240"/>
      <c r="I127" s="240"/>
      <c r="J127" s="240"/>
      <c r="K127" s="240"/>
      <c r="L127" s="240"/>
      <c r="M127" s="240"/>
      <c r="N127" s="240"/>
      <c r="O127" s="240"/>
      <c r="P127" s="240"/>
      <c r="Q127" s="240"/>
      <c r="R127" s="240"/>
      <c r="S127" s="240"/>
      <c r="T127" s="240"/>
      <c r="U127" s="240"/>
    </row>
  </sheetData>
  <mergeCells count="100">
    <mergeCell ref="A117:U117"/>
    <mergeCell ref="A86:U86"/>
    <mergeCell ref="A87:U87"/>
    <mergeCell ref="A114:U114"/>
    <mergeCell ref="A115:U115"/>
    <mergeCell ref="A116:U116"/>
    <mergeCell ref="Q94:Q95"/>
    <mergeCell ref="R94:U94"/>
    <mergeCell ref="B96:C96"/>
    <mergeCell ref="D96:F96"/>
    <mergeCell ref="G96:H96"/>
    <mergeCell ref="I96:K96"/>
    <mergeCell ref="L96:M96"/>
    <mergeCell ref="N96:P96"/>
    <mergeCell ref="Q96:R96"/>
    <mergeCell ref="S96:U96"/>
    <mergeCell ref="A55:P55"/>
    <mergeCell ref="A56:P56"/>
    <mergeCell ref="A57:P57"/>
    <mergeCell ref="A84:U84"/>
    <mergeCell ref="A85:U85"/>
    <mergeCell ref="A59:U59"/>
    <mergeCell ref="R64:U64"/>
    <mergeCell ref="A61:U61"/>
    <mergeCell ref="A62:A66"/>
    <mergeCell ref="B62:U62"/>
    <mergeCell ref="B63:F63"/>
    <mergeCell ref="G63:K63"/>
    <mergeCell ref="L63:P63"/>
    <mergeCell ref="Q63:U63"/>
    <mergeCell ref="B64:B65"/>
    <mergeCell ref="C64:F64"/>
    <mergeCell ref="G64:G65"/>
    <mergeCell ref="H64:K64"/>
    <mergeCell ref="L64:L65"/>
    <mergeCell ref="M64:P64"/>
    <mergeCell ref="Q64:Q65"/>
    <mergeCell ref="Q66:R66"/>
    <mergeCell ref="S66:U66"/>
    <mergeCell ref="A89:U89"/>
    <mergeCell ref="A91:U91"/>
    <mergeCell ref="A92:A96"/>
    <mergeCell ref="B92:U92"/>
    <mergeCell ref="B93:F93"/>
    <mergeCell ref="G93:K93"/>
    <mergeCell ref="L93:P93"/>
    <mergeCell ref="Q93:U93"/>
    <mergeCell ref="B66:C66"/>
    <mergeCell ref="D66:F66"/>
    <mergeCell ref="G66:H66"/>
    <mergeCell ref="I66:K66"/>
    <mergeCell ref="L66:M66"/>
    <mergeCell ref="N66:P66"/>
    <mergeCell ref="B94:B95"/>
    <mergeCell ref="C94:F94"/>
    <mergeCell ref="G94:G95"/>
    <mergeCell ref="H94:K94"/>
    <mergeCell ref="L94:L95"/>
    <mergeCell ref="M94:P94"/>
    <mergeCell ref="A33:A37"/>
    <mergeCell ref="B33:P33"/>
    <mergeCell ref="B34:F34"/>
    <mergeCell ref="G34:K34"/>
    <mergeCell ref="L34:P34"/>
    <mergeCell ref="B35:B36"/>
    <mergeCell ref="C35:F35"/>
    <mergeCell ref="G35:G36"/>
    <mergeCell ref="H35:K35"/>
    <mergeCell ref="L35:L36"/>
    <mergeCell ref="M35:P35"/>
    <mergeCell ref="B37:C37"/>
    <mergeCell ref="D37:F37"/>
    <mergeCell ref="G37:H37"/>
    <mergeCell ref="I37:K37"/>
    <mergeCell ref="L37:M37"/>
    <mergeCell ref="I8:K8"/>
    <mergeCell ref="L8:M8"/>
    <mergeCell ref="N8:P8"/>
    <mergeCell ref="A30:P30"/>
    <mergeCell ref="A32:P32"/>
    <mergeCell ref="G8:H8"/>
    <mergeCell ref="A26:P26"/>
    <mergeCell ref="A27:P27"/>
    <mergeCell ref="A28:P28"/>
    <mergeCell ref="N37:P37"/>
    <mergeCell ref="A1:P1"/>
    <mergeCell ref="A3:P3"/>
    <mergeCell ref="A4:A8"/>
    <mergeCell ref="B4:P4"/>
    <mergeCell ref="B5:F5"/>
    <mergeCell ref="G5:K5"/>
    <mergeCell ref="L5:P5"/>
    <mergeCell ref="B6:B7"/>
    <mergeCell ref="C6:F6"/>
    <mergeCell ref="G6:G7"/>
    <mergeCell ref="H6:K6"/>
    <mergeCell ref="L6:L7"/>
    <mergeCell ref="M6:P6"/>
    <mergeCell ref="B8:C8"/>
    <mergeCell ref="D8:F8"/>
  </mergeCells>
  <hyperlinks>
    <hyperlink ref="A2" location="Inhalt!A1" display="Zurück zum Inhalt - HF-03"/>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4"/>
  <sheetViews>
    <sheetView zoomScale="80" zoomScaleNormal="80" workbookViewId="0">
      <selection sqref="A1:L1"/>
    </sheetView>
  </sheetViews>
  <sheetFormatPr baseColWidth="10" defaultColWidth="11" defaultRowHeight="14"/>
  <cols>
    <col min="1" max="1" width="25.58203125" style="1" customWidth="1"/>
    <col min="2" max="3" width="11" style="1"/>
    <col min="4" max="4" width="11" style="3"/>
    <col min="5" max="5" width="11" style="1"/>
    <col min="6" max="6" width="11" style="3"/>
    <col min="7" max="7" width="11" style="1"/>
    <col min="8" max="8" width="11" style="3"/>
    <col min="9" max="9" width="11" style="1"/>
    <col min="10" max="10" width="11" style="3"/>
    <col min="11" max="11" width="11" style="1"/>
    <col min="12" max="12" width="11" style="3"/>
    <col min="13" max="13" width="7.08203125" style="1" customWidth="1"/>
    <col min="14" max="16384" width="11" style="1"/>
  </cols>
  <sheetData>
    <row r="1" spans="1:35" ht="23.5">
      <c r="A1" s="695">
        <v>2020</v>
      </c>
      <c r="B1" s="695"/>
      <c r="C1" s="695"/>
      <c r="D1" s="696"/>
      <c r="E1" s="696"/>
      <c r="F1" s="696"/>
      <c r="G1" s="696"/>
      <c r="H1" s="696"/>
      <c r="I1" s="696"/>
      <c r="J1" s="696"/>
      <c r="K1" s="696"/>
      <c r="L1" s="696"/>
      <c r="M1" s="92"/>
      <c r="N1" s="92"/>
      <c r="O1" s="92"/>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ht="14.5" customHeight="1">
      <c r="A3" s="817" t="s">
        <v>397</v>
      </c>
      <c r="B3" s="817"/>
      <c r="C3" s="817"/>
      <c r="D3" s="817"/>
      <c r="E3" s="817"/>
      <c r="F3" s="817"/>
      <c r="G3" s="817"/>
      <c r="H3" s="817"/>
      <c r="I3" s="817"/>
      <c r="J3" s="817"/>
      <c r="K3" s="817"/>
      <c r="L3" s="817"/>
      <c r="M3" s="22"/>
      <c r="N3" s="22"/>
      <c r="O3" s="22"/>
      <c r="P3" s="22"/>
      <c r="Q3" s="22"/>
      <c r="R3" s="22"/>
      <c r="S3" s="22"/>
      <c r="T3" s="22"/>
      <c r="U3" s="22"/>
      <c r="V3" s="22"/>
      <c r="W3" s="22"/>
      <c r="X3" s="22"/>
      <c r="Y3" s="22"/>
      <c r="Z3" s="22"/>
      <c r="AA3" s="22"/>
      <c r="AB3" s="22"/>
      <c r="AC3" s="22"/>
      <c r="AD3" s="22"/>
      <c r="AE3" s="22"/>
      <c r="AF3" s="22"/>
      <c r="AG3" s="22"/>
    </row>
    <row r="4" spans="1:35" s="21" customFormat="1" ht="14.5" customHeight="1">
      <c r="A4" s="728" t="s">
        <v>21</v>
      </c>
      <c r="B4" s="710" t="s">
        <v>22</v>
      </c>
      <c r="C4" s="706" t="s">
        <v>23</v>
      </c>
      <c r="D4" s="705"/>
      <c r="E4" s="705"/>
      <c r="F4" s="705"/>
      <c r="G4" s="705"/>
      <c r="H4" s="705"/>
      <c r="I4" s="705"/>
      <c r="J4" s="705"/>
      <c r="K4" s="705"/>
      <c r="L4" s="705"/>
    </row>
    <row r="5" spans="1:35" ht="27.75" customHeight="1">
      <c r="A5" s="728"/>
      <c r="B5" s="710"/>
      <c r="C5" s="706" t="s">
        <v>41</v>
      </c>
      <c r="D5" s="707"/>
      <c r="E5" s="706" t="s">
        <v>25</v>
      </c>
      <c r="F5" s="707"/>
      <c r="G5" s="706" t="s">
        <v>26</v>
      </c>
      <c r="H5" s="707"/>
      <c r="I5" s="704" t="s">
        <v>27</v>
      </c>
      <c r="J5" s="728"/>
      <c r="K5" s="706" t="s">
        <v>54</v>
      </c>
      <c r="L5" s="705"/>
      <c r="M5" s="22"/>
      <c r="N5" s="22"/>
      <c r="O5" s="22"/>
      <c r="P5" s="22"/>
      <c r="Q5" s="22"/>
      <c r="R5" s="22"/>
      <c r="S5" s="22"/>
      <c r="T5" s="22"/>
      <c r="U5" s="22"/>
      <c r="V5" s="22"/>
      <c r="W5" s="22"/>
      <c r="X5" s="22"/>
      <c r="Y5" s="22"/>
      <c r="Z5" s="22"/>
      <c r="AA5" s="22"/>
      <c r="AB5" s="22"/>
      <c r="AC5" s="22"/>
      <c r="AD5" s="22"/>
      <c r="AE5" s="22"/>
      <c r="AF5" s="22"/>
      <c r="AG5" s="22"/>
    </row>
    <row r="6" spans="1:35" ht="14.9" customHeight="1" thickBot="1">
      <c r="A6" s="816"/>
      <c r="B6" s="734" t="s">
        <v>0</v>
      </c>
      <c r="C6" s="713"/>
      <c r="D6" s="428" t="s">
        <v>42</v>
      </c>
      <c r="E6" s="429" t="s">
        <v>0</v>
      </c>
      <c r="F6" s="428" t="s">
        <v>42</v>
      </c>
      <c r="G6" s="429" t="s">
        <v>0</v>
      </c>
      <c r="H6" s="428" t="s">
        <v>42</v>
      </c>
      <c r="I6" s="429" t="s">
        <v>0</v>
      </c>
      <c r="J6" s="428" t="s">
        <v>42</v>
      </c>
      <c r="K6" s="429" t="s">
        <v>0</v>
      </c>
      <c r="L6" s="402" t="s">
        <v>42</v>
      </c>
      <c r="M6" s="22"/>
      <c r="N6" s="22"/>
      <c r="O6" s="22"/>
      <c r="P6" s="22"/>
      <c r="Q6" s="22"/>
      <c r="R6" s="22"/>
      <c r="S6" s="22"/>
      <c r="T6" s="22"/>
      <c r="U6" s="22"/>
      <c r="V6" s="22"/>
      <c r="W6" s="22"/>
      <c r="X6" s="22"/>
      <c r="Y6" s="22"/>
      <c r="Z6" s="22"/>
      <c r="AA6" s="22"/>
      <c r="AB6" s="22"/>
      <c r="AC6" s="22"/>
      <c r="AD6" s="22"/>
      <c r="AE6" s="22"/>
      <c r="AF6" s="22"/>
      <c r="AG6" s="22"/>
    </row>
    <row r="7" spans="1:35">
      <c r="A7" s="263" t="s">
        <v>16</v>
      </c>
      <c r="B7" s="330">
        <v>96434</v>
      </c>
      <c r="C7" s="238">
        <v>47939</v>
      </c>
      <c r="D7" s="331">
        <v>49.711719932803781</v>
      </c>
      <c r="E7" s="238">
        <v>8030</v>
      </c>
      <c r="F7" s="331">
        <v>8.3269386316029621</v>
      </c>
      <c r="G7" s="238">
        <v>26752</v>
      </c>
      <c r="H7" s="331">
        <v>27.741253085011508</v>
      </c>
      <c r="I7" s="238">
        <v>8356</v>
      </c>
      <c r="J7" s="331">
        <v>8.6649936744301801</v>
      </c>
      <c r="K7" s="239">
        <v>5357</v>
      </c>
      <c r="L7" s="572">
        <v>5.5550946761515645</v>
      </c>
      <c r="M7" s="22"/>
      <c r="N7" s="22"/>
      <c r="O7" s="22"/>
      <c r="P7" s="22"/>
      <c r="Q7" s="22"/>
      <c r="R7" s="22"/>
      <c r="S7" s="22"/>
      <c r="T7" s="22"/>
      <c r="U7" s="22"/>
      <c r="V7" s="22"/>
      <c r="W7" s="22"/>
      <c r="X7" s="22"/>
      <c r="Y7" s="22"/>
      <c r="Z7" s="22"/>
      <c r="AA7" s="22"/>
      <c r="AB7" s="22"/>
      <c r="AC7" s="22"/>
      <c r="AD7" s="22"/>
      <c r="AE7" s="22"/>
      <c r="AF7" s="22"/>
      <c r="AG7" s="22"/>
    </row>
    <row r="8" spans="1:35">
      <c r="A8" s="260" t="s">
        <v>15</v>
      </c>
      <c r="B8" s="328">
        <v>97317</v>
      </c>
      <c r="C8" s="236">
        <v>38249</v>
      </c>
      <c r="D8" s="329">
        <v>39.303513260786914</v>
      </c>
      <c r="E8" s="236">
        <v>16649</v>
      </c>
      <c r="F8" s="329">
        <v>17.108007850632472</v>
      </c>
      <c r="G8" s="236">
        <v>30027</v>
      </c>
      <c r="H8" s="329">
        <v>30.854835229199416</v>
      </c>
      <c r="I8" s="236">
        <v>7207</v>
      </c>
      <c r="J8" s="329">
        <v>7.4056947912492159</v>
      </c>
      <c r="K8" s="128">
        <v>5185</v>
      </c>
      <c r="L8" s="573">
        <v>5.3279488681319815</v>
      </c>
      <c r="M8" s="22"/>
      <c r="N8" s="22"/>
      <c r="O8" s="22"/>
      <c r="P8" s="22"/>
      <c r="Q8" s="22"/>
      <c r="R8" s="22"/>
      <c r="S8" s="22"/>
      <c r="T8" s="22"/>
      <c r="U8" s="22"/>
      <c r="V8" s="22"/>
      <c r="W8" s="22"/>
      <c r="X8" s="22"/>
      <c r="Y8" s="22"/>
      <c r="Z8" s="22"/>
      <c r="AA8" s="22"/>
      <c r="AB8" s="22"/>
      <c r="AC8" s="22"/>
      <c r="AD8" s="22"/>
      <c r="AE8" s="22"/>
      <c r="AF8" s="22"/>
      <c r="AG8" s="22"/>
    </row>
    <row r="9" spans="1:35">
      <c r="A9" s="263" t="s">
        <v>18</v>
      </c>
      <c r="B9" s="330">
        <v>34098</v>
      </c>
      <c r="C9" s="238">
        <v>13909</v>
      </c>
      <c r="D9" s="331">
        <v>40.791248753592583</v>
      </c>
      <c r="E9" s="238">
        <v>7046</v>
      </c>
      <c r="F9" s="331">
        <v>20.663968561205937</v>
      </c>
      <c r="G9" s="238">
        <v>11994</v>
      </c>
      <c r="H9" s="331">
        <v>35.17508358261481</v>
      </c>
      <c r="I9" s="238">
        <v>687</v>
      </c>
      <c r="J9" s="218">
        <v>2.0147809255674822</v>
      </c>
      <c r="K9" s="239">
        <v>462</v>
      </c>
      <c r="L9" s="407">
        <v>1.35491817701918</v>
      </c>
      <c r="M9" s="22"/>
      <c r="N9" s="22"/>
      <c r="O9" s="22"/>
      <c r="P9" s="22"/>
      <c r="Q9" s="22"/>
      <c r="R9" s="22"/>
      <c r="S9" s="22"/>
      <c r="T9" s="22"/>
      <c r="U9" s="22"/>
      <c r="V9" s="22"/>
      <c r="W9" s="22"/>
      <c r="X9" s="22"/>
      <c r="Y9" s="22"/>
      <c r="Z9" s="22"/>
      <c r="AA9" s="22"/>
      <c r="AB9" s="22"/>
      <c r="AC9" s="22"/>
      <c r="AD9" s="22"/>
      <c r="AE9" s="22"/>
      <c r="AF9" s="22"/>
      <c r="AG9" s="22"/>
    </row>
    <row r="10" spans="1:35">
      <c r="A10" s="260" t="s">
        <v>14</v>
      </c>
      <c r="B10" s="328">
        <v>18500</v>
      </c>
      <c r="C10" s="236">
        <v>4031</v>
      </c>
      <c r="D10" s="329">
        <v>21.789189189189191</v>
      </c>
      <c r="E10" s="236">
        <v>8900</v>
      </c>
      <c r="F10" s="329">
        <v>48.108108108108112</v>
      </c>
      <c r="G10" s="236">
        <v>4963</v>
      </c>
      <c r="H10" s="329">
        <v>26.827027027027029</v>
      </c>
      <c r="I10" s="236">
        <v>381</v>
      </c>
      <c r="J10" s="329">
        <v>2.0594594594594593</v>
      </c>
      <c r="K10" s="128">
        <v>225</v>
      </c>
      <c r="L10" s="573">
        <v>1.2162162162162162</v>
      </c>
      <c r="M10" s="22"/>
      <c r="N10" s="22"/>
      <c r="O10" s="22"/>
      <c r="P10" s="22"/>
      <c r="Q10" s="22"/>
      <c r="R10" s="22"/>
      <c r="S10" s="22"/>
      <c r="T10" s="22"/>
      <c r="U10" s="22"/>
      <c r="V10" s="22"/>
      <c r="W10" s="22"/>
      <c r="X10" s="22"/>
      <c r="Y10" s="22"/>
      <c r="Z10" s="22"/>
      <c r="AA10" s="22"/>
      <c r="AB10" s="22"/>
      <c r="AC10" s="22"/>
      <c r="AD10" s="22"/>
      <c r="AE10" s="22"/>
      <c r="AF10" s="22"/>
      <c r="AG10" s="22"/>
    </row>
    <row r="11" spans="1:35">
      <c r="A11" s="263" t="s">
        <v>13</v>
      </c>
      <c r="B11" s="330">
        <v>5714</v>
      </c>
      <c r="C11" s="238">
        <v>2088</v>
      </c>
      <c r="D11" s="331">
        <v>36.54182709135457</v>
      </c>
      <c r="E11" s="238">
        <v>1657</v>
      </c>
      <c r="F11" s="331">
        <v>28.998949947497376</v>
      </c>
      <c r="G11" s="238">
        <v>1636</v>
      </c>
      <c r="H11" s="331">
        <v>28.631431571578581</v>
      </c>
      <c r="I11" s="238">
        <v>230</v>
      </c>
      <c r="J11" s="218">
        <v>4.0252012600630032</v>
      </c>
      <c r="K11" s="239">
        <v>103</v>
      </c>
      <c r="L11" s="407">
        <v>1.8025901295064755</v>
      </c>
      <c r="M11" s="22"/>
      <c r="N11" s="22"/>
      <c r="O11" s="22"/>
      <c r="P11" s="22"/>
      <c r="Q11" s="22"/>
      <c r="R11" s="22"/>
      <c r="S11" s="22"/>
      <c r="T11" s="22"/>
      <c r="U11" s="22"/>
      <c r="V11" s="22"/>
      <c r="W11" s="22"/>
      <c r="X11" s="22"/>
      <c r="Y11" s="22"/>
      <c r="Z11" s="22"/>
      <c r="AA11" s="22"/>
      <c r="AB11" s="22"/>
      <c r="AC11" s="22"/>
      <c r="AD11" s="22"/>
      <c r="AE11" s="22"/>
      <c r="AF11" s="22"/>
      <c r="AG11" s="22"/>
    </row>
    <row r="12" spans="1:35">
      <c r="A12" s="260" t="s">
        <v>12</v>
      </c>
      <c r="B12" s="328">
        <v>17629</v>
      </c>
      <c r="C12" s="236">
        <v>6205</v>
      </c>
      <c r="D12" s="329">
        <v>35.197685631629696</v>
      </c>
      <c r="E12" s="236">
        <v>3942</v>
      </c>
      <c r="F12" s="329">
        <v>22.360882636564753</v>
      </c>
      <c r="G12" s="236">
        <v>6037</v>
      </c>
      <c r="H12" s="329">
        <v>34.244710420330136</v>
      </c>
      <c r="I12" s="236">
        <v>966</v>
      </c>
      <c r="J12" s="329">
        <v>5.4796074649724886</v>
      </c>
      <c r="K12" s="128">
        <v>479</v>
      </c>
      <c r="L12" s="573">
        <v>2.7171138465029214</v>
      </c>
      <c r="M12" s="22"/>
      <c r="N12" s="22"/>
      <c r="O12" s="22"/>
      <c r="P12" s="22"/>
      <c r="Q12" s="22"/>
      <c r="R12" s="22"/>
      <c r="S12" s="22"/>
      <c r="T12" s="22"/>
      <c r="U12" s="22"/>
      <c r="V12" s="22"/>
      <c r="W12" s="22"/>
      <c r="X12" s="22"/>
      <c r="Y12" s="22"/>
      <c r="Z12" s="22"/>
      <c r="AA12" s="22"/>
      <c r="AB12" s="22"/>
      <c r="AC12" s="22"/>
      <c r="AD12" s="22"/>
      <c r="AE12" s="22"/>
      <c r="AF12" s="22"/>
      <c r="AG12" s="22"/>
    </row>
    <row r="13" spans="1:35">
      <c r="A13" s="263" t="s">
        <v>11</v>
      </c>
      <c r="B13" s="330">
        <v>51302</v>
      </c>
      <c r="C13" s="238">
        <v>19515</v>
      </c>
      <c r="D13" s="331">
        <v>38.039452652918015</v>
      </c>
      <c r="E13" s="238">
        <v>7550</v>
      </c>
      <c r="F13" s="331">
        <v>14.716775174457137</v>
      </c>
      <c r="G13" s="238">
        <v>19007</v>
      </c>
      <c r="H13" s="331">
        <v>37.049237846477723</v>
      </c>
      <c r="I13" s="238">
        <v>3736</v>
      </c>
      <c r="J13" s="331">
        <v>7.2823671591750809</v>
      </c>
      <c r="K13" s="239">
        <v>1494</v>
      </c>
      <c r="L13" s="572">
        <v>2.9121671669720479</v>
      </c>
      <c r="M13" s="22"/>
      <c r="N13" s="22"/>
      <c r="O13" s="22"/>
      <c r="P13" s="22"/>
      <c r="Q13" s="22"/>
      <c r="R13" s="22"/>
      <c r="S13" s="22"/>
      <c r="T13" s="22"/>
      <c r="U13" s="22"/>
      <c r="V13" s="22"/>
      <c r="W13" s="22"/>
      <c r="X13" s="22"/>
      <c r="Y13" s="22"/>
      <c r="Z13" s="22"/>
      <c r="AA13" s="22"/>
      <c r="AB13" s="22"/>
      <c r="AC13" s="22"/>
      <c r="AD13" s="22"/>
      <c r="AE13" s="22"/>
      <c r="AF13" s="22"/>
      <c r="AG13" s="22"/>
    </row>
    <row r="14" spans="1:35">
      <c r="A14" s="260" t="s">
        <v>10</v>
      </c>
      <c r="B14" s="328">
        <v>11206</v>
      </c>
      <c r="C14" s="236">
        <v>4173</v>
      </c>
      <c r="D14" s="329">
        <v>37.238979118329468</v>
      </c>
      <c r="E14" s="236">
        <v>3952</v>
      </c>
      <c r="F14" s="329">
        <v>35.266821345707655</v>
      </c>
      <c r="G14" s="236">
        <v>2578</v>
      </c>
      <c r="H14" s="329">
        <v>23.005532750312334</v>
      </c>
      <c r="I14" s="236">
        <v>290</v>
      </c>
      <c r="J14" s="329">
        <v>2.5878993396394789</v>
      </c>
      <c r="K14" s="128">
        <v>213</v>
      </c>
      <c r="L14" s="573">
        <v>1.9007674460110657</v>
      </c>
      <c r="M14" s="22"/>
      <c r="N14" s="22"/>
      <c r="O14" s="22"/>
      <c r="P14" s="22"/>
      <c r="Q14" s="22"/>
      <c r="R14" s="22"/>
      <c r="S14" s="22"/>
      <c r="T14" s="22"/>
      <c r="U14" s="22"/>
      <c r="V14" s="22"/>
      <c r="W14" s="22"/>
      <c r="X14" s="22"/>
      <c r="Y14" s="22"/>
      <c r="Z14" s="22"/>
      <c r="AA14" s="22"/>
      <c r="AB14" s="22"/>
      <c r="AC14" s="22"/>
      <c r="AD14" s="22"/>
      <c r="AE14" s="22"/>
      <c r="AF14" s="22"/>
      <c r="AG14" s="22"/>
    </row>
    <row r="15" spans="1:35">
      <c r="A15" s="263" t="s">
        <v>9</v>
      </c>
      <c r="B15" s="330">
        <v>58547</v>
      </c>
      <c r="C15" s="238">
        <v>17824</v>
      </c>
      <c r="D15" s="331">
        <v>30.443916853126545</v>
      </c>
      <c r="E15" s="238">
        <v>16627</v>
      </c>
      <c r="F15" s="331">
        <v>28.399405605752641</v>
      </c>
      <c r="G15" s="238">
        <v>20451</v>
      </c>
      <c r="H15" s="331">
        <v>34.930910208892001</v>
      </c>
      <c r="I15" s="238">
        <v>2174</v>
      </c>
      <c r="J15" s="331">
        <v>3.7132560165337254</v>
      </c>
      <c r="K15" s="239">
        <v>1471</v>
      </c>
      <c r="L15" s="572">
        <v>2.5125113156950825</v>
      </c>
      <c r="M15" s="22"/>
      <c r="N15" s="22"/>
      <c r="O15" s="22"/>
      <c r="P15" s="22"/>
      <c r="Q15" s="22"/>
      <c r="R15" s="22"/>
      <c r="S15" s="22"/>
      <c r="T15" s="22"/>
      <c r="U15" s="22"/>
      <c r="V15" s="22"/>
      <c r="W15" s="22"/>
      <c r="X15" s="22"/>
      <c r="Y15" s="22"/>
      <c r="Z15" s="22"/>
      <c r="AA15" s="22"/>
      <c r="AB15" s="22"/>
      <c r="AC15" s="22"/>
      <c r="AD15" s="22"/>
      <c r="AE15" s="22"/>
      <c r="AF15" s="22"/>
      <c r="AG15" s="22"/>
    </row>
    <row r="16" spans="1:35">
      <c r="A16" s="260" t="s">
        <v>8</v>
      </c>
      <c r="B16" s="328">
        <v>124265</v>
      </c>
      <c r="C16" s="236">
        <v>65260</v>
      </c>
      <c r="D16" s="329">
        <v>52.516798776807626</v>
      </c>
      <c r="E16" s="236">
        <v>12481</v>
      </c>
      <c r="F16" s="329">
        <v>10.043857884360037</v>
      </c>
      <c r="G16" s="236">
        <v>37289</v>
      </c>
      <c r="H16" s="329">
        <v>30.007644952319641</v>
      </c>
      <c r="I16" s="236">
        <v>6138</v>
      </c>
      <c r="J16" s="329">
        <v>4.9394439303102242</v>
      </c>
      <c r="K16" s="128">
        <v>3097</v>
      </c>
      <c r="L16" s="573">
        <v>2.4922544562024704</v>
      </c>
      <c r="M16" s="22"/>
      <c r="N16" s="22"/>
      <c r="O16" s="22"/>
      <c r="P16" s="22"/>
      <c r="Q16" s="22"/>
      <c r="R16" s="22"/>
      <c r="S16" s="22"/>
      <c r="T16" s="22"/>
      <c r="U16" s="22"/>
      <c r="V16" s="22"/>
      <c r="W16" s="22"/>
      <c r="X16" s="22"/>
      <c r="Y16" s="22"/>
      <c r="Z16" s="22"/>
      <c r="AA16" s="22"/>
      <c r="AB16" s="22"/>
      <c r="AC16" s="22"/>
      <c r="AD16" s="22"/>
      <c r="AE16" s="22"/>
      <c r="AF16" s="22"/>
      <c r="AG16" s="22"/>
    </row>
    <row r="17" spans="1:33">
      <c r="A17" s="263" t="s">
        <v>7</v>
      </c>
      <c r="B17" s="330">
        <v>32960</v>
      </c>
      <c r="C17" s="238">
        <v>14437</v>
      </c>
      <c r="D17" s="331">
        <v>43.801577669902912</v>
      </c>
      <c r="E17" s="238">
        <v>2577</v>
      </c>
      <c r="F17" s="331">
        <v>7.8185679611650487</v>
      </c>
      <c r="G17" s="238">
        <v>14104</v>
      </c>
      <c r="H17" s="331">
        <v>42.791262135922331</v>
      </c>
      <c r="I17" s="238">
        <v>1179</v>
      </c>
      <c r="J17" s="331">
        <v>3.5770631067961163</v>
      </c>
      <c r="K17" s="239">
        <v>663</v>
      </c>
      <c r="L17" s="572">
        <v>2.0115291262135919</v>
      </c>
      <c r="M17" s="22"/>
      <c r="N17" s="22"/>
      <c r="O17" s="22"/>
      <c r="P17" s="22"/>
      <c r="Q17" s="22"/>
      <c r="R17" s="22"/>
      <c r="S17" s="22"/>
      <c r="T17" s="22"/>
      <c r="U17" s="22"/>
      <c r="V17" s="22"/>
      <c r="W17" s="22"/>
      <c r="X17" s="22"/>
      <c r="Y17" s="22"/>
      <c r="Z17" s="22"/>
      <c r="AA17" s="22"/>
      <c r="AB17" s="22"/>
      <c r="AC17" s="22"/>
      <c r="AD17" s="22"/>
      <c r="AE17" s="22"/>
      <c r="AF17" s="22"/>
      <c r="AG17" s="22"/>
    </row>
    <row r="18" spans="1:33">
      <c r="A18" s="260" t="s">
        <v>6</v>
      </c>
      <c r="B18" s="328">
        <v>6708</v>
      </c>
      <c r="C18" s="236">
        <v>3331</v>
      </c>
      <c r="D18" s="329">
        <v>49.657125819916523</v>
      </c>
      <c r="E18" s="236">
        <v>769</v>
      </c>
      <c r="F18" s="329">
        <v>11.463923673225999</v>
      </c>
      <c r="G18" s="236">
        <v>2248</v>
      </c>
      <c r="H18" s="329">
        <v>33.512224209898626</v>
      </c>
      <c r="I18" s="236">
        <v>190</v>
      </c>
      <c r="J18" s="329">
        <v>2.8324388789505068</v>
      </c>
      <c r="K18" s="128">
        <v>170</v>
      </c>
      <c r="L18" s="573">
        <v>2.5342874180083479</v>
      </c>
      <c r="M18" s="22"/>
      <c r="N18" s="22"/>
      <c r="O18" s="22"/>
      <c r="P18" s="22"/>
      <c r="Q18" s="22"/>
      <c r="R18" s="22"/>
      <c r="S18" s="22"/>
      <c r="T18" s="22"/>
      <c r="U18" s="22"/>
      <c r="V18" s="22"/>
      <c r="W18" s="22"/>
      <c r="X18" s="22"/>
      <c r="Y18" s="22"/>
      <c r="Z18" s="22"/>
      <c r="AA18" s="22"/>
      <c r="AB18" s="22"/>
      <c r="AC18" s="22"/>
      <c r="AD18" s="22"/>
      <c r="AE18" s="22"/>
      <c r="AF18" s="22"/>
      <c r="AG18" s="22"/>
    </row>
    <row r="19" spans="1:33">
      <c r="A19" s="263" t="s">
        <v>5</v>
      </c>
      <c r="B19" s="330">
        <v>30191</v>
      </c>
      <c r="C19" s="238">
        <v>7265</v>
      </c>
      <c r="D19" s="331">
        <v>24.063462621310986</v>
      </c>
      <c r="E19" s="238">
        <v>15180</v>
      </c>
      <c r="F19" s="331">
        <v>50.279884733861081</v>
      </c>
      <c r="G19" s="238">
        <v>7028</v>
      </c>
      <c r="H19" s="331">
        <v>23.278460468351494</v>
      </c>
      <c r="I19" s="238">
        <v>377</v>
      </c>
      <c r="J19" s="218">
        <v>1.2487165049186844</v>
      </c>
      <c r="K19" s="239">
        <v>341</v>
      </c>
      <c r="L19" s="407">
        <v>1.129475671557749</v>
      </c>
      <c r="M19" s="22"/>
      <c r="N19" s="22"/>
      <c r="O19" s="22"/>
      <c r="P19" s="22"/>
      <c r="Q19" s="22"/>
      <c r="R19" s="22"/>
      <c r="S19" s="22"/>
      <c r="T19" s="22"/>
      <c r="U19" s="22"/>
      <c r="V19" s="22"/>
      <c r="W19" s="22"/>
      <c r="X19" s="22"/>
      <c r="Y19" s="22"/>
      <c r="Z19" s="22"/>
      <c r="AA19" s="22"/>
      <c r="AB19" s="22"/>
      <c r="AC19" s="22"/>
      <c r="AD19" s="22"/>
      <c r="AE19" s="22"/>
      <c r="AF19" s="22"/>
      <c r="AG19" s="22"/>
    </row>
    <row r="20" spans="1:33">
      <c r="A20" s="260" t="s">
        <v>4</v>
      </c>
      <c r="B20" s="328">
        <v>16111</v>
      </c>
      <c r="C20" s="236">
        <v>4015</v>
      </c>
      <c r="D20" s="329">
        <v>24.920861523182918</v>
      </c>
      <c r="E20" s="236">
        <v>7125</v>
      </c>
      <c r="F20" s="329">
        <v>44.224442927192605</v>
      </c>
      <c r="G20" s="236">
        <v>4514</v>
      </c>
      <c r="H20" s="329">
        <v>28.018124262925951</v>
      </c>
      <c r="I20" s="236">
        <v>279</v>
      </c>
      <c r="J20" s="329">
        <v>1.7317360809384892</v>
      </c>
      <c r="K20" s="128">
        <v>178</v>
      </c>
      <c r="L20" s="573">
        <v>1.1048352057600397</v>
      </c>
      <c r="M20" s="22"/>
      <c r="N20" s="22"/>
      <c r="O20" s="22"/>
      <c r="P20" s="22"/>
      <c r="Q20" s="22"/>
      <c r="R20" s="22"/>
      <c r="S20" s="22"/>
      <c r="T20" s="22"/>
      <c r="U20" s="22"/>
      <c r="V20" s="22"/>
      <c r="W20" s="22"/>
      <c r="X20" s="22"/>
      <c r="Y20" s="22"/>
      <c r="Z20" s="22"/>
      <c r="AA20" s="22"/>
      <c r="AB20" s="22"/>
      <c r="AC20" s="22"/>
      <c r="AD20" s="22"/>
      <c r="AE20" s="22"/>
      <c r="AF20" s="22"/>
      <c r="AG20" s="22"/>
    </row>
    <row r="21" spans="1:33">
      <c r="A21" s="263" t="s">
        <v>3</v>
      </c>
      <c r="B21" s="330">
        <v>21039</v>
      </c>
      <c r="C21" s="238">
        <v>6883</v>
      </c>
      <c r="D21" s="331">
        <v>32.715433243024862</v>
      </c>
      <c r="E21" s="238">
        <v>5589</v>
      </c>
      <c r="F21" s="331">
        <v>26.56495080564666</v>
      </c>
      <c r="G21" s="238">
        <v>7158</v>
      </c>
      <c r="H21" s="331">
        <v>34.022529587908167</v>
      </c>
      <c r="I21" s="238">
        <v>861</v>
      </c>
      <c r="J21" s="331">
        <v>4.0923998288892056</v>
      </c>
      <c r="K21" s="239">
        <v>548</v>
      </c>
      <c r="L21" s="572">
        <v>2.6046865345311088</v>
      </c>
      <c r="M21" s="22"/>
      <c r="N21" s="22"/>
      <c r="O21" s="22"/>
      <c r="P21" s="22"/>
      <c r="Q21" s="22"/>
      <c r="R21" s="22"/>
      <c r="S21" s="22"/>
      <c r="T21" s="22"/>
      <c r="U21" s="22"/>
      <c r="V21" s="22"/>
      <c r="W21" s="22"/>
      <c r="X21" s="22"/>
      <c r="Y21" s="22"/>
      <c r="Z21" s="22"/>
      <c r="AA21" s="22"/>
      <c r="AB21" s="22"/>
      <c r="AC21" s="22"/>
      <c r="AD21" s="22"/>
      <c r="AE21" s="22"/>
      <c r="AF21" s="22"/>
      <c r="AG21" s="22"/>
    </row>
    <row r="22" spans="1:33" ht="14.5" thickBot="1">
      <c r="A22" s="260" t="s">
        <v>2</v>
      </c>
      <c r="B22" s="328">
        <v>15609</v>
      </c>
      <c r="C22" s="236">
        <v>6000</v>
      </c>
      <c r="D22" s="329">
        <v>38.439361906592353</v>
      </c>
      <c r="E22" s="236">
        <v>6757</v>
      </c>
      <c r="F22" s="329">
        <v>43.289128067140751</v>
      </c>
      <c r="G22" s="236">
        <v>2578</v>
      </c>
      <c r="H22" s="329">
        <v>16.516112499199178</v>
      </c>
      <c r="I22" s="236">
        <v>159</v>
      </c>
      <c r="J22" s="127">
        <v>1.0186430905246973</v>
      </c>
      <c r="K22" s="128">
        <v>115</v>
      </c>
      <c r="L22" s="392">
        <v>0.73675443654301997</v>
      </c>
      <c r="M22" s="22"/>
      <c r="N22" s="22"/>
      <c r="O22" s="22"/>
      <c r="P22" s="22"/>
      <c r="Q22" s="22"/>
      <c r="R22" s="22"/>
      <c r="S22" s="22"/>
      <c r="T22" s="22"/>
      <c r="U22" s="22"/>
      <c r="V22" s="22"/>
      <c r="W22" s="22"/>
      <c r="X22" s="22"/>
      <c r="Y22" s="22"/>
      <c r="Z22" s="22"/>
      <c r="AA22" s="22"/>
      <c r="AB22" s="22"/>
      <c r="AC22" s="22"/>
      <c r="AD22" s="22"/>
      <c r="AE22" s="22"/>
      <c r="AF22" s="22"/>
      <c r="AG22" s="22"/>
    </row>
    <row r="23" spans="1:33">
      <c r="A23" s="222" t="s">
        <v>17</v>
      </c>
      <c r="B23" s="332">
        <v>511915</v>
      </c>
      <c r="C23" s="333">
        <v>221731</v>
      </c>
      <c r="D23" s="131">
        <v>43.314026742720955</v>
      </c>
      <c r="E23" s="241">
        <v>75871</v>
      </c>
      <c r="F23" s="334">
        <v>14.821015207602825</v>
      </c>
      <c r="G23" s="241">
        <v>164709</v>
      </c>
      <c r="H23" s="334">
        <v>32.175068126544446</v>
      </c>
      <c r="I23" s="241">
        <v>31037</v>
      </c>
      <c r="J23" s="131">
        <v>6.0629206020530759</v>
      </c>
      <c r="K23" s="132">
        <v>18567</v>
      </c>
      <c r="L23" s="394">
        <v>3.6269693210786951</v>
      </c>
      <c r="M23" s="22"/>
      <c r="N23" s="22"/>
      <c r="O23" s="22"/>
      <c r="P23" s="22"/>
      <c r="Q23" s="22"/>
      <c r="R23" s="22"/>
      <c r="S23" s="22"/>
      <c r="T23" s="22"/>
      <c r="U23" s="22"/>
      <c r="V23" s="22"/>
      <c r="W23" s="22"/>
      <c r="X23" s="22"/>
      <c r="Y23" s="22"/>
      <c r="Z23" s="22"/>
      <c r="AA23" s="22"/>
      <c r="AB23" s="22"/>
      <c r="AC23" s="22"/>
      <c r="AD23" s="22"/>
      <c r="AE23" s="22"/>
      <c r="AF23" s="22"/>
      <c r="AG23" s="22"/>
    </row>
    <row r="24" spans="1:33">
      <c r="A24" s="226" t="s">
        <v>19</v>
      </c>
      <c r="B24" s="335">
        <v>125715</v>
      </c>
      <c r="C24" s="242">
        <v>39393</v>
      </c>
      <c r="D24" s="336">
        <v>31.335162868392789</v>
      </c>
      <c r="E24" s="242">
        <v>48960</v>
      </c>
      <c r="F24" s="336">
        <v>38.945233265720077</v>
      </c>
      <c r="G24" s="242">
        <v>33655</v>
      </c>
      <c r="H24" s="336">
        <v>26.770870620053294</v>
      </c>
      <c r="I24" s="242">
        <v>2173</v>
      </c>
      <c r="J24" s="336">
        <v>1.7285129061766695</v>
      </c>
      <c r="K24" s="136">
        <v>1534</v>
      </c>
      <c r="L24" s="574">
        <v>1.2202203396571611</v>
      </c>
      <c r="M24" s="22"/>
      <c r="N24" s="22"/>
      <c r="O24" s="22"/>
      <c r="P24" s="22"/>
      <c r="Q24" s="22"/>
      <c r="R24" s="22"/>
      <c r="S24" s="22"/>
      <c r="T24" s="22"/>
      <c r="U24" s="22"/>
      <c r="V24" s="22"/>
      <c r="W24" s="22"/>
      <c r="X24" s="22"/>
      <c r="Y24" s="22"/>
      <c r="Z24" s="22"/>
      <c r="AA24" s="22"/>
      <c r="AB24" s="22"/>
      <c r="AC24" s="22"/>
      <c r="AD24" s="22"/>
      <c r="AE24" s="22"/>
      <c r="AF24" s="22"/>
      <c r="AG24" s="22"/>
    </row>
    <row r="25" spans="1:33" ht="14.5" thickBot="1">
      <c r="A25" s="230" t="s">
        <v>20</v>
      </c>
      <c r="B25" s="337">
        <v>637630</v>
      </c>
      <c r="C25" s="338">
        <v>261124</v>
      </c>
      <c r="D25" s="339">
        <v>40.952276398538338</v>
      </c>
      <c r="E25" s="338">
        <v>124831</v>
      </c>
      <c r="F25" s="339">
        <v>19.577341091228455</v>
      </c>
      <c r="G25" s="338">
        <v>198364</v>
      </c>
      <c r="H25" s="339">
        <v>31.109577654752758</v>
      </c>
      <c r="I25" s="338">
        <v>33210</v>
      </c>
      <c r="J25" s="339">
        <v>5.2083496698712421</v>
      </c>
      <c r="K25" s="138">
        <v>20101</v>
      </c>
      <c r="L25" s="575">
        <v>3.1524551856092091</v>
      </c>
      <c r="M25" s="22"/>
      <c r="N25" s="22"/>
      <c r="O25" s="22"/>
      <c r="P25" s="22"/>
      <c r="Q25" s="22"/>
      <c r="R25" s="22"/>
      <c r="S25" s="22"/>
      <c r="T25" s="22"/>
      <c r="U25" s="22"/>
      <c r="V25" s="22"/>
      <c r="W25" s="22"/>
      <c r="X25" s="22"/>
      <c r="Y25" s="22"/>
      <c r="Z25" s="22"/>
      <c r="AA25" s="22"/>
      <c r="AB25" s="22"/>
      <c r="AC25" s="22"/>
      <c r="AD25" s="22"/>
      <c r="AE25" s="22"/>
      <c r="AF25" s="22"/>
      <c r="AG25" s="22"/>
    </row>
    <row r="26" spans="1:33" ht="15" customHeight="1">
      <c r="A26" s="882" t="s">
        <v>467</v>
      </c>
      <c r="B26" s="882"/>
      <c r="C26" s="882"/>
      <c r="D26" s="882"/>
      <c r="E26" s="882"/>
      <c r="F26" s="882"/>
      <c r="G26" s="882"/>
      <c r="H26" s="882"/>
      <c r="I26" s="882"/>
      <c r="J26" s="882"/>
      <c r="K26" s="882"/>
      <c r="L26" s="882"/>
      <c r="M26" s="22"/>
      <c r="N26" s="22"/>
      <c r="O26" s="22"/>
      <c r="P26" s="22"/>
      <c r="Q26" s="22"/>
      <c r="R26" s="22"/>
      <c r="S26" s="22"/>
      <c r="T26" s="22"/>
      <c r="U26" s="22"/>
      <c r="V26" s="22"/>
      <c r="W26" s="22"/>
      <c r="X26" s="22"/>
      <c r="Y26" s="22"/>
      <c r="Z26" s="22"/>
      <c r="AA26" s="22"/>
      <c r="AB26" s="22"/>
      <c r="AC26" s="22"/>
      <c r="AD26" s="22"/>
      <c r="AE26" s="22"/>
      <c r="AF26" s="22"/>
      <c r="AG26" s="22"/>
    </row>
    <row r="27" spans="1:33" s="674" customFormat="1" ht="30" customHeight="1">
      <c r="A27" s="848" t="s">
        <v>55</v>
      </c>
      <c r="B27" s="883"/>
      <c r="C27" s="883"/>
      <c r="D27" s="883"/>
      <c r="E27" s="883"/>
      <c r="F27" s="883"/>
      <c r="G27" s="883"/>
      <c r="H27" s="883"/>
      <c r="I27" s="883"/>
      <c r="J27" s="883"/>
      <c r="K27" s="883"/>
      <c r="L27" s="883"/>
      <c r="M27" s="29"/>
      <c r="N27" s="29"/>
      <c r="O27" s="29"/>
      <c r="P27" s="29"/>
      <c r="Q27" s="29"/>
      <c r="R27" s="29"/>
      <c r="S27" s="29"/>
      <c r="T27" s="29"/>
      <c r="U27" s="29"/>
      <c r="V27" s="29"/>
      <c r="W27" s="29"/>
      <c r="X27" s="29"/>
      <c r="Y27" s="29"/>
      <c r="Z27" s="29"/>
      <c r="AA27" s="29"/>
      <c r="AB27" s="29"/>
      <c r="AC27" s="29"/>
      <c r="AD27" s="29"/>
      <c r="AE27" s="29"/>
      <c r="AF27" s="29"/>
      <c r="AG27" s="29"/>
    </row>
    <row r="28" spans="1:33">
      <c r="A28" s="210"/>
      <c r="B28" s="210"/>
      <c r="C28" s="210"/>
      <c r="D28" s="211"/>
      <c r="E28" s="210"/>
      <c r="F28" s="211"/>
      <c r="G28" s="210"/>
      <c r="H28" s="211"/>
      <c r="I28" s="210"/>
      <c r="J28" s="211"/>
      <c r="K28" s="210"/>
      <c r="L28" s="211"/>
      <c r="M28" s="22"/>
      <c r="N28" s="22"/>
      <c r="O28" s="22"/>
      <c r="P28" s="22"/>
      <c r="Q28" s="22"/>
      <c r="R28" s="22"/>
      <c r="S28" s="22"/>
      <c r="T28" s="22"/>
      <c r="U28" s="22"/>
      <c r="V28" s="22"/>
      <c r="W28" s="22"/>
      <c r="X28" s="22"/>
      <c r="Y28" s="22"/>
      <c r="Z28" s="22"/>
      <c r="AA28" s="22"/>
      <c r="AB28" s="22"/>
      <c r="AC28" s="22"/>
      <c r="AD28" s="22"/>
      <c r="AE28" s="22"/>
      <c r="AF28" s="22"/>
      <c r="AG28" s="22"/>
    </row>
    <row r="29" spans="1:33" ht="23.5">
      <c r="A29" s="696">
        <v>2019</v>
      </c>
      <c r="B29" s="696"/>
      <c r="C29" s="696"/>
      <c r="D29" s="696"/>
      <c r="E29" s="696"/>
      <c r="F29" s="696"/>
      <c r="G29" s="696"/>
      <c r="H29" s="696"/>
      <c r="I29" s="696"/>
      <c r="J29" s="696"/>
      <c r="K29" s="696"/>
      <c r="L29" s="696"/>
      <c r="M29" s="22"/>
      <c r="N29" s="22"/>
      <c r="O29" s="22"/>
      <c r="P29" s="22"/>
      <c r="Q29" s="22"/>
      <c r="R29" s="22"/>
      <c r="S29" s="22"/>
      <c r="T29" s="22"/>
      <c r="U29" s="22"/>
      <c r="V29" s="22"/>
      <c r="W29" s="22"/>
      <c r="X29" s="22"/>
      <c r="Y29" s="22"/>
      <c r="Z29" s="22"/>
      <c r="AA29" s="22"/>
      <c r="AB29" s="22"/>
      <c r="AC29" s="22"/>
      <c r="AD29" s="22"/>
      <c r="AE29" s="22"/>
      <c r="AF29" s="22"/>
      <c r="AG29" s="22"/>
    </row>
    <row r="30" spans="1:33">
      <c r="A30" s="210"/>
      <c r="B30" s="210"/>
      <c r="C30" s="210"/>
      <c r="D30" s="211"/>
      <c r="E30" s="210"/>
      <c r="F30" s="211"/>
      <c r="G30" s="210"/>
      <c r="H30" s="211"/>
      <c r="I30" s="210"/>
      <c r="J30" s="211"/>
      <c r="K30" s="210"/>
      <c r="L30" s="211"/>
      <c r="M30" s="22"/>
      <c r="N30" s="22"/>
      <c r="O30" s="22"/>
      <c r="P30" s="22"/>
      <c r="Q30" s="22"/>
      <c r="R30" s="22"/>
      <c r="S30" s="22"/>
      <c r="T30" s="22"/>
      <c r="U30" s="22"/>
      <c r="V30" s="22"/>
      <c r="W30" s="22"/>
      <c r="X30" s="22"/>
      <c r="Y30" s="22"/>
      <c r="Z30" s="22"/>
      <c r="AA30" s="22"/>
      <c r="AB30" s="22"/>
      <c r="AC30" s="22"/>
      <c r="AD30" s="22"/>
      <c r="AE30" s="22"/>
      <c r="AF30" s="22"/>
      <c r="AG30" s="22"/>
    </row>
    <row r="31" spans="1:33" ht="15.75" customHeight="1">
      <c r="A31" s="817" t="s">
        <v>398</v>
      </c>
      <c r="B31" s="817"/>
      <c r="C31" s="817"/>
      <c r="D31" s="817"/>
      <c r="E31" s="817"/>
      <c r="F31" s="817"/>
      <c r="G31" s="817"/>
      <c r="H31" s="817"/>
      <c r="I31" s="817"/>
      <c r="J31" s="817"/>
      <c r="K31" s="817"/>
      <c r="L31" s="817"/>
      <c r="M31" s="22"/>
      <c r="N31" s="22"/>
      <c r="O31" s="22"/>
      <c r="P31" s="22"/>
      <c r="Q31" s="22"/>
      <c r="R31" s="22"/>
      <c r="S31" s="22"/>
      <c r="T31" s="22"/>
      <c r="U31" s="22"/>
      <c r="V31" s="22"/>
      <c r="W31" s="22"/>
      <c r="X31" s="22"/>
      <c r="Y31" s="22"/>
      <c r="Z31" s="22"/>
      <c r="AA31" s="22"/>
      <c r="AB31" s="22"/>
      <c r="AC31" s="22"/>
      <c r="AD31" s="22"/>
      <c r="AE31" s="22"/>
      <c r="AF31" s="22"/>
      <c r="AG31" s="22"/>
    </row>
    <row r="32" spans="1:33" ht="14.5">
      <c r="A32" s="707" t="s">
        <v>21</v>
      </c>
      <c r="B32" s="710" t="s">
        <v>22</v>
      </c>
      <c r="C32" s="704" t="s">
        <v>23</v>
      </c>
      <c r="D32" s="705"/>
      <c r="E32" s="705"/>
      <c r="F32" s="705"/>
      <c r="G32" s="705"/>
      <c r="H32" s="705"/>
      <c r="I32" s="705"/>
      <c r="J32" s="705"/>
      <c r="K32" s="705"/>
      <c r="L32" s="705"/>
      <c r="M32" s="22"/>
      <c r="N32" s="22"/>
      <c r="O32" s="22"/>
      <c r="P32" s="22"/>
      <c r="Q32" s="22"/>
      <c r="R32" s="22"/>
      <c r="S32" s="22"/>
      <c r="T32" s="22"/>
      <c r="U32" s="22"/>
      <c r="V32" s="22"/>
      <c r="W32" s="22"/>
      <c r="X32" s="22"/>
      <c r="Y32" s="22"/>
      <c r="Z32" s="22"/>
      <c r="AA32" s="22"/>
      <c r="AB32" s="22"/>
      <c r="AC32" s="22"/>
      <c r="AD32" s="22"/>
      <c r="AE32" s="22"/>
      <c r="AF32" s="22"/>
      <c r="AG32" s="22"/>
    </row>
    <row r="33" spans="1:33" ht="27.75" customHeight="1">
      <c r="A33" s="707"/>
      <c r="B33" s="710"/>
      <c r="C33" s="704" t="s">
        <v>41</v>
      </c>
      <c r="D33" s="728"/>
      <c r="E33" s="706" t="s">
        <v>25</v>
      </c>
      <c r="F33" s="728"/>
      <c r="G33" s="706" t="s">
        <v>26</v>
      </c>
      <c r="H33" s="707"/>
      <c r="I33" s="704" t="s">
        <v>27</v>
      </c>
      <c r="J33" s="728"/>
      <c r="K33" s="706" t="s">
        <v>54</v>
      </c>
      <c r="L33" s="705"/>
      <c r="M33" s="22"/>
      <c r="N33" s="22"/>
      <c r="O33" s="22"/>
      <c r="P33" s="22"/>
      <c r="Q33" s="22"/>
      <c r="R33" s="22"/>
      <c r="S33" s="22"/>
      <c r="T33" s="22"/>
      <c r="U33" s="22"/>
      <c r="V33" s="22"/>
      <c r="W33" s="22"/>
      <c r="X33" s="22"/>
      <c r="Y33" s="22"/>
      <c r="Z33" s="22"/>
      <c r="AA33" s="22"/>
      <c r="AB33" s="22"/>
      <c r="AC33" s="22"/>
      <c r="AD33" s="22"/>
      <c r="AE33" s="22"/>
      <c r="AF33" s="22"/>
      <c r="AG33" s="22"/>
    </row>
    <row r="34" spans="1:33" ht="15" thickBot="1">
      <c r="A34" s="818"/>
      <c r="B34" s="819" t="s">
        <v>0</v>
      </c>
      <c r="C34" s="820"/>
      <c r="D34" s="428" t="s">
        <v>42</v>
      </c>
      <c r="E34" s="429" t="s">
        <v>0</v>
      </c>
      <c r="F34" s="428" t="s">
        <v>42</v>
      </c>
      <c r="G34" s="429" t="s">
        <v>0</v>
      </c>
      <c r="H34" s="428" t="s">
        <v>42</v>
      </c>
      <c r="I34" s="429" t="s">
        <v>0</v>
      </c>
      <c r="J34" s="428" t="s">
        <v>42</v>
      </c>
      <c r="K34" s="429" t="s">
        <v>0</v>
      </c>
      <c r="L34" s="402" t="s">
        <v>42</v>
      </c>
      <c r="M34" s="22"/>
      <c r="N34" s="22"/>
      <c r="O34" s="22"/>
      <c r="P34" s="22"/>
      <c r="Q34" s="22"/>
      <c r="R34" s="22"/>
      <c r="S34" s="22"/>
      <c r="T34" s="22"/>
      <c r="U34" s="22"/>
      <c r="V34" s="22"/>
      <c r="W34" s="22"/>
      <c r="X34" s="22"/>
      <c r="Y34" s="22"/>
      <c r="Z34" s="22"/>
      <c r="AA34" s="22"/>
      <c r="AB34" s="22"/>
      <c r="AC34" s="22"/>
      <c r="AD34" s="22"/>
      <c r="AE34" s="22"/>
      <c r="AF34" s="22"/>
      <c r="AG34" s="22"/>
    </row>
    <row r="35" spans="1:33" ht="14.15" customHeight="1">
      <c r="A35" s="212" t="s">
        <v>16</v>
      </c>
      <c r="B35" s="327">
        <v>92336</v>
      </c>
      <c r="C35" s="235">
        <v>45865</v>
      </c>
      <c r="D35" s="331">
        <v>49.671850632472712</v>
      </c>
      <c r="E35" s="238">
        <v>7825</v>
      </c>
      <c r="F35" s="331">
        <v>8.4744844914226309</v>
      </c>
      <c r="G35" s="238">
        <v>25701</v>
      </c>
      <c r="H35" s="331">
        <v>27.834214174319875</v>
      </c>
      <c r="I35" s="238">
        <v>7869</v>
      </c>
      <c r="J35" s="331">
        <v>8.5221365447929305</v>
      </c>
      <c r="K35" s="239">
        <v>5076</v>
      </c>
      <c r="L35" s="572">
        <v>5.4973141569918562</v>
      </c>
      <c r="M35" s="22"/>
      <c r="N35" s="22"/>
      <c r="O35" s="22"/>
      <c r="P35" s="22"/>
      <c r="Q35" s="22"/>
      <c r="R35" s="22"/>
      <c r="S35" s="22"/>
      <c r="T35" s="22"/>
      <c r="U35" s="22"/>
      <c r="V35" s="22"/>
      <c r="W35" s="22"/>
      <c r="X35" s="22"/>
      <c r="Y35" s="22"/>
      <c r="Z35" s="22"/>
      <c r="AA35" s="22"/>
      <c r="AB35" s="22"/>
      <c r="AC35" s="22"/>
      <c r="AD35" s="22"/>
      <c r="AE35" s="22"/>
      <c r="AF35" s="22"/>
      <c r="AG35" s="22"/>
    </row>
    <row r="36" spans="1:33" ht="14.15" customHeight="1">
      <c r="A36" s="213" t="s">
        <v>15</v>
      </c>
      <c r="B36" s="328">
        <v>91903</v>
      </c>
      <c r="C36" s="236">
        <v>36213</v>
      </c>
      <c r="D36" s="329">
        <v>39.403501517904751</v>
      </c>
      <c r="E36" s="236">
        <v>15619</v>
      </c>
      <c r="F36" s="329">
        <v>16.9950926520353</v>
      </c>
      <c r="G36" s="236">
        <v>28317</v>
      </c>
      <c r="H36" s="329">
        <v>30.811834216510885</v>
      </c>
      <c r="I36" s="236">
        <v>6828</v>
      </c>
      <c r="J36" s="329">
        <v>7.4295724840320778</v>
      </c>
      <c r="K36" s="128">
        <v>4926</v>
      </c>
      <c r="L36" s="573">
        <v>5.3599991295169911</v>
      </c>
      <c r="M36" s="22"/>
      <c r="N36" s="22"/>
      <c r="O36" s="22"/>
      <c r="P36" s="22"/>
      <c r="Q36" s="22"/>
      <c r="R36" s="22"/>
      <c r="S36" s="22"/>
      <c r="T36" s="22"/>
      <c r="U36" s="22"/>
      <c r="V36" s="22"/>
      <c r="W36" s="22"/>
      <c r="X36" s="22"/>
      <c r="Y36" s="22"/>
      <c r="Z36" s="22"/>
      <c r="AA36" s="22"/>
      <c r="AB36" s="22"/>
      <c r="AC36" s="22"/>
      <c r="AD36" s="22"/>
      <c r="AE36" s="22"/>
      <c r="AF36" s="22"/>
      <c r="AG36" s="22"/>
    </row>
    <row r="37" spans="1:33">
      <c r="A37" s="216" t="s">
        <v>18</v>
      </c>
      <c r="B37" s="330">
        <v>32558</v>
      </c>
      <c r="C37" s="238">
        <v>13806</v>
      </c>
      <c r="D37" s="331">
        <v>42.404324589962528</v>
      </c>
      <c r="E37" s="238">
        <v>6482</v>
      </c>
      <c r="F37" s="331">
        <v>19.909085324651389</v>
      </c>
      <c r="G37" s="238">
        <v>11199</v>
      </c>
      <c r="H37" s="331">
        <v>34.397075987468519</v>
      </c>
      <c r="I37" s="238">
        <v>657</v>
      </c>
      <c r="J37" s="218">
        <v>2.0179372197309418</v>
      </c>
      <c r="K37" s="239">
        <v>414</v>
      </c>
      <c r="L37" s="407">
        <v>1.2715768781866208</v>
      </c>
      <c r="M37" s="22"/>
      <c r="N37" s="22"/>
      <c r="O37" s="22"/>
      <c r="P37" s="22"/>
      <c r="Q37" s="22"/>
      <c r="R37" s="22"/>
      <c r="S37" s="22"/>
      <c r="T37" s="22"/>
      <c r="U37" s="22"/>
      <c r="V37" s="22"/>
      <c r="W37" s="22"/>
      <c r="X37" s="22"/>
      <c r="Y37" s="22"/>
      <c r="Z37" s="22"/>
      <c r="AA37" s="22"/>
      <c r="AB37" s="22"/>
      <c r="AC37" s="22"/>
      <c r="AD37" s="22"/>
      <c r="AE37" s="22"/>
      <c r="AF37" s="22"/>
      <c r="AG37" s="22"/>
    </row>
    <row r="38" spans="1:33">
      <c r="A38" s="213" t="s">
        <v>14</v>
      </c>
      <c r="B38" s="328">
        <v>17494</v>
      </c>
      <c r="C38" s="236">
        <v>3853</v>
      </c>
      <c r="D38" s="329">
        <v>22.02469418086201</v>
      </c>
      <c r="E38" s="236">
        <v>8373</v>
      </c>
      <c r="F38" s="329">
        <v>47.862124156853781</v>
      </c>
      <c r="G38" s="236">
        <v>4648</v>
      </c>
      <c r="H38" s="329">
        <v>26.569109408940207</v>
      </c>
      <c r="I38" s="236">
        <v>401</v>
      </c>
      <c r="J38" s="329">
        <v>2.2922144735337833</v>
      </c>
      <c r="K38" s="128">
        <v>219</v>
      </c>
      <c r="L38" s="573">
        <v>1.2518577798102206</v>
      </c>
      <c r="M38" s="22"/>
      <c r="N38" s="22"/>
      <c r="O38" s="22"/>
      <c r="P38" s="22"/>
      <c r="Q38" s="22"/>
      <c r="R38" s="22"/>
      <c r="S38" s="22"/>
      <c r="T38" s="22"/>
      <c r="U38" s="22"/>
      <c r="V38" s="22"/>
      <c r="W38" s="22"/>
      <c r="X38" s="22"/>
      <c r="Y38" s="22"/>
      <c r="Z38" s="22"/>
      <c r="AA38" s="22"/>
      <c r="AB38" s="22"/>
      <c r="AC38" s="22"/>
      <c r="AD38" s="22"/>
      <c r="AE38" s="22"/>
      <c r="AF38" s="22"/>
      <c r="AG38" s="22"/>
    </row>
    <row r="39" spans="1:33">
      <c r="A39" s="216" t="s">
        <v>13</v>
      </c>
      <c r="B39" s="330">
        <v>5314</v>
      </c>
      <c r="C39" s="238">
        <v>1418</v>
      </c>
      <c r="D39" s="331">
        <v>26.684230334964244</v>
      </c>
      <c r="E39" s="238">
        <v>2081</v>
      </c>
      <c r="F39" s="331">
        <v>39.160707564922845</v>
      </c>
      <c r="G39" s="238">
        <v>1520</v>
      </c>
      <c r="H39" s="331">
        <v>28.603688370342489</v>
      </c>
      <c r="I39" s="238">
        <v>225</v>
      </c>
      <c r="J39" s="218">
        <v>4.2340986074520135</v>
      </c>
      <c r="K39" s="239">
        <v>70</v>
      </c>
      <c r="L39" s="407">
        <v>1.3172751223184043</v>
      </c>
      <c r="M39" s="22"/>
      <c r="N39" s="22"/>
      <c r="O39" s="22"/>
      <c r="P39" s="22"/>
      <c r="Q39" s="22"/>
      <c r="R39" s="22"/>
      <c r="S39" s="22"/>
      <c r="T39" s="22"/>
      <c r="U39" s="22"/>
      <c r="V39" s="22"/>
      <c r="W39" s="22"/>
      <c r="X39" s="22"/>
      <c r="Y39" s="22"/>
      <c r="Z39" s="22"/>
      <c r="AA39" s="22"/>
      <c r="AB39" s="22"/>
      <c r="AC39" s="22"/>
      <c r="AD39" s="22"/>
      <c r="AE39" s="22"/>
      <c r="AF39" s="22"/>
      <c r="AG39" s="22"/>
    </row>
    <row r="40" spans="1:33">
      <c r="A40" s="213" t="s">
        <v>12</v>
      </c>
      <c r="B40" s="328">
        <v>16590</v>
      </c>
      <c r="C40" s="236">
        <v>6020</v>
      </c>
      <c r="D40" s="329">
        <v>36.286919831223628</v>
      </c>
      <c r="E40" s="236">
        <v>3545</v>
      </c>
      <c r="F40" s="329">
        <v>21.36829415310428</v>
      </c>
      <c r="G40" s="236">
        <v>5644</v>
      </c>
      <c r="H40" s="329">
        <v>34.020494273658827</v>
      </c>
      <c r="I40" s="236">
        <v>861</v>
      </c>
      <c r="J40" s="329">
        <v>5.1898734177215191</v>
      </c>
      <c r="K40" s="128">
        <v>520</v>
      </c>
      <c r="L40" s="573">
        <v>3.1344183242917421</v>
      </c>
      <c r="M40" s="22"/>
      <c r="N40" s="22"/>
      <c r="O40" s="22"/>
      <c r="P40" s="22"/>
      <c r="Q40" s="22"/>
      <c r="R40" s="22"/>
      <c r="S40" s="22"/>
      <c r="T40" s="22"/>
      <c r="U40" s="22"/>
      <c r="V40" s="22"/>
      <c r="W40" s="22"/>
      <c r="X40" s="22"/>
      <c r="Y40" s="22"/>
      <c r="Z40" s="22"/>
      <c r="AA40" s="22"/>
      <c r="AB40" s="22"/>
      <c r="AC40" s="22"/>
      <c r="AD40" s="22"/>
      <c r="AE40" s="22"/>
      <c r="AF40" s="22"/>
      <c r="AG40" s="22"/>
    </row>
    <row r="41" spans="1:33">
      <c r="A41" s="216" t="s">
        <v>11</v>
      </c>
      <c r="B41" s="330">
        <v>49481</v>
      </c>
      <c r="C41" s="238">
        <v>18904</v>
      </c>
      <c r="D41" s="331">
        <v>38.204563367757324</v>
      </c>
      <c r="E41" s="238">
        <v>7115</v>
      </c>
      <c r="F41" s="331">
        <v>14.379256684383904</v>
      </c>
      <c r="G41" s="238">
        <v>18509</v>
      </c>
      <c r="H41" s="331">
        <v>37.4062771568885</v>
      </c>
      <c r="I41" s="238">
        <v>3559</v>
      </c>
      <c r="J41" s="331">
        <v>7.1926598088155043</v>
      </c>
      <c r="K41" s="239">
        <v>1394</v>
      </c>
      <c r="L41" s="572">
        <v>2.8172429821547667</v>
      </c>
      <c r="M41" s="22"/>
      <c r="N41" s="22"/>
      <c r="O41" s="22"/>
      <c r="P41" s="22"/>
      <c r="Q41" s="22"/>
      <c r="R41" s="22"/>
      <c r="S41" s="22"/>
      <c r="T41" s="22"/>
      <c r="U41" s="22"/>
      <c r="V41" s="22"/>
      <c r="W41" s="22"/>
      <c r="X41" s="22"/>
      <c r="Y41" s="22"/>
      <c r="Z41" s="22"/>
      <c r="AA41" s="22"/>
      <c r="AB41" s="22"/>
      <c r="AC41" s="22"/>
      <c r="AD41" s="22"/>
      <c r="AE41" s="22"/>
      <c r="AF41" s="22"/>
      <c r="AG41" s="22"/>
    </row>
    <row r="42" spans="1:33">
      <c r="A42" s="213" t="s">
        <v>10</v>
      </c>
      <c r="B42" s="328">
        <v>10852</v>
      </c>
      <c r="C42" s="236">
        <v>3854</v>
      </c>
      <c r="D42" s="329">
        <v>35.514190932546995</v>
      </c>
      <c r="E42" s="236">
        <v>3914</v>
      </c>
      <c r="F42" s="329">
        <v>36.067084408403986</v>
      </c>
      <c r="G42" s="236">
        <v>2638</v>
      </c>
      <c r="H42" s="329">
        <v>24.308883155178769</v>
      </c>
      <c r="I42" s="236">
        <v>251</v>
      </c>
      <c r="J42" s="329">
        <v>2.3129377073350534</v>
      </c>
      <c r="K42" s="128">
        <v>195</v>
      </c>
      <c r="L42" s="573">
        <v>1.796903796535201</v>
      </c>
      <c r="M42" s="22"/>
      <c r="N42" s="22"/>
      <c r="O42" s="22"/>
      <c r="P42" s="22"/>
      <c r="Q42" s="22"/>
      <c r="R42" s="22"/>
      <c r="S42" s="22"/>
      <c r="T42" s="22"/>
      <c r="U42" s="22"/>
      <c r="V42" s="22"/>
      <c r="W42" s="22"/>
      <c r="X42" s="22"/>
      <c r="Y42" s="22"/>
      <c r="Z42" s="22"/>
      <c r="AA42" s="22"/>
      <c r="AB42" s="22"/>
      <c r="AC42" s="22"/>
      <c r="AD42" s="22"/>
      <c r="AE42" s="22"/>
      <c r="AF42" s="22"/>
      <c r="AG42" s="22"/>
    </row>
    <row r="43" spans="1:33">
      <c r="A43" s="216" t="s">
        <v>9</v>
      </c>
      <c r="B43" s="330">
        <v>55097</v>
      </c>
      <c r="C43" s="238">
        <v>16302</v>
      </c>
      <c r="D43" s="331">
        <v>29.587817848521698</v>
      </c>
      <c r="E43" s="238">
        <v>15224</v>
      </c>
      <c r="F43" s="331">
        <v>27.631268490117428</v>
      </c>
      <c r="G43" s="238">
        <v>20289</v>
      </c>
      <c r="H43" s="331">
        <v>36.824146505254369</v>
      </c>
      <c r="I43" s="238">
        <v>2011</v>
      </c>
      <c r="J43" s="331">
        <v>3.6499264932754958</v>
      </c>
      <c r="K43" s="239">
        <v>1271</v>
      </c>
      <c r="L43" s="572">
        <v>2.3068406628310072</v>
      </c>
      <c r="M43" s="22"/>
      <c r="N43" s="22"/>
      <c r="O43" s="22"/>
      <c r="P43" s="22"/>
      <c r="Q43" s="22"/>
      <c r="R43" s="22"/>
      <c r="S43" s="22"/>
      <c r="T43" s="22"/>
      <c r="U43" s="22"/>
      <c r="V43" s="22"/>
      <c r="W43" s="22"/>
      <c r="X43" s="22"/>
      <c r="Y43" s="22"/>
      <c r="Z43" s="22"/>
      <c r="AA43" s="22"/>
      <c r="AB43" s="22"/>
      <c r="AC43" s="22"/>
      <c r="AD43" s="22"/>
      <c r="AE43" s="22"/>
      <c r="AF43" s="22"/>
      <c r="AG43" s="22"/>
    </row>
    <row r="44" spans="1:33">
      <c r="A44" s="213" t="s">
        <v>8</v>
      </c>
      <c r="B44" s="328">
        <v>119264</v>
      </c>
      <c r="C44" s="236">
        <v>63204</v>
      </c>
      <c r="D44" s="329">
        <v>52.995036222162597</v>
      </c>
      <c r="E44" s="236">
        <v>11650</v>
      </c>
      <c r="F44" s="329">
        <v>9.7682452374563997</v>
      </c>
      <c r="G44" s="236">
        <v>35652</v>
      </c>
      <c r="H44" s="329">
        <v>29.893345854574726</v>
      </c>
      <c r="I44" s="236">
        <v>5706</v>
      </c>
      <c r="J44" s="329">
        <v>4.7843439763885165</v>
      </c>
      <c r="K44" s="128">
        <v>3052</v>
      </c>
      <c r="L44" s="573">
        <v>2.5590287094177624</v>
      </c>
      <c r="M44" s="22"/>
      <c r="N44" s="22"/>
      <c r="O44" s="22"/>
      <c r="P44" s="22"/>
      <c r="Q44" s="22"/>
      <c r="R44" s="22"/>
      <c r="S44" s="22"/>
      <c r="T44" s="22"/>
      <c r="U44" s="22"/>
      <c r="V44" s="22"/>
      <c r="W44" s="22"/>
      <c r="X44" s="22"/>
      <c r="Y44" s="22"/>
      <c r="Z44" s="22"/>
      <c r="AA44" s="22"/>
      <c r="AB44" s="22"/>
      <c r="AC44" s="22"/>
      <c r="AD44" s="22"/>
      <c r="AE44" s="22"/>
      <c r="AF44" s="22"/>
      <c r="AG44" s="22"/>
    </row>
    <row r="45" spans="1:33">
      <c r="A45" s="216" t="s">
        <v>7</v>
      </c>
      <c r="B45" s="330">
        <v>31758</v>
      </c>
      <c r="C45" s="238">
        <v>14262</v>
      </c>
      <c r="D45" s="331">
        <v>44.908369544681655</v>
      </c>
      <c r="E45" s="238">
        <v>2383</v>
      </c>
      <c r="F45" s="331">
        <v>7.5036211348321684</v>
      </c>
      <c r="G45" s="238">
        <v>13488</v>
      </c>
      <c r="H45" s="331">
        <v>42.471188361987529</v>
      </c>
      <c r="I45" s="238">
        <v>1054</v>
      </c>
      <c r="J45" s="331">
        <v>3.3188487940046607</v>
      </c>
      <c r="K45" s="239">
        <v>571</v>
      </c>
      <c r="L45" s="572">
        <v>1.7979721644939859</v>
      </c>
      <c r="M45" s="22"/>
      <c r="N45" s="22"/>
      <c r="O45" s="22"/>
      <c r="P45" s="22"/>
      <c r="Q45" s="22"/>
      <c r="R45" s="22"/>
      <c r="S45" s="22"/>
      <c r="T45" s="22"/>
      <c r="U45" s="22"/>
      <c r="V45" s="22"/>
      <c r="W45" s="22"/>
      <c r="X45" s="22"/>
      <c r="Y45" s="22"/>
      <c r="Z45" s="22"/>
      <c r="AA45" s="22"/>
      <c r="AB45" s="22"/>
      <c r="AC45" s="22"/>
      <c r="AD45" s="22"/>
      <c r="AE45" s="22"/>
      <c r="AF45" s="22"/>
      <c r="AG45" s="22"/>
    </row>
    <row r="46" spans="1:33">
      <c r="A46" s="213" t="s">
        <v>6</v>
      </c>
      <c r="B46" s="328">
        <v>6544</v>
      </c>
      <c r="C46" s="236">
        <v>3163</v>
      </c>
      <c r="D46" s="329">
        <v>48.334352078239604</v>
      </c>
      <c r="E46" s="236">
        <v>761</v>
      </c>
      <c r="F46" s="329">
        <v>11.628973105134474</v>
      </c>
      <c r="G46" s="236">
        <v>2251</v>
      </c>
      <c r="H46" s="329">
        <v>34.397921760391199</v>
      </c>
      <c r="I46" s="236">
        <v>175</v>
      </c>
      <c r="J46" s="329">
        <v>2.6742053789731051</v>
      </c>
      <c r="K46" s="128">
        <v>194</v>
      </c>
      <c r="L46" s="573">
        <v>2.9645476772616139</v>
      </c>
      <c r="M46" s="22"/>
      <c r="N46" s="22"/>
      <c r="O46" s="22"/>
      <c r="P46" s="22"/>
      <c r="Q46" s="22"/>
      <c r="R46" s="22"/>
      <c r="S46" s="22"/>
      <c r="T46" s="22"/>
      <c r="U46" s="22"/>
      <c r="V46" s="22"/>
      <c r="W46" s="22"/>
      <c r="X46" s="22"/>
      <c r="Y46" s="22"/>
      <c r="Z46" s="22"/>
      <c r="AA46" s="22"/>
      <c r="AB46" s="22"/>
      <c r="AC46" s="22"/>
      <c r="AD46" s="22"/>
      <c r="AE46" s="22"/>
      <c r="AF46" s="22"/>
      <c r="AG46" s="22"/>
    </row>
    <row r="47" spans="1:33">
      <c r="A47" s="216" t="s">
        <v>5</v>
      </c>
      <c r="B47" s="330">
        <v>28820</v>
      </c>
      <c r="C47" s="238">
        <v>7098</v>
      </c>
      <c r="D47" s="331">
        <v>24.628730048577378</v>
      </c>
      <c r="E47" s="238">
        <v>14193</v>
      </c>
      <c r="F47" s="331">
        <v>49.247050659264403</v>
      </c>
      <c r="G47" s="238">
        <v>6905</v>
      </c>
      <c r="H47" s="331">
        <v>23.959056210964608</v>
      </c>
      <c r="I47" s="238">
        <v>374</v>
      </c>
      <c r="J47" s="218">
        <v>1.2977099236641221</v>
      </c>
      <c r="K47" s="239">
        <v>250</v>
      </c>
      <c r="L47" s="407">
        <v>0.86745315752949337</v>
      </c>
      <c r="M47" s="22"/>
      <c r="N47" s="22"/>
      <c r="O47" s="22"/>
      <c r="P47" s="22"/>
      <c r="Q47" s="22"/>
      <c r="R47" s="22"/>
      <c r="S47" s="22"/>
      <c r="T47" s="22"/>
      <c r="U47" s="22"/>
      <c r="V47" s="22"/>
      <c r="W47" s="22"/>
      <c r="X47" s="22"/>
      <c r="Y47" s="22"/>
      <c r="Z47" s="22"/>
      <c r="AA47" s="22"/>
      <c r="AB47" s="22"/>
      <c r="AC47" s="22"/>
      <c r="AD47" s="22"/>
      <c r="AE47" s="22"/>
      <c r="AF47" s="22"/>
      <c r="AG47" s="22"/>
    </row>
    <row r="48" spans="1:33">
      <c r="A48" s="213" t="s">
        <v>4</v>
      </c>
      <c r="B48" s="328">
        <v>15985</v>
      </c>
      <c r="C48" s="236">
        <v>3781</v>
      </c>
      <c r="D48" s="329">
        <v>23.6</v>
      </c>
      <c r="E48" s="236">
        <v>6787</v>
      </c>
      <c r="F48" s="329">
        <v>42.458554895214263</v>
      </c>
      <c r="G48" s="236">
        <v>4951</v>
      </c>
      <c r="H48" s="329">
        <v>30.972786987801065</v>
      </c>
      <c r="I48" s="236">
        <v>303</v>
      </c>
      <c r="J48" s="329">
        <v>1.8955270566155771</v>
      </c>
      <c r="K48" s="128">
        <v>163</v>
      </c>
      <c r="L48" s="573">
        <v>1.019705974350954</v>
      </c>
      <c r="M48" s="22"/>
      <c r="N48" s="22"/>
      <c r="O48" s="22"/>
      <c r="P48" s="22"/>
      <c r="Q48" s="22"/>
      <c r="R48" s="22"/>
      <c r="S48" s="22"/>
      <c r="T48" s="22"/>
      <c r="U48" s="22"/>
      <c r="V48" s="22"/>
      <c r="W48" s="22"/>
      <c r="X48" s="22"/>
      <c r="Y48" s="22"/>
      <c r="Z48" s="22"/>
      <c r="AA48" s="22"/>
      <c r="AB48" s="22"/>
      <c r="AC48" s="22"/>
      <c r="AD48" s="22"/>
      <c r="AE48" s="22"/>
      <c r="AF48" s="22"/>
      <c r="AG48" s="22"/>
    </row>
    <row r="49" spans="1:33">
      <c r="A49" s="216" t="s">
        <v>3</v>
      </c>
      <c r="B49" s="330">
        <v>20289</v>
      </c>
      <c r="C49" s="238">
        <v>6587</v>
      </c>
      <c r="D49" s="331">
        <v>32.465868204445755</v>
      </c>
      <c r="E49" s="238">
        <v>5263</v>
      </c>
      <c r="F49" s="331">
        <v>25.940164621223321</v>
      </c>
      <c r="G49" s="238">
        <v>7089</v>
      </c>
      <c r="H49" s="331">
        <v>34.940115333431912</v>
      </c>
      <c r="I49" s="238">
        <v>848</v>
      </c>
      <c r="J49" s="331">
        <v>4.1796047119128588</v>
      </c>
      <c r="K49" s="239">
        <v>502</v>
      </c>
      <c r="L49" s="572">
        <v>2.4742471289861503</v>
      </c>
      <c r="M49" s="22"/>
      <c r="N49" s="22"/>
      <c r="O49" s="22"/>
      <c r="P49" s="22"/>
      <c r="Q49" s="22"/>
      <c r="R49" s="22"/>
      <c r="S49" s="22"/>
      <c r="T49" s="22"/>
      <c r="U49" s="22"/>
      <c r="V49" s="22"/>
      <c r="W49" s="22"/>
      <c r="X49" s="22"/>
      <c r="Y49" s="22"/>
      <c r="Z49" s="22"/>
      <c r="AA49" s="22"/>
      <c r="AB49" s="22"/>
      <c r="AC49" s="22"/>
      <c r="AD49" s="22"/>
      <c r="AE49" s="22"/>
      <c r="AF49" s="22"/>
      <c r="AG49" s="22"/>
    </row>
    <row r="50" spans="1:33" ht="14.5" thickBot="1">
      <c r="A50" s="213" t="s">
        <v>2</v>
      </c>
      <c r="B50" s="328">
        <v>15415</v>
      </c>
      <c r="C50" s="236">
        <v>5844</v>
      </c>
      <c r="D50" s="329">
        <v>37.91112552708401</v>
      </c>
      <c r="E50" s="236">
        <v>6710</v>
      </c>
      <c r="F50" s="329">
        <v>43.529030165423286</v>
      </c>
      <c r="G50" s="236">
        <v>2585</v>
      </c>
      <c r="H50" s="329">
        <v>16.769380473564709</v>
      </c>
      <c r="I50" s="236">
        <v>169</v>
      </c>
      <c r="J50" s="127">
        <v>1.0963347388906908</v>
      </c>
      <c r="K50" s="128">
        <v>107</v>
      </c>
      <c r="L50" s="392">
        <v>0.69412909503730136</v>
      </c>
      <c r="M50" s="22"/>
      <c r="N50" s="22"/>
      <c r="O50" s="22"/>
      <c r="P50" s="22"/>
      <c r="Q50" s="22"/>
      <c r="R50" s="22"/>
      <c r="S50" s="22"/>
      <c r="T50" s="22"/>
      <c r="U50" s="22"/>
      <c r="V50" s="22"/>
      <c r="W50" s="22"/>
      <c r="X50" s="22"/>
      <c r="Y50" s="22"/>
      <c r="Z50" s="22"/>
      <c r="AA50" s="22"/>
      <c r="AB50" s="22"/>
      <c r="AC50" s="22"/>
      <c r="AD50" s="22"/>
      <c r="AE50" s="22"/>
      <c r="AF50" s="22"/>
      <c r="AG50" s="22"/>
    </row>
    <row r="51" spans="1:33">
      <c r="A51" s="271" t="s">
        <v>17</v>
      </c>
      <c r="B51" s="332">
        <v>488576</v>
      </c>
      <c r="C51" s="333">
        <v>211938</v>
      </c>
      <c r="D51" s="131">
        <v>43.378716924286088</v>
      </c>
      <c r="E51" s="241">
        <v>71466</v>
      </c>
      <c r="F51" s="334">
        <v>14.627406995022268</v>
      </c>
      <c r="G51" s="241">
        <v>158460</v>
      </c>
      <c r="H51" s="334">
        <v>32.433029866387216</v>
      </c>
      <c r="I51" s="241">
        <v>29136</v>
      </c>
      <c r="J51" s="131">
        <v>5.9634529735394288</v>
      </c>
      <c r="K51" s="132">
        <v>17576</v>
      </c>
      <c r="L51" s="394">
        <v>3.5973932407649989</v>
      </c>
      <c r="M51" s="22"/>
      <c r="N51" s="22"/>
      <c r="O51" s="22"/>
      <c r="P51" s="22"/>
      <c r="Q51" s="22"/>
      <c r="R51" s="22"/>
      <c r="S51" s="22"/>
      <c r="T51" s="22"/>
      <c r="U51" s="22"/>
      <c r="V51" s="22"/>
      <c r="W51" s="22"/>
      <c r="X51" s="22"/>
      <c r="Y51" s="22"/>
      <c r="Z51" s="22"/>
      <c r="AA51" s="22"/>
      <c r="AB51" s="22"/>
      <c r="AC51" s="22"/>
      <c r="AD51" s="22"/>
      <c r="AE51" s="22"/>
      <c r="AF51" s="22"/>
      <c r="AG51" s="22"/>
    </row>
    <row r="52" spans="1:33">
      <c r="A52" s="272" t="s">
        <v>19</v>
      </c>
      <c r="B52" s="335">
        <v>121124</v>
      </c>
      <c r="C52" s="242">
        <v>38236</v>
      </c>
      <c r="D52" s="336">
        <v>31.567649681318315</v>
      </c>
      <c r="E52" s="242">
        <v>46459</v>
      </c>
      <c r="F52" s="336">
        <v>38.356560219279416</v>
      </c>
      <c r="G52" s="242">
        <v>32926</v>
      </c>
      <c r="H52" s="336">
        <v>27.183712559030415</v>
      </c>
      <c r="I52" s="242">
        <v>2155</v>
      </c>
      <c r="J52" s="336">
        <v>1.7791684554671245</v>
      </c>
      <c r="K52" s="136">
        <v>1348</v>
      </c>
      <c r="L52" s="574">
        <v>1.1129090849047256</v>
      </c>
      <c r="M52" s="22"/>
      <c r="N52" s="22"/>
      <c r="O52" s="22"/>
      <c r="P52" s="22"/>
      <c r="Q52" s="22"/>
      <c r="R52" s="22"/>
      <c r="S52" s="22"/>
      <c r="T52" s="22"/>
      <c r="U52" s="22"/>
      <c r="V52" s="22"/>
      <c r="W52" s="22"/>
      <c r="X52" s="22"/>
      <c r="Y52" s="22"/>
      <c r="Z52" s="22"/>
      <c r="AA52" s="22"/>
      <c r="AB52" s="22"/>
      <c r="AC52" s="22"/>
      <c r="AD52" s="22"/>
      <c r="AE52" s="22"/>
      <c r="AF52" s="22"/>
      <c r="AG52" s="22"/>
    </row>
    <row r="53" spans="1:33" ht="14.5" thickBot="1">
      <c r="A53" s="273" t="s">
        <v>20</v>
      </c>
      <c r="B53" s="337">
        <v>609700</v>
      </c>
      <c r="C53" s="338">
        <v>250174</v>
      </c>
      <c r="D53" s="339">
        <v>41.03231097260948</v>
      </c>
      <c r="E53" s="338">
        <v>117925</v>
      </c>
      <c r="F53" s="339">
        <v>19.341479416106282</v>
      </c>
      <c r="G53" s="338">
        <v>191386</v>
      </c>
      <c r="H53" s="339">
        <v>31.390191897654585</v>
      </c>
      <c r="I53" s="338">
        <v>31291</v>
      </c>
      <c r="J53" s="339">
        <v>5.1321961620469088</v>
      </c>
      <c r="K53" s="138">
        <v>18924</v>
      </c>
      <c r="L53" s="575">
        <v>3.1038215515827456</v>
      </c>
      <c r="M53" s="22"/>
      <c r="N53" s="22"/>
      <c r="O53" s="22"/>
      <c r="P53" s="22"/>
      <c r="Q53" s="22"/>
      <c r="R53" s="22"/>
      <c r="S53" s="22"/>
      <c r="T53" s="22"/>
      <c r="U53" s="22"/>
      <c r="V53" s="22"/>
      <c r="W53" s="22"/>
      <c r="X53" s="22"/>
      <c r="Y53" s="22"/>
      <c r="Z53" s="22"/>
      <c r="AA53" s="22"/>
      <c r="AB53" s="22"/>
      <c r="AC53" s="22"/>
      <c r="AD53" s="22"/>
      <c r="AE53" s="22"/>
      <c r="AF53" s="22"/>
      <c r="AG53" s="22"/>
    </row>
    <row r="54" spans="1:33" s="8" customFormat="1" ht="15" customHeight="1">
      <c r="A54" s="884" t="s">
        <v>481</v>
      </c>
      <c r="B54" s="884"/>
      <c r="C54" s="884"/>
      <c r="D54" s="884"/>
      <c r="E54" s="884"/>
      <c r="F54" s="884"/>
      <c r="G54" s="884"/>
      <c r="H54" s="884"/>
      <c r="I54" s="884"/>
      <c r="J54" s="884"/>
      <c r="K54" s="884"/>
      <c r="L54" s="884"/>
      <c r="M54" s="27"/>
      <c r="N54" s="27"/>
      <c r="O54" s="27"/>
      <c r="P54" s="27"/>
      <c r="Q54" s="27"/>
      <c r="R54" s="27"/>
      <c r="S54" s="27"/>
      <c r="T54" s="27"/>
      <c r="U54" s="27"/>
      <c r="V54" s="27"/>
      <c r="W54" s="27"/>
      <c r="X54" s="27"/>
      <c r="Y54" s="27"/>
      <c r="Z54" s="27"/>
      <c r="AA54" s="27"/>
      <c r="AB54" s="27"/>
      <c r="AC54" s="27"/>
      <c r="AD54" s="27"/>
      <c r="AE54" s="27"/>
      <c r="AF54" s="27"/>
      <c r="AG54" s="27"/>
    </row>
    <row r="55" spans="1:33" s="677" customFormat="1" ht="30" customHeight="1">
      <c r="A55" s="848" t="s">
        <v>46</v>
      </c>
      <c r="B55" s="883"/>
      <c r="C55" s="883"/>
      <c r="D55" s="883"/>
      <c r="E55" s="883"/>
      <c r="F55" s="883"/>
      <c r="G55" s="883"/>
      <c r="H55" s="883"/>
      <c r="I55" s="883"/>
      <c r="J55" s="883"/>
      <c r="K55" s="883"/>
      <c r="L55" s="883"/>
      <c r="M55" s="676"/>
      <c r="N55" s="676"/>
      <c r="O55" s="676"/>
      <c r="P55" s="676"/>
      <c r="Q55" s="676"/>
      <c r="R55" s="676"/>
      <c r="S55" s="676"/>
      <c r="T55" s="676"/>
      <c r="U55" s="676"/>
      <c r="V55" s="676"/>
      <c r="W55" s="676"/>
      <c r="X55" s="676"/>
      <c r="Y55" s="676"/>
      <c r="Z55" s="676"/>
      <c r="AA55" s="676"/>
      <c r="AB55" s="676"/>
      <c r="AC55" s="676"/>
      <c r="AD55" s="676"/>
      <c r="AE55" s="676"/>
      <c r="AF55" s="676"/>
      <c r="AG55" s="676"/>
    </row>
    <row r="56" spans="1:33">
      <c r="A56" s="252"/>
      <c r="B56" s="252"/>
      <c r="C56" s="252"/>
      <c r="D56" s="362"/>
      <c r="E56" s="252"/>
      <c r="F56" s="362"/>
      <c r="G56" s="252"/>
      <c r="H56" s="362"/>
      <c r="I56" s="252"/>
      <c r="J56" s="362"/>
      <c r="K56" s="252"/>
      <c r="L56" s="362"/>
      <c r="M56" s="22"/>
      <c r="N56" s="22"/>
      <c r="O56" s="22"/>
      <c r="P56" s="22"/>
      <c r="Q56" s="22"/>
      <c r="R56" s="22"/>
      <c r="S56" s="22"/>
      <c r="T56" s="22"/>
      <c r="U56" s="22"/>
      <c r="V56" s="22"/>
      <c r="W56" s="22"/>
      <c r="X56" s="22"/>
      <c r="Y56" s="22"/>
      <c r="Z56" s="22"/>
      <c r="AA56" s="22"/>
      <c r="AB56" s="22"/>
      <c r="AC56" s="22"/>
      <c r="AD56" s="22"/>
      <c r="AE56" s="22"/>
      <c r="AF56" s="22"/>
      <c r="AG56" s="22"/>
    </row>
    <row r="57" spans="1:33">
      <c r="A57" s="210"/>
      <c r="B57" s="210"/>
      <c r="C57" s="210"/>
      <c r="D57" s="211"/>
      <c r="E57" s="210"/>
      <c r="F57" s="211"/>
      <c r="G57" s="210"/>
      <c r="H57" s="211"/>
      <c r="I57" s="210"/>
      <c r="J57" s="211"/>
      <c r="K57" s="210"/>
      <c r="L57" s="211"/>
      <c r="M57" s="22"/>
      <c r="N57" s="22"/>
      <c r="O57" s="22"/>
      <c r="P57" s="22"/>
      <c r="Q57" s="22"/>
      <c r="R57" s="22"/>
      <c r="S57" s="22"/>
      <c r="T57" s="22"/>
      <c r="U57" s="22"/>
      <c r="V57" s="22"/>
      <c r="W57" s="22"/>
      <c r="X57" s="22"/>
      <c r="Y57" s="22"/>
      <c r="Z57" s="22"/>
      <c r="AA57" s="22"/>
      <c r="AB57" s="22"/>
      <c r="AC57" s="22"/>
      <c r="AD57" s="22"/>
      <c r="AE57" s="22"/>
      <c r="AF57" s="22"/>
      <c r="AG57" s="22"/>
    </row>
    <row r="58" spans="1:33">
      <c r="A58" s="210"/>
      <c r="B58" s="210"/>
      <c r="C58" s="210"/>
      <c r="D58" s="211"/>
      <c r="E58" s="210"/>
      <c r="F58" s="211"/>
      <c r="G58" s="210"/>
      <c r="H58" s="211"/>
      <c r="I58" s="210"/>
      <c r="J58" s="211"/>
      <c r="K58" s="210"/>
      <c r="L58" s="211"/>
      <c r="M58" s="22"/>
      <c r="N58" s="22"/>
      <c r="O58" s="22"/>
      <c r="P58" s="22"/>
      <c r="Q58" s="22"/>
      <c r="R58" s="22"/>
      <c r="S58" s="22"/>
      <c r="T58" s="22"/>
      <c r="U58" s="22"/>
      <c r="V58" s="22"/>
      <c r="W58" s="22"/>
      <c r="X58" s="22"/>
      <c r="Y58" s="22"/>
      <c r="Z58" s="22"/>
      <c r="AA58" s="22"/>
      <c r="AB58" s="22"/>
      <c r="AC58" s="22"/>
      <c r="AD58" s="22"/>
      <c r="AE58" s="22"/>
      <c r="AF58" s="22"/>
      <c r="AG58" s="22"/>
    </row>
    <row r="59" spans="1:33">
      <c r="A59" s="210"/>
      <c r="B59" s="210"/>
      <c r="C59" s="210"/>
      <c r="D59" s="211"/>
      <c r="E59" s="210"/>
      <c r="F59" s="211"/>
      <c r="G59" s="210"/>
      <c r="H59" s="211"/>
      <c r="I59" s="210"/>
      <c r="J59" s="211"/>
      <c r="K59" s="210"/>
      <c r="L59" s="211"/>
      <c r="M59" s="22"/>
      <c r="N59" s="22"/>
      <c r="O59" s="22"/>
      <c r="P59" s="22"/>
      <c r="Q59" s="22"/>
      <c r="R59" s="22"/>
      <c r="S59" s="22"/>
      <c r="T59" s="22"/>
      <c r="U59" s="22"/>
      <c r="V59" s="22"/>
      <c r="W59" s="22"/>
      <c r="X59" s="22"/>
      <c r="Y59" s="22"/>
      <c r="Z59" s="22"/>
      <c r="AA59" s="22"/>
      <c r="AB59" s="22"/>
      <c r="AC59" s="22"/>
      <c r="AD59" s="22"/>
      <c r="AE59" s="22"/>
      <c r="AF59" s="22"/>
      <c r="AG59" s="22"/>
    </row>
    <row r="60" spans="1:33">
      <c r="A60" s="210"/>
      <c r="B60" s="210"/>
      <c r="C60" s="210"/>
      <c r="D60" s="211"/>
      <c r="E60" s="210"/>
      <c r="F60" s="211"/>
      <c r="G60" s="210"/>
      <c r="H60" s="211"/>
      <c r="I60" s="210"/>
      <c r="J60" s="211"/>
      <c r="K60" s="210"/>
      <c r="L60" s="211"/>
      <c r="M60" s="22"/>
      <c r="N60" s="22"/>
      <c r="O60" s="22"/>
      <c r="P60" s="22"/>
      <c r="Q60" s="22"/>
      <c r="R60" s="22"/>
      <c r="S60" s="22"/>
      <c r="T60" s="22"/>
      <c r="U60" s="22"/>
      <c r="V60" s="22"/>
      <c r="W60" s="22"/>
      <c r="X60" s="22"/>
      <c r="Y60" s="22"/>
      <c r="Z60" s="22"/>
      <c r="AA60" s="22"/>
      <c r="AB60" s="22"/>
      <c r="AC60" s="22"/>
      <c r="AD60" s="22"/>
      <c r="AE60" s="22"/>
      <c r="AF60" s="22"/>
      <c r="AG60" s="22"/>
    </row>
    <row r="61" spans="1:33">
      <c r="A61" s="210"/>
      <c r="B61" s="210"/>
      <c r="C61" s="210"/>
      <c r="D61" s="211"/>
      <c r="E61" s="210"/>
      <c r="F61" s="211"/>
      <c r="G61" s="210"/>
      <c r="H61" s="211"/>
      <c r="I61" s="210"/>
      <c r="J61" s="211"/>
      <c r="K61" s="210"/>
      <c r="L61" s="211"/>
      <c r="M61" s="22"/>
      <c r="N61" s="22"/>
      <c r="O61" s="22"/>
      <c r="P61" s="22"/>
      <c r="Q61" s="22"/>
      <c r="R61" s="22"/>
      <c r="S61" s="22"/>
      <c r="T61" s="22"/>
      <c r="U61" s="22"/>
      <c r="V61" s="22"/>
      <c r="W61" s="22"/>
      <c r="X61" s="22"/>
      <c r="Y61" s="22"/>
      <c r="Z61" s="22"/>
      <c r="AA61" s="22"/>
      <c r="AB61" s="22"/>
      <c r="AC61" s="22"/>
      <c r="AD61" s="22"/>
      <c r="AE61" s="22"/>
      <c r="AF61" s="22"/>
      <c r="AG61" s="22"/>
    </row>
    <row r="62" spans="1:33">
      <c r="A62" s="210"/>
      <c r="B62" s="210"/>
      <c r="C62" s="210"/>
      <c r="D62" s="211"/>
      <c r="E62" s="210"/>
      <c r="F62" s="211"/>
      <c r="G62" s="210"/>
      <c r="H62" s="211"/>
      <c r="I62" s="210"/>
      <c r="J62" s="211"/>
      <c r="K62" s="210"/>
      <c r="L62" s="211"/>
      <c r="M62" s="22"/>
      <c r="N62" s="22"/>
      <c r="O62" s="22"/>
      <c r="P62" s="22"/>
      <c r="Q62" s="22"/>
      <c r="R62" s="22"/>
      <c r="S62" s="22"/>
      <c r="T62" s="22"/>
      <c r="U62" s="22"/>
      <c r="V62" s="22"/>
      <c r="W62" s="22"/>
      <c r="X62" s="22"/>
      <c r="Y62" s="22"/>
      <c r="Z62" s="22"/>
      <c r="AA62" s="22"/>
      <c r="AB62" s="22"/>
      <c r="AC62" s="22"/>
      <c r="AD62" s="22"/>
      <c r="AE62" s="22"/>
      <c r="AF62" s="22"/>
      <c r="AG62" s="22"/>
    </row>
    <row r="63" spans="1:33">
      <c r="A63" s="210"/>
      <c r="B63" s="210"/>
      <c r="C63" s="210"/>
      <c r="D63" s="211"/>
      <c r="E63" s="210"/>
      <c r="F63" s="211"/>
      <c r="G63" s="210"/>
      <c r="H63" s="211"/>
      <c r="I63" s="210"/>
      <c r="J63" s="211"/>
      <c r="K63" s="210"/>
      <c r="L63" s="211"/>
      <c r="M63" s="22"/>
      <c r="N63" s="22"/>
      <c r="O63" s="22"/>
      <c r="P63" s="22"/>
      <c r="Q63" s="22"/>
      <c r="R63" s="22"/>
      <c r="S63" s="22"/>
      <c r="T63" s="22"/>
      <c r="U63" s="22"/>
      <c r="V63" s="22"/>
      <c r="W63" s="22"/>
      <c r="X63" s="22"/>
      <c r="Y63" s="22"/>
      <c r="Z63" s="22"/>
      <c r="AA63" s="22"/>
      <c r="AB63" s="22"/>
      <c r="AC63" s="22"/>
      <c r="AD63" s="22"/>
      <c r="AE63" s="22"/>
      <c r="AF63" s="22"/>
      <c r="AG63" s="22"/>
    </row>
    <row r="64" spans="1:33">
      <c r="A64" s="210"/>
      <c r="B64" s="210"/>
      <c r="C64" s="210"/>
      <c r="D64" s="211"/>
      <c r="E64" s="210"/>
      <c r="F64" s="211"/>
      <c r="G64" s="210"/>
      <c r="H64" s="211"/>
      <c r="I64" s="210"/>
      <c r="J64" s="211"/>
      <c r="K64" s="210"/>
      <c r="L64" s="211"/>
      <c r="M64" s="22"/>
      <c r="N64" s="22"/>
      <c r="O64" s="22"/>
      <c r="P64" s="22"/>
      <c r="Q64" s="22"/>
      <c r="R64" s="22"/>
      <c r="S64" s="22"/>
      <c r="T64" s="22"/>
      <c r="U64" s="22"/>
      <c r="V64" s="22"/>
      <c r="W64" s="22"/>
      <c r="X64" s="22"/>
      <c r="Y64" s="22"/>
      <c r="Z64" s="22"/>
      <c r="AA64" s="22"/>
      <c r="AB64" s="22"/>
      <c r="AC64" s="22"/>
      <c r="AD64" s="22"/>
      <c r="AE64" s="22"/>
      <c r="AF64" s="22"/>
      <c r="AG64" s="22"/>
    </row>
    <row r="65" spans="1:33">
      <c r="A65" s="210"/>
      <c r="B65" s="210"/>
      <c r="C65" s="210"/>
      <c r="D65" s="211"/>
      <c r="E65" s="210"/>
      <c r="F65" s="211"/>
      <c r="G65" s="210"/>
      <c r="H65" s="211"/>
      <c r="I65" s="210"/>
      <c r="J65" s="211"/>
      <c r="K65" s="210"/>
      <c r="L65" s="211"/>
      <c r="M65" s="22"/>
      <c r="N65" s="22"/>
      <c r="O65" s="22"/>
      <c r="P65" s="22"/>
      <c r="Q65" s="22"/>
      <c r="R65" s="22"/>
      <c r="S65" s="22"/>
      <c r="T65" s="22"/>
      <c r="U65" s="22"/>
      <c r="V65" s="22"/>
      <c r="W65" s="22"/>
      <c r="X65" s="22"/>
      <c r="Y65" s="22"/>
      <c r="Z65" s="22"/>
      <c r="AA65" s="22"/>
      <c r="AB65" s="22"/>
      <c r="AC65" s="22"/>
      <c r="AD65" s="22"/>
      <c r="AE65" s="22"/>
      <c r="AF65" s="22"/>
      <c r="AG65" s="22"/>
    </row>
    <row r="66" spans="1:33">
      <c r="A66" s="210"/>
      <c r="B66" s="210"/>
      <c r="C66" s="210"/>
      <c r="D66" s="211"/>
      <c r="E66" s="210"/>
      <c r="F66" s="211"/>
      <c r="G66" s="210"/>
      <c r="H66" s="211"/>
      <c r="I66" s="210"/>
      <c r="J66" s="211"/>
      <c r="K66" s="210"/>
      <c r="L66" s="211"/>
      <c r="M66" s="22"/>
      <c r="N66" s="22"/>
      <c r="O66" s="22"/>
      <c r="P66" s="22"/>
      <c r="Q66" s="22"/>
      <c r="R66" s="22"/>
      <c r="S66" s="22"/>
      <c r="T66" s="22"/>
      <c r="U66" s="22"/>
      <c r="V66" s="22"/>
      <c r="W66" s="22"/>
      <c r="X66" s="22"/>
      <c r="Y66" s="22"/>
      <c r="Z66" s="22"/>
      <c r="AA66" s="22"/>
      <c r="AB66" s="22"/>
      <c r="AC66" s="22"/>
      <c r="AD66" s="22"/>
      <c r="AE66" s="22"/>
      <c r="AF66" s="22"/>
      <c r="AG66" s="22"/>
    </row>
    <row r="67" spans="1:33">
      <c r="A67" s="210"/>
      <c r="B67" s="210"/>
      <c r="C67" s="210"/>
      <c r="D67" s="211"/>
      <c r="E67" s="210"/>
      <c r="F67" s="211"/>
      <c r="G67" s="210"/>
      <c r="H67" s="211"/>
      <c r="I67" s="210"/>
      <c r="J67" s="211"/>
      <c r="K67" s="210"/>
      <c r="L67" s="211"/>
      <c r="M67" s="22"/>
      <c r="N67" s="22"/>
      <c r="O67" s="22"/>
      <c r="P67" s="22"/>
      <c r="Q67" s="22"/>
      <c r="R67" s="22"/>
      <c r="S67" s="22"/>
      <c r="T67" s="22"/>
      <c r="U67" s="22"/>
      <c r="V67" s="22"/>
      <c r="W67" s="22"/>
      <c r="X67" s="22"/>
      <c r="Y67" s="22"/>
      <c r="Z67" s="22"/>
      <c r="AA67" s="22"/>
      <c r="AB67" s="22"/>
      <c r="AC67" s="22"/>
      <c r="AD67" s="22"/>
      <c r="AE67" s="22"/>
      <c r="AF67" s="22"/>
      <c r="AG67" s="22"/>
    </row>
    <row r="68" spans="1:33">
      <c r="A68" s="210"/>
      <c r="B68" s="210"/>
      <c r="C68" s="210"/>
      <c r="D68" s="211"/>
      <c r="E68" s="210"/>
      <c r="F68" s="211"/>
      <c r="G68" s="210"/>
      <c r="H68" s="211"/>
      <c r="I68" s="210"/>
      <c r="J68" s="211"/>
      <c r="K68" s="210"/>
      <c r="L68" s="211"/>
      <c r="M68" s="22"/>
      <c r="N68" s="22"/>
      <c r="O68" s="22"/>
      <c r="P68" s="22"/>
      <c r="Q68" s="22"/>
      <c r="R68" s="22"/>
      <c r="S68" s="22"/>
      <c r="T68" s="22"/>
      <c r="U68" s="22"/>
      <c r="V68" s="22"/>
      <c r="W68" s="22"/>
      <c r="X68" s="22"/>
      <c r="Y68" s="22"/>
      <c r="Z68" s="22"/>
      <c r="AA68" s="22"/>
      <c r="AB68" s="22"/>
      <c r="AC68" s="22"/>
      <c r="AD68" s="22"/>
      <c r="AE68" s="22"/>
      <c r="AF68" s="22"/>
      <c r="AG68" s="22"/>
    </row>
    <row r="69" spans="1:33">
      <c r="A69" s="210"/>
      <c r="B69" s="210"/>
      <c r="C69" s="210"/>
      <c r="D69" s="211"/>
      <c r="E69" s="210"/>
      <c r="F69" s="211"/>
      <c r="G69" s="210"/>
      <c r="H69" s="211"/>
      <c r="I69" s="210"/>
      <c r="J69" s="211"/>
      <c r="K69" s="210"/>
      <c r="L69" s="211"/>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6"/>
      <c r="E70" s="22"/>
      <c r="F70" s="26"/>
      <c r="G70" s="22"/>
      <c r="H70" s="26"/>
      <c r="I70" s="22"/>
      <c r="J70" s="26"/>
      <c r="K70" s="22"/>
      <c r="L70" s="26"/>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6"/>
      <c r="E71" s="22"/>
      <c r="F71" s="26"/>
      <c r="G71" s="22"/>
      <c r="H71" s="26"/>
      <c r="I71" s="22"/>
      <c r="J71" s="26"/>
      <c r="K71" s="22"/>
      <c r="L71" s="26"/>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6"/>
      <c r="E72" s="22"/>
      <c r="F72" s="26"/>
      <c r="G72" s="22"/>
      <c r="H72" s="26"/>
      <c r="I72" s="22"/>
      <c r="J72" s="26"/>
      <c r="K72" s="22"/>
      <c r="L72" s="26"/>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6"/>
      <c r="E73" s="22"/>
      <c r="F73" s="26"/>
      <c r="G73" s="22"/>
      <c r="H73" s="26"/>
      <c r="I73" s="22"/>
      <c r="J73" s="26"/>
      <c r="K73" s="22"/>
      <c r="L73" s="26"/>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6"/>
      <c r="E74" s="22"/>
      <c r="F74" s="26"/>
      <c r="G74" s="22"/>
      <c r="H74" s="26"/>
      <c r="I74" s="22"/>
      <c r="J74" s="26"/>
      <c r="K74" s="22"/>
      <c r="L74" s="26"/>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6"/>
      <c r="E75" s="22"/>
      <c r="F75" s="26"/>
      <c r="G75" s="22"/>
      <c r="H75" s="26"/>
      <c r="I75" s="22"/>
      <c r="J75" s="26"/>
      <c r="K75" s="22"/>
      <c r="L75" s="26"/>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6"/>
      <c r="E76" s="22"/>
      <c r="F76" s="26"/>
      <c r="G76" s="22"/>
      <c r="H76" s="26"/>
      <c r="I76" s="22"/>
      <c r="J76" s="26"/>
      <c r="K76" s="22"/>
      <c r="L76" s="26"/>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6"/>
      <c r="E77" s="22"/>
      <c r="F77" s="26"/>
      <c r="G77" s="22"/>
      <c r="H77" s="26"/>
      <c r="I77" s="22"/>
      <c r="J77" s="26"/>
      <c r="K77" s="22"/>
      <c r="L77" s="26"/>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6"/>
      <c r="E78" s="22"/>
      <c r="F78" s="26"/>
      <c r="G78" s="22"/>
      <c r="H78" s="26"/>
      <c r="I78" s="22"/>
      <c r="J78" s="26"/>
      <c r="K78" s="22"/>
      <c r="L78" s="26"/>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6"/>
      <c r="E79" s="22"/>
      <c r="F79" s="26"/>
      <c r="G79" s="22"/>
      <c r="H79" s="26"/>
      <c r="I79" s="22"/>
      <c r="J79" s="26"/>
      <c r="K79" s="22"/>
      <c r="L79" s="26"/>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6"/>
      <c r="E80" s="22"/>
      <c r="F80" s="26"/>
      <c r="G80" s="22"/>
      <c r="H80" s="26"/>
      <c r="I80" s="22"/>
      <c r="J80" s="26"/>
      <c r="K80" s="22"/>
      <c r="L80" s="26"/>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6"/>
      <c r="E81" s="22"/>
      <c r="F81" s="26"/>
      <c r="G81" s="22"/>
      <c r="H81" s="26"/>
      <c r="I81" s="22"/>
      <c r="J81" s="26"/>
      <c r="K81" s="22"/>
      <c r="L81" s="26"/>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6"/>
      <c r="E82" s="22"/>
      <c r="F82" s="26"/>
      <c r="G82" s="22"/>
      <c r="H82" s="26"/>
      <c r="I82" s="22"/>
      <c r="J82" s="26"/>
      <c r="K82" s="22"/>
      <c r="L82" s="26"/>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6"/>
      <c r="E83" s="22"/>
      <c r="F83" s="26"/>
      <c r="G83" s="22"/>
      <c r="H83" s="26"/>
      <c r="I83" s="22"/>
      <c r="J83" s="26"/>
      <c r="K83" s="22"/>
      <c r="L83" s="26"/>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6"/>
      <c r="E84" s="22"/>
      <c r="F84" s="26"/>
      <c r="G84" s="22"/>
      <c r="H84" s="26"/>
      <c r="I84" s="22"/>
      <c r="J84" s="26"/>
      <c r="K84" s="22"/>
      <c r="L84" s="26"/>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6"/>
      <c r="E85" s="22"/>
      <c r="F85" s="26"/>
      <c r="G85" s="22"/>
      <c r="H85" s="26"/>
      <c r="I85" s="22"/>
      <c r="J85" s="26"/>
      <c r="K85" s="22"/>
      <c r="L85" s="26"/>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6"/>
      <c r="E86" s="22"/>
      <c r="F86" s="26"/>
      <c r="G86" s="22"/>
      <c r="H86" s="26"/>
      <c r="I86" s="22"/>
      <c r="J86" s="26"/>
      <c r="K86" s="22"/>
      <c r="L86" s="26"/>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6"/>
      <c r="E87" s="22"/>
      <c r="F87" s="26"/>
      <c r="G87" s="22"/>
      <c r="H87" s="26"/>
      <c r="I87" s="22"/>
      <c r="J87" s="26"/>
      <c r="K87" s="22"/>
      <c r="L87" s="26"/>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6"/>
      <c r="E88" s="22"/>
      <c r="F88" s="26"/>
      <c r="G88" s="22"/>
      <c r="H88" s="26"/>
      <c r="I88" s="22"/>
      <c r="J88" s="26"/>
      <c r="K88" s="22"/>
      <c r="L88" s="26"/>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6"/>
      <c r="E89" s="22"/>
      <c r="F89" s="26"/>
      <c r="G89" s="22"/>
      <c r="H89" s="26"/>
      <c r="I89" s="22"/>
      <c r="J89" s="26"/>
      <c r="K89" s="22"/>
      <c r="L89" s="26"/>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6"/>
      <c r="E90" s="22"/>
      <c r="F90" s="26"/>
      <c r="G90" s="22"/>
      <c r="H90" s="26"/>
      <c r="I90" s="22"/>
      <c r="J90" s="26"/>
      <c r="K90" s="22"/>
      <c r="L90" s="26"/>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6"/>
      <c r="E91" s="22"/>
      <c r="F91" s="26"/>
      <c r="G91" s="22"/>
      <c r="H91" s="26"/>
      <c r="I91" s="22"/>
      <c r="J91" s="26"/>
      <c r="K91" s="22"/>
      <c r="L91" s="26"/>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6"/>
      <c r="E92" s="22"/>
      <c r="F92" s="26"/>
      <c r="G92" s="22"/>
      <c r="H92" s="26"/>
      <c r="I92" s="22"/>
      <c r="J92" s="26"/>
      <c r="K92" s="22"/>
      <c r="L92" s="26"/>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6"/>
      <c r="E93" s="22"/>
      <c r="F93" s="26"/>
      <c r="G93" s="22"/>
      <c r="H93" s="26"/>
      <c r="I93" s="22"/>
      <c r="J93" s="26"/>
      <c r="K93" s="22"/>
      <c r="L93" s="26"/>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6"/>
      <c r="E94" s="22"/>
      <c r="F94" s="26"/>
      <c r="G94" s="22"/>
      <c r="H94" s="26"/>
      <c r="I94" s="22"/>
      <c r="J94" s="26"/>
      <c r="K94" s="22"/>
      <c r="L94" s="26"/>
      <c r="M94" s="22"/>
      <c r="N94" s="22"/>
      <c r="O94" s="22"/>
      <c r="P94" s="22"/>
      <c r="Q94" s="22"/>
      <c r="R94" s="22"/>
      <c r="S94" s="22"/>
      <c r="T94" s="22"/>
      <c r="U94" s="22"/>
      <c r="V94" s="22"/>
      <c r="W94" s="22"/>
      <c r="X94" s="22"/>
      <c r="Y94" s="22"/>
      <c r="Z94" s="22"/>
      <c r="AA94" s="22"/>
      <c r="AB94" s="22"/>
      <c r="AC94" s="22"/>
      <c r="AD94" s="22"/>
      <c r="AE94" s="22"/>
      <c r="AF94" s="22"/>
      <c r="AG94" s="22"/>
    </row>
  </sheetData>
  <mergeCells count="26">
    <mergeCell ref="A55:L55"/>
    <mergeCell ref="A29:L29"/>
    <mergeCell ref="A32:A34"/>
    <mergeCell ref="B32:B33"/>
    <mergeCell ref="C32:L32"/>
    <mergeCell ref="C33:D33"/>
    <mergeCell ref="E33:F33"/>
    <mergeCell ref="G33:H33"/>
    <mergeCell ref="I33:J33"/>
    <mergeCell ref="K33:L33"/>
    <mergeCell ref="B34:C34"/>
    <mergeCell ref="A54:L54"/>
    <mergeCell ref="A31:L31"/>
    <mergeCell ref="A27:L27"/>
    <mergeCell ref="A1:L1"/>
    <mergeCell ref="G5:H5"/>
    <mergeCell ref="I5:J5"/>
    <mergeCell ref="K5:L5"/>
    <mergeCell ref="B6:C6"/>
    <mergeCell ref="A4:A6"/>
    <mergeCell ref="B4:B5"/>
    <mergeCell ref="C4:L4"/>
    <mergeCell ref="C5:D5"/>
    <mergeCell ref="E5:F5"/>
    <mergeCell ref="A26:L26"/>
    <mergeCell ref="A3:L3"/>
  </mergeCells>
  <hyperlinks>
    <hyperlink ref="A2" location="Inhalt!A1" display="Zurück zum Inhalt - HF-03"/>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Z94"/>
  <sheetViews>
    <sheetView zoomScale="80" zoomScaleNormal="80" workbookViewId="0">
      <selection sqref="A1:B1"/>
    </sheetView>
  </sheetViews>
  <sheetFormatPr baseColWidth="10" defaultColWidth="11" defaultRowHeight="14"/>
  <cols>
    <col min="1" max="1" width="24.08203125" style="2" customWidth="1"/>
    <col min="2" max="16384" width="11" style="2"/>
  </cols>
  <sheetData>
    <row r="1" spans="1:35" ht="23.5">
      <c r="A1" s="695">
        <v>2020</v>
      </c>
      <c r="B1" s="695"/>
      <c r="C1" s="646"/>
      <c r="D1" s="96"/>
      <c r="E1" s="96"/>
      <c r="F1" s="96"/>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5"/>
      <c r="AI1" s="5"/>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ht="60" customHeight="1">
      <c r="A3" s="701" t="s">
        <v>350</v>
      </c>
      <c r="B3" s="701"/>
      <c r="C3" s="670"/>
      <c r="D3" s="98"/>
      <c r="E3" s="98"/>
      <c r="F3" s="98"/>
      <c r="G3" s="86"/>
      <c r="H3" s="34"/>
      <c r="I3" s="34"/>
      <c r="J3" s="34"/>
      <c r="K3" s="34"/>
      <c r="L3" s="34"/>
      <c r="M3" s="34"/>
      <c r="N3" s="34"/>
      <c r="O3" s="34"/>
      <c r="P3" s="34"/>
      <c r="Q3" s="34"/>
      <c r="R3" s="34"/>
      <c r="S3" s="34"/>
      <c r="T3" s="34"/>
      <c r="U3" s="34"/>
      <c r="V3" s="34"/>
      <c r="W3" s="34"/>
      <c r="X3" s="34"/>
      <c r="Y3" s="34"/>
      <c r="Z3" s="34"/>
      <c r="AA3" s="34"/>
      <c r="AB3" s="34"/>
      <c r="AC3" s="34"/>
      <c r="AD3" s="34"/>
      <c r="AE3" s="34"/>
      <c r="AF3" s="34"/>
      <c r="AG3" s="34"/>
    </row>
    <row r="4" spans="1:35" s="88" customFormat="1" ht="30.75" customHeight="1">
      <c r="A4" s="698" t="s">
        <v>21</v>
      </c>
      <c r="B4" s="383" t="s">
        <v>22</v>
      </c>
      <c r="C4" s="99"/>
      <c r="D4" s="99"/>
      <c r="E4" s="99"/>
      <c r="F4" s="99"/>
      <c r="G4" s="91"/>
    </row>
    <row r="5" spans="1:35" ht="15.75" customHeight="1" thickBot="1">
      <c r="A5" s="699"/>
      <c r="B5" s="382" t="s">
        <v>0</v>
      </c>
      <c r="C5" s="98"/>
      <c r="D5" s="98"/>
      <c r="E5" s="100"/>
      <c r="F5" s="101"/>
      <c r="G5" s="86"/>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5">
      <c r="A6" s="376" t="s">
        <v>16</v>
      </c>
      <c r="B6" s="145">
        <v>96434</v>
      </c>
      <c r="C6" s="98"/>
      <c r="D6" s="98"/>
      <c r="E6" s="100"/>
      <c r="F6" s="101"/>
      <c r="G6" s="86"/>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5">
      <c r="A7" s="377" t="s">
        <v>15</v>
      </c>
      <c r="B7" s="148">
        <v>97317</v>
      </c>
      <c r="C7" s="98"/>
      <c r="D7" s="98"/>
      <c r="E7" s="100"/>
      <c r="F7" s="101"/>
      <c r="G7" s="86"/>
      <c r="H7" s="34"/>
      <c r="I7" s="34"/>
      <c r="J7" s="34"/>
      <c r="K7" s="34"/>
      <c r="L7" s="34"/>
      <c r="M7" s="34"/>
      <c r="N7" s="34"/>
      <c r="O7" s="34"/>
      <c r="P7" s="34"/>
      <c r="Q7" s="34"/>
      <c r="R7" s="34"/>
      <c r="S7" s="34"/>
      <c r="T7" s="34"/>
      <c r="U7" s="34"/>
      <c r="V7" s="34"/>
      <c r="W7" s="34"/>
      <c r="X7" s="34"/>
      <c r="Y7" s="34"/>
      <c r="Z7" s="34"/>
      <c r="AA7" s="34"/>
      <c r="AB7" s="34"/>
      <c r="AC7" s="34"/>
      <c r="AD7" s="34"/>
      <c r="AE7" s="34"/>
      <c r="AF7" s="34"/>
      <c r="AG7" s="34"/>
    </row>
    <row r="8" spans="1:35">
      <c r="A8" s="378" t="s">
        <v>18</v>
      </c>
      <c r="B8" s="145">
        <v>34098</v>
      </c>
      <c r="C8" s="98"/>
      <c r="D8" s="98"/>
      <c r="E8" s="100"/>
      <c r="F8" s="101"/>
      <c r="G8" s="86"/>
      <c r="H8" s="34"/>
      <c r="I8" s="34"/>
      <c r="J8" s="34"/>
      <c r="K8" s="34"/>
      <c r="L8" s="34"/>
      <c r="M8" s="34"/>
      <c r="N8" s="34"/>
      <c r="O8" s="34"/>
      <c r="P8" s="34"/>
      <c r="Q8" s="34"/>
      <c r="R8" s="34"/>
      <c r="S8" s="34"/>
      <c r="T8" s="34"/>
      <c r="U8" s="34"/>
      <c r="V8" s="34"/>
      <c r="W8" s="34"/>
      <c r="X8" s="34"/>
      <c r="Y8" s="34"/>
      <c r="Z8" s="34"/>
      <c r="AA8" s="34"/>
      <c r="AB8" s="34"/>
      <c r="AC8" s="34"/>
      <c r="AD8" s="34"/>
      <c r="AE8" s="34"/>
      <c r="AF8" s="34"/>
      <c r="AG8" s="34"/>
    </row>
    <row r="9" spans="1:35">
      <c r="A9" s="377" t="s">
        <v>14</v>
      </c>
      <c r="B9" s="148">
        <v>18500</v>
      </c>
      <c r="C9" s="98"/>
      <c r="D9" s="98"/>
      <c r="E9" s="100"/>
      <c r="F9" s="101"/>
      <c r="G9" s="86"/>
      <c r="H9" s="34"/>
      <c r="I9" s="34"/>
      <c r="J9" s="34"/>
      <c r="K9" s="34"/>
      <c r="L9" s="34"/>
      <c r="M9" s="34"/>
      <c r="N9" s="34"/>
      <c r="O9" s="34"/>
      <c r="P9" s="34"/>
      <c r="Q9" s="34"/>
      <c r="R9" s="34"/>
      <c r="S9" s="34"/>
      <c r="T9" s="34"/>
      <c r="U9" s="34"/>
      <c r="V9" s="34"/>
      <c r="W9" s="34"/>
      <c r="X9" s="34"/>
      <c r="Y9" s="34"/>
      <c r="Z9" s="34"/>
      <c r="AA9" s="34"/>
      <c r="AB9" s="34"/>
      <c r="AC9" s="34"/>
      <c r="AD9" s="34"/>
      <c r="AE9" s="34"/>
      <c r="AF9" s="34"/>
      <c r="AG9" s="34"/>
    </row>
    <row r="10" spans="1:35">
      <c r="A10" s="378" t="s">
        <v>13</v>
      </c>
      <c r="B10" s="145">
        <v>5714</v>
      </c>
      <c r="C10" s="98"/>
      <c r="D10" s="98"/>
      <c r="E10" s="100"/>
      <c r="F10" s="101"/>
      <c r="G10" s="86"/>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5">
      <c r="A11" s="377" t="s">
        <v>12</v>
      </c>
      <c r="B11" s="148">
        <v>17629</v>
      </c>
      <c r="C11" s="98"/>
      <c r="D11" s="98"/>
      <c r="E11" s="100"/>
      <c r="F11" s="101"/>
      <c r="G11" s="86"/>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row>
    <row r="12" spans="1:35">
      <c r="A12" s="378" t="s">
        <v>11</v>
      </c>
      <c r="B12" s="145">
        <v>51302</v>
      </c>
      <c r="C12" s="98"/>
      <c r="D12" s="98"/>
      <c r="E12" s="100"/>
      <c r="F12" s="101"/>
      <c r="G12" s="86"/>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row>
    <row r="13" spans="1:35">
      <c r="A13" s="377" t="s">
        <v>10</v>
      </c>
      <c r="B13" s="148">
        <v>11206</v>
      </c>
      <c r="C13" s="98"/>
      <c r="D13" s="98"/>
      <c r="E13" s="100"/>
      <c r="F13" s="101"/>
      <c r="G13" s="86"/>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row>
    <row r="14" spans="1:35">
      <c r="A14" s="378" t="s">
        <v>9</v>
      </c>
      <c r="B14" s="145">
        <v>58547</v>
      </c>
      <c r="C14" s="98"/>
      <c r="D14" s="98"/>
      <c r="E14" s="100"/>
      <c r="F14" s="101"/>
      <c r="G14" s="86"/>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row>
    <row r="15" spans="1:35">
      <c r="A15" s="377" t="s">
        <v>8</v>
      </c>
      <c r="B15" s="148">
        <v>124265</v>
      </c>
      <c r="C15" s="98"/>
      <c r="D15" s="98"/>
      <c r="E15" s="100"/>
      <c r="F15" s="101"/>
      <c r="G15" s="86"/>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row>
    <row r="16" spans="1:35">
      <c r="A16" s="378" t="s">
        <v>7</v>
      </c>
      <c r="B16" s="145">
        <v>32960</v>
      </c>
      <c r="C16" s="98"/>
      <c r="D16" s="98"/>
      <c r="E16" s="100"/>
      <c r="F16" s="101"/>
      <c r="G16" s="86"/>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row>
    <row r="17" spans="1:33">
      <c r="A17" s="377" t="s">
        <v>6</v>
      </c>
      <c r="B17" s="148">
        <v>6708</v>
      </c>
      <c r="C17" s="98"/>
      <c r="D17" s="98"/>
      <c r="E17" s="100"/>
      <c r="F17" s="101"/>
      <c r="G17" s="86"/>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row>
    <row r="18" spans="1:33">
      <c r="A18" s="378" t="s">
        <v>5</v>
      </c>
      <c r="B18" s="145">
        <v>30191</v>
      </c>
      <c r="C18" s="98"/>
      <c r="D18" s="98"/>
      <c r="E18" s="100"/>
      <c r="F18" s="101"/>
      <c r="G18" s="86"/>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row>
    <row r="19" spans="1:33">
      <c r="A19" s="377" t="s">
        <v>4</v>
      </c>
      <c r="B19" s="148">
        <v>16111</v>
      </c>
      <c r="C19" s="98"/>
      <c r="D19" s="98"/>
      <c r="E19" s="100"/>
      <c r="F19" s="104"/>
      <c r="G19" s="86"/>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c r="A20" s="378" t="s">
        <v>3</v>
      </c>
      <c r="B20" s="145">
        <v>21039</v>
      </c>
      <c r="C20" s="98"/>
      <c r="D20" s="98"/>
      <c r="E20" s="100"/>
      <c r="F20" s="101"/>
      <c r="G20" s="86"/>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4.5" thickBot="1">
      <c r="A21" s="377" t="s">
        <v>2</v>
      </c>
      <c r="B21" s="372">
        <v>15609</v>
      </c>
      <c r="C21" s="98"/>
      <c r="D21" s="98"/>
      <c r="E21" s="100"/>
      <c r="F21" s="101"/>
      <c r="G21" s="86"/>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row>
    <row r="22" spans="1:33">
      <c r="A22" s="379" t="s">
        <v>17</v>
      </c>
      <c r="B22" s="373">
        <v>511915</v>
      </c>
      <c r="C22" s="98"/>
      <c r="D22" s="98"/>
      <c r="E22" s="100"/>
      <c r="F22" s="101"/>
      <c r="G22" s="86"/>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row>
    <row r="23" spans="1:33">
      <c r="A23" s="380" t="s">
        <v>19</v>
      </c>
      <c r="B23" s="374">
        <v>125715</v>
      </c>
      <c r="C23" s="98"/>
      <c r="D23" s="98"/>
      <c r="E23" s="100"/>
      <c r="F23" s="108"/>
      <c r="G23" s="86"/>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row>
    <row r="24" spans="1:33" ht="14.5" thickBot="1">
      <c r="A24" s="381" t="s">
        <v>20</v>
      </c>
      <c r="B24" s="375">
        <v>637630</v>
      </c>
      <c r="C24" s="98"/>
      <c r="D24" s="98"/>
      <c r="E24" s="100"/>
      <c r="F24" s="100"/>
      <c r="G24" s="86"/>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row>
    <row r="25" spans="1:33" s="11" customFormat="1" ht="12.5">
      <c r="A25" s="847" t="s">
        <v>462</v>
      </c>
      <c r="B25" s="847"/>
      <c r="C25" s="112"/>
      <c r="D25" s="112"/>
      <c r="E25" s="112"/>
      <c r="F25" s="112"/>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row>
    <row r="26" spans="1:33" ht="72.5" customHeight="1">
      <c r="A26" s="848" t="s">
        <v>55</v>
      </c>
      <c r="B26" s="848"/>
      <c r="C26" s="671"/>
      <c r="D26" s="671"/>
      <c r="E26" s="671"/>
      <c r="F26" s="671"/>
      <c r="G26" s="11"/>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c r="A27" s="700"/>
      <c r="B27" s="700"/>
      <c r="C27" s="113"/>
      <c r="D27" s="113"/>
      <c r="E27" s="113"/>
      <c r="F27" s="113"/>
      <c r="G27" s="11"/>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row>
    <row r="28" spans="1:33" ht="23.5">
      <c r="A28" s="696">
        <v>2019</v>
      </c>
      <c r="B28" s="696"/>
      <c r="C28" s="98"/>
      <c r="D28" s="98"/>
      <c r="E28" s="98"/>
      <c r="F28" s="98"/>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1:33">
      <c r="A29" s="98"/>
      <c r="B29" s="98"/>
      <c r="C29" s="98"/>
      <c r="D29" s="98"/>
      <c r="E29" s="98"/>
      <c r="F29" s="98"/>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1:33" ht="58.5" customHeight="1">
      <c r="A30" s="697" t="s">
        <v>351</v>
      </c>
      <c r="B30" s="697"/>
      <c r="C30" s="670"/>
      <c r="D30" s="98"/>
      <c r="E30" s="98"/>
      <c r="F30" s="98"/>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1:33" ht="30" customHeight="1">
      <c r="A31" s="698" t="s">
        <v>21</v>
      </c>
      <c r="B31" s="384" t="s">
        <v>22</v>
      </c>
      <c r="C31" s="98"/>
      <c r="D31" s="98"/>
      <c r="E31" s="98"/>
      <c r="F31" s="98"/>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1:33" ht="15.75" customHeight="1" thickBot="1">
      <c r="A32" s="699"/>
      <c r="B32" s="390" t="s">
        <v>0</v>
      </c>
      <c r="C32" s="98"/>
      <c r="D32" s="98"/>
      <c r="E32" s="100"/>
      <c r="F32" s="101"/>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1:33">
      <c r="A33" s="385" t="s">
        <v>16</v>
      </c>
      <c r="B33" s="145">
        <v>92336</v>
      </c>
      <c r="C33" s="98"/>
      <c r="D33" s="98"/>
      <c r="E33" s="100"/>
      <c r="F33" s="101"/>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1:33">
      <c r="A34" s="386" t="s">
        <v>15</v>
      </c>
      <c r="B34" s="148">
        <v>91903</v>
      </c>
      <c r="C34" s="98"/>
      <c r="D34" s="98"/>
      <c r="E34" s="100"/>
      <c r="F34" s="101"/>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1:33">
      <c r="A35" s="385" t="s">
        <v>18</v>
      </c>
      <c r="B35" s="145">
        <v>32558</v>
      </c>
      <c r="C35" s="98"/>
      <c r="D35" s="98"/>
      <c r="E35" s="100"/>
      <c r="F35" s="101"/>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1:33">
      <c r="A36" s="386" t="s">
        <v>14</v>
      </c>
      <c r="B36" s="148">
        <v>17494</v>
      </c>
      <c r="C36" s="98"/>
      <c r="D36" s="98"/>
      <c r="E36" s="100"/>
      <c r="F36" s="101"/>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1:33">
      <c r="A37" s="385" t="s">
        <v>13</v>
      </c>
      <c r="B37" s="145">
        <v>5314</v>
      </c>
      <c r="C37" s="98"/>
      <c r="D37" s="98"/>
      <c r="E37" s="100"/>
      <c r="F37" s="101"/>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1:33">
      <c r="A38" s="386" t="s">
        <v>12</v>
      </c>
      <c r="B38" s="148">
        <v>16590</v>
      </c>
      <c r="C38" s="98"/>
      <c r="D38" s="98"/>
      <c r="E38" s="100"/>
      <c r="F38" s="101"/>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1:33">
      <c r="A39" s="385" t="s">
        <v>11</v>
      </c>
      <c r="B39" s="145">
        <v>49481</v>
      </c>
      <c r="C39" s="98"/>
      <c r="D39" s="98"/>
      <c r="E39" s="100"/>
      <c r="F39" s="101"/>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1:33">
      <c r="A40" s="386" t="s">
        <v>10</v>
      </c>
      <c r="B40" s="148">
        <v>10852</v>
      </c>
      <c r="C40" s="98"/>
      <c r="D40" s="98"/>
      <c r="E40" s="100"/>
      <c r="F40" s="101"/>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3">
      <c r="A41" s="385" t="s">
        <v>9</v>
      </c>
      <c r="B41" s="145">
        <v>55097</v>
      </c>
      <c r="C41" s="98"/>
      <c r="D41" s="98"/>
      <c r="E41" s="100"/>
      <c r="F41" s="101"/>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row>
    <row r="42" spans="1:33">
      <c r="A42" s="386" t="s">
        <v>8</v>
      </c>
      <c r="B42" s="148">
        <v>119264</v>
      </c>
      <c r="C42" s="98"/>
      <c r="D42" s="98"/>
      <c r="E42" s="100"/>
      <c r="F42" s="101"/>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row>
    <row r="43" spans="1:33">
      <c r="A43" s="385" t="s">
        <v>7</v>
      </c>
      <c r="B43" s="145">
        <v>31758</v>
      </c>
      <c r="C43" s="98"/>
      <c r="D43" s="98"/>
      <c r="E43" s="100"/>
      <c r="F43" s="101"/>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row>
    <row r="44" spans="1:33">
      <c r="A44" s="386" t="s">
        <v>6</v>
      </c>
      <c r="B44" s="148">
        <v>6544</v>
      </c>
      <c r="C44" s="98"/>
      <c r="D44" s="98"/>
      <c r="E44" s="100"/>
      <c r="F44" s="101"/>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row>
    <row r="45" spans="1:33">
      <c r="A45" s="385" t="s">
        <v>5</v>
      </c>
      <c r="B45" s="145">
        <v>28820</v>
      </c>
      <c r="C45" s="98"/>
      <c r="D45" s="98"/>
      <c r="E45" s="100"/>
      <c r="F45" s="101"/>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row>
    <row r="46" spans="1:33">
      <c r="A46" s="386" t="s">
        <v>4</v>
      </c>
      <c r="B46" s="148">
        <v>15985</v>
      </c>
      <c r="C46" s="98"/>
      <c r="D46" s="98"/>
      <c r="E46" s="100"/>
      <c r="F46" s="10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row>
    <row r="47" spans="1:33">
      <c r="A47" s="385" t="s">
        <v>3</v>
      </c>
      <c r="B47" s="145">
        <v>20289</v>
      </c>
      <c r="C47" s="98"/>
      <c r="D47" s="98"/>
      <c r="E47" s="100"/>
      <c r="F47" s="101"/>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row>
    <row r="48" spans="1:33" ht="14.5" thickBot="1">
      <c r="A48" s="386" t="s">
        <v>2</v>
      </c>
      <c r="B48" s="372">
        <v>15415</v>
      </c>
      <c r="C48" s="98"/>
      <c r="D48" s="98"/>
      <c r="E48" s="100"/>
      <c r="F48" s="101"/>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row>
    <row r="49" spans="1:16354">
      <c r="A49" s="387" t="s">
        <v>17</v>
      </c>
      <c r="B49" s="373">
        <v>488576</v>
      </c>
      <c r="C49" s="98"/>
      <c r="D49" s="98"/>
      <c r="E49" s="100"/>
      <c r="F49" s="101"/>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row>
    <row r="50" spans="1:16354">
      <c r="A50" s="388" t="s">
        <v>19</v>
      </c>
      <c r="B50" s="374">
        <v>121124</v>
      </c>
      <c r="C50" s="98"/>
      <c r="D50" s="98"/>
      <c r="E50" s="100"/>
      <c r="F50" s="108"/>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row>
    <row r="51" spans="1:16354" ht="14.5" thickBot="1">
      <c r="A51" s="389" t="s">
        <v>20</v>
      </c>
      <c r="B51" s="375">
        <v>609700</v>
      </c>
      <c r="C51" s="98"/>
      <c r="D51" s="98"/>
      <c r="E51" s="100"/>
      <c r="F51" s="100"/>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row>
    <row r="52" spans="1:16354">
      <c r="A52" s="847" t="s">
        <v>462</v>
      </c>
      <c r="B52" s="847"/>
      <c r="C52" s="112"/>
      <c r="D52" s="112"/>
      <c r="E52" s="112"/>
      <c r="F52" s="112"/>
      <c r="G52" s="11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row>
    <row r="53" spans="1:16354" s="11" customFormat="1" ht="69.75" customHeight="1">
      <c r="A53" s="848" t="s">
        <v>46</v>
      </c>
      <c r="B53" s="848"/>
      <c r="C53" s="672"/>
      <c r="D53" s="672"/>
      <c r="E53" s="672"/>
      <c r="F53" s="672"/>
      <c r="G53" s="115"/>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c r="XR53" s="10"/>
      <c r="XS53" s="10"/>
      <c r="XT53" s="10"/>
      <c r="XU53" s="10"/>
      <c r="XV53" s="10"/>
      <c r="XW53" s="10"/>
      <c r="XX53" s="10"/>
      <c r="XY53" s="10"/>
      <c r="XZ53" s="10"/>
      <c r="YA53" s="10"/>
      <c r="YB53" s="10"/>
      <c r="YC53" s="10"/>
      <c r="YD53" s="10"/>
      <c r="YE53" s="10"/>
      <c r="YF53" s="10"/>
      <c r="YG53" s="10"/>
      <c r="YH53" s="10"/>
      <c r="YI53" s="10"/>
      <c r="YJ53" s="10"/>
      <c r="YK53" s="10"/>
      <c r="YL53" s="10"/>
      <c r="YM53" s="10"/>
      <c r="YN53" s="10"/>
      <c r="YO53" s="10"/>
      <c r="YP53" s="10"/>
      <c r="YQ53" s="10"/>
      <c r="YR53" s="10"/>
      <c r="YS53" s="10"/>
      <c r="YT53" s="10"/>
      <c r="YU53" s="10"/>
      <c r="YV53" s="10"/>
      <c r="YW53" s="10"/>
      <c r="YX53" s="10"/>
      <c r="YY53" s="10"/>
      <c r="YZ53" s="10"/>
      <c r="ZA53" s="10"/>
      <c r="ZB53" s="10"/>
      <c r="ZC53" s="10"/>
      <c r="ZD53" s="10"/>
      <c r="ZE53" s="10"/>
      <c r="ZF53" s="10"/>
      <c r="ZG53" s="10"/>
      <c r="ZH53" s="10"/>
      <c r="ZI53" s="10"/>
      <c r="ZJ53" s="10"/>
      <c r="ZK53" s="10"/>
      <c r="ZL53" s="10"/>
      <c r="ZM53" s="10"/>
      <c r="ZN53" s="10"/>
      <c r="ZO53" s="10"/>
      <c r="ZP53" s="10"/>
      <c r="ZQ53" s="10"/>
      <c r="ZR53" s="10"/>
      <c r="ZS53" s="10"/>
      <c r="ZT53" s="10"/>
      <c r="ZU53" s="10"/>
      <c r="ZV53" s="10"/>
      <c r="ZW53" s="10"/>
      <c r="ZX53" s="10"/>
      <c r="ZY53" s="10"/>
      <c r="ZZ53" s="10"/>
      <c r="AAA53" s="10"/>
      <c r="AAB53" s="10"/>
      <c r="AAC53" s="10"/>
      <c r="AAD53" s="10"/>
      <c r="AAE53" s="10"/>
      <c r="AAF53" s="10"/>
      <c r="AAG53" s="10"/>
      <c r="AAH53" s="10"/>
      <c r="AAI53" s="10"/>
      <c r="AAJ53" s="10"/>
      <c r="AAK53" s="10"/>
      <c r="AAL53" s="10"/>
      <c r="AAM53" s="10"/>
      <c r="AAN53" s="10"/>
      <c r="AAO53" s="10"/>
      <c r="AAP53" s="10"/>
      <c r="AAQ53" s="10"/>
      <c r="AAR53" s="10"/>
      <c r="AAS53" s="10"/>
      <c r="AAT53" s="10"/>
      <c r="AAU53" s="10"/>
      <c r="AAV53" s="10"/>
      <c r="AAW53" s="10"/>
      <c r="AAX53" s="10"/>
      <c r="AAY53" s="10"/>
      <c r="AAZ53" s="10"/>
      <c r="ABA53" s="10"/>
      <c r="ABB53" s="10"/>
      <c r="ABC53" s="10"/>
      <c r="ABD53" s="10"/>
      <c r="ABE53" s="10"/>
      <c r="ABF53" s="10"/>
      <c r="ABG53" s="10"/>
      <c r="ABH53" s="10"/>
      <c r="ABI53" s="10"/>
      <c r="ABJ53" s="10"/>
      <c r="ABK53" s="10"/>
      <c r="ABL53" s="10"/>
      <c r="ABM53" s="10"/>
      <c r="ABN53" s="10"/>
      <c r="ABO53" s="10"/>
      <c r="ABP53" s="10"/>
      <c r="ABQ53" s="10"/>
      <c r="ABR53" s="10"/>
      <c r="ABS53" s="10"/>
      <c r="ABT53" s="10"/>
      <c r="ABU53" s="10"/>
      <c r="ABV53" s="10"/>
      <c r="ABW53" s="10"/>
      <c r="ABX53" s="10"/>
      <c r="ABY53" s="10"/>
      <c r="ABZ53" s="10"/>
      <c r="ACA53" s="10"/>
      <c r="ACB53" s="10"/>
      <c r="ACC53" s="10"/>
      <c r="ACD53" s="10"/>
      <c r="ACE53" s="10"/>
      <c r="ACF53" s="10"/>
      <c r="ACG53" s="10"/>
      <c r="ACH53" s="10"/>
      <c r="ACI53" s="10"/>
      <c r="ACJ53" s="10"/>
      <c r="ACK53" s="10"/>
      <c r="ACL53" s="10"/>
      <c r="ACM53" s="10"/>
      <c r="ACN53" s="10"/>
      <c r="ACO53" s="10"/>
      <c r="ACP53" s="10"/>
      <c r="ACQ53" s="10"/>
      <c r="ACR53" s="10"/>
      <c r="ACS53" s="10"/>
      <c r="ACT53" s="10"/>
      <c r="ACU53" s="10"/>
      <c r="ACV53" s="10"/>
      <c r="ACW53" s="10"/>
      <c r="ACX53" s="10"/>
      <c r="ACY53" s="10"/>
      <c r="ACZ53" s="10"/>
      <c r="ADA53" s="10"/>
      <c r="ADB53" s="10"/>
      <c r="ADC53" s="10"/>
      <c r="ADD53" s="10"/>
      <c r="ADE53" s="10"/>
      <c r="ADF53" s="10"/>
      <c r="ADG53" s="10"/>
      <c r="ADH53" s="10"/>
      <c r="ADI53" s="10"/>
      <c r="ADJ53" s="10"/>
      <c r="ADK53" s="10"/>
      <c r="ADL53" s="10"/>
      <c r="ADM53" s="10"/>
      <c r="ADN53" s="10"/>
      <c r="ADO53" s="10"/>
      <c r="ADP53" s="10"/>
      <c r="ADQ53" s="10"/>
      <c r="ADR53" s="10"/>
      <c r="ADS53" s="10"/>
      <c r="ADT53" s="10"/>
      <c r="ADU53" s="10"/>
      <c r="ADV53" s="10"/>
      <c r="ADW53" s="10"/>
      <c r="ADX53" s="10"/>
      <c r="ADY53" s="10"/>
      <c r="ADZ53" s="10"/>
      <c r="AEA53" s="10"/>
      <c r="AEB53" s="10"/>
      <c r="AEC53" s="10"/>
      <c r="AED53" s="10"/>
      <c r="AEE53" s="10"/>
      <c r="AEF53" s="10"/>
      <c r="AEG53" s="10"/>
      <c r="AEH53" s="10"/>
      <c r="AEI53" s="10"/>
      <c r="AEJ53" s="10"/>
      <c r="AEK53" s="10"/>
      <c r="AEL53" s="10"/>
      <c r="AEM53" s="10"/>
      <c r="AEN53" s="10"/>
      <c r="AEO53" s="10"/>
      <c r="AEP53" s="10"/>
      <c r="AEQ53" s="10"/>
      <c r="AER53" s="10"/>
      <c r="AES53" s="10"/>
      <c r="AET53" s="10"/>
      <c r="AEU53" s="10"/>
      <c r="AEV53" s="10"/>
      <c r="AEW53" s="10"/>
      <c r="AEX53" s="10"/>
      <c r="AEY53" s="10"/>
      <c r="AEZ53" s="10"/>
      <c r="AFA53" s="10"/>
      <c r="AFB53" s="10"/>
      <c r="AFC53" s="10"/>
      <c r="AFD53" s="10"/>
      <c r="AFE53" s="10"/>
      <c r="AFF53" s="10"/>
      <c r="AFG53" s="10"/>
      <c r="AFH53" s="10"/>
      <c r="AFI53" s="10"/>
      <c r="AFJ53" s="10"/>
      <c r="AFK53" s="10"/>
      <c r="AFL53" s="10"/>
      <c r="AFM53" s="10"/>
      <c r="AFN53" s="10"/>
      <c r="AFO53" s="10"/>
      <c r="AFP53" s="10"/>
      <c r="AFQ53" s="10"/>
      <c r="AFR53" s="10"/>
      <c r="AFS53" s="10"/>
      <c r="AFT53" s="10"/>
      <c r="AFU53" s="10"/>
      <c r="AFV53" s="10"/>
      <c r="AFW53" s="10"/>
      <c r="AFX53" s="10"/>
      <c r="AFY53" s="10"/>
      <c r="AFZ53" s="10"/>
      <c r="AGA53" s="10"/>
      <c r="AGB53" s="10"/>
      <c r="AGC53" s="10"/>
      <c r="AGD53" s="10"/>
      <c r="AGE53" s="10"/>
      <c r="AGF53" s="10"/>
      <c r="AGG53" s="10"/>
      <c r="AGH53" s="10"/>
      <c r="AGI53" s="10"/>
      <c r="AGJ53" s="10"/>
      <c r="AGK53" s="10"/>
      <c r="AGL53" s="10"/>
      <c r="AGM53" s="10"/>
      <c r="AGN53" s="10"/>
      <c r="AGO53" s="10"/>
      <c r="AGP53" s="10"/>
      <c r="AGQ53" s="10"/>
      <c r="AGR53" s="10"/>
      <c r="AGS53" s="10"/>
      <c r="AGT53" s="10"/>
      <c r="AGU53" s="10"/>
      <c r="AGV53" s="10"/>
      <c r="AGW53" s="10"/>
      <c r="AGX53" s="10"/>
      <c r="AGY53" s="10"/>
      <c r="AGZ53" s="10"/>
      <c r="AHA53" s="10"/>
      <c r="AHB53" s="10"/>
      <c r="AHC53" s="10"/>
      <c r="AHD53" s="10"/>
      <c r="AHE53" s="10"/>
      <c r="AHF53" s="10"/>
      <c r="AHG53" s="10"/>
      <c r="AHH53" s="10"/>
      <c r="AHI53" s="10"/>
      <c r="AHJ53" s="10"/>
      <c r="AHK53" s="10"/>
      <c r="AHL53" s="10"/>
      <c r="AHM53" s="10"/>
      <c r="AHN53" s="10"/>
      <c r="AHO53" s="10"/>
      <c r="AHP53" s="10"/>
      <c r="AHQ53" s="10"/>
      <c r="AHR53" s="10"/>
      <c r="AHS53" s="10"/>
      <c r="AHT53" s="10"/>
      <c r="AHU53" s="10"/>
      <c r="AHV53" s="10"/>
      <c r="AHW53" s="10"/>
      <c r="AHX53" s="10"/>
      <c r="AHY53" s="10"/>
      <c r="AHZ53" s="10"/>
      <c r="AIA53" s="10"/>
      <c r="AIB53" s="10"/>
      <c r="AIC53" s="10"/>
      <c r="AID53" s="10"/>
      <c r="AIE53" s="10"/>
      <c r="AIF53" s="10"/>
      <c r="AIG53" s="10"/>
      <c r="AIH53" s="10"/>
      <c r="AII53" s="10"/>
      <c r="AIJ53" s="10"/>
      <c r="AIK53" s="10"/>
      <c r="AIL53" s="10"/>
      <c r="AIM53" s="10"/>
      <c r="AIN53" s="10"/>
      <c r="AIO53" s="10"/>
      <c r="AIP53" s="10"/>
      <c r="AIQ53" s="10"/>
      <c r="AIR53" s="10"/>
      <c r="AIS53" s="10"/>
      <c r="AIT53" s="10"/>
      <c r="AIU53" s="10"/>
      <c r="AIV53" s="10"/>
      <c r="AIW53" s="10"/>
      <c r="AIX53" s="10"/>
      <c r="AIY53" s="10"/>
      <c r="AIZ53" s="10"/>
      <c r="AJA53" s="10"/>
      <c r="AJB53" s="10"/>
      <c r="AJC53" s="10"/>
      <c r="AJD53" s="10"/>
      <c r="AJE53" s="10"/>
      <c r="AJF53" s="10"/>
      <c r="AJG53" s="10"/>
      <c r="AJH53" s="10"/>
      <c r="AJI53" s="10"/>
      <c r="AJJ53" s="10"/>
      <c r="AJK53" s="10"/>
      <c r="AJL53" s="10"/>
      <c r="AJM53" s="10"/>
      <c r="AJN53" s="10"/>
      <c r="AJO53" s="10"/>
      <c r="AJP53" s="10"/>
      <c r="AJQ53" s="10"/>
      <c r="AJR53" s="10"/>
      <c r="AJS53" s="10"/>
      <c r="AJT53" s="10"/>
      <c r="AJU53" s="10"/>
      <c r="AJV53" s="10"/>
      <c r="AJW53" s="10"/>
      <c r="AJX53" s="10"/>
      <c r="AJY53" s="10"/>
      <c r="AJZ53" s="10"/>
      <c r="AKA53" s="10"/>
      <c r="AKB53" s="10"/>
      <c r="AKC53" s="10"/>
      <c r="AKD53" s="10"/>
      <c r="AKE53" s="10"/>
      <c r="AKF53" s="10"/>
      <c r="AKG53" s="10"/>
      <c r="AKH53" s="10"/>
      <c r="AKI53" s="10"/>
      <c r="AKJ53" s="10"/>
      <c r="AKK53" s="10"/>
      <c r="AKL53" s="10"/>
      <c r="AKM53" s="10"/>
      <c r="AKN53" s="10"/>
      <c r="AKO53" s="10"/>
      <c r="AKP53" s="10"/>
      <c r="AKQ53" s="10"/>
      <c r="AKR53" s="10"/>
      <c r="AKS53" s="10"/>
      <c r="AKT53" s="10"/>
      <c r="AKU53" s="10"/>
      <c r="AKV53" s="10"/>
      <c r="AKW53" s="10"/>
      <c r="AKX53" s="10"/>
      <c r="AKY53" s="10"/>
      <c r="AKZ53" s="10"/>
      <c r="ALA53" s="10"/>
      <c r="ALB53" s="10"/>
      <c r="ALC53" s="10"/>
      <c r="ALD53" s="10"/>
      <c r="ALE53" s="10"/>
      <c r="ALF53" s="10"/>
      <c r="ALG53" s="10"/>
      <c r="ALH53" s="10"/>
      <c r="ALI53" s="10"/>
      <c r="ALJ53" s="10"/>
      <c r="ALK53" s="10"/>
      <c r="ALL53" s="10"/>
      <c r="ALM53" s="10"/>
      <c r="ALN53" s="10"/>
      <c r="ALO53" s="10"/>
      <c r="ALP53" s="10"/>
      <c r="ALQ53" s="10"/>
      <c r="ALR53" s="10"/>
      <c r="ALS53" s="10"/>
      <c r="ALT53" s="10"/>
      <c r="ALU53" s="10"/>
      <c r="ALV53" s="10"/>
      <c r="ALW53" s="10"/>
      <c r="ALX53" s="10"/>
      <c r="ALY53" s="10"/>
      <c r="ALZ53" s="10"/>
      <c r="AMA53" s="10"/>
      <c r="AMB53" s="10"/>
      <c r="AMC53" s="10"/>
      <c r="AMD53" s="10"/>
      <c r="AME53" s="10"/>
      <c r="AMF53" s="10"/>
      <c r="AMG53" s="10"/>
      <c r="AMH53" s="10"/>
      <c r="AMI53" s="10"/>
      <c r="AMJ53" s="10"/>
      <c r="AMK53" s="10"/>
      <c r="AML53" s="10"/>
      <c r="AMM53" s="10"/>
      <c r="AMN53" s="10"/>
      <c r="AMO53" s="10"/>
      <c r="AMP53" s="10"/>
      <c r="AMQ53" s="10"/>
      <c r="AMR53" s="10"/>
      <c r="AMS53" s="10"/>
      <c r="AMT53" s="10"/>
      <c r="AMU53" s="10"/>
      <c r="AMV53" s="10"/>
      <c r="AMW53" s="10"/>
      <c r="AMX53" s="10"/>
      <c r="AMY53" s="10"/>
      <c r="AMZ53" s="10"/>
      <c r="ANA53" s="10"/>
      <c r="ANB53" s="10"/>
      <c r="ANC53" s="10"/>
      <c r="AND53" s="10"/>
      <c r="ANE53" s="10"/>
      <c r="ANF53" s="10"/>
      <c r="ANG53" s="10"/>
      <c r="ANH53" s="10"/>
      <c r="ANI53" s="10"/>
      <c r="ANJ53" s="10"/>
      <c r="ANK53" s="10"/>
      <c r="ANL53" s="10"/>
      <c r="ANM53" s="10"/>
      <c r="ANN53" s="10"/>
      <c r="ANO53" s="10"/>
      <c r="ANP53" s="10"/>
      <c r="ANQ53" s="10"/>
      <c r="ANR53" s="10"/>
      <c r="ANS53" s="10"/>
      <c r="ANT53" s="10"/>
      <c r="ANU53" s="10"/>
      <c r="ANV53" s="10"/>
      <c r="ANW53" s="10"/>
      <c r="ANX53" s="10"/>
      <c r="ANY53" s="10"/>
      <c r="ANZ53" s="10"/>
      <c r="AOA53" s="10"/>
      <c r="AOB53" s="10"/>
      <c r="AOC53" s="10"/>
      <c r="AOD53" s="10"/>
      <c r="AOE53" s="10"/>
      <c r="AOF53" s="10"/>
      <c r="AOG53" s="10"/>
      <c r="AOH53" s="10"/>
      <c r="AOI53" s="10"/>
      <c r="AOJ53" s="10"/>
      <c r="AOK53" s="10"/>
      <c r="AOL53" s="10"/>
      <c r="AOM53" s="10"/>
      <c r="AON53" s="10"/>
      <c r="AOO53" s="10"/>
      <c r="AOP53" s="10"/>
      <c r="AOQ53" s="10"/>
      <c r="AOR53" s="10"/>
      <c r="AOS53" s="10"/>
      <c r="AOT53" s="10"/>
      <c r="AOU53" s="10"/>
      <c r="AOV53" s="10"/>
      <c r="AOW53" s="10"/>
      <c r="AOX53" s="10"/>
      <c r="AOY53" s="10"/>
      <c r="AOZ53" s="10"/>
      <c r="APA53" s="10"/>
      <c r="APB53" s="10"/>
      <c r="APC53" s="10"/>
      <c r="APD53" s="10"/>
      <c r="APE53" s="10"/>
      <c r="APF53" s="10"/>
      <c r="APG53" s="10"/>
      <c r="APH53" s="10"/>
      <c r="API53" s="10"/>
      <c r="APJ53" s="10"/>
      <c r="APK53" s="10"/>
      <c r="APL53" s="10"/>
      <c r="APM53" s="10"/>
      <c r="APN53" s="10"/>
      <c r="APO53" s="10"/>
      <c r="APP53" s="10"/>
      <c r="APQ53" s="10"/>
      <c r="APR53" s="10"/>
      <c r="APS53" s="10"/>
      <c r="APT53" s="10"/>
      <c r="APU53" s="10"/>
      <c r="APV53" s="10"/>
      <c r="APW53" s="10"/>
      <c r="APX53" s="10"/>
      <c r="APY53" s="10"/>
      <c r="APZ53" s="10"/>
      <c r="AQA53" s="10"/>
      <c r="AQB53" s="10"/>
      <c r="AQC53" s="10"/>
      <c r="AQD53" s="10"/>
      <c r="AQE53" s="10"/>
      <c r="AQF53" s="10"/>
      <c r="AQG53" s="10"/>
      <c r="AQH53" s="10"/>
      <c r="AQI53" s="10"/>
      <c r="AQJ53" s="10"/>
      <c r="AQK53" s="10"/>
      <c r="AQL53" s="10"/>
      <c r="AQM53" s="10"/>
      <c r="AQN53" s="10"/>
      <c r="AQO53" s="10"/>
      <c r="AQP53" s="10"/>
      <c r="AQQ53" s="10"/>
      <c r="AQR53" s="10"/>
      <c r="AQS53" s="10"/>
      <c r="AQT53" s="10"/>
      <c r="AQU53" s="10"/>
      <c r="AQV53" s="10"/>
      <c r="AQW53" s="10"/>
      <c r="AQX53" s="10"/>
      <c r="AQY53" s="10"/>
      <c r="AQZ53" s="10"/>
      <c r="ARA53" s="10"/>
      <c r="ARB53" s="10"/>
      <c r="ARC53" s="10"/>
      <c r="ARD53" s="10"/>
      <c r="ARE53" s="10"/>
      <c r="ARF53" s="10"/>
      <c r="ARG53" s="10"/>
      <c r="ARH53" s="10"/>
      <c r="ARI53" s="10"/>
      <c r="ARJ53" s="10"/>
      <c r="ARK53" s="10"/>
      <c r="ARL53" s="10"/>
      <c r="ARM53" s="10"/>
      <c r="ARN53" s="10"/>
      <c r="ARO53" s="10"/>
      <c r="ARP53" s="10"/>
      <c r="ARQ53" s="10"/>
      <c r="ARR53" s="10"/>
      <c r="ARS53" s="10"/>
      <c r="ART53" s="10"/>
      <c r="ARU53" s="10"/>
      <c r="ARV53" s="10"/>
      <c r="ARW53" s="10"/>
      <c r="ARX53" s="10"/>
      <c r="ARY53" s="10"/>
      <c r="ARZ53" s="10"/>
      <c r="ASA53" s="10"/>
      <c r="ASB53" s="10"/>
      <c r="ASC53" s="10"/>
      <c r="ASD53" s="10"/>
      <c r="ASE53" s="10"/>
      <c r="ASF53" s="10"/>
      <c r="ASG53" s="10"/>
      <c r="ASH53" s="10"/>
      <c r="ASI53" s="10"/>
      <c r="ASJ53" s="10"/>
      <c r="ASK53" s="10"/>
      <c r="ASL53" s="10"/>
      <c r="ASM53" s="10"/>
      <c r="ASN53" s="10"/>
      <c r="ASO53" s="10"/>
      <c r="ASP53" s="10"/>
      <c r="ASQ53" s="10"/>
      <c r="ASR53" s="10"/>
      <c r="ASS53" s="10"/>
      <c r="AST53" s="10"/>
      <c r="ASU53" s="10"/>
      <c r="ASV53" s="10"/>
      <c r="ASW53" s="10"/>
      <c r="ASX53" s="10"/>
      <c r="ASY53" s="10"/>
      <c r="ASZ53" s="10"/>
      <c r="ATA53" s="10"/>
      <c r="ATB53" s="10"/>
      <c r="ATC53" s="10"/>
      <c r="ATD53" s="10"/>
      <c r="ATE53" s="10"/>
      <c r="ATF53" s="10"/>
      <c r="ATG53" s="10"/>
      <c r="ATH53" s="10"/>
      <c r="ATI53" s="10"/>
      <c r="ATJ53" s="10"/>
      <c r="ATK53" s="10"/>
      <c r="ATL53" s="10"/>
      <c r="ATM53" s="10"/>
      <c r="ATN53" s="10"/>
      <c r="ATO53" s="10"/>
      <c r="ATP53" s="10"/>
      <c r="ATQ53" s="10"/>
      <c r="ATR53" s="10"/>
      <c r="ATS53" s="10"/>
      <c r="ATT53" s="10"/>
      <c r="ATU53" s="10"/>
      <c r="ATV53" s="10"/>
      <c r="ATW53" s="10"/>
      <c r="ATX53" s="10"/>
      <c r="ATY53" s="10"/>
      <c r="ATZ53" s="10"/>
      <c r="AUA53" s="10"/>
      <c r="AUB53" s="10"/>
      <c r="AUC53" s="10"/>
      <c r="AUD53" s="10"/>
      <c r="AUE53" s="10"/>
      <c r="AUF53" s="10"/>
      <c r="AUG53" s="10"/>
      <c r="AUH53" s="10"/>
      <c r="AUI53" s="10"/>
      <c r="AUJ53" s="10"/>
      <c r="AUK53" s="10"/>
      <c r="AUL53" s="10"/>
      <c r="AUM53" s="10"/>
      <c r="AUN53" s="10"/>
      <c r="AUO53" s="10"/>
      <c r="AUP53" s="10"/>
      <c r="AUQ53" s="10"/>
      <c r="AUR53" s="10"/>
      <c r="AUS53" s="10"/>
      <c r="AUT53" s="10"/>
      <c r="AUU53" s="10"/>
      <c r="AUV53" s="10"/>
      <c r="AUW53" s="10"/>
      <c r="AUX53" s="10"/>
      <c r="AUY53" s="10"/>
      <c r="AUZ53" s="10"/>
      <c r="AVA53" s="10"/>
      <c r="AVB53" s="10"/>
      <c r="AVC53" s="10"/>
      <c r="AVD53" s="10"/>
      <c r="AVE53" s="10"/>
      <c r="AVF53" s="10"/>
      <c r="AVG53" s="10"/>
      <c r="AVH53" s="10"/>
      <c r="AVI53" s="10"/>
      <c r="AVJ53" s="10"/>
      <c r="AVK53" s="10"/>
      <c r="AVL53" s="10"/>
      <c r="AVM53" s="10"/>
      <c r="AVN53" s="10"/>
      <c r="AVO53" s="10"/>
      <c r="AVP53" s="10"/>
      <c r="AVQ53" s="10"/>
      <c r="AVR53" s="10"/>
      <c r="AVS53" s="10"/>
      <c r="AVT53" s="10"/>
      <c r="AVU53" s="10"/>
      <c r="AVV53" s="10"/>
      <c r="AVW53" s="10"/>
      <c r="AVX53" s="10"/>
      <c r="AVY53" s="10"/>
      <c r="AVZ53" s="10"/>
      <c r="AWA53" s="10"/>
      <c r="AWB53" s="10"/>
      <c r="AWC53" s="10"/>
      <c r="AWD53" s="10"/>
      <c r="AWE53" s="10"/>
      <c r="AWF53" s="10"/>
      <c r="AWG53" s="10"/>
      <c r="AWH53" s="10"/>
      <c r="AWI53" s="10"/>
      <c r="AWJ53" s="10"/>
      <c r="AWK53" s="10"/>
      <c r="AWL53" s="10"/>
      <c r="AWM53" s="10"/>
      <c r="AWN53" s="10"/>
      <c r="AWO53" s="10"/>
      <c r="AWP53" s="10"/>
      <c r="AWQ53" s="10"/>
      <c r="AWR53" s="10"/>
      <c r="AWS53" s="10"/>
      <c r="AWT53" s="10"/>
      <c r="AWU53" s="10"/>
      <c r="AWV53" s="10"/>
      <c r="AWW53" s="10"/>
      <c r="AWX53" s="10"/>
      <c r="AWY53" s="10"/>
      <c r="AWZ53" s="10"/>
      <c r="AXA53" s="10"/>
      <c r="AXB53" s="10"/>
      <c r="AXC53" s="10"/>
      <c r="AXD53" s="10"/>
      <c r="AXE53" s="10"/>
      <c r="AXF53" s="10"/>
      <c r="AXG53" s="10"/>
      <c r="AXH53" s="10"/>
      <c r="AXI53" s="10"/>
      <c r="AXJ53" s="10"/>
      <c r="AXK53" s="10"/>
      <c r="AXL53" s="10"/>
      <c r="AXM53" s="10"/>
      <c r="AXN53" s="10"/>
      <c r="AXO53" s="10"/>
      <c r="AXP53" s="10"/>
      <c r="AXQ53" s="10"/>
      <c r="AXR53" s="10"/>
      <c r="AXS53" s="10"/>
      <c r="AXT53" s="10"/>
      <c r="AXU53" s="10"/>
      <c r="AXV53" s="10"/>
      <c r="AXW53" s="10"/>
      <c r="AXX53" s="10"/>
      <c r="AXY53" s="10"/>
      <c r="AXZ53" s="10"/>
      <c r="AYA53" s="10"/>
      <c r="AYB53" s="10"/>
      <c r="AYC53" s="10"/>
      <c r="AYD53" s="10"/>
      <c r="AYE53" s="10"/>
      <c r="AYF53" s="10"/>
      <c r="AYG53" s="10"/>
      <c r="AYH53" s="10"/>
      <c r="AYI53" s="10"/>
      <c r="AYJ53" s="10"/>
      <c r="AYK53" s="10"/>
      <c r="AYL53" s="10"/>
      <c r="AYM53" s="10"/>
      <c r="AYN53" s="10"/>
      <c r="AYO53" s="10"/>
      <c r="AYP53" s="10"/>
      <c r="AYQ53" s="10"/>
      <c r="AYR53" s="10"/>
      <c r="AYS53" s="10"/>
      <c r="AYT53" s="10"/>
      <c r="AYU53" s="10"/>
      <c r="AYV53" s="10"/>
      <c r="AYW53" s="10"/>
      <c r="AYX53" s="10"/>
      <c r="AYY53" s="10"/>
      <c r="AYZ53" s="10"/>
      <c r="AZA53" s="10"/>
      <c r="AZB53" s="10"/>
      <c r="AZC53" s="10"/>
      <c r="AZD53" s="10"/>
      <c r="AZE53" s="10"/>
      <c r="AZF53" s="10"/>
      <c r="AZG53" s="10"/>
      <c r="AZH53" s="10"/>
      <c r="AZI53" s="10"/>
      <c r="AZJ53" s="10"/>
      <c r="AZK53" s="10"/>
      <c r="AZL53" s="10"/>
      <c r="AZM53" s="10"/>
      <c r="AZN53" s="10"/>
      <c r="AZO53" s="10"/>
      <c r="AZP53" s="10"/>
      <c r="AZQ53" s="10"/>
      <c r="AZR53" s="10"/>
      <c r="AZS53" s="10"/>
      <c r="AZT53" s="10"/>
      <c r="AZU53" s="10"/>
      <c r="AZV53" s="10"/>
      <c r="AZW53" s="10"/>
      <c r="AZX53" s="10"/>
      <c r="AZY53" s="10"/>
      <c r="AZZ53" s="10"/>
      <c r="BAA53" s="10"/>
      <c r="BAB53" s="10"/>
      <c r="BAC53" s="10"/>
      <c r="BAD53" s="10"/>
      <c r="BAE53" s="10"/>
      <c r="BAF53" s="10"/>
      <c r="BAG53" s="10"/>
      <c r="BAH53" s="10"/>
      <c r="BAI53" s="10"/>
      <c r="BAJ53" s="10"/>
      <c r="BAK53" s="10"/>
      <c r="BAL53" s="10"/>
      <c r="BAM53" s="10"/>
      <c r="BAN53" s="10"/>
      <c r="BAO53" s="10"/>
      <c r="BAP53" s="10"/>
      <c r="BAQ53" s="10"/>
      <c r="BAR53" s="10"/>
      <c r="BAS53" s="10"/>
      <c r="BAT53" s="10"/>
      <c r="BAU53" s="10"/>
      <c r="BAV53" s="10"/>
      <c r="BAW53" s="10"/>
      <c r="BAX53" s="10"/>
      <c r="BAY53" s="10"/>
      <c r="BAZ53" s="10"/>
      <c r="BBA53" s="10"/>
      <c r="BBB53" s="10"/>
      <c r="BBC53" s="10"/>
      <c r="BBD53" s="10"/>
      <c r="BBE53" s="10"/>
      <c r="BBF53" s="10"/>
      <c r="BBG53" s="10"/>
      <c r="BBH53" s="10"/>
      <c r="BBI53" s="10"/>
      <c r="BBJ53" s="10"/>
      <c r="BBK53" s="10"/>
      <c r="BBL53" s="10"/>
      <c r="BBM53" s="10"/>
      <c r="BBN53" s="10"/>
      <c r="BBO53" s="10"/>
      <c r="BBP53" s="10"/>
      <c r="BBQ53" s="10"/>
      <c r="BBR53" s="10"/>
      <c r="BBS53" s="10"/>
      <c r="BBT53" s="10"/>
      <c r="BBU53" s="10"/>
      <c r="BBV53" s="10"/>
      <c r="BBW53" s="10"/>
      <c r="BBX53" s="10"/>
      <c r="BBY53" s="10"/>
      <c r="BBZ53" s="10"/>
      <c r="BCA53" s="10"/>
      <c r="BCB53" s="10"/>
      <c r="BCC53" s="10"/>
      <c r="BCD53" s="10"/>
      <c r="BCE53" s="10"/>
      <c r="BCF53" s="10"/>
      <c r="BCG53" s="10"/>
      <c r="BCH53" s="10"/>
      <c r="BCI53" s="10"/>
      <c r="BCJ53" s="10"/>
      <c r="BCK53" s="10"/>
      <c r="BCL53" s="10"/>
      <c r="BCM53" s="10"/>
      <c r="BCN53" s="10"/>
      <c r="BCO53" s="10"/>
      <c r="BCP53" s="10"/>
      <c r="BCQ53" s="10"/>
      <c r="BCR53" s="10"/>
      <c r="BCS53" s="10"/>
      <c r="BCT53" s="10"/>
      <c r="BCU53" s="10"/>
      <c r="BCV53" s="10"/>
      <c r="BCW53" s="10"/>
      <c r="BCX53" s="10"/>
      <c r="BCY53" s="10"/>
      <c r="BCZ53" s="10"/>
      <c r="BDA53" s="10"/>
      <c r="BDB53" s="10"/>
      <c r="BDC53" s="10"/>
      <c r="BDD53" s="10"/>
      <c r="BDE53" s="10"/>
      <c r="BDF53" s="10"/>
      <c r="BDG53" s="10"/>
      <c r="BDH53" s="10"/>
      <c r="BDI53" s="10"/>
      <c r="BDJ53" s="10"/>
      <c r="BDK53" s="10"/>
      <c r="BDL53" s="10"/>
      <c r="BDM53" s="10"/>
      <c r="BDN53" s="10"/>
      <c r="BDO53" s="10"/>
      <c r="BDP53" s="10"/>
      <c r="BDQ53" s="10"/>
      <c r="BDR53" s="10"/>
      <c r="BDS53" s="10"/>
      <c r="BDT53" s="10"/>
      <c r="BDU53" s="10"/>
      <c r="BDV53" s="10"/>
      <c r="BDW53" s="10"/>
      <c r="BDX53" s="10"/>
      <c r="BDY53" s="10"/>
      <c r="BDZ53" s="10"/>
      <c r="BEA53" s="10"/>
      <c r="BEB53" s="10"/>
      <c r="BEC53" s="10"/>
      <c r="BED53" s="10"/>
      <c r="BEE53" s="10"/>
      <c r="BEF53" s="10"/>
      <c r="BEG53" s="10"/>
      <c r="BEH53" s="10"/>
      <c r="BEI53" s="10"/>
      <c r="BEJ53" s="10"/>
      <c r="BEK53" s="10"/>
      <c r="BEL53" s="10"/>
      <c r="BEM53" s="10"/>
      <c r="BEN53" s="10"/>
      <c r="BEO53" s="10"/>
      <c r="BEP53" s="10"/>
      <c r="BEQ53" s="10"/>
      <c r="BER53" s="10"/>
      <c r="BES53" s="10"/>
      <c r="BET53" s="10"/>
      <c r="BEU53" s="10"/>
      <c r="BEV53" s="10"/>
      <c r="BEW53" s="10"/>
      <c r="BEX53" s="10"/>
      <c r="BEY53" s="10"/>
      <c r="BEZ53" s="10"/>
      <c r="BFA53" s="10"/>
      <c r="BFB53" s="10"/>
      <c r="BFC53" s="10"/>
      <c r="BFD53" s="10"/>
      <c r="BFE53" s="10"/>
      <c r="BFF53" s="10"/>
      <c r="BFG53" s="10"/>
      <c r="BFH53" s="10"/>
      <c r="BFI53" s="10"/>
      <c r="BFJ53" s="10"/>
      <c r="BFK53" s="10"/>
      <c r="BFL53" s="10"/>
      <c r="BFM53" s="10"/>
      <c r="BFN53" s="10"/>
      <c r="BFO53" s="10"/>
      <c r="BFP53" s="10"/>
      <c r="BFQ53" s="10"/>
      <c r="BFR53" s="10"/>
      <c r="BFS53" s="10"/>
      <c r="BFT53" s="10"/>
      <c r="BFU53" s="10"/>
      <c r="BFV53" s="10"/>
      <c r="BFW53" s="10"/>
      <c r="BFX53" s="10"/>
      <c r="BFY53" s="10"/>
      <c r="BFZ53" s="10"/>
      <c r="BGA53" s="10"/>
      <c r="BGB53" s="10"/>
      <c r="BGC53" s="10"/>
      <c r="BGD53" s="10"/>
      <c r="BGE53" s="10"/>
      <c r="BGF53" s="10"/>
      <c r="BGG53" s="10"/>
      <c r="BGH53" s="10"/>
      <c r="BGI53" s="10"/>
      <c r="BGJ53" s="10"/>
      <c r="BGK53" s="10"/>
      <c r="BGL53" s="10"/>
      <c r="BGM53" s="10"/>
      <c r="BGN53" s="10"/>
      <c r="BGO53" s="10"/>
      <c r="BGP53" s="10"/>
      <c r="BGQ53" s="10"/>
      <c r="BGR53" s="10"/>
      <c r="BGS53" s="10"/>
      <c r="BGT53" s="10"/>
      <c r="BGU53" s="10"/>
      <c r="BGV53" s="10"/>
      <c r="BGW53" s="10"/>
      <c r="BGX53" s="10"/>
      <c r="BGY53" s="10"/>
      <c r="BGZ53" s="10"/>
      <c r="BHA53" s="10"/>
      <c r="BHB53" s="10"/>
      <c r="BHC53" s="10"/>
      <c r="BHD53" s="10"/>
      <c r="BHE53" s="10"/>
      <c r="BHF53" s="10"/>
      <c r="BHG53" s="10"/>
      <c r="BHH53" s="10"/>
      <c r="BHI53" s="10"/>
      <c r="BHJ53" s="10"/>
      <c r="BHK53" s="10"/>
      <c r="BHL53" s="10"/>
      <c r="BHM53" s="10"/>
      <c r="BHN53" s="10"/>
      <c r="BHO53" s="10"/>
      <c r="BHP53" s="10"/>
      <c r="BHQ53" s="10"/>
      <c r="BHR53" s="10"/>
      <c r="BHS53" s="10"/>
      <c r="BHT53" s="10"/>
      <c r="BHU53" s="10"/>
      <c r="BHV53" s="10"/>
      <c r="BHW53" s="10"/>
      <c r="BHX53" s="10"/>
      <c r="BHY53" s="10"/>
      <c r="BHZ53" s="10"/>
      <c r="BIA53" s="10"/>
      <c r="BIB53" s="10"/>
      <c r="BIC53" s="10"/>
      <c r="BID53" s="10"/>
      <c r="BIE53" s="10"/>
      <c r="BIF53" s="10"/>
      <c r="BIG53" s="10"/>
      <c r="BIH53" s="10"/>
      <c r="BII53" s="10"/>
      <c r="BIJ53" s="10"/>
      <c r="BIK53" s="10"/>
      <c r="BIL53" s="10"/>
      <c r="BIM53" s="10"/>
      <c r="BIN53" s="10"/>
      <c r="BIO53" s="10"/>
      <c r="BIP53" s="10"/>
      <c r="BIQ53" s="10"/>
      <c r="BIR53" s="10"/>
      <c r="BIS53" s="10"/>
      <c r="BIT53" s="10"/>
      <c r="BIU53" s="10"/>
      <c r="BIV53" s="10"/>
      <c r="BIW53" s="10"/>
      <c r="BIX53" s="10"/>
      <c r="BIY53" s="10"/>
      <c r="BIZ53" s="10"/>
      <c r="BJA53" s="10"/>
      <c r="BJB53" s="10"/>
      <c r="BJC53" s="10"/>
      <c r="BJD53" s="10"/>
      <c r="BJE53" s="10"/>
      <c r="BJF53" s="10"/>
      <c r="BJG53" s="10"/>
      <c r="BJH53" s="10"/>
      <c r="BJI53" s="10"/>
      <c r="BJJ53" s="10"/>
      <c r="BJK53" s="10"/>
      <c r="BJL53" s="10"/>
      <c r="BJM53" s="10"/>
      <c r="BJN53" s="10"/>
      <c r="BJO53" s="10"/>
      <c r="BJP53" s="10"/>
      <c r="BJQ53" s="10"/>
      <c r="BJR53" s="10"/>
      <c r="BJS53" s="10"/>
      <c r="BJT53" s="10"/>
      <c r="BJU53" s="10"/>
      <c r="BJV53" s="10"/>
      <c r="BJW53" s="10"/>
      <c r="BJX53" s="10"/>
      <c r="BJY53" s="10"/>
      <c r="BJZ53" s="10"/>
      <c r="BKA53" s="10"/>
      <c r="BKB53" s="10"/>
      <c r="BKC53" s="10"/>
      <c r="BKD53" s="10"/>
      <c r="BKE53" s="10"/>
      <c r="BKF53" s="10"/>
      <c r="BKG53" s="10"/>
      <c r="BKH53" s="10"/>
      <c r="BKI53" s="10"/>
      <c r="BKJ53" s="10"/>
      <c r="BKK53" s="10"/>
      <c r="BKL53" s="10"/>
      <c r="BKM53" s="10"/>
      <c r="BKN53" s="10"/>
      <c r="BKO53" s="10"/>
      <c r="BKP53" s="10"/>
      <c r="BKQ53" s="10"/>
      <c r="BKR53" s="10"/>
      <c r="BKS53" s="10"/>
      <c r="BKT53" s="10"/>
      <c r="BKU53" s="10"/>
      <c r="BKV53" s="10"/>
      <c r="BKW53" s="10"/>
      <c r="BKX53" s="10"/>
      <c r="BKY53" s="10"/>
      <c r="BKZ53" s="10"/>
      <c r="BLA53" s="10"/>
      <c r="BLB53" s="10"/>
      <c r="BLC53" s="10"/>
      <c r="BLD53" s="10"/>
      <c r="BLE53" s="10"/>
      <c r="BLF53" s="10"/>
      <c r="BLG53" s="10"/>
      <c r="BLH53" s="10"/>
      <c r="BLI53" s="10"/>
      <c r="BLJ53" s="10"/>
      <c r="BLK53" s="10"/>
      <c r="BLL53" s="10"/>
      <c r="BLM53" s="10"/>
      <c r="BLN53" s="10"/>
      <c r="BLO53" s="10"/>
      <c r="BLP53" s="10"/>
      <c r="BLQ53" s="10"/>
      <c r="BLR53" s="10"/>
      <c r="BLS53" s="10"/>
      <c r="BLT53" s="10"/>
      <c r="BLU53" s="10"/>
      <c r="BLV53" s="10"/>
      <c r="BLW53" s="10"/>
      <c r="BLX53" s="10"/>
      <c r="BLY53" s="10"/>
      <c r="BLZ53" s="10"/>
      <c r="BMA53" s="10"/>
      <c r="BMB53" s="10"/>
      <c r="BMC53" s="10"/>
      <c r="BMD53" s="10"/>
      <c r="BME53" s="10"/>
      <c r="BMF53" s="10"/>
      <c r="BMG53" s="10"/>
      <c r="BMH53" s="10"/>
      <c r="BMI53" s="10"/>
      <c r="BMJ53" s="10"/>
      <c r="BMK53" s="10"/>
      <c r="BML53" s="10"/>
      <c r="BMM53" s="10"/>
      <c r="BMN53" s="10"/>
      <c r="BMO53" s="10"/>
      <c r="BMP53" s="10"/>
      <c r="BMQ53" s="10"/>
      <c r="BMR53" s="10"/>
      <c r="BMS53" s="10"/>
      <c r="BMT53" s="10"/>
      <c r="BMU53" s="10"/>
      <c r="BMV53" s="10"/>
      <c r="BMW53" s="10"/>
      <c r="BMX53" s="10"/>
      <c r="BMY53" s="10"/>
      <c r="BMZ53" s="10"/>
      <c r="BNA53" s="10"/>
      <c r="BNB53" s="10"/>
      <c r="BNC53" s="10"/>
      <c r="BND53" s="10"/>
      <c r="BNE53" s="10"/>
      <c r="BNF53" s="10"/>
      <c r="BNG53" s="10"/>
      <c r="BNH53" s="10"/>
      <c r="BNI53" s="10"/>
      <c r="BNJ53" s="10"/>
      <c r="BNK53" s="10"/>
      <c r="BNL53" s="10"/>
      <c r="BNM53" s="10"/>
      <c r="BNN53" s="10"/>
      <c r="BNO53" s="10"/>
      <c r="BNP53" s="10"/>
      <c r="BNQ53" s="10"/>
      <c r="BNR53" s="10"/>
      <c r="BNS53" s="10"/>
      <c r="BNT53" s="10"/>
      <c r="BNU53" s="10"/>
      <c r="BNV53" s="10"/>
      <c r="BNW53" s="10"/>
      <c r="BNX53" s="10"/>
      <c r="BNY53" s="10"/>
      <c r="BNZ53" s="10"/>
      <c r="BOA53" s="10"/>
      <c r="BOB53" s="10"/>
      <c r="BOC53" s="10"/>
      <c r="BOD53" s="10"/>
      <c r="BOE53" s="10"/>
      <c r="BOF53" s="10"/>
      <c r="BOG53" s="10"/>
      <c r="BOH53" s="10"/>
      <c r="BOI53" s="10"/>
      <c r="BOJ53" s="10"/>
      <c r="BOK53" s="10"/>
      <c r="BOL53" s="10"/>
      <c r="BOM53" s="10"/>
      <c r="BON53" s="10"/>
      <c r="BOO53" s="10"/>
      <c r="BOP53" s="10"/>
      <c r="BOQ53" s="10"/>
      <c r="BOR53" s="10"/>
      <c r="BOS53" s="10"/>
      <c r="BOT53" s="10"/>
      <c r="BOU53" s="10"/>
      <c r="BOV53" s="10"/>
      <c r="BOW53" s="10"/>
      <c r="BOX53" s="10"/>
      <c r="BOY53" s="10"/>
      <c r="BOZ53" s="10"/>
      <c r="BPA53" s="10"/>
      <c r="BPB53" s="10"/>
      <c r="BPC53" s="10"/>
      <c r="BPD53" s="10"/>
      <c r="BPE53" s="10"/>
      <c r="BPF53" s="10"/>
      <c r="BPG53" s="10"/>
      <c r="BPH53" s="10"/>
      <c r="BPI53" s="10"/>
      <c r="BPJ53" s="10"/>
      <c r="BPK53" s="10"/>
      <c r="BPL53" s="10"/>
      <c r="BPM53" s="10"/>
      <c r="BPN53" s="10"/>
      <c r="BPO53" s="10"/>
      <c r="BPP53" s="10"/>
      <c r="BPQ53" s="10"/>
      <c r="BPR53" s="10"/>
      <c r="BPS53" s="10"/>
      <c r="BPT53" s="10"/>
      <c r="BPU53" s="10"/>
      <c r="BPV53" s="10"/>
      <c r="BPW53" s="10"/>
      <c r="BPX53" s="10"/>
      <c r="BPY53" s="10"/>
      <c r="BPZ53" s="10"/>
      <c r="BQA53" s="10"/>
      <c r="BQB53" s="10"/>
      <c r="BQC53" s="10"/>
      <c r="BQD53" s="10"/>
      <c r="BQE53" s="10"/>
      <c r="BQF53" s="10"/>
      <c r="BQG53" s="10"/>
      <c r="BQH53" s="10"/>
      <c r="BQI53" s="10"/>
      <c r="BQJ53" s="10"/>
      <c r="BQK53" s="10"/>
      <c r="BQL53" s="10"/>
      <c r="BQM53" s="10"/>
      <c r="BQN53" s="10"/>
      <c r="BQO53" s="10"/>
      <c r="BQP53" s="10"/>
      <c r="BQQ53" s="10"/>
      <c r="BQR53" s="10"/>
      <c r="BQS53" s="10"/>
      <c r="BQT53" s="10"/>
      <c r="BQU53" s="10"/>
      <c r="BQV53" s="10"/>
      <c r="BQW53" s="10"/>
      <c r="BQX53" s="10"/>
      <c r="BQY53" s="10"/>
      <c r="BQZ53" s="10"/>
      <c r="BRA53" s="10"/>
      <c r="BRB53" s="10"/>
      <c r="BRC53" s="10"/>
      <c r="BRD53" s="10"/>
      <c r="BRE53" s="10"/>
      <c r="BRF53" s="10"/>
      <c r="BRG53" s="10"/>
      <c r="BRH53" s="10"/>
      <c r="BRI53" s="10"/>
      <c r="BRJ53" s="10"/>
      <c r="BRK53" s="10"/>
      <c r="BRL53" s="10"/>
      <c r="BRM53" s="10"/>
      <c r="BRN53" s="10"/>
      <c r="BRO53" s="10"/>
      <c r="BRP53" s="10"/>
      <c r="BRQ53" s="10"/>
      <c r="BRR53" s="10"/>
      <c r="BRS53" s="10"/>
      <c r="BRT53" s="10"/>
      <c r="BRU53" s="10"/>
      <c r="BRV53" s="10"/>
      <c r="BRW53" s="10"/>
      <c r="BRX53" s="10"/>
      <c r="BRY53" s="10"/>
      <c r="BRZ53" s="10"/>
      <c r="BSA53" s="10"/>
      <c r="BSB53" s="10"/>
      <c r="BSC53" s="10"/>
      <c r="BSD53" s="10"/>
      <c r="BSE53" s="10"/>
      <c r="BSF53" s="10"/>
      <c r="BSG53" s="10"/>
      <c r="BSH53" s="10"/>
      <c r="BSI53" s="10"/>
      <c r="BSJ53" s="10"/>
      <c r="BSK53" s="10"/>
      <c r="BSL53" s="10"/>
      <c r="BSM53" s="10"/>
      <c r="BSN53" s="10"/>
      <c r="BSO53" s="10"/>
      <c r="BSP53" s="10"/>
      <c r="BSQ53" s="10"/>
      <c r="BSR53" s="10"/>
      <c r="BSS53" s="10"/>
      <c r="BST53" s="10"/>
      <c r="BSU53" s="10"/>
      <c r="BSV53" s="10"/>
      <c r="BSW53" s="10"/>
      <c r="BSX53" s="10"/>
      <c r="BSY53" s="10"/>
      <c r="BSZ53" s="10"/>
      <c r="BTA53" s="10"/>
      <c r="BTB53" s="10"/>
      <c r="BTC53" s="10"/>
      <c r="BTD53" s="10"/>
      <c r="BTE53" s="10"/>
      <c r="BTF53" s="10"/>
      <c r="BTG53" s="10"/>
      <c r="BTH53" s="10"/>
      <c r="BTI53" s="10"/>
      <c r="BTJ53" s="10"/>
      <c r="BTK53" s="10"/>
      <c r="BTL53" s="10"/>
      <c r="BTM53" s="10"/>
      <c r="BTN53" s="10"/>
      <c r="BTO53" s="10"/>
      <c r="BTP53" s="10"/>
      <c r="BTQ53" s="10"/>
      <c r="BTR53" s="10"/>
      <c r="BTS53" s="10"/>
      <c r="BTT53" s="10"/>
      <c r="BTU53" s="10"/>
      <c r="BTV53" s="10"/>
      <c r="BTW53" s="10"/>
      <c r="BTX53" s="10"/>
      <c r="BTY53" s="10"/>
      <c r="BTZ53" s="10"/>
      <c r="BUA53" s="10"/>
      <c r="BUB53" s="10"/>
      <c r="BUC53" s="10"/>
      <c r="BUD53" s="10"/>
      <c r="BUE53" s="10"/>
      <c r="BUF53" s="10"/>
      <c r="BUG53" s="10"/>
      <c r="BUH53" s="10"/>
      <c r="BUI53" s="10"/>
      <c r="BUJ53" s="10"/>
      <c r="BUK53" s="10"/>
      <c r="BUL53" s="10"/>
      <c r="BUM53" s="10"/>
      <c r="BUN53" s="10"/>
      <c r="BUO53" s="10"/>
      <c r="BUP53" s="10"/>
      <c r="BUQ53" s="10"/>
      <c r="BUR53" s="10"/>
      <c r="BUS53" s="10"/>
      <c r="BUT53" s="10"/>
      <c r="BUU53" s="10"/>
      <c r="BUV53" s="10"/>
      <c r="BUW53" s="10"/>
      <c r="BUX53" s="10"/>
      <c r="BUY53" s="10"/>
      <c r="BUZ53" s="10"/>
      <c r="BVA53" s="10"/>
      <c r="BVB53" s="10"/>
      <c r="BVC53" s="10"/>
      <c r="BVD53" s="10"/>
      <c r="BVE53" s="10"/>
      <c r="BVF53" s="10"/>
      <c r="BVG53" s="10"/>
      <c r="BVH53" s="10"/>
      <c r="BVI53" s="10"/>
      <c r="BVJ53" s="10"/>
      <c r="BVK53" s="10"/>
      <c r="BVL53" s="10"/>
      <c r="BVM53" s="10"/>
      <c r="BVN53" s="10"/>
      <c r="BVO53" s="10"/>
      <c r="BVP53" s="10"/>
      <c r="BVQ53" s="10"/>
      <c r="BVR53" s="10"/>
      <c r="BVS53" s="10"/>
      <c r="BVT53" s="10"/>
      <c r="BVU53" s="10"/>
      <c r="BVV53" s="10"/>
      <c r="BVW53" s="10"/>
      <c r="BVX53" s="10"/>
      <c r="BVY53" s="10"/>
      <c r="BVZ53" s="10"/>
      <c r="BWA53" s="10"/>
      <c r="BWB53" s="10"/>
      <c r="BWC53" s="10"/>
      <c r="BWD53" s="10"/>
      <c r="BWE53" s="10"/>
      <c r="BWF53" s="10"/>
      <c r="BWG53" s="10"/>
      <c r="BWH53" s="10"/>
      <c r="BWI53" s="10"/>
      <c r="BWJ53" s="10"/>
      <c r="BWK53" s="10"/>
      <c r="BWL53" s="10"/>
      <c r="BWM53" s="10"/>
      <c r="BWN53" s="10"/>
      <c r="BWO53" s="10"/>
      <c r="BWP53" s="10"/>
      <c r="BWQ53" s="10"/>
      <c r="BWR53" s="10"/>
      <c r="BWS53" s="10"/>
      <c r="BWT53" s="10"/>
      <c r="BWU53" s="10"/>
      <c r="BWV53" s="10"/>
      <c r="BWW53" s="10"/>
      <c r="BWX53" s="10"/>
      <c r="BWY53" s="10"/>
      <c r="BWZ53" s="10"/>
      <c r="BXA53" s="10"/>
      <c r="BXB53" s="10"/>
      <c r="BXC53" s="10"/>
      <c r="BXD53" s="10"/>
      <c r="BXE53" s="10"/>
      <c r="BXF53" s="10"/>
      <c r="BXG53" s="10"/>
      <c r="BXH53" s="10"/>
      <c r="BXI53" s="10"/>
      <c r="BXJ53" s="10"/>
      <c r="BXK53" s="10"/>
      <c r="BXL53" s="10"/>
      <c r="BXM53" s="10"/>
      <c r="BXN53" s="10"/>
      <c r="BXO53" s="10"/>
      <c r="BXP53" s="10"/>
      <c r="BXQ53" s="10"/>
      <c r="BXR53" s="10"/>
      <c r="BXS53" s="10"/>
      <c r="BXT53" s="10"/>
      <c r="BXU53" s="10"/>
      <c r="BXV53" s="10"/>
      <c r="BXW53" s="10"/>
      <c r="BXX53" s="10"/>
      <c r="BXY53" s="10"/>
      <c r="BXZ53" s="10"/>
      <c r="BYA53" s="10"/>
      <c r="BYB53" s="10"/>
      <c r="BYC53" s="10"/>
      <c r="BYD53" s="10"/>
      <c r="BYE53" s="10"/>
      <c r="BYF53" s="10"/>
      <c r="BYG53" s="10"/>
      <c r="BYH53" s="10"/>
      <c r="BYI53" s="10"/>
      <c r="BYJ53" s="10"/>
      <c r="BYK53" s="10"/>
      <c r="BYL53" s="10"/>
      <c r="BYM53" s="10"/>
      <c r="BYN53" s="10"/>
      <c r="BYO53" s="10"/>
      <c r="BYP53" s="10"/>
      <c r="BYQ53" s="10"/>
      <c r="BYR53" s="10"/>
      <c r="BYS53" s="10"/>
      <c r="BYT53" s="10"/>
      <c r="BYU53" s="10"/>
      <c r="BYV53" s="10"/>
      <c r="BYW53" s="10"/>
      <c r="BYX53" s="10"/>
      <c r="BYY53" s="10"/>
      <c r="BYZ53" s="10"/>
      <c r="BZA53" s="10"/>
      <c r="BZB53" s="10"/>
      <c r="BZC53" s="10"/>
      <c r="BZD53" s="10"/>
      <c r="BZE53" s="10"/>
      <c r="BZF53" s="10"/>
      <c r="BZG53" s="10"/>
      <c r="BZH53" s="10"/>
      <c r="BZI53" s="10"/>
      <c r="BZJ53" s="10"/>
      <c r="BZK53" s="10"/>
      <c r="BZL53" s="10"/>
      <c r="BZM53" s="10"/>
      <c r="BZN53" s="10"/>
      <c r="BZO53" s="10"/>
      <c r="BZP53" s="10"/>
      <c r="BZQ53" s="10"/>
      <c r="BZR53" s="10"/>
      <c r="BZS53" s="10"/>
      <c r="BZT53" s="10"/>
      <c r="BZU53" s="10"/>
      <c r="BZV53" s="10"/>
      <c r="BZW53" s="10"/>
      <c r="BZX53" s="10"/>
      <c r="BZY53" s="10"/>
      <c r="BZZ53" s="10"/>
      <c r="CAA53" s="10"/>
      <c r="CAB53" s="10"/>
      <c r="CAC53" s="10"/>
      <c r="CAD53" s="10"/>
      <c r="CAE53" s="10"/>
      <c r="CAF53" s="10"/>
      <c r="CAG53" s="10"/>
      <c r="CAH53" s="10"/>
      <c r="CAI53" s="10"/>
      <c r="CAJ53" s="10"/>
      <c r="CAK53" s="10"/>
      <c r="CAL53" s="10"/>
      <c r="CAM53" s="10"/>
      <c r="CAN53" s="10"/>
      <c r="CAO53" s="10"/>
      <c r="CAP53" s="10"/>
      <c r="CAQ53" s="10"/>
      <c r="CAR53" s="10"/>
      <c r="CAS53" s="10"/>
      <c r="CAT53" s="10"/>
      <c r="CAU53" s="10"/>
      <c r="CAV53" s="10"/>
      <c r="CAW53" s="10"/>
      <c r="CAX53" s="10"/>
      <c r="CAY53" s="10"/>
      <c r="CAZ53" s="10"/>
      <c r="CBA53" s="10"/>
      <c r="CBB53" s="10"/>
      <c r="CBC53" s="10"/>
      <c r="CBD53" s="10"/>
      <c r="CBE53" s="10"/>
      <c r="CBF53" s="10"/>
      <c r="CBG53" s="10"/>
      <c r="CBH53" s="10"/>
      <c r="CBI53" s="10"/>
      <c r="CBJ53" s="10"/>
      <c r="CBK53" s="10"/>
      <c r="CBL53" s="10"/>
      <c r="CBM53" s="10"/>
      <c r="CBN53" s="10"/>
      <c r="CBO53" s="10"/>
      <c r="CBP53" s="10"/>
      <c r="CBQ53" s="10"/>
      <c r="CBR53" s="10"/>
      <c r="CBS53" s="10"/>
      <c r="CBT53" s="10"/>
      <c r="CBU53" s="10"/>
      <c r="CBV53" s="10"/>
      <c r="CBW53" s="10"/>
      <c r="CBX53" s="10"/>
      <c r="CBY53" s="10"/>
      <c r="CBZ53" s="10"/>
      <c r="CCA53" s="10"/>
      <c r="CCB53" s="10"/>
      <c r="CCC53" s="10"/>
      <c r="CCD53" s="10"/>
      <c r="CCE53" s="10"/>
      <c r="CCF53" s="10"/>
      <c r="CCG53" s="10"/>
      <c r="CCH53" s="10"/>
      <c r="CCI53" s="10"/>
      <c r="CCJ53" s="10"/>
      <c r="CCK53" s="10"/>
      <c r="CCL53" s="10"/>
      <c r="CCM53" s="10"/>
      <c r="CCN53" s="10"/>
      <c r="CCO53" s="10"/>
      <c r="CCP53" s="10"/>
      <c r="CCQ53" s="10"/>
      <c r="CCR53" s="10"/>
      <c r="CCS53" s="10"/>
      <c r="CCT53" s="10"/>
      <c r="CCU53" s="10"/>
      <c r="CCV53" s="10"/>
      <c r="CCW53" s="10"/>
      <c r="CCX53" s="10"/>
      <c r="CCY53" s="10"/>
      <c r="CCZ53" s="10"/>
      <c r="CDA53" s="10"/>
      <c r="CDB53" s="10"/>
      <c r="CDC53" s="10"/>
      <c r="CDD53" s="10"/>
      <c r="CDE53" s="10"/>
      <c r="CDF53" s="10"/>
      <c r="CDG53" s="10"/>
      <c r="CDH53" s="10"/>
      <c r="CDI53" s="10"/>
      <c r="CDJ53" s="10"/>
      <c r="CDK53" s="10"/>
      <c r="CDL53" s="10"/>
      <c r="CDM53" s="10"/>
      <c r="CDN53" s="10"/>
      <c r="CDO53" s="10"/>
      <c r="CDP53" s="10"/>
      <c r="CDQ53" s="10"/>
      <c r="CDR53" s="10"/>
      <c r="CDS53" s="10"/>
      <c r="CDT53" s="10"/>
      <c r="CDU53" s="10"/>
      <c r="CDV53" s="10"/>
      <c r="CDW53" s="10"/>
      <c r="CDX53" s="10"/>
      <c r="CDY53" s="10"/>
      <c r="CDZ53" s="10"/>
      <c r="CEA53" s="10"/>
      <c r="CEB53" s="10"/>
      <c r="CEC53" s="10"/>
      <c r="CED53" s="10"/>
      <c r="CEE53" s="10"/>
      <c r="CEF53" s="10"/>
      <c r="CEG53" s="10"/>
      <c r="CEH53" s="10"/>
      <c r="CEI53" s="10"/>
      <c r="CEJ53" s="10"/>
      <c r="CEK53" s="10"/>
      <c r="CEL53" s="10"/>
      <c r="CEM53" s="10"/>
      <c r="CEN53" s="10"/>
      <c r="CEO53" s="10"/>
      <c r="CEP53" s="10"/>
      <c r="CEQ53" s="10"/>
      <c r="CER53" s="10"/>
      <c r="CES53" s="10"/>
      <c r="CET53" s="10"/>
      <c r="CEU53" s="10"/>
      <c r="CEV53" s="10"/>
      <c r="CEW53" s="10"/>
      <c r="CEX53" s="10"/>
      <c r="CEY53" s="10"/>
      <c r="CEZ53" s="10"/>
      <c r="CFA53" s="10"/>
      <c r="CFB53" s="10"/>
      <c r="CFC53" s="10"/>
      <c r="CFD53" s="10"/>
      <c r="CFE53" s="10"/>
      <c r="CFF53" s="10"/>
      <c r="CFG53" s="10"/>
      <c r="CFH53" s="10"/>
      <c r="CFI53" s="10"/>
      <c r="CFJ53" s="10"/>
      <c r="CFK53" s="10"/>
      <c r="CFL53" s="10"/>
      <c r="CFM53" s="10"/>
      <c r="CFN53" s="10"/>
      <c r="CFO53" s="10"/>
      <c r="CFP53" s="10"/>
      <c r="CFQ53" s="10"/>
      <c r="CFR53" s="10"/>
      <c r="CFS53" s="10"/>
      <c r="CFT53" s="10"/>
      <c r="CFU53" s="10"/>
      <c r="CFV53" s="10"/>
      <c r="CFW53" s="10"/>
      <c r="CFX53" s="10"/>
      <c r="CFY53" s="10"/>
      <c r="CFZ53" s="10"/>
      <c r="CGA53" s="10"/>
      <c r="CGB53" s="10"/>
      <c r="CGC53" s="10"/>
      <c r="CGD53" s="10"/>
      <c r="CGE53" s="10"/>
      <c r="CGF53" s="10"/>
      <c r="CGG53" s="10"/>
      <c r="CGH53" s="10"/>
      <c r="CGI53" s="10"/>
      <c r="CGJ53" s="10"/>
      <c r="CGK53" s="10"/>
      <c r="CGL53" s="10"/>
      <c r="CGM53" s="10"/>
      <c r="CGN53" s="10"/>
      <c r="CGO53" s="10"/>
      <c r="CGP53" s="10"/>
      <c r="CGQ53" s="10"/>
      <c r="CGR53" s="10"/>
      <c r="CGS53" s="10"/>
      <c r="CGT53" s="10"/>
      <c r="CGU53" s="10"/>
      <c r="CGV53" s="10"/>
      <c r="CGW53" s="10"/>
      <c r="CGX53" s="10"/>
      <c r="CGY53" s="10"/>
      <c r="CGZ53" s="10"/>
      <c r="CHA53" s="10"/>
      <c r="CHB53" s="10"/>
      <c r="CHC53" s="10"/>
      <c r="CHD53" s="10"/>
      <c r="CHE53" s="10"/>
      <c r="CHF53" s="10"/>
      <c r="CHG53" s="10"/>
      <c r="CHH53" s="10"/>
      <c r="CHI53" s="10"/>
      <c r="CHJ53" s="10"/>
      <c r="CHK53" s="10"/>
      <c r="CHL53" s="10"/>
      <c r="CHM53" s="10"/>
      <c r="CHN53" s="10"/>
      <c r="CHO53" s="10"/>
      <c r="CHP53" s="10"/>
      <c r="CHQ53" s="10"/>
      <c r="CHR53" s="10"/>
      <c r="CHS53" s="10"/>
      <c r="CHT53" s="10"/>
      <c r="CHU53" s="10"/>
      <c r="CHV53" s="10"/>
      <c r="CHW53" s="10"/>
      <c r="CHX53" s="10"/>
      <c r="CHY53" s="10"/>
      <c r="CHZ53" s="10"/>
      <c r="CIA53" s="10"/>
      <c r="CIB53" s="10"/>
      <c r="CIC53" s="10"/>
      <c r="CID53" s="10"/>
      <c r="CIE53" s="10"/>
      <c r="CIF53" s="10"/>
      <c r="CIG53" s="10"/>
      <c r="CIH53" s="10"/>
      <c r="CII53" s="10"/>
      <c r="CIJ53" s="10"/>
      <c r="CIK53" s="10"/>
      <c r="CIL53" s="10"/>
      <c r="CIM53" s="10"/>
      <c r="CIN53" s="10"/>
      <c r="CIO53" s="10"/>
      <c r="CIP53" s="10"/>
      <c r="CIQ53" s="10"/>
      <c r="CIR53" s="10"/>
      <c r="CIS53" s="10"/>
      <c r="CIT53" s="10"/>
      <c r="CIU53" s="10"/>
      <c r="CIV53" s="10"/>
      <c r="CIW53" s="10"/>
      <c r="CIX53" s="10"/>
      <c r="CIY53" s="10"/>
      <c r="CIZ53" s="10"/>
      <c r="CJA53" s="10"/>
      <c r="CJB53" s="10"/>
      <c r="CJC53" s="10"/>
      <c r="CJD53" s="10"/>
      <c r="CJE53" s="10"/>
      <c r="CJF53" s="10"/>
      <c r="CJG53" s="10"/>
      <c r="CJH53" s="10"/>
      <c r="CJI53" s="10"/>
      <c r="CJJ53" s="10"/>
      <c r="CJK53" s="10"/>
      <c r="CJL53" s="10"/>
      <c r="CJM53" s="10"/>
      <c r="CJN53" s="10"/>
      <c r="CJO53" s="10"/>
      <c r="CJP53" s="10"/>
      <c r="CJQ53" s="10"/>
      <c r="CJR53" s="10"/>
      <c r="CJS53" s="10"/>
      <c r="CJT53" s="10"/>
      <c r="CJU53" s="10"/>
      <c r="CJV53" s="10"/>
      <c r="CJW53" s="10"/>
      <c r="CJX53" s="10"/>
      <c r="CJY53" s="10"/>
      <c r="CJZ53" s="10"/>
      <c r="CKA53" s="10"/>
      <c r="CKB53" s="10"/>
      <c r="CKC53" s="10"/>
      <c r="CKD53" s="10"/>
      <c r="CKE53" s="10"/>
      <c r="CKF53" s="10"/>
      <c r="CKG53" s="10"/>
      <c r="CKH53" s="10"/>
      <c r="CKI53" s="10"/>
      <c r="CKJ53" s="10"/>
      <c r="CKK53" s="10"/>
      <c r="CKL53" s="10"/>
      <c r="CKM53" s="10"/>
      <c r="CKN53" s="10"/>
      <c r="CKO53" s="10"/>
      <c r="CKP53" s="10"/>
      <c r="CKQ53" s="10"/>
      <c r="CKR53" s="10"/>
      <c r="CKS53" s="10"/>
      <c r="CKT53" s="10"/>
      <c r="CKU53" s="10"/>
      <c r="CKV53" s="10"/>
      <c r="CKW53" s="10"/>
      <c r="CKX53" s="10"/>
      <c r="CKY53" s="10"/>
      <c r="CKZ53" s="10"/>
      <c r="CLA53" s="10"/>
      <c r="CLB53" s="10"/>
      <c r="CLC53" s="10"/>
      <c r="CLD53" s="10"/>
      <c r="CLE53" s="10"/>
      <c r="CLF53" s="10"/>
      <c r="CLG53" s="10"/>
      <c r="CLH53" s="10"/>
      <c r="CLI53" s="10"/>
      <c r="CLJ53" s="10"/>
      <c r="CLK53" s="10"/>
      <c r="CLL53" s="10"/>
      <c r="CLM53" s="10"/>
      <c r="CLN53" s="10"/>
      <c r="CLO53" s="10"/>
      <c r="CLP53" s="10"/>
      <c r="CLQ53" s="10"/>
      <c r="CLR53" s="10"/>
      <c r="CLS53" s="10"/>
      <c r="CLT53" s="10"/>
      <c r="CLU53" s="10"/>
      <c r="CLV53" s="10"/>
      <c r="CLW53" s="10"/>
      <c r="CLX53" s="10"/>
      <c r="CLY53" s="10"/>
      <c r="CLZ53" s="10"/>
      <c r="CMA53" s="10"/>
      <c r="CMB53" s="10"/>
      <c r="CMC53" s="10"/>
      <c r="CMD53" s="10"/>
      <c r="CME53" s="10"/>
      <c r="CMF53" s="10"/>
      <c r="CMG53" s="10"/>
      <c r="CMH53" s="10"/>
      <c r="CMI53" s="10"/>
      <c r="CMJ53" s="10"/>
      <c r="CMK53" s="10"/>
      <c r="CML53" s="10"/>
      <c r="CMM53" s="10"/>
      <c r="CMN53" s="10"/>
      <c r="CMO53" s="10"/>
      <c r="CMP53" s="10"/>
      <c r="CMQ53" s="10"/>
      <c r="CMR53" s="10"/>
      <c r="CMS53" s="10"/>
      <c r="CMT53" s="10"/>
      <c r="CMU53" s="10"/>
      <c r="CMV53" s="10"/>
      <c r="CMW53" s="10"/>
      <c r="CMX53" s="10"/>
      <c r="CMY53" s="10"/>
      <c r="CMZ53" s="10"/>
      <c r="CNA53" s="10"/>
      <c r="CNB53" s="10"/>
      <c r="CNC53" s="10"/>
      <c r="CND53" s="10"/>
      <c r="CNE53" s="10"/>
      <c r="CNF53" s="10"/>
      <c r="CNG53" s="10"/>
      <c r="CNH53" s="10"/>
      <c r="CNI53" s="10"/>
      <c r="CNJ53" s="10"/>
      <c r="CNK53" s="10"/>
      <c r="CNL53" s="10"/>
      <c r="CNM53" s="10"/>
      <c r="CNN53" s="10"/>
      <c r="CNO53" s="10"/>
      <c r="CNP53" s="10"/>
      <c r="CNQ53" s="10"/>
      <c r="CNR53" s="10"/>
      <c r="CNS53" s="10"/>
      <c r="CNT53" s="10"/>
      <c r="CNU53" s="10"/>
      <c r="CNV53" s="10"/>
      <c r="CNW53" s="10"/>
      <c r="CNX53" s="10"/>
      <c r="CNY53" s="10"/>
      <c r="CNZ53" s="10"/>
      <c r="COA53" s="10"/>
      <c r="COB53" s="10"/>
      <c r="COC53" s="10"/>
      <c r="COD53" s="10"/>
      <c r="COE53" s="10"/>
      <c r="COF53" s="10"/>
      <c r="COG53" s="10"/>
      <c r="COH53" s="10"/>
      <c r="COI53" s="10"/>
      <c r="COJ53" s="10"/>
      <c r="COK53" s="10"/>
      <c r="COL53" s="10"/>
      <c r="COM53" s="10"/>
      <c r="CON53" s="10"/>
      <c r="COO53" s="10"/>
      <c r="COP53" s="10"/>
      <c r="COQ53" s="10"/>
      <c r="COR53" s="10"/>
      <c r="COS53" s="10"/>
      <c r="COT53" s="10"/>
      <c r="COU53" s="10"/>
      <c r="COV53" s="10"/>
      <c r="COW53" s="10"/>
      <c r="COX53" s="10"/>
      <c r="COY53" s="10"/>
      <c r="COZ53" s="10"/>
      <c r="CPA53" s="10"/>
      <c r="CPB53" s="10"/>
      <c r="CPC53" s="10"/>
      <c r="CPD53" s="10"/>
      <c r="CPE53" s="10"/>
      <c r="CPF53" s="10"/>
      <c r="CPG53" s="10"/>
      <c r="CPH53" s="10"/>
      <c r="CPI53" s="10"/>
      <c r="CPJ53" s="10"/>
      <c r="CPK53" s="10"/>
      <c r="CPL53" s="10"/>
      <c r="CPM53" s="10"/>
      <c r="CPN53" s="10"/>
      <c r="CPO53" s="10"/>
      <c r="CPP53" s="10"/>
      <c r="CPQ53" s="10"/>
      <c r="CPR53" s="10"/>
      <c r="CPS53" s="10"/>
      <c r="CPT53" s="10"/>
      <c r="CPU53" s="10"/>
      <c r="CPV53" s="10"/>
      <c r="CPW53" s="10"/>
      <c r="CPX53" s="10"/>
      <c r="CPY53" s="10"/>
      <c r="CPZ53" s="10"/>
      <c r="CQA53" s="10"/>
      <c r="CQB53" s="10"/>
      <c r="CQC53" s="10"/>
      <c r="CQD53" s="10"/>
      <c r="CQE53" s="10"/>
      <c r="CQF53" s="10"/>
      <c r="CQG53" s="10"/>
      <c r="CQH53" s="10"/>
      <c r="CQI53" s="10"/>
      <c r="CQJ53" s="10"/>
      <c r="CQK53" s="10"/>
      <c r="CQL53" s="10"/>
      <c r="CQM53" s="10"/>
      <c r="CQN53" s="10"/>
      <c r="CQO53" s="10"/>
      <c r="CQP53" s="10"/>
      <c r="CQQ53" s="10"/>
      <c r="CQR53" s="10"/>
      <c r="CQS53" s="10"/>
      <c r="CQT53" s="10"/>
      <c r="CQU53" s="10"/>
      <c r="CQV53" s="10"/>
      <c r="CQW53" s="10"/>
      <c r="CQX53" s="10"/>
      <c r="CQY53" s="10"/>
      <c r="CQZ53" s="10"/>
      <c r="CRA53" s="10"/>
      <c r="CRB53" s="10"/>
      <c r="CRC53" s="10"/>
      <c r="CRD53" s="10"/>
      <c r="CRE53" s="10"/>
      <c r="CRF53" s="10"/>
      <c r="CRG53" s="10"/>
      <c r="CRH53" s="10"/>
      <c r="CRI53" s="10"/>
      <c r="CRJ53" s="10"/>
      <c r="CRK53" s="10"/>
      <c r="CRL53" s="10"/>
      <c r="CRM53" s="10"/>
      <c r="CRN53" s="10"/>
      <c r="CRO53" s="10"/>
      <c r="CRP53" s="10"/>
      <c r="CRQ53" s="10"/>
      <c r="CRR53" s="10"/>
      <c r="CRS53" s="10"/>
      <c r="CRT53" s="10"/>
      <c r="CRU53" s="10"/>
      <c r="CRV53" s="10"/>
      <c r="CRW53" s="10"/>
      <c r="CRX53" s="10"/>
      <c r="CRY53" s="10"/>
      <c r="CRZ53" s="10"/>
      <c r="CSA53" s="10"/>
      <c r="CSB53" s="10"/>
      <c r="CSC53" s="10"/>
      <c r="CSD53" s="10"/>
      <c r="CSE53" s="10"/>
      <c r="CSF53" s="10"/>
      <c r="CSG53" s="10"/>
      <c r="CSH53" s="10"/>
      <c r="CSI53" s="10"/>
      <c r="CSJ53" s="10"/>
      <c r="CSK53" s="10"/>
      <c r="CSL53" s="10"/>
      <c r="CSM53" s="10"/>
      <c r="CSN53" s="10"/>
      <c r="CSO53" s="10"/>
      <c r="CSP53" s="10"/>
      <c r="CSQ53" s="10"/>
      <c r="CSR53" s="10"/>
      <c r="CSS53" s="10"/>
      <c r="CST53" s="10"/>
      <c r="CSU53" s="10"/>
      <c r="CSV53" s="10"/>
      <c r="CSW53" s="10"/>
      <c r="CSX53" s="10"/>
      <c r="CSY53" s="10"/>
      <c r="CSZ53" s="10"/>
      <c r="CTA53" s="10"/>
      <c r="CTB53" s="10"/>
      <c r="CTC53" s="10"/>
      <c r="CTD53" s="10"/>
      <c r="CTE53" s="10"/>
      <c r="CTF53" s="10"/>
      <c r="CTG53" s="10"/>
      <c r="CTH53" s="10"/>
      <c r="CTI53" s="10"/>
      <c r="CTJ53" s="10"/>
      <c r="CTK53" s="10"/>
      <c r="CTL53" s="10"/>
      <c r="CTM53" s="10"/>
      <c r="CTN53" s="10"/>
      <c r="CTO53" s="10"/>
      <c r="CTP53" s="10"/>
      <c r="CTQ53" s="10"/>
      <c r="CTR53" s="10"/>
      <c r="CTS53" s="10"/>
      <c r="CTT53" s="10"/>
      <c r="CTU53" s="10"/>
      <c r="CTV53" s="10"/>
      <c r="CTW53" s="10"/>
      <c r="CTX53" s="10"/>
      <c r="CTY53" s="10"/>
      <c r="CTZ53" s="10"/>
      <c r="CUA53" s="10"/>
      <c r="CUB53" s="10"/>
      <c r="CUC53" s="10"/>
      <c r="CUD53" s="10"/>
      <c r="CUE53" s="10"/>
      <c r="CUF53" s="10"/>
      <c r="CUG53" s="10"/>
      <c r="CUH53" s="10"/>
      <c r="CUI53" s="10"/>
      <c r="CUJ53" s="10"/>
      <c r="CUK53" s="10"/>
      <c r="CUL53" s="10"/>
      <c r="CUM53" s="10"/>
      <c r="CUN53" s="10"/>
      <c r="CUO53" s="10"/>
      <c r="CUP53" s="10"/>
      <c r="CUQ53" s="10"/>
      <c r="CUR53" s="10"/>
      <c r="CUS53" s="10"/>
      <c r="CUT53" s="10"/>
      <c r="CUU53" s="10"/>
      <c r="CUV53" s="10"/>
      <c r="CUW53" s="10"/>
      <c r="CUX53" s="10"/>
      <c r="CUY53" s="10"/>
      <c r="CUZ53" s="10"/>
      <c r="CVA53" s="10"/>
      <c r="CVB53" s="10"/>
      <c r="CVC53" s="10"/>
      <c r="CVD53" s="10"/>
      <c r="CVE53" s="10"/>
      <c r="CVF53" s="10"/>
      <c r="CVG53" s="10"/>
      <c r="CVH53" s="10"/>
      <c r="CVI53" s="10"/>
      <c r="CVJ53" s="10"/>
      <c r="CVK53" s="10"/>
      <c r="CVL53" s="10"/>
      <c r="CVM53" s="10"/>
      <c r="CVN53" s="10"/>
      <c r="CVO53" s="10"/>
      <c r="CVP53" s="10"/>
      <c r="CVQ53" s="10"/>
      <c r="CVR53" s="10"/>
      <c r="CVS53" s="10"/>
      <c r="CVT53" s="10"/>
      <c r="CVU53" s="10"/>
      <c r="CVV53" s="10"/>
      <c r="CVW53" s="10"/>
      <c r="CVX53" s="10"/>
      <c r="CVY53" s="10"/>
      <c r="CVZ53" s="10"/>
      <c r="CWA53" s="10"/>
      <c r="CWB53" s="10"/>
      <c r="CWC53" s="10"/>
      <c r="CWD53" s="10"/>
      <c r="CWE53" s="10"/>
      <c r="CWF53" s="10"/>
      <c r="CWG53" s="10"/>
      <c r="CWH53" s="10"/>
      <c r="CWI53" s="10"/>
      <c r="CWJ53" s="10"/>
      <c r="CWK53" s="10"/>
      <c r="CWL53" s="10"/>
      <c r="CWM53" s="10"/>
      <c r="CWN53" s="10"/>
      <c r="CWO53" s="10"/>
      <c r="CWP53" s="10"/>
      <c r="CWQ53" s="10"/>
      <c r="CWR53" s="10"/>
      <c r="CWS53" s="10"/>
      <c r="CWT53" s="10"/>
      <c r="CWU53" s="10"/>
      <c r="CWV53" s="10"/>
      <c r="CWW53" s="10"/>
      <c r="CWX53" s="10"/>
      <c r="CWY53" s="10"/>
      <c r="CWZ53" s="10"/>
      <c r="CXA53" s="10"/>
      <c r="CXB53" s="10"/>
      <c r="CXC53" s="10"/>
      <c r="CXD53" s="10"/>
      <c r="CXE53" s="10"/>
      <c r="CXF53" s="10"/>
      <c r="CXG53" s="10"/>
      <c r="CXH53" s="10"/>
      <c r="CXI53" s="10"/>
      <c r="CXJ53" s="10"/>
      <c r="CXK53" s="10"/>
      <c r="CXL53" s="10"/>
      <c r="CXM53" s="10"/>
      <c r="CXN53" s="10"/>
      <c r="CXO53" s="10"/>
      <c r="CXP53" s="10"/>
      <c r="CXQ53" s="10"/>
      <c r="CXR53" s="10"/>
      <c r="CXS53" s="10"/>
      <c r="CXT53" s="10"/>
      <c r="CXU53" s="10"/>
      <c r="CXV53" s="10"/>
      <c r="CXW53" s="10"/>
      <c r="CXX53" s="10"/>
      <c r="CXY53" s="10"/>
      <c r="CXZ53" s="10"/>
      <c r="CYA53" s="10"/>
      <c r="CYB53" s="10"/>
      <c r="CYC53" s="10"/>
      <c r="CYD53" s="10"/>
      <c r="CYE53" s="10"/>
      <c r="CYF53" s="10"/>
      <c r="CYG53" s="10"/>
      <c r="CYH53" s="10"/>
      <c r="CYI53" s="10"/>
      <c r="CYJ53" s="10"/>
      <c r="CYK53" s="10"/>
      <c r="CYL53" s="10"/>
      <c r="CYM53" s="10"/>
      <c r="CYN53" s="10"/>
      <c r="CYO53" s="10"/>
      <c r="CYP53" s="10"/>
      <c r="CYQ53" s="10"/>
      <c r="CYR53" s="10"/>
      <c r="CYS53" s="10"/>
      <c r="CYT53" s="10"/>
      <c r="CYU53" s="10"/>
      <c r="CYV53" s="10"/>
      <c r="CYW53" s="10"/>
      <c r="CYX53" s="10"/>
      <c r="CYY53" s="10"/>
      <c r="CYZ53" s="10"/>
      <c r="CZA53" s="10"/>
      <c r="CZB53" s="10"/>
      <c r="CZC53" s="10"/>
      <c r="CZD53" s="10"/>
      <c r="CZE53" s="10"/>
      <c r="CZF53" s="10"/>
      <c r="CZG53" s="10"/>
      <c r="CZH53" s="10"/>
      <c r="CZI53" s="10"/>
      <c r="CZJ53" s="10"/>
      <c r="CZK53" s="10"/>
      <c r="CZL53" s="10"/>
      <c r="CZM53" s="10"/>
      <c r="CZN53" s="10"/>
      <c r="CZO53" s="10"/>
      <c r="CZP53" s="10"/>
      <c r="CZQ53" s="10"/>
      <c r="CZR53" s="10"/>
      <c r="CZS53" s="10"/>
      <c r="CZT53" s="10"/>
      <c r="CZU53" s="10"/>
      <c r="CZV53" s="10"/>
      <c r="CZW53" s="10"/>
      <c r="CZX53" s="10"/>
      <c r="CZY53" s="10"/>
      <c r="CZZ53" s="10"/>
      <c r="DAA53" s="10"/>
      <c r="DAB53" s="10"/>
      <c r="DAC53" s="10"/>
      <c r="DAD53" s="10"/>
      <c r="DAE53" s="10"/>
      <c r="DAF53" s="10"/>
      <c r="DAG53" s="10"/>
      <c r="DAH53" s="10"/>
      <c r="DAI53" s="10"/>
      <c r="DAJ53" s="10"/>
      <c r="DAK53" s="10"/>
      <c r="DAL53" s="10"/>
      <c r="DAM53" s="10"/>
      <c r="DAN53" s="10"/>
      <c r="DAO53" s="10"/>
      <c r="DAP53" s="10"/>
      <c r="DAQ53" s="10"/>
      <c r="DAR53" s="10"/>
      <c r="DAS53" s="10"/>
      <c r="DAT53" s="10"/>
      <c r="DAU53" s="10"/>
      <c r="DAV53" s="10"/>
      <c r="DAW53" s="10"/>
      <c r="DAX53" s="10"/>
      <c r="DAY53" s="10"/>
      <c r="DAZ53" s="10"/>
      <c r="DBA53" s="10"/>
      <c r="DBB53" s="10"/>
      <c r="DBC53" s="10"/>
      <c r="DBD53" s="10"/>
      <c r="DBE53" s="10"/>
      <c r="DBF53" s="10"/>
      <c r="DBG53" s="10"/>
      <c r="DBH53" s="10"/>
      <c r="DBI53" s="10"/>
      <c r="DBJ53" s="10"/>
      <c r="DBK53" s="10"/>
      <c r="DBL53" s="10"/>
      <c r="DBM53" s="10"/>
      <c r="DBN53" s="10"/>
      <c r="DBO53" s="10"/>
      <c r="DBP53" s="10"/>
      <c r="DBQ53" s="10"/>
      <c r="DBR53" s="10"/>
      <c r="DBS53" s="10"/>
      <c r="DBT53" s="10"/>
      <c r="DBU53" s="10"/>
      <c r="DBV53" s="10"/>
      <c r="DBW53" s="10"/>
      <c r="DBX53" s="10"/>
      <c r="DBY53" s="10"/>
      <c r="DBZ53" s="10"/>
      <c r="DCA53" s="10"/>
      <c r="DCB53" s="10"/>
      <c r="DCC53" s="10"/>
      <c r="DCD53" s="10"/>
      <c r="DCE53" s="10"/>
      <c r="DCF53" s="10"/>
      <c r="DCG53" s="10"/>
      <c r="DCH53" s="10"/>
      <c r="DCI53" s="10"/>
      <c r="DCJ53" s="10"/>
      <c r="DCK53" s="10"/>
      <c r="DCL53" s="10"/>
      <c r="DCM53" s="10"/>
      <c r="DCN53" s="10"/>
      <c r="DCO53" s="10"/>
      <c r="DCP53" s="10"/>
      <c r="DCQ53" s="10"/>
      <c r="DCR53" s="10"/>
      <c r="DCS53" s="10"/>
      <c r="DCT53" s="10"/>
      <c r="DCU53" s="10"/>
      <c r="DCV53" s="10"/>
      <c r="DCW53" s="10"/>
      <c r="DCX53" s="10"/>
      <c r="DCY53" s="10"/>
      <c r="DCZ53" s="10"/>
      <c r="DDA53" s="10"/>
      <c r="DDB53" s="10"/>
      <c r="DDC53" s="10"/>
      <c r="DDD53" s="10"/>
      <c r="DDE53" s="10"/>
      <c r="DDF53" s="10"/>
      <c r="DDG53" s="10"/>
      <c r="DDH53" s="10"/>
      <c r="DDI53" s="10"/>
      <c r="DDJ53" s="10"/>
      <c r="DDK53" s="10"/>
      <c r="DDL53" s="10"/>
      <c r="DDM53" s="10"/>
      <c r="DDN53" s="10"/>
      <c r="DDO53" s="10"/>
      <c r="DDP53" s="10"/>
      <c r="DDQ53" s="10"/>
      <c r="DDR53" s="10"/>
      <c r="DDS53" s="10"/>
      <c r="DDT53" s="10"/>
      <c r="DDU53" s="10"/>
      <c r="DDV53" s="10"/>
      <c r="DDW53" s="10"/>
      <c r="DDX53" s="10"/>
      <c r="DDY53" s="10"/>
      <c r="DDZ53" s="10"/>
      <c r="DEA53" s="10"/>
      <c r="DEB53" s="10"/>
      <c r="DEC53" s="10"/>
      <c r="DED53" s="10"/>
      <c r="DEE53" s="10"/>
      <c r="DEF53" s="10"/>
      <c r="DEG53" s="10"/>
      <c r="DEH53" s="10"/>
      <c r="DEI53" s="10"/>
      <c r="DEJ53" s="10"/>
      <c r="DEK53" s="10"/>
      <c r="DEL53" s="10"/>
      <c r="DEM53" s="10"/>
      <c r="DEN53" s="10"/>
      <c r="DEO53" s="10"/>
      <c r="DEP53" s="10"/>
      <c r="DEQ53" s="10"/>
      <c r="DER53" s="10"/>
      <c r="DES53" s="10"/>
      <c r="DET53" s="10"/>
      <c r="DEU53" s="10"/>
      <c r="DEV53" s="10"/>
      <c r="DEW53" s="10"/>
      <c r="DEX53" s="10"/>
      <c r="DEY53" s="10"/>
      <c r="DEZ53" s="10"/>
      <c r="DFA53" s="10"/>
      <c r="DFB53" s="10"/>
      <c r="DFC53" s="10"/>
      <c r="DFD53" s="10"/>
      <c r="DFE53" s="10"/>
      <c r="DFF53" s="10"/>
      <c r="DFG53" s="10"/>
      <c r="DFH53" s="10"/>
      <c r="DFI53" s="10"/>
      <c r="DFJ53" s="10"/>
      <c r="DFK53" s="10"/>
      <c r="DFL53" s="10"/>
      <c r="DFM53" s="10"/>
      <c r="DFN53" s="10"/>
      <c r="DFO53" s="10"/>
      <c r="DFP53" s="10"/>
      <c r="DFQ53" s="10"/>
      <c r="DFR53" s="10"/>
      <c r="DFS53" s="10"/>
      <c r="DFT53" s="10"/>
      <c r="DFU53" s="10"/>
      <c r="DFV53" s="10"/>
      <c r="DFW53" s="10"/>
      <c r="DFX53" s="10"/>
      <c r="DFY53" s="10"/>
      <c r="DFZ53" s="10"/>
      <c r="DGA53" s="10"/>
      <c r="DGB53" s="10"/>
      <c r="DGC53" s="10"/>
      <c r="DGD53" s="10"/>
      <c r="DGE53" s="10"/>
      <c r="DGF53" s="10"/>
      <c r="DGG53" s="10"/>
      <c r="DGH53" s="10"/>
      <c r="DGI53" s="10"/>
      <c r="DGJ53" s="10"/>
      <c r="DGK53" s="10"/>
      <c r="DGL53" s="10"/>
      <c r="DGM53" s="10"/>
      <c r="DGN53" s="10"/>
      <c r="DGO53" s="10"/>
      <c r="DGP53" s="10"/>
      <c r="DGQ53" s="10"/>
      <c r="DGR53" s="10"/>
      <c r="DGS53" s="10"/>
      <c r="DGT53" s="10"/>
      <c r="DGU53" s="10"/>
      <c r="DGV53" s="10"/>
      <c r="DGW53" s="10"/>
      <c r="DGX53" s="10"/>
      <c r="DGY53" s="10"/>
      <c r="DGZ53" s="10"/>
      <c r="DHA53" s="10"/>
      <c r="DHB53" s="10"/>
      <c r="DHC53" s="10"/>
      <c r="DHD53" s="10"/>
      <c r="DHE53" s="10"/>
      <c r="DHF53" s="10"/>
      <c r="DHG53" s="10"/>
      <c r="DHH53" s="10"/>
      <c r="DHI53" s="10"/>
      <c r="DHJ53" s="10"/>
      <c r="DHK53" s="10"/>
      <c r="DHL53" s="10"/>
      <c r="DHM53" s="10"/>
      <c r="DHN53" s="10"/>
      <c r="DHO53" s="10"/>
      <c r="DHP53" s="10"/>
      <c r="DHQ53" s="10"/>
      <c r="DHR53" s="10"/>
      <c r="DHS53" s="10"/>
      <c r="DHT53" s="10"/>
      <c r="DHU53" s="10"/>
      <c r="DHV53" s="10"/>
      <c r="DHW53" s="10"/>
      <c r="DHX53" s="10"/>
      <c r="DHY53" s="10"/>
      <c r="DHZ53" s="10"/>
      <c r="DIA53" s="10"/>
      <c r="DIB53" s="10"/>
      <c r="DIC53" s="10"/>
      <c r="DID53" s="10"/>
      <c r="DIE53" s="10"/>
      <c r="DIF53" s="10"/>
      <c r="DIG53" s="10"/>
      <c r="DIH53" s="10"/>
      <c r="DII53" s="10"/>
      <c r="DIJ53" s="10"/>
      <c r="DIK53" s="10"/>
      <c r="DIL53" s="10"/>
      <c r="DIM53" s="10"/>
      <c r="DIN53" s="10"/>
      <c r="DIO53" s="10"/>
      <c r="DIP53" s="10"/>
      <c r="DIQ53" s="10"/>
      <c r="DIR53" s="10"/>
      <c r="DIS53" s="10"/>
      <c r="DIT53" s="10"/>
      <c r="DIU53" s="10"/>
      <c r="DIV53" s="10"/>
      <c r="DIW53" s="10"/>
      <c r="DIX53" s="10"/>
      <c r="DIY53" s="10"/>
      <c r="DIZ53" s="10"/>
      <c r="DJA53" s="10"/>
      <c r="DJB53" s="10"/>
      <c r="DJC53" s="10"/>
      <c r="DJD53" s="10"/>
      <c r="DJE53" s="10"/>
      <c r="DJF53" s="10"/>
      <c r="DJG53" s="10"/>
      <c r="DJH53" s="10"/>
      <c r="DJI53" s="10"/>
      <c r="DJJ53" s="10"/>
      <c r="DJK53" s="10"/>
      <c r="DJL53" s="10"/>
      <c r="DJM53" s="10"/>
      <c r="DJN53" s="10"/>
      <c r="DJO53" s="10"/>
      <c r="DJP53" s="10"/>
      <c r="DJQ53" s="10"/>
      <c r="DJR53" s="10"/>
      <c r="DJS53" s="10"/>
      <c r="DJT53" s="10"/>
      <c r="DJU53" s="10"/>
      <c r="DJV53" s="10"/>
      <c r="DJW53" s="10"/>
      <c r="DJX53" s="10"/>
      <c r="DJY53" s="10"/>
      <c r="DJZ53" s="10"/>
      <c r="DKA53" s="10"/>
      <c r="DKB53" s="10"/>
      <c r="DKC53" s="10"/>
      <c r="DKD53" s="10"/>
      <c r="DKE53" s="10"/>
      <c r="DKF53" s="10"/>
      <c r="DKG53" s="10"/>
      <c r="DKH53" s="10"/>
      <c r="DKI53" s="10"/>
      <c r="DKJ53" s="10"/>
      <c r="DKK53" s="10"/>
      <c r="DKL53" s="10"/>
      <c r="DKM53" s="10"/>
      <c r="DKN53" s="10"/>
      <c r="DKO53" s="10"/>
      <c r="DKP53" s="10"/>
      <c r="DKQ53" s="10"/>
      <c r="DKR53" s="10"/>
      <c r="DKS53" s="10"/>
      <c r="DKT53" s="10"/>
      <c r="DKU53" s="10"/>
      <c r="DKV53" s="10"/>
      <c r="DKW53" s="10"/>
      <c r="DKX53" s="10"/>
      <c r="DKY53" s="10"/>
      <c r="DKZ53" s="10"/>
      <c r="DLA53" s="10"/>
      <c r="DLB53" s="10"/>
      <c r="DLC53" s="10"/>
      <c r="DLD53" s="10"/>
      <c r="DLE53" s="10"/>
      <c r="DLF53" s="10"/>
      <c r="DLG53" s="10"/>
      <c r="DLH53" s="10"/>
      <c r="DLI53" s="10"/>
      <c r="DLJ53" s="10"/>
      <c r="DLK53" s="10"/>
      <c r="DLL53" s="10"/>
      <c r="DLM53" s="10"/>
      <c r="DLN53" s="10"/>
      <c r="DLO53" s="10"/>
      <c r="DLP53" s="10"/>
      <c r="DLQ53" s="10"/>
      <c r="DLR53" s="10"/>
      <c r="DLS53" s="10"/>
      <c r="DLT53" s="10"/>
      <c r="DLU53" s="10"/>
      <c r="DLV53" s="10"/>
      <c r="DLW53" s="10"/>
      <c r="DLX53" s="10"/>
      <c r="DLY53" s="10"/>
      <c r="DLZ53" s="10"/>
      <c r="DMA53" s="10"/>
      <c r="DMB53" s="10"/>
      <c r="DMC53" s="10"/>
      <c r="DMD53" s="10"/>
      <c r="DME53" s="10"/>
      <c r="DMF53" s="10"/>
      <c r="DMG53" s="10"/>
      <c r="DMH53" s="10"/>
      <c r="DMI53" s="10"/>
      <c r="DMJ53" s="10"/>
      <c r="DMK53" s="10"/>
      <c r="DML53" s="10"/>
      <c r="DMM53" s="10"/>
      <c r="DMN53" s="10"/>
      <c r="DMO53" s="10"/>
      <c r="DMP53" s="10"/>
      <c r="DMQ53" s="10"/>
      <c r="DMR53" s="10"/>
      <c r="DMS53" s="10"/>
      <c r="DMT53" s="10"/>
      <c r="DMU53" s="10"/>
      <c r="DMV53" s="10"/>
      <c r="DMW53" s="10"/>
      <c r="DMX53" s="10"/>
      <c r="DMY53" s="10"/>
      <c r="DMZ53" s="10"/>
      <c r="DNA53" s="10"/>
      <c r="DNB53" s="10"/>
      <c r="DNC53" s="10"/>
      <c r="DND53" s="10"/>
      <c r="DNE53" s="10"/>
      <c r="DNF53" s="10"/>
      <c r="DNG53" s="10"/>
      <c r="DNH53" s="10"/>
      <c r="DNI53" s="10"/>
      <c r="DNJ53" s="10"/>
      <c r="DNK53" s="10"/>
      <c r="DNL53" s="10"/>
      <c r="DNM53" s="10"/>
      <c r="DNN53" s="10"/>
      <c r="DNO53" s="10"/>
      <c r="DNP53" s="10"/>
      <c r="DNQ53" s="10"/>
      <c r="DNR53" s="10"/>
      <c r="DNS53" s="10"/>
      <c r="DNT53" s="10"/>
      <c r="DNU53" s="10"/>
      <c r="DNV53" s="10"/>
      <c r="DNW53" s="10"/>
      <c r="DNX53" s="10"/>
      <c r="DNY53" s="10"/>
      <c r="DNZ53" s="10"/>
      <c r="DOA53" s="10"/>
      <c r="DOB53" s="10"/>
      <c r="DOC53" s="10"/>
      <c r="DOD53" s="10"/>
      <c r="DOE53" s="10"/>
      <c r="DOF53" s="10"/>
      <c r="DOG53" s="10"/>
      <c r="DOH53" s="10"/>
      <c r="DOI53" s="10"/>
      <c r="DOJ53" s="10"/>
      <c r="DOK53" s="10"/>
      <c r="DOL53" s="10"/>
      <c r="DOM53" s="10"/>
      <c r="DON53" s="10"/>
      <c r="DOO53" s="10"/>
      <c r="DOP53" s="10"/>
      <c r="DOQ53" s="10"/>
      <c r="DOR53" s="10"/>
      <c r="DOS53" s="10"/>
      <c r="DOT53" s="10"/>
      <c r="DOU53" s="10"/>
      <c r="DOV53" s="10"/>
      <c r="DOW53" s="10"/>
      <c r="DOX53" s="10"/>
      <c r="DOY53" s="10"/>
      <c r="DOZ53" s="10"/>
      <c r="DPA53" s="10"/>
      <c r="DPB53" s="10"/>
      <c r="DPC53" s="10"/>
      <c r="DPD53" s="10"/>
      <c r="DPE53" s="10"/>
      <c r="DPF53" s="10"/>
      <c r="DPG53" s="10"/>
      <c r="DPH53" s="10"/>
      <c r="DPI53" s="10"/>
      <c r="DPJ53" s="10"/>
      <c r="DPK53" s="10"/>
      <c r="DPL53" s="10"/>
      <c r="DPM53" s="10"/>
      <c r="DPN53" s="10"/>
      <c r="DPO53" s="10"/>
      <c r="DPP53" s="10"/>
      <c r="DPQ53" s="10"/>
      <c r="DPR53" s="10"/>
      <c r="DPS53" s="10"/>
      <c r="DPT53" s="10"/>
      <c r="DPU53" s="10"/>
      <c r="DPV53" s="10"/>
      <c r="DPW53" s="10"/>
      <c r="DPX53" s="10"/>
      <c r="DPY53" s="10"/>
      <c r="DPZ53" s="10"/>
      <c r="DQA53" s="10"/>
      <c r="DQB53" s="10"/>
      <c r="DQC53" s="10"/>
      <c r="DQD53" s="10"/>
      <c r="DQE53" s="10"/>
      <c r="DQF53" s="10"/>
      <c r="DQG53" s="10"/>
      <c r="DQH53" s="10"/>
      <c r="DQI53" s="10"/>
      <c r="DQJ53" s="10"/>
      <c r="DQK53" s="10"/>
      <c r="DQL53" s="10"/>
      <c r="DQM53" s="10"/>
      <c r="DQN53" s="10"/>
      <c r="DQO53" s="10"/>
      <c r="DQP53" s="10"/>
      <c r="DQQ53" s="10"/>
      <c r="DQR53" s="10"/>
      <c r="DQS53" s="10"/>
      <c r="DQT53" s="10"/>
      <c r="DQU53" s="10"/>
      <c r="DQV53" s="10"/>
      <c r="DQW53" s="10"/>
      <c r="DQX53" s="10"/>
      <c r="DQY53" s="10"/>
      <c r="DQZ53" s="10"/>
      <c r="DRA53" s="10"/>
      <c r="DRB53" s="10"/>
      <c r="DRC53" s="10"/>
      <c r="DRD53" s="10"/>
      <c r="DRE53" s="10"/>
      <c r="DRF53" s="10"/>
      <c r="DRG53" s="10"/>
      <c r="DRH53" s="10"/>
      <c r="DRI53" s="10"/>
      <c r="DRJ53" s="10"/>
      <c r="DRK53" s="10"/>
      <c r="DRL53" s="10"/>
      <c r="DRM53" s="10"/>
      <c r="DRN53" s="10"/>
      <c r="DRO53" s="10"/>
      <c r="DRP53" s="10"/>
      <c r="DRQ53" s="10"/>
      <c r="DRR53" s="10"/>
      <c r="DRS53" s="10"/>
      <c r="DRT53" s="10"/>
      <c r="DRU53" s="10"/>
      <c r="DRV53" s="10"/>
      <c r="DRW53" s="10"/>
      <c r="DRX53" s="10"/>
      <c r="DRY53" s="10"/>
      <c r="DRZ53" s="10"/>
      <c r="DSA53" s="10"/>
      <c r="DSB53" s="10"/>
      <c r="DSC53" s="10"/>
      <c r="DSD53" s="10"/>
      <c r="DSE53" s="10"/>
      <c r="DSF53" s="10"/>
      <c r="DSG53" s="10"/>
      <c r="DSH53" s="10"/>
      <c r="DSI53" s="10"/>
      <c r="DSJ53" s="10"/>
      <c r="DSK53" s="10"/>
      <c r="DSL53" s="10"/>
      <c r="DSM53" s="10"/>
      <c r="DSN53" s="10"/>
      <c r="DSO53" s="10"/>
      <c r="DSP53" s="10"/>
      <c r="DSQ53" s="10"/>
      <c r="DSR53" s="10"/>
      <c r="DSS53" s="10"/>
      <c r="DST53" s="10"/>
      <c r="DSU53" s="10"/>
      <c r="DSV53" s="10"/>
      <c r="DSW53" s="10"/>
      <c r="DSX53" s="10"/>
      <c r="DSY53" s="10"/>
      <c r="DSZ53" s="10"/>
      <c r="DTA53" s="10"/>
      <c r="DTB53" s="10"/>
      <c r="DTC53" s="10"/>
      <c r="DTD53" s="10"/>
      <c r="DTE53" s="10"/>
      <c r="DTF53" s="10"/>
      <c r="DTG53" s="10"/>
      <c r="DTH53" s="10"/>
      <c r="DTI53" s="10"/>
      <c r="DTJ53" s="10"/>
      <c r="DTK53" s="10"/>
      <c r="DTL53" s="10"/>
      <c r="DTM53" s="10"/>
      <c r="DTN53" s="10"/>
      <c r="DTO53" s="10"/>
      <c r="DTP53" s="10"/>
      <c r="DTQ53" s="10"/>
      <c r="DTR53" s="10"/>
      <c r="DTS53" s="10"/>
      <c r="DTT53" s="10"/>
      <c r="DTU53" s="10"/>
      <c r="DTV53" s="10"/>
      <c r="DTW53" s="10"/>
      <c r="DTX53" s="10"/>
      <c r="DTY53" s="10"/>
      <c r="DTZ53" s="10"/>
      <c r="DUA53" s="10"/>
      <c r="DUB53" s="10"/>
      <c r="DUC53" s="10"/>
      <c r="DUD53" s="10"/>
      <c r="DUE53" s="10"/>
      <c r="DUF53" s="10"/>
      <c r="DUG53" s="10"/>
      <c r="DUH53" s="10"/>
      <c r="DUI53" s="10"/>
      <c r="DUJ53" s="10"/>
      <c r="DUK53" s="10"/>
      <c r="DUL53" s="10"/>
      <c r="DUM53" s="10"/>
      <c r="DUN53" s="10"/>
      <c r="DUO53" s="10"/>
      <c r="DUP53" s="10"/>
      <c r="DUQ53" s="10"/>
      <c r="DUR53" s="10"/>
      <c r="DUS53" s="10"/>
      <c r="DUT53" s="10"/>
      <c r="DUU53" s="10"/>
      <c r="DUV53" s="10"/>
      <c r="DUW53" s="10"/>
      <c r="DUX53" s="10"/>
      <c r="DUY53" s="10"/>
      <c r="DUZ53" s="10"/>
      <c r="DVA53" s="10"/>
      <c r="DVB53" s="10"/>
      <c r="DVC53" s="10"/>
      <c r="DVD53" s="10"/>
      <c r="DVE53" s="10"/>
      <c r="DVF53" s="10"/>
      <c r="DVG53" s="10"/>
      <c r="DVH53" s="10"/>
      <c r="DVI53" s="10"/>
      <c r="DVJ53" s="10"/>
      <c r="DVK53" s="10"/>
      <c r="DVL53" s="10"/>
      <c r="DVM53" s="10"/>
      <c r="DVN53" s="10"/>
      <c r="DVO53" s="10"/>
      <c r="DVP53" s="10"/>
      <c r="DVQ53" s="10"/>
      <c r="DVR53" s="10"/>
      <c r="DVS53" s="10"/>
      <c r="DVT53" s="10"/>
      <c r="DVU53" s="10"/>
      <c r="DVV53" s="10"/>
      <c r="DVW53" s="10"/>
      <c r="DVX53" s="10"/>
      <c r="DVY53" s="10"/>
      <c r="DVZ53" s="10"/>
      <c r="DWA53" s="10"/>
      <c r="DWB53" s="10"/>
      <c r="DWC53" s="10"/>
      <c r="DWD53" s="10"/>
      <c r="DWE53" s="10"/>
      <c r="DWF53" s="10"/>
      <c r="DWG53" s="10"/>
      <c r="DWH53" s="10"/>
      <c r="DWI53" s="10"/>
      <c r="DWJ53" s="10"/>
      <c r="DWK53" s="10"/>
      <c r="DWL53" s="10"/>
      <c r="DWM53" s="10"/>
      <c r="DWN53" s="10"/>
      <c r="DWO53" s="10"/>
      <c r="DWP53" s="10"/>
      <c r="DWQ53" s="10"/>
      <c r="DWR53" s="10"/>
      <c r="DWS53" s="10"/>
      <c r="DWT53" s="10"/>
      <c r="DWU53" s="10"/>
      <c r="DWV53" s="10"/>
      <c r="DWW53" s="10"/>
      <c r="DWX53" s="10"/>
      <c r="DWY53" s="10"/>
      <c r="DWZ53" s="10"/>
      <c r="DXA53" s="10"/>
      <c r="DXB53" s="10"/>
      <c r="DXC53" s="10"/>
      <c r="DXD53" s="10"/>
      <c r="DXE53" s="10"/>
      <c r="DXF53" s="10"/>
      <c r="DXG53" s="10"/>
      <c r="DXH53" s="10"/>
      <c r="DXI53" s="10"/>
      <c r="DXJ53" s="10"/>
      <c r="DXK53" s="10"/>
      <c r="DXL53" s="10"/>
      <c r="DXM53" s="10"/>
      <c r="DXN53" s="10"/>
      <c r="DXO53" s="10"/>
      <c r="DXP53" s="10"/>
      <c r="DXQ53" s="10"/>
      <c r="DXR53" s="10"/>
      <c r="DXS53" s="10"/>
      <c r="DXT53" s="10"/>
      <c r="DXU53" s="10"/>
      <c r="DXV53" s="10"/>
      <c r="DXW53" s="10"/>
      <c r="DXX53" s="10"/>
      <c r="DXY53" s="10"/>
      <c r="DXZ53" s="10"/>
      <c r="DYA53" s="10"/>
      <c r="DYB53" s="10"/>
      <c r="DYC53" s="10"/>
      <c r="DYD53" s="10"/>
      <c r="DYE53" s="10"/>
      <c r="DYF53" s="10"/>
      <c r="DYG53" s="10"/>
      <c r="DYH53" s="10"/>
      <c r="DYI53" s="10"/>
      <c r="DYJ53" s="10"/>
      <c r="DYK53" s="10"/>
      <c r="DYL53" s="10"/>
      <c r="DYM53" s="10"/>
      <c r="DYN53" s="10"/>
      <c r="DYO53" s="10"/>
      <c r="DYP53" s="10"/>
      <c r="DYQ53" s="10"/>
      <c r="DYR53" s="10"/>
      <c r="DYS53" s="10"/>
      <c r="DYT53" s="10"/>
      <c r="DYU53" s="10"/>
      <c r="DYV53" s="10"/>
      <c r="DYW53" s="10"/>
      <c r="DYX53" s="10"/>
      <c r="DYY53" s="10"/>
      <c r="DYZ53" s="10"/>
      <c r="DZA53" s="10"/>
      <c r="DZB53" s="10"/>
      <c r="DZC53" s="10"/>
      <c r="DZD53" s="10"/>
      <c r="DZE53" s="10"/>
      <c r="DZF53" s="10"/>
      <c r="DZG53" s="10"/>
      <c r="DZH53" s="10"/>
      <c r="DZI53" s="10"/>
      <c r="DZJ53" s="10"/>
      <c r="DZK53" s="10"/>
      <c r="DZL53" s="10"/>
      <c r="DZM53" s="10"/>
      <c r="DZN53" s="10"/>
      <c r="DZO53" s="10"/>
      <c r="DZP53" s="10"/>
      <c r="DZQ53" s="10"/>
      <c r="DZR53" s="10"/>
      <c r="DZS53" s="10"/>
      <c r="DZT53" s="10"/>
      <c r="DZU53" s="10"/>
      <c r="DZV53" s="10"/>
      <c r="DZW53" s="10"/>
      <c r="DZX53" s="10"/>
      <c r="DZY53" s="10"/>
      <c r="DZZ53" s="10"/>
      <c r="EAA53" s="10"/>
      <c r="EAB53" s="10"/>
      <c r="EAC53" s="10"/>
      <c r="EAD53" s="10"/>
      <c r="EAE53" s="10"/>
      <c r="EAF53" s="10"/>
      <c r="EAG53" s="10"/>
      <c r="EAH53" s="10"/>
      <c r="EAI53" s="10"/>
      <c r="EAJ53" s="10"/>
      <c r="EAK53" s="10"/>
      <c r="EAL53" s="10"/>
      <c r="EAM53" s="10"/>
      <c r="EAN53" s="10"/>
      <c r="EAO53" s="10"/>
      <c r="EAP53" s="10"/>
      <c r="EAQ53" s="10"/>
      <c r="EAR53" s="10"/>
      <c r="EAS53" s="10"/>
      <c r="EAT53" s="10"/>
      <c r="EAU53" s="10"/>
      <c r="EAV53" s="10"/>
      <c r="EAW53" s="10"/>
      <c r="EAX53" s="10"/>
      <c r="EAY53" s="10"/>
      <c r="EAZ53" s="10"/>
      <c r="EBA53" s="10"/>
      <c r="EBB53" s="10"/>
      <c r="EBC53" s="10"/>
      <c r="EBD53" s="10"/>
      <c r="EBE53" s="10"/>
      <c r="EBF53" s="10"/>
      <c r="EBG53" s="10"/>
      <c r="EBH53" s="10"/>
      <c r="EBI53" s="10"/>
      <c r="EBJ53" s="10"/>
      <c r="EBK53" s="10"/>
      <c r="EBL53" s="10"/>
      <c r="EBM53" s="10"/>
      <c r="EBN53" s="10"/>
      <c r="EBO53" s="10"/>
      <c r="EBP53" s="10"/>
      <c r="EBQ53" s="10"/>
      <c r="EBR53" s="10"/>
      <c r="EBS53" s="10"/>
      <c r="EBT53" s="10"/>
      <c r="EBU53" s="10"/>
      <c r="EBV53" s="10"/>
      <c r="EBW53" s="10"/>
      <c r="EBX53" s="10"/>
      <c r="EBY53" s="10"/>
      <c r="EBZ53" s="10"/>
      <c r="ECA53" s="10"/>
      <c r="ECB53" s="10"/>
      <c r="ECC53" s="10"/>
      <c r="ECD53" s="10"/>
      <c r="ECE53" s="10"/>
      <c r="ECF53" s="10"/>
      <c r="ECG53" s="10"/>
      <c r="ECH53" s="10"/>
      <c r="ECI53" s="10"/>
      <c r="ECJ53" s="10"/>
      <c r="ECK53" s="10"/>
      <c r="ECL53" s="10"/>
      <c r="ECM53" s="10"/>
      <c r="ECN53" s="10"/>
      <c r="ECO53" s="10"/>
      <c r="ECP53" s="10"/>
      <c r="ECQ53" s="10"/>
      <c r="ECR53" s="10"/>
      <c r="ECS53" s="10"/>
      <c r="ECT53" s="10"/>
      <c r="ECU53" s="10"/>
      <c r="ECV53" s="10"/>
      <c r="ECW53" s="10"/>
      <c r="ECX53" s="10"/>
      <c r="ECY53" s="10"/>
      <c r="ECZ53" s="10"/>
      <c r="EDA53" s="10"/>
      <c r="EDB53" s="10"/>
      <c r="EDC53" s="10"/>
      <c r="EDD53" s="10"/>
      <c r="EDE53" s="10"/>
      <c r="EDF53" s="10"/>
      <c r="EDG53" s="10"/>
      <c r="EDH53" s="10"/>
      <c r="EDI53" s="10"/>
      <c r="EDJ53" s="10"/>
      <c r="EDK53" s="10"/>
      <c r="EDL53" s="10"/>
      <c r="EDM53" s="10"/>
      <c r="EDN53" s="10"/>
      <c r="EDO53" s="10"/>
      <c r="EDP53" s="10"/>
      <c r="EDQ53" s="10"/>
      <c r="EDR53" s="10"/>
      <c r="EDS53" s="10"/>
      <c r="EDT53" s="10"/>
      <c r="EDU53" s="10"/>
      <c r="EDV53" s="10"/>
      <c r="EDW53" s="10"/>
      <c r="EDX53" s="10"/>
      <c r="EDY53" s="10"/>
      <c r="EDZ53" s="10"/>
      <c r="EEA53" s="10"/>
      <c r="EEB53" s="10"/>
      <c r="EEC53" s="10"/>
      <c r="EED53" s="10"/>
      <c r="EEE53" s="10"/>
      <c r="EEF53" s="10"/>
      <c r="EEG53" s="10"/>
      <c r="EEH53" s="10"/>
      <c r="EEI53" s="10"/>
      <c r="EEJ53" s="10"/>
      <c r="EEK53" s="10"/>
      <c r="EEL53" s="10"/>
      <c r="EEM53" s="10"/>
      <c r="EEN53" s="10"/>
      <c r="EEO53" s="10"/>
      <c r="EEP53" s="10"/>
      <c r="EEQ53" s="10"/>
      <c r="EER53" s="10"/>
      <c r="EES53" s="10"/>
      <c r="EET53" s="10"/>
      <c r="EEU53" s="10"/>
      <c r="EEV53" s="10"/>
      <c r="EEW53" s="10"/>
      <c r="EEX53" s="10"/>
      <c r="EEY53" s="10"/>
      <c r="EEZ53" s="10"/>
      <c r="EFA53" s="10"/>
      <c r="EFB53" s="10"/>
      <c r="EFC53" s="10"/>
      <c r="EFD53" s="10"/>
      <c r="EFE53" s="10"/>
      <c r="EFF53" s="10"/>
      <c r="EFG53" s="10"/>
      <c r="EFH53" s="10"/>
      <c r="EFI53" s="10"/>
      <c r="EFJ53" s="10"/>
      <c r="EFK53" s="10"/>
      <c r="EFL53" s="10"/>
      <c r="EFM53" s="10"/>
      <c r="EFN53" s="10"/>
      <c r="EFO53" s="10"/>
      <c r="EFP53" s="10"/>
      <c r="EFQ53" s="10"/>
      <c r="EFR53" s="10"/>
      <c r="EFS53" s="10"/>
      <c r="EFT53" s="10"/>
      <c r="EFU53" s="10"/>
      <c r="EFV53" s="10"/>
      <c r="EFW53" s="10"/>
      <c r="EFX53" s="10"/>
      <c r="EFY53" s="10"/>
      <c r="EFZ53" s="10"/>
      <c r="EGA53" s="10"/>
      <c r="EGB53" s="10"/>
      <c r="EGC53" s="10"/>
      <c r="EGD53" s="10"/>
      <c r="EGE53" s="10"/>
      <c r="EGF53" s="10"/>
      <c r="EGG53" s="10"/>
      <c r="EGH53" s="10"/>
      <c r="EGI53" s="10"/>
      <c r="EGJ53" s="10"/>
      <c r="EGK53" s="10"/>
      <c r="EGL53" s="10"/>
      <c r="EGM53" s="10"/>
      <c r="EGN53" s="10"/>
      <c r="EGO53" s="10"/>
      <c r="EGP53" s="10"/>
      <c r="EGQ53" s="10"/>
      <c r="EGR53" s="10"/>
      <c r="EGS53" s="10"/>
      <c r="EGT53" s="10"/>
      <c r="EGU53" s="10"/>
      <c r="EGV53" s="10"/>
      <c r="EGW53" s="10"/>
      <c r="EGX53" s="10"/>
      <c r="EGY53" s="10"/>
      <c r="EGZ53" s="10"/>
      <c r="EHA53" s="10"/>
      <c r="EHB53" s="10"/>
      <c r="EHC53" s="10"/>
      <c r="EHD53" s="10"/>
      <c r="EHE53" s="10"/>
      <c r="EHF53" s="10"/>
      <c r="EHG53" s="10"/>
      <c r="EHH53" s="10"/>
      <c r="EHI53" s="10"/>
      <c r="EHJ53" s="10"/>
      <c r="EHK53" s="10"/>
      <c r="EHL53" s="10"/>
      <c r="EHM53" s="10"/>
      <c r="EHN53" s="10"/>
      <c r="EHO53" s="10"/>
      <c r="EHP53" s="10"/>
      <c r="EHQ53" s="10"/>
      <c r="EHR53" s="10"/>
      <c r="EHS53" s="10"/>
      <c r="EHT53" s="10"/>
      <c r="EHU53" s="10"/>
      <c r="EHV53" s="10"/>
      <c r="EHW53" s="10"/>
      <c r="EHX53" s="10"/>
      <c r="EHY53" s="10"/>
      <c r="EHZ53" s="10"/>
      <c r="EIA53" s="10"/>
      <c r="EIB53" s="10"/>
      <c r="EIC53" s="10"/>
      <c r="EID53" s="10"/>
      <c r="EIE53" s="10"/>
      <c r="EIF53" s="10"/>
      <c r="EIG53" s="10"/>
      <c r="EIH53" s="10"/>
      <c r="EII53" s="10"/>
      <c r="EIJ53" s="10"/>
      <c r="EIK53" s="10"/>
      <c r="EIL53" s="10"/>
      <c r="EIM53" s="10"/>
      <c r="EIN53" s="10"/>
      <c r="EIO53" s="10"/>
      <c r="EIP53" s="10"/>
      <c r="EIQ53" s="10"/>
      <c r="EIR53" s="10"/>
      <c r="EIS53" s="10"/>
      <c r="EIT53" s="10"/>
      <c r="EIU53" s="10"/>
      <c r="EIV53" s="10"/>
      <c r="EIW53" s="10"/>
      <c r="EIX53" s="10"/>
      <c r="EIY53" s="10"/>
      <c r="EIZ53" s="10"/>
      <c r="EJA53" s="10"/>
      <c r="EJB53" s="10"/>
      <c r="EJC53" s="10"/>
      <c r="EJD53" s="10"/>
      <c r="EJE53" s="10"/>
      <c r="EJF53" s="10"/>
      <c r="EJG53" s="10"/>
      <c r="EJH53" s="10"/>
      <c r="EJI53" s="10"/>
      <c r="EJJ53" s="10"/>
      <c r="EJK53" s="10"/>
      <c r="EJL53" s="10"/>
      <c r="EJM53" s="10"/>
      <c r="EJN53" s="10"/>
      <c r="EJO53" s="10"/>
      <c r="EJP53" s="10"/>
      <c r="EJQ53" s="10"/>
      <c r="EJR53" s="10"/>
      <c r="EJS53" s="10"/>
      <c r="EJT53" s="10"/>
      <c r="EJU53" s="10"/>
      <c r="EJV53" s="10"/>
      <c r="EJW53" s="10"/>
      <c r="EJX53" s="10"/>
      <c r="EJY53" s="10"/>
      <c r="EJZ53" s="10"/>
      <c r="EKA53" s="10"/>
      <c r="EKB53" s="10"/>
      <c r="EKC53" s="10"/>
      <c r="EKD53" s="10"/>
      <c r="EKE53" s="10"/>
      <c r="EKF53" s="10"/>
      <c r="EKG53" s="10"/>
      <c r="EKH53" s="10"/>
      <c r="EKI53" s="10"/>
      <c r="EKJ53" s="10"/>
      <c r="EKK53" s="10"/>
      <c r="EKL53" s="10"/>
      <c r="EKM53" s="10"/>
      <c r="EKN53" s="10"/>
      <c r="EKO53" s="10"/>
      <c r="EKP53" s="10"/>
      <c r="EKQ53" s="10"/>
      <c r="EKR53" s="10"/>
      <c r="EKS53" s="10"/>
      <c r="EKT53" s="10"/>
      <c r="EKU53" s="10"/>
      <c r="EKV53" s="10"/>
      <c r="EKW53" s="10"/>
      <c r="EKX53" s="10"/>
      <c r="EKY53" s="10"/>
      <c r="EKZ53" s="10"/>
      <c r="ELA53" s="10"/>
      <c r="ELB53" s="10"/>
      <c r="ELC53" s="10"/>
      <c r="ELD53" s="10"/>
      <c r="ELE53" s="10"/>
      <c r="ELF53" s="10"/>
      <c r="ELG53" s="10"/>
      <c r="ELH53" s="10"/>
      <c r="ELI53" s="10"/>
      <c r="ELJ53" s="10"/>
      <c r="ELK53" s="10"/>
      <c r="ELL53" s="10"/>
      <c r="ELM53" s="10"/>
      <c r="ELN53" s="10"/>
      <c r="ELO53" s="10"/>
      <c r="ELP53" s="10"/>
      <c r="ELQ53" s="10"/>
      <c r="ELR53" s="10"/>
      <c r="ELS53" s="10"/>
      <c r="ELT53" s="10"/>
      <c r="ELU53" s="10"/>
      <c r="ELV53" s="10"/>
      <c r="ELW53" s="10"/>
      <c r="ELX53" s="10"/>
      <c r="ELY53" s="10"/>
      <c r="ELZ53" s="10"/>
      <c r="EMA53" s="10"/>
      <c r="EMB53" s="10"/>
      <c r="EMC53" s="10"/>
      <c r="EMD53" s="10"/>
      <c r="EME53" s="10"/>
      <c r="EMF53" s="10"/>
      <c r="EMG53" s="10"/>
      <c r="EMH53" s="10"/>
      <c r="EMI53" s="10"/>
      <c r="EMJ53" s="10"/>
      <c r="EMK53" s="10"/>
      <c r="EML53" s="10"/>
      <c r="EMM53" s="10"/>
      <c r="EMN53" s="10"/>
      <c r="EMO53" s="10"/>
      <c r="EMP53" s="10"/>
      <c r="EMQ53" s="10"/>
      <c r="EMR53" s="10"/>
      <c r="EMS53" s="10"/>
      <c r="EMT53" s="10"/>
      <c r="EMU53" s="10"/>
      <c r="EMV53" s="10"/>
      <c r="EMW53" s="10"/>
      <c r="EMX53" s="10"/>
      <c r="EMY53" s="10"/>
      <c r="EMZ53" s="10"/>
      <c r="ENA53" s="10"/>
      <c r="ENB53" s="10"/>
      <c r="ENC53" s="10"/>
      <c r="END53" s="10"/>
      <c r="ENE53" s="10"/>
      <c r="ENF53" s="10"/>
      <c r="ENG53" s="10"/>
      <c r="ENH53" s="10"/>
      <c r="ENI53" s="10"/>
      <c r="ENJ53" s="10"/>
      <c r="ENK53" s="10"/>
      <c r="ENL53" s="10"/>
      <c r="ENM53" s="10"/>
      <c r="ENN53" s="10"/>
      <c r="ENO53" s="10"/>
      <c r="ENP53" s="10"/>
      <c r="ENQ53" s="10"/>
      <c r="ENR53" s="10"/>
      <c r="ENS53" s="10"/>
      <c r="ENT53" s="10"/>
      <c r="ENU53" s="10"/>
      <c r="ENV53" s="10"/>
      <c r="ENW53" s="10"/>
      <c r="ENX53" s="10"/>
      <c r="ENY53" s="10"/>
      <c r="ENZ53" s="10"/>
      <c r="EOA53" s="10"/>
      <c r="EOB53" s="10"/>
      <c r="EOC53" s="10"/>
      <c r="EOD53" s="10"/>
      <c r="EOE53" s="10"/>
      <c r="EOF53" s="10"/>
      <c r="EOG53" s="10"/>
      <c r="EOH53" s="10"/>
      <c r="EOI53" s="10"/>
      <c r="EOJ53" s="10"/>
      <c r="EOK53" s="10"/>
      <c r="EOL53" s="10"/>
      <c r="EOM53" s="10"/>
      <c r="EON53" s="10"/>
      <c r="EOO53" s="10"/>
      <c r="EOP53" s="10"/>
      <c r="EOQ53" s="10"/>
      <c r="EOR53" s="10"/>
      <c r="EOS53" s="10"/>
      <c r="EOT53" s="10"/>
      <c r="EOU53" s="10"/>
      <c r="EOV53" s="10"/>
      <c r="EOW53" s="10"/>
      <c r="EOX53" s="10"/>
      <c r="EOY53" s="10"/>
      <c r="EOZ53" s="10"/>
      <c r="EPA53" s="10"/>
      <c r="EPB53" s="10"/>
      <c r="EPC53" s="10"/>
      <c r="EPD53" s="10"/>
      <c r="EPE53" s="10"/>
      <c r="EPF53" s="10"/>
      <c r="EPG53" s="10"/>
      <c r="EPH53" s="10"/>
      <c r="EPI53" s="10"/>
      <c r="EPJ53" s="10"/>
      <c r="EPK53" s="10"/>
      <c r="EPL53" s="10"/>
      <c r="EPM53" s="10"/>
      <c r="EPN53" s="10"/>
      <c r="EPO53" s="10"/>
      <c r="EPP53" s="10"/>
      <c r="EPQ53" s="10"/>
      <c r="EPR53" s="10"/>
      <c r="EPS53" s="10"/>
      <c r="EPT53" s="10"/>
      <c r="EPU53" s="10"/>
      <c r="EPV53" s="10"/>
      <c r="EPW53" s="10"/>
      <c r="EPX53" s="10"/>
      <c r="EPY53" s="10"/>
      <c r="EPZ53" s="10"/>
      <c r="EQA53" s="10"/>
      <c r="EQB53" s="10"/>
      <c r="EQC53" s="10"/>
      <c r="EQD53" s="10"/>
      <c r="EQE53" s="10"/>
      <c r="EQF53" s="10"/>
      <c r="EQG53" s="10"/>
      <c r="EQH53" s="10"/>
      <c r="EQI53" s="10"/>
      <c r="EQJ53" s="10"/>
      <c r="EQK53" s="10"/>
      <c r="EQL53" s="10"/>
      <c r="EQM53" s="10"/>
      <c r="EQN53" s="10"/>
      <c r="EQO53" s="10"/>
      <c r="EQP53" s="10"/>
      <c r="EQQ53" s="10"/>
      <c r="EQR53" s="10"/>
      <c r="EQS53" s="10"/>
      <c r="EQT53" s="10"/>
      <c r="EQU53" s="10"/>
      <c r="EQV53" s="10"/>
      <c r="EQW53" s="10"/>
      <c r="EQX53" s="10"/>
      <c r="EQY53" s="10"/>
      <c r="EQZ53" s="10"/>
      <c r="ERA53" s="10"/>
      <c r="ERB53" s="10"/>
      <c r="ERC53" s="10"/>
      <c r="ERD53" s="10"/>
      <c r="ERE53" s="10"/>
      <c r="ERF53" s="10"/>
      <c r="ERG53" s="10"/>
      <c r="ERH53" s="10"/>
      <c r="ERI53" s="10"/>
      <c r="ERJ53" s="10"/>
      <c r="ERK53" s="10"/>
      <c r="ERL53" s="10"/>
      <c r="ERM53" s="10"/>
      <c r="ERN53" s="10"/>
      <c r="ERO53" s="10"/>
      <c r="ERP53" s="10"/>
      <c r="ERQ53" s="10"/>
      <c r="ERR53" s="10"/>
      <c r="ERS53" s="10"/>
      <c r="ERT53" s="10"/>
      <c r="ERU53" s="10"/>
      <c r="ERV53" s="10"/>
      <c r="ERW53" s="10"/>
      <c r="ERX53" s="10"/>
      <c r="ERY53" s="10"/>
      <c r="ERZ53" s="10"/>
      <c r="ESA53" s="10"/>
      <c r="ESB53" s="10"/>
      <c r="ESC53" s="10"/>
      <c r="ESD53" s="10"/>
      <c r="ESE53" s="10"/>
      <c r="ESF53" s="10"/>
      <c r="ESG53" s="10"/>
      <c r="ESH53" s="10"/>
      <c r="ESI53" s="10"/>
      <c r="ESJ53" s="10"/>
      <c r="ESK53" s="10"/>
      <c r="ESL53" s="10"/>
      <c r="ESM53" s="10"/>
      <c r="ESN53" s="10"/>
      <c r="ESO53" s="10"/>
      <c r="ESP53" s="10"/>
      <c r="ESQ53" s="10"/>
      <c r="ESR53" s="10"/>
      <c r="ESS53" s="10"/>
      <c r="EST53" s="10"/>
      <c r="ESU53" s="10"/>
      <c r="ESV53" s="10"/>
      <c r="ESW53" s="10"/>
      <c r="ESX53" s="10"/>
      <c r="ESY53" s="10"/>
      <c r="ESZ53" s="10"/>
      <c r="ETA53" s="10"/>
      <c r="ETB53" s="10"/>
      <c r="ETC53" s="10"/>
      <c r="ETD53" s="10"/>
      <c r="ETE53" s="10"/>
      <c r="ETF53" s="10"/>
      <c r="ETG53" s="10"/>
      <c r="ETH53" s="10"/>
      <c r="ETI53" s="10"/>
      <c r="ETJ53" s="10"/>
      <c r="ETK53" s="10"/>
      <c r="ETL53" s="10"/>
      <c r="ETM53" s="10"/>
      <c r="ETN53" s="10"/>
      <c r="ETO53" s="10"/>
      <c r="ETP53" s="10"/>
      <c r="ETQ53" s="10"/>
      <c r="ETR53" s="10"/>
      <c r="ETS53" s="10"/>
      <c r="ETT53" s="10"/>
      <c r="ETU53" s="10"/>
      <c r="ETV53" s="10"/>
      <c r="ETW53" s="10"/>
      <c r="ETX53" s="10"/>
      <c r="ETY53" s="10"/>
      <c r="ETZ53" s="10"/>
      <c r="EUA53" s="10"/>
      <c r="EUB53" s="10"/>
      <c r="EUC53" s="10"/>
      <c r="EUD53" s="10"/>
      <c r="EUE53" s="10"/>
      <c r="EUF53" s="10"/>
      <c r="EUG53" s="10"/>
      <c r="EUH53" s="10"/>
      <c r="EUI53" s="10"/>
      <c r="EUJ53" s="10"/>
      <c r="EUK53" s="10"/>
      <c r="EUL53" s="10"/>
      <c r="EUM53" s="10"/>
      <c r="EUN53" s="10"/>
      <c r="EUO53" s="10"/>
      <c r="EUP53" s="10"/>
      <c r="EUQ53" s="10"/>
      <c r="EUR53" s="10"/>
      <c r="EUS53" s="10"/>
      <c r="EUT53" s="10"/>
      <c r="EUU53" s="10"/>
      <c r="EUV53" s="10"/>
      <c r="EUW53" s="10"/>
      <c r="EUX53" s="10"/>
      <c r="EUY53" s="10"/>
      <c r="EUZ53" s="10"/>
      <c r="EVA53" s="10"/>
      <c r="EVB53" s="10"/>
      <c r="EVC53" s="10"/>
      <c r="EVD53" s="10"/>
      <c r="EVE53" s="10"/>
      <c r="EVF53" s="10"/>
      <c r="EVG53" s="10"/>
      <c r="EVH53" s="10"/>
      <c r="EVI53" s="10"/>
      <c r="EVJ53" s="10"/>
      <c r="EVK53" s="10"/>
      <c r="EVL53" s="10"/>
      <c r="EVM53" s="10"/>
      <c r="EVN53" s="10"/>
      <c r="EVO53" s="10"/>
      <c r="EVP53" s="10"/>
      <c r="EVQ53" s="10"/>
      <c r="EVR53" s="10"/>
      <c r="EVS53" s="10"/>
      <c r="EVT53" s="10"/>
      <c r="EVU53" s="10"/>
      <c r="EVV53" s="10"/>
      <c r="EVW53" s="10"/>
      <c r="EVX53" s="10"/>
      <c r="EVY53" s="10"/>
      <c r="EVZ53" s="10"/>
      <c r="EWA53" s="10"/>
      <c r="EWB53" s="10"/>
      <c r="EWC53" s="10"/>
      <c r="EWD53" s="10"/>
      <c r="EWE53" s="10"/>
      <c r="EWF53" s="10"/>
      <c r="EWG53" s="10"/>
      <c r="EWH53" s="10"/>
      <c r="EWI53" s="10"/>
      <c r="EWJ53" s="10"/>
      <c r="EWK53" s="10"/>
      <c r="EWL53" s="10"/>
      <c r="EWM53" s="10"/>
      <c r="EWN53" s="10"/>
      <c r="EWO53" s="10"/>
      <c r="EWP53" s="10"/>
      <c r="EWQ53" s="10"/>
      <c r="EWR53" s="10"/>
      <c r="EWS53" s="10"/>
      <c r="EWT53" s="10"/>
      <c r="EWU53" s="10"/>
      <c r="EWV53" s="10"/>
      <c r="EWW53" s="10"/>
      <c r="EWX53" s="10"/>
      <c r="EWY53" s="10"/>
      <c r="EWZ53" s="10"/>
      <c r="EXA53" s="10"/>
      <c r="EXB53" s="10"/>
      <c r="EXC53" s="10"/>
      <c r="EXD53" s="10"/>
      <c r="EXE53" s="10"/>
      <c r="EXF53" s="10"/>
      <c r="EXG53" s="10"/>
      <c r="EXH53" s="10"/>
      <c r="EXI53" s="10"/>
      <c r="EXJ53" s="10"/>
      <c r="EXK53" s="10"/>
      <c r="EXL53" s="10"/>
      <c r="EXM53" s="10"/>
      <c r="EXN53" s="10"/>
      <c r="EXO53" s="10"/>
      <c r="EXP53" s="10"/>
      <c r="EXQ53" s="10"/>
      <c r="EXR53" s="10"/>
      <c r="EXS53" s="10"/>
      <c r="EXT53" s="10"/>
      <c r="EXU53" s="10"/>
      <c r="EXV53" s="10"/>
      <c r="EXW53" s="10"/>
      <c r="EXX53" s="10"/>
      <c r="EXY53" s="10"/>
      <c r="EXZ53" s="10"/>
      <c r="EYA53" s="10"/>
      <c r="EYB53" s="10"/>
      <c r="EYC53" s="10"/>
      <c r="EYD53" s="10"/>
      <c r="EYE53" s="10"/>
      <c r="EYF53" s="10"/>
      <c r="EYG53" s="10"/>
      <c r="EYH53" s="10"/>
      <c r="EYI53" s="10"/>
      <c r="EYJ53" s="10"/>
      <c r="EYK53" s="10"/>
      <c r="EYL53" s="10"/>
      <c r="EYM53" s="10"/>
      <c r="EYN53" s="10"/>
      <c r="EYO53" s="10"/>
      <c r="EYP53" s="10"/>
      <c r="EYQ53" s="10"/>
      <c r="EYR53" s="10"/>
      <c r="EYS53" s="10"/>
      <c r="EYT53" s="10"/>
      <c r="EYU53" s="10"/>
      <c r="EYV53" s="10"/>
      <c r="EYW53" s="10"/>
      <c r="EYX53" s="10"/>
      <c r="EYY53" s="10"/>
      <c r="EYZ53" s="10"/>
      <c r="EZA53" s="10"/>
      <c r="EZB53" s="10"/>
      <c r="EZC53" s="10"/>
      <c r="EZD53" s="10"/>
      <c r="EZE53" s="10"/>
      <c r="EZF53" s="10"/>
      <c r="EZG53" s="10"/>
      <c r="EZH53" s="10"/>
      <c r="EZI53" s="10"/>
      <c r="EZJ53" s="10"/>
      <c r="EZK53" s="10"/>
      <c r="EZL53" s="10"/>
      <c r="EZM53" s="10"/>
      <c r="EZN53" s="10"/>
      <c r="EZO53" s="10"/>
      <c r="EZP53" s="10"/>
      <c r="EZQ53" s="10"/>
      <c r="EZR53" s="10"/>
      <c r="EZS53" s="10"/>
      <c r="EZT53" s="10"/>
      <c r="EZU53" s="10"/>
      <c r="EZV53" s="10"/>
      <c r="EZW53" s="10"/>
      <c r="EZX53" s="10"/>
      <c r="EZY53" s="10"/>
      <c r="EZZ53" s="10"/>
      <c r="FAA53" s="10"/>
      <c r="FAB53" s="10"/>
      <c r="FAC53" s="10"/>
      <c r="FAD53" s="10"/>
      <c r="FAE53" s="10"/>
      <c r="FAF53" s="10"/>
      <c r="FAG53" s="10"/>
      <c r="FAH53" s="10"/>
      <c r="FAI53" s="10"/>
      <c r="FAJ53" s="10"/>
      <c r="FAK53" s="10"/>
      <c r="FAL53" s="10"/>
      <c r="FAM53" s="10"/>
      <c r="FAN53" s="10"/>
      <c r="FAO53" s="10"/>
      <c r="FAP53" s="10"/>
      <c r="FAQ53" s="10"/>
      <c r="FAR53" s="10"/>
      <c r="FAS53" s="10"/>
      <c r="FAT53" s="10"/>
      <c r="FAU53" s="10"/>
      <c r="FAV53" s="10"/>
      <c r="FAW53" s="10"/>
      <c r="FAX53" s="10"/>
      <c r="FAY53" s="10"/>
      <c r="FAZ53" s="10"/>
      <c r="FBA53" s="10"/>
      <c r="FBB53" s="10"/>
      <c r="FBC53" s="10"/>
      <c r="FBD53" s="10"/>
      <c r="FBE53" s="10"/>
      <c r="FBF53" s="10"/>
      <c r="FBG53" s="10"/>
      <c r="FBH53" s="10"/>
      <c r="FBI53" s="10"/>
      <c r="FBJ53" s="10"/>
      <c r="FBK53" s="10"/>
      <c r="FBL53" s="10"/>
      <c r="FBM53" s="10"/>
      <c r="FBN53" s="10"/>
      <c r="FBO53" s="10"/>
      <c r="FBP53" s="10"/>
      <c r="FBQ53" s="10"/>
      <c r="FBR53" s="10"/>
      <c r="FBS53" s="10"/>
      <c r="FBT53" s="10"/>
      <c r="FBU53" s="10"/>
      <c r="FBV53" s="10"/>
      <c r="FBW53" s="10"/>
      <c r="FBX53" s="10"/>
      <c r="FBY53" s="10"/>
      <c r="FBZ53" s="10"/>
      <c r="FCA53" s="10"/>
      <c r="FCB53" s="10"/>
      <c r="FCC53" s="10"/>
      <c r="FCD53" s="10"/>
      <c r="FCE53" s="10"/>
      <c r="FCF53" s="10"/>
      <c r="FCG53" s="10"/>
      <c r="FCH53" s="10"/>
      <c r="FCI53" s="10"/>
      <c r="FCJ53" s="10"/>
      <c r="FCK53" s="10"/>
      <c r="FCL53" s="10"/>
      <c r="FCM53" s="10"/>
      <c r="FCN53" s="10"/>
      <c r="FCO53" s="10"/>
      <c r="FCP53" s="10"/>
      <c r="FCQ53" s="10"/>
      <c r="FCR53" s="10"/>
      <c r="FCS53" s="10"/>
      <c r="FCT53" s="10"/>
      <c r="FCU53" s="10"/>
      <c r="FCV53" s="10"/>
      <c r="FCW53" s="10"/>
      <c r="FCX53" s="10"/>
      <c r="FCY53" s="10"/>
      <c r="FCZ53" s="10"/>
      <c r="FDA53" s="10"/>
      <c r="FDB53" s="10"/>
      <c r="FDC53" s="10"/>
      <c r="FDD53" s="10"/>
      <c r="FDE53" s="10"/>
      <c r="FDF53" s="10"/>
      <c r="FDG53" s="10"/>
      <c r="FDH53" s="10"/>
      <c r="FDI53" s="10"/>
      <c r="FDJ53" s="10"/>
      <c r="FDK53" s="10"/>
      <c r="FDL53" s="10"/>
      <c r="FDM53" s="10"/>
      <c r="FDN53" s="10"/>
      <c r="FDO53" s="10"/>
      <c r="FDP53" s="10"/>
      <c r="FDQ53" s="10"/>
      <c r="FDR53" s="10"/>
      <c r="FDS53" s="10"/>
      <c r="FDT53" s="10"/>
      <c r="FDU53" s="10"/>
      <c r="FDV53" s="10"/>
      <c r="FDW53" s="10"/>
      <c r="FDX53" s="10"/>
      <c r="FDY53" s="10"/>
      <c r="FDZ53" s="10"/>
      <c r="FEA53" s="10"/>
      <c r="FEB53" s="10"/>
      <c r="FEC53" s="10"/>
      <c r="FED53" s="10"/>
      <c r="FEE53" s="10"/>
      <c r="FEF53" s="10"/>
      <c r="FEG53" s="10"/>
      <c r="FEH53" s="10"/>
      <c r="FEI53" s="10"/>
      <c r="FEJ53" s="10"/>
      <c r="FEK53" s="10"/>
      <c r="FEL53" s="10"/>
      <c r="FEM53" s="10"/>
      <c r="FEN53" s="10"/>
      <c r="FEO53" s="10"/>
      <c r="FEP53" s="10"/>
      <c r="FEQ53" s="10"/>
      <c r="FER53" s="10"/>
      <c r="FES53" s="10"/>
      <c r="FET53" s="10"/>
      <c r="FEU53" s="10"/>
      <c r="FEV53" s="10"/>
      <c r="FEW53" s="10"/>
      <c r="FEX53" s="10"/>
      <c r="FEY53" s="10"/>
      <c r="FEZ53" s="10"/>
      <c r="FFA53" s="10"/>
      <c r="FFB53" s="10"/>
      <c r="FFC53" s="10"/>
      <c r="FFD53" s="10"/>
      <c r="FFE53" s="10"/>
      <c r="FFF53" s="10"/>
      <c r="FFG53" s="10"/>
      <c r="FFH53" s="10"/>
      <c r="FFI53" s="10"/>
      <c r="FFJ53" s="10"/>
      <c r="FFK53" s="10"/>
      <c r="FFL53" s="10"/>
      <c r="FFM53" s="10"/>
      <c r="FFN53" s="10"/>
      <c r="FFO53" s="10"/>
      <c r="FFP53" s="10"/>
      <c r="FFQ53" s="10"/>
      <c r="FFR53" s="10"/>
      <c r="FFS53" s="10"/>
      <c r="FFT53" s="10"/>
      <c r="FFU53" s="10"/>
      <c r="FFV53" s="10"/>
      <c r="FFW53" s="10"/>
      <c r="FFX53" s="10"/>
      <c r="FFY53" s="10"/>
      <c r="FFZ53" s="10"/>
      <c r="FGA53" s="10"/>
      <c r="FGB53" s="10"/>
      <c r="FGC53" s="10"/>
      <c r="FGD53" s="10"/>
      <c r="FGE53" s="10"/>
      <c r="FGF53" s="10"/>
      <c r="FGG53" s="10"/>
      <c r="FGH53" s="10"/>
      <c r="FGI53" s="10"/>
      <c r="FGJ53" s="10"/>
      <c r="FGK53" s="10"/>
      <c r="FGL53" s="10"/>
      <c r="FGM53" s="10"/>
      <c r="FGN53" s="10"/>
      <c r="FGO53" s="10"/>
      <c r="FGP53" s="10"/>
      <c r="FGQ53" s="10"/>
      <c r="FGR53" s="10"/>
      <c r="FGS53" s="10"/>
      <c r="FGT53" s="10"/>
      <c r="FGU53" s="10"/>
      <c r="FGV53" s="10"/>
      <c r="FGW53" s="10"/>
      <c r="FGX53" s="10"/>
      <c r="FGY53" s="10"/>
      <c r="FGZ53" s="10"/>
      <c r="FHA53" s="10"/>
      <c r="FHB53" s="10"/>
      <c r="FHC53" s="10"/>
      <c r="FHD53" s="10"/>
      <c r="FHE53" s="10"/>
      <c r="FHF53" s="10"/>
      <c r="FHG53" s="10"/>
      <c r="FHH53" s="10"/>
      <c r="FHI53" s="10"/>
      <c r="FHJ53" s="10"/>
      <c r="FHK53" s="10"/>
      <c r="FHL53" s="10"/>
      <c r="FHM53" s="10"/>
      <c r="FHN53" s="10"/>
      <c r="FHO53" s="10"/>
      <c r="FHP53" s="10"/>
      <c r="FHQ53" s="10"/>
      <c r="FHR53" s="10"/>
      <c r="FHS53" s="10"/>
      <c r="FHT53" s="10"/>
      <c r="FHU53" s="10"/>
      <c r="FHV53" s="10"/>
      <c r="FHW53" s="10"/>
      <c r="FHX53" s="10"/>
      <c r="FHY53" s="10"/>
      <c r="FHZ53" s="10"/>
      <c r="FIA53" s="10"/>
      <c r="FIB53" s="10"/>
      <c r="FIC53" s="10"/>
      <c r="FID53" s="10"/>
      <c r="FIE53" s="10"/>
      <c r="FIF53" s="10"/>
      <c r="FIG53" s="10"/>
      <c r="FIH53" s="10"/>
      <c r="FII53" s="10"/>
      <c r="FIJ53" s="10"/>
      <c r="FIK53" s="10"/>
      <c r="FIL53" s="10"/>
      <c r="FIM53" s="10"/>
      <c r="FIN53" s="10"/>
      <c r="FIO53" s="10"/>
      <c r="FIP53" s="10"/>
      <c r="FIQ53" s="10"/>
      <c r="FIR53" s="10"/>
      <c r="FIS53" s="10"/>
      <c r="FIT53" s="10"/>
      <c r="FIU53" s="10"/>
      <c r="FIV53" s="10"/>
      <c r="FIW53" s="10"/>
      <c r="FIX53" s="10"/>
      <c r="FIY53" s="10"/>
      <c r="FIZ53" s="10"/>
      <c r="FJA53" s="10"/>
      <c r="FJB53" s="10"/>
      <c r="FJC53" s="10"/>
      <c r="FJD53" s="10"/>
      <c r="FJE53" s="10"/>
      <c r="FJF53" s="10"/>
      <c r="FJG53" s="10"/>
      <c r="FJH53" s="10"/>
      <c r="FJI53" s="10"/>
      <c r="FJJ53" s="10"/>
      <c r="FJK53" s="10"/>
      <c r="FJL53" s="10"/>
      <c r="FJM53" s="10"/>
      <c r="FJN53" s="10"/>
      <c r="FJO53" s="10"/>
      <c r="FJP53" s="10"/>
      <c r="FJQ53" s="10"/>
      <c r="FJR53" s="10"/>
      <c r="FJS53" s="10"/>
      <c r="FJT53" s="10"/>
      <c r="FJU53" s="10"/>
      <c r="FJV53" s="10"/>
      <c r="FJW53" s="10"/>
      <c r="FJX53" s="10"/>
      <c r="FJY53" s="10"/>
      <c r="FJZ53" s="10"/>
      <c r="FKA53" s="10"/>
      <c r="FKB53" s="10"/>
      <c r="FKC53" s="10"/>
      <c r="FKD53" s="10"/>
      <c r="FKE53" s="10"/>
      <c r="FKF53" s="10"/>
      <c r="FKG53" s="10"/>
      <c r="FKH53" s="10"/>
      <c r="FKI53" s="10"/>
      <c r="FKJ53" s="10"/>
      <c r="FKK53" s="10"/>
      <c r="FKL53" s="10"/>
      <c r="FKM53" s="10"/>
      <c r="FKN53" s="10"/>
      <c r="FKO53" s="10"/>
      <c r="FKP53" s="10"/>
      <c r="FKQ53" s="10"/>
      <c r="FKR53" s="10"/>
      <c r="FKS53" s="10"/>
      <c r="FKT53" s="10"/>
      <c r="FKU53" s="10"/>
      <c r="FKV53" s="10"/>
      <c r="FKW53" s="10"/>
      <c r="FKX53" s="10"/>
      <c r="FKY53" s="10"/>
      <c r="FKZ53" s="10"/>
      <c r="FLA53" s="10"/>
      <c r="FLB53" s="10"/>
      <c r="FLC53" s="10"/>
      <c r="FLD53" s="10"/>
      <c r="FLE53" s="10"/>
      <c r="FLF53" s="10"/>
      <c r="FLG53" s="10"/>
      <c r="FLH53" s="10"/>
      <c r="FLI53" s="10"/>
      <c r="FLJ53" s="10"/>
      <c r="FLK53" s="10"/>
      <c r="FLL53" s="10"/>
      <c r="FLM53" s="10"/>
      <c r="FLN53" s="10"/>
      <c r="FLO53" s="10"/>
      <c r="FLP53" s="10"/>
      <c r="FLQ53" s="10"/>
      <c r="FLR53" s="10"/>
      <c r="FLS53" s="10"/>
      <c r="FLT53" s="10"/>
      <c r="FLU53" s="10"/>
      <c r="FLV53" s="10"/>
      <c r="FLW53" s="10"/>
      <c r="FLX53" s="10"/>
      <c r="FLY53" s="10"/>
      <c r="FLZ53" s="10"/>
      <c r="FMA53" s="10"/>
      <c r="FMB53" s="10"/>
      <c r="FMC53" s="10"/>
      <c r="FMD53" s="10"/>
      <c r="FME53" s="10"/>
      <c r="FMF53" s="10"/>
      <c r="FMG53" s="10"/>
      <c r="FMH53" s="10"/>
      <c r="FMI53" s="10"/>
      <c r="FMJ53" s="10"/>
      <c r="FMK53" s="10"/>
      <c r="FML53" s="10"/>
      <c r="FMM53" s="10"/>
      <c r="FMN53" s="10"/>
      <c r="FMO53" s="10"/>
      <c r="FMP53" s="10"/>
      <c r="FMQ53" s="10"/>
      <c r="FMR53" s="10"/>
      <c r="FMS53" s="10"/>
      <c r="FMT53" s="10"/>
      <c r="FMU53" s="10"/>
      <c r="FMV53" s="10"/>
      <c r="FMW53" s="10"/>
      <c r="FMX53" s="10"/>
      <c r="FMY53" s="10"/>
      <c r="FMZ53" s="10"/>
      <c r="FNA53" s="10"/>
      <c r="FNB53" s="10"/>
      <c r="FNC53" s="10"/>
      <c r="FND53" s="10"/>
      <c r="FNE53" s="10"/>
      <c r="FNF53" s="10"/>
      <c r="FNG53" s="10"/>
      <c r="FNH53" s="10"/>
      <c r="FNI53" s="10"/>
      <c r="FNJ53" s="10"/>
      <c r="FNK53" s="10"/>
      <c r="FNL53" s="10"/>
      <c r="FNM53" s="10"/>
      <c r="FNN53" s="10"/>
      <c r="FNO53" s="10"/>
      <c r="FNP53" s="10"/>
      <c r="FNQ53" s="10"/>
      <c r="FNR53" s="10"/>
      <c r="FNS53" s="10"/>
      <c r="FNT53" s="10"/>
      <c r="FNU53" s="10"/>
      <c r="FNV53" s="10"/>
      <c r="FNW53" s="10"/>
      <c r="FNX53" s="10"/>
      <c r="FNY53" s="10"/>
      <c r="FNZ53" s="10"/>
      <c r="FOA53" s="10"/>
      <c r="FOB53" s="10"/>
      <c r="FOC53" s="10"/>
      <c r="FOD53" s="10"/>
      <c r="FOE53" s="10"/>
      <c r="FOF53" s="10"/>
      <c r="FOG53" s="10"/>
      <c r="FOH53" s="10"/>
      <c r="FOI53" s="10"/>
      <c r="FOJ53" s="10"/>
      <c r="FOK53" s="10"/>
      <c r="FOL53" s="10"/>
      <c r="FOM53" s="10"/>
      <c r="FON53" s="10"/>
      <c r="FOO53" s="10"/>
      <c r="FOP53" s="10"/>
      <c r="FOQ53" s="10"/>
      <c r="FOR53" s="10"/>
      <c r="FOS53" s="10"/>
      <c r="FOT53" s="10"/>
      <c r="FOU53" s="10"/>
      <c r="FOV53" s="10"/>
      <c r="FOW53" s="10"/>
      <c r="FOX53" s="10"/>
      <c r="FOY53" s="10"/>
      <c r="FOZ53" s="10"/>
      <c r="FPA53" s="10"/>
      <c r="FPB53" s="10"/>
      <c r="FPC53" s="10"/>
      <c r="FPD53" s="10"/>
      <c r="FPE53" s="10"/>
      <c r="FPF53" s="10"/>
      <c r="FPG53" s="10"/>
      <c r="FPH53" s="10"/>
      <c r="FPI53" s="10"/>
      <c r="FPJ53" s="10"/>
      <c r="FPK53" s="10"/>
      <c r="FPL53" s="10"/>
      <c r="FPM53" s="10"/>
      <c r="FPN53" s="10"/>
      <c r="FPO53" s="10"/>
      <c r="FPP53" s="10"/>
      <c r="FPQ53" s="10"/>
      <c r="FPR53" s="10"/>
      <c r="FPS53" s="10"/>
      <c r="FPT53" s="10"/>
      <c r="FPU53" s="10"/>
      <c r="FPV53" s="10"/>
      <c r="FPW53" s="10"/>
      <c r="FPX53" s="10"/>
      <c r="FPY53" s="10"/>
      <c r="FPZ53" s="10"/>
      <c r="FQA53" s="10"/>
      <c r="FQB53" s="10"/>
      <c r="FQC53" s="10"/>
      <c r="FQD53" s="10"/>
      <c r="FQE53" s="10"/>
      <c r="FQF53" s="10"/>
      <c r="FQG53" s="10"/>
      <c r="FQH53" s="10"/>
      <c r="FQI53" s="10"/>
      <c r="FQJ53" s="10"/>
      <c r="FQK53" s="10"/>
      <c r="FQL53" s="10"/>
      <c r="FQM53" s="10"/>
      <c r="FQN53" s="10"/>
      <c r="FQO53" s="10"/>
      <c r="FQP53" s="10"/>
      <c r="FQQ53" s="10"/>
      <c r="FQR53" s="10"/>
      <c r="FQS53" s="10"/>
      <c r="FQT53" s="10"/>
      <c r="FQU53" s="10"/>
      <c r="FQV53" s="10"/>
      <c r="FQW53" s="10"/>
      <c r="FQX53" s="10"/>
      <c r="FQY53" s="10"/>
      <c r="FQZ53" s="10"/>
      <c r="FRA53" s="10"/>
      <c r="FRB53" s="10"/>
      <c r="FRC53" s="10"/>
      <c r="FRD53" s="10"/>
      <c r="FRE53" s="10"/>
      <c r="FRF53" s="10"/>
      <c r="FRG53" s="10"/>
      <c r="FRH53" s="10"/>
      <c r="FRI53" s="10"/>
      <c r="FRJ53" s="10"/>
      <c r="FRK53" s="10"/>
      <c r="FRL53" s="10"/>
      <c r="FRM53" s="10"/>
      <c r="FRN53" s="10"/>
      <c r="FRO53" s="10"/>
      <c r="FRP53" s="10"/>
      <c r="FRQ53" s="10"/>
      <c r="FRR53" s="10"/>
      <c r="FRS53" s="10"/>
      <c r="FRT53" s="10"/>
      <c r="FRU53" s="10"/>
      <c r="FRV53" s="10"/>
      <c r="FRW53" s="10"/>
      <c r="FRX53" s="10"/>
      <c r="FRY53" s="10"/>
      <c r="FRZ53" s="10"/>
      <c r="FSA53" s="10"/>
      <c r="FSB53" s="10"/>
      <c r="FSC53" s="10"/>
      <c r="FSD53" s="10"/>
      <c r="FSE53" s="10"/>
      <c r="FSF53" s="10"/>
      <c r="FSG53" s="10"/>
      <c r="FSH53" s="10"/>
      <c r="FSI53" s="10"/>
      <c r="FSJ53" s="10"/>
      <c r="FSK53" s="10"/>
      <c r="FSL53" s="10"/>
      <c r="FSM53" s="10"/>
      <c r="FSN53" s="10"/>
      <c r="FSO53" s="10"/>
      <c r="FSP53" s="10"/>
      <c r="FSQ53" s="10"/>
      <c r="FSR53" s="10"/>
      <c r="FSS53" s="10"/>
      <c r="FST53" s="10"/>
      <c r="FSU53" s="10"/>
      <c r="FSV53" s="10"/>
      <c r="FSW53" s="10"/>
      <c r="FSX53" s="10"/>
      <c r="FSY53" s="10"/>
      <c r="FSZ53" s="10"/>
      <c r="FTA53" s="10"/>
      <c r="FTB53" s="10"/>
      <c r="FTC53" s="10"/>
      <c r="FTD53" s="10"/>
      <c r="FTE53" s="10"/>
      <c r="FTF53" s="10"/>
      <c r="FTG53" s="10"/>
      <c r="FTH53" s="10"/>
      <c r="FTI53" s="10"/>
      <c r="FTJ53" s="10"/>
      <c r="FTK53" s="10"/>
      <c r="FTL53" s="10"/>
      <c r="FTM53" s="10"/>
      <c r="FTN53" s="10"/>
      <c r="FTO53" s="10"/>
      <c r="FTP53" s="10"/>
      <c r="FTQ53" s="10"/>
      <c r="FTR53" s="10"/>
      <c r="FTS53" s="10"/>
      <c r="FTT53" s="10"/>
      <c r="FTU53" s="10"/>
      <c r="FTV53" s="10"/>
      <c r="FTW53" s="10"/>
      <c r="FTX53" s="10"/>
      <c r="FTY53" s="10"/>
      <c r="FTZ53" s="10"/>
      <c r="FUA53" s="10"/>
      <c r="FUB53" s="10"/>
      <c r="FUC53" s="10"/>
      <c r="FUD53" s="10"/>
      <c r="FUE53" s="10"/>
      <c r="FUF53" s="10"/>
      <c r="FUG53" s="10"/>
      <c r="FUH53" s="10"/>
      <c r="FUI53" s="10"/>
      <c r="FUJ53" s="10"/>
      <c r="FUK53" s="10"/>
      <c r="FUL53" s="10"/>
      <c r="FUM53" s="10"/>
      <c r="FUN53" s="10"/>
      <c r="FUO53" s="10"/>
      <c r="FUP53" s="10"/>
      <c r="FUQ53" s="10"/>
      <c r="FUR53" s="10"/>
      <c r="FUS53" s="10"/>
      <c r="FUT53" s="10"/>
      <c r="FUU53" s="10"/>
      <c r="FUV53" s="10"/>
      <c r="FUW53" s="10"/>
      <c r="FUX53" s="10"/>
      <c r="FUY53" s="10"/>
      <c r="FUZ53" s="10"/>
      <c r="FVA53" s="10"/>
      <c r="FVB53" s="10"/>
      <c r="FVC53" s="10"/>
      <c r="FVD53" s="10"/>
      <c r="FVE53" s="10"/>
      <c r="FVF53" s="10"/>
      <c r="FVG53" s="10"/>
      <c r="FVH53" s="10"/>
      <c r="FVI53" s="10"/>
      <c r="FVJ53" s="10"/>
      <c r="FVK53" s="10"/>
      <c r="FVL53" s="10"/>
      <c r="FVM53" s="10"/>
      <c r="FVN53" s="10"/>
      <c r="FVO53" s="10"/>
      <c r="FVP53" s="10"/>
      <c r="FVQ53" s="10"/>
      <c r="FVR53" s="10"/>
      <c r="FVS53" s="10"/>
      <c r="FVT53" s="10"/>
      <c r="FVU53" s="10"/>
      <c r="FVV53" s="10"/>
      <c r="FVW53" s="10"/>
      <c r="FVX53" s="10"/>
      <c r="FVY53" s="10"/>
      <c r="FVZ53" s="10"/>
      <c r="FWA53" s="10"/>
      <c r="FWB53" s="10"/>
      <c r="FWC53" s="10"/>
      <c r="FWD53" s="10"/>
      <c r="FWE53" s="10"/>
      <c r="FWF53" s="10"/>
      <c r="FWG53" s="10"/>
      <c r="FWH53" s="10"/>
      <c r="FWI53" s="10"/>
      <c r="FWJ53" s="10"/>
      <c r="FWK53" s="10"/>
      <c r="FWL53" s="10"/>
      <c r="FWM53" s="10"/>
      <c r="FWN53" s="10"/>
      <c r="FWO53" s="10"/>
      <c r="FWP53" s="10"/>
      <c r="FWQ53" s="10"/>
      <c r="FWR53" s="10"/>
      <c r="FWS53" s="10"/>
      <c r="FWT53" s="10"/>
      <c r="FWU53" s="10"/>
      <c r="FWV53" s="10"/>
      <c r="FWW53" s="10"/>
      <c r="FWX53" s="10"/>
      <c r="FWY53" s="10"/>
      <c r="FWZ53" s="10"/>
      <c r="FXA53" s="10"/>
      <c r="FXB53" s="10"/>
      <c r="FXC53" s="10"/>
      <c r="FXD53" s="10"/>
      <c r="FXE53" s="10"/>
      <c r="FXF53" s="10"/>
      <c r="FXG53" s="10"/>
      <c r="FXH53" s="10"/>
      <c r="FXI53" s="10"/>
      <c r="FXJ53" s="10"/>
      <c r="FXK53" s="10"/>
      <c r="FXL53" s="10"/>
      <c r="FXM53" s="10"/>
      <c r="FXN53" s="10"/>
      <c r="FXO53" s="10"/>
      <c r="FXP53" s="10"/>
      <c r="FXQ53" s="10"/>
      <c r="FXR53" s="10"/>
      <c r="FXS53" s="10"/>
      <c r="FXT53" s="10"/>
      <c r="FXU53" s="10"/>
      <c r="FXV53" s="10"/>
      <c r="FXW53" s="10"/>
      <c r="FXX53" s="10"/>
      <c r="FXY53" s="10"/>
      <c r="FXZ53" s="10"/>
      <c r="FYA53" s="10"/>
      <c r="FYB53" s="10"/>
      <c r="FYC53" s="10"/>
      <c r="FYD53" s="10"/>
      <c r="FYE53" s="10"/>
      <c r="FYF53" s="10"/>
      <c r="FYG53" s="10"/>
      <c r="FYH53" s="10"/>
      <c r="FYI53" s="10"/>
      <c r="FYJ53" s="10"/>
      <c r="FYK53" s="10"/>
      <c r="FYL53" s="10"/>
      <c r="FYM53" s="10"/>
      <c r="FYN53" s="10"/>
      <c r="FYO53" s="10"/>
      <c r="FYP53" s="10"/>
      <c r="FYQ53" s="10"/>
      <c r="FYR53" s="10"/>
      <c r="FYS53" s="10"/>
      <c r="FYT53" s="10"/>
      <c r="FYU53" s="10"/>
      <c r="FYV53" s="10"/>
      <c r="FYW53" s="10"/>
      <c r="FYX53" s="10"/>
      <c r="FYY53" s="10"/>
      <c r="FYZ53" s="10"/>
      <c r="FZA53" s="10"/>
      <c r="FZB53" s="10"/>
      <c r="FZC53" s="10"/>
      <c r="FZD53" s="10"/>
      <c r="FZE53" s="10"/>
      <c r="FZF53" s="10"/>
      <c r="FZG53" s="10"/>
      <c r="FZH53" s="10"/>
      <c r="FZI53" s="10"/>
      <c r="FZJ53" s="10"/>
      <c r="FZK53" s="10"/>
      <c r="FZL53" s="10"/>
      <c r="FZM53" s="10"/>
      <c r="FZN53" s="10"/>
      <c r="FZO53" s="10"/>
      <c r="FZP53" s="10"/>
      <c r="FZQ53" s="10"/>
      <c r="FZR53" s="10"/>
      <c r="FZS53" s="10"/>
      <c r="FZT53" s="10"/>
      <c r="FZU53" s="10"/>
      <c r="FZV53" s="10"/>
      <c r="FZW53" s="10"/>
      <c r="FZX53" s="10"/>
      <c r="FZY53" s="10"/>
      <c r="FZZ53" s="10"/>
      <c r="GAA53" s="10"/>
      <c r="GAB53" s="10"/>
      <c r="GAC53" s="10"/>
      <c r="GAD53" s="10"/>
      <c r="GAE53" s="10"/>
      <c r="GAF53" s="10"/>
      <c r="GAG53" s="10"/>
      <c r="GAH53" s="10"/>
      <c r="GAI53" s="10"/>
      <c r="GAJ53" s="10"/>
      <c r="GAK53" s="10"/>
      <c r="GAL53" s="10"/>
      <c r="GAM53" s="10"/>
      <c r="GAN53" s="10"/>
      <c r="GAO53" s="10"/>
      <c r="GAP53" s="10"/>
      <c r="GAQ53" s="10"/>
      <c r="GAR53" s="10"/>
      <c r="GAS53" s="10"/>
      <c r="GAT53" s="10"/>
      <c r="GAU53" s="10"/>
      <c r="GAV53" s="10"/>
      <c r="GAW53" s="10"/>
      <c r="GAX53" s="10"/>
      <c r="GAY53" s="10"/>
      <c r="GAZ53" s="10"/>
      <c r="GBA53" s="10"/>
      <c r="GBB53" s="10"/>
      <c r="GBC53" s="10"/>
      <c r="GBD53" s="10"/>
      <c r="GBE53" s="10"/>
      <c r="GBF53" s="10"/>
      <c r="GBG53" s="10"/>
      <c r="GBH53" s="10"/>
      <c r="GBI53" s="10"/>
      <c r="GBJ53" s="10"/>
      <c r="GBK53" s="10"/>
      <c r="GBL53" s="10"/>
      <c r="GBM53" s="10"/>
      <c r="GBN53" s="10"/>
      <c r="GBO53" s="10"/>
      <c r="GBP53" s="10"/>
      <c r="GBQ53" s="10"/>
      <c r="GBR53" s="10"/>
      <c r="GBS53" s="10"/>
      <c r="GBT53" s="10"/>
      <c r="GBU53" s="10"/>
      <c r="GBV53" s="10"/>
      <c r="GBW53" s="10"/>
      <c r="GBX53" s="10"/>
      <c r="GBY53" s="10"/>
      <c r="GBZ53" s="10"/>
      <c r="GCA53" s="10"/>
      <c r="GCB53" s="10"/>
      <c r="GCC53" s="10"/>
      <c r="GCD53" s="10"/>
      <c r="GCE53" s="10"/>
      <c r="GCF53" s="10"/>
      <c r="GCG53" s="10"/>
      <c r="GCH53" s="10"/>
      <c r="GCI53" s="10"/>
      <c r="GCJ53" s="10"/>
      <c r="GCK53" s="10"/>
      <c r="GCL53" s="10"/>
      <c r="GCM53" s="10"/>
      <c r="GCN53" s="10"/>
      <c r="GCO53" s="10"/>
      <c r="GCP53" s="10"/>
      <c r="GCQ53" s="10"/>
      <c r="GCR53" s="10"/>
      <c r="GCS53" s="10"/>
      <c r="GCT53" s="10"/>
      <c r="GCU53" s="10"/>
      <c r="GCV53" s="10"/>
      <c r="GCW53" s="10"/>
      <c r="GCX53" s="10"/>
      <c r="GCY53" s="10"/>
      <c r="GCZ53" s="10"/>
      <c r="GDA53" s="10"/>
      <c r="GDB53" s="10"/>
      <c r="GDC53" s="10"/>
      <c r="GDD53" s="10"/>
      <c r="GDE53" s="10"/>
      <c r="GDF53" s="10"/>
      <c r="GDG53" s="10"/>
      <c r="GDH53" s="10"/>
      <c r="GDI53" s="10"/>
      <c r="GDJ53" s="10"/>
      <c r="GDK53" s="10"/>
      <c r="GDL53" s="10"/>
      <c r="GDM53" s="10"/>
      <c r="GDN53" s="10"/>
      <c r="GDO53" s="10"/>
      <c r="GDP53" s="10"/>
      <c r="GDQ53" s="10"/>
      <c r="GDR53" s="10"/>
      <c r="GDS53" s="10"/>
      <c r="GDT53" s="10"/>
      <c r="GDU53" s="10"/>
      <c r="GDV53" s="10"/>
      <c r="GDW53" s="10"/>
      <c r="GDX53" s="10"/>
      <c r="GDY53" s="10"/>
      <c r="GDZ53" s="10"/>
      <c r="GEA53" s="10"/>
      <c r="GEB53" s="10"/>
      <c r="GEC53" s="10"/>
      <c r="GED53" s="10"/>
      <c r="GEE53" s="10"/>
      <c r="GEF53" s="10"/>
      <c r="GEG53" s="10"/>
      <c r="GEH53" s="10"/>
      <c r="GEI53" s="10"/>
      <c r="GEJ53" s="10"/>
      <c r="GEK53" s="10"/>
      <c r="GEL53" s="10"/>
      <c r="GEM53" s="10"/>
      <c r="GEN53" s="10"/>
      <c r="GEO53" s="10"/>
      <c r="GEP53" s="10"/>
      <c r="GEQ53" s="10"/>
      <c r="GER53" s="10"/>
      <c r="GES53" s="10"/>
      <c r="GET53" s="10"/>
      <c r="GEU53" s="10"/>
      <c r="GEV53" s="10"/>
      <c r="GEW53" s="10"/>
      <c r="GEX53" s="10"/>
      <c r="GEY53" s="10"/>
      <c r="GEZ53" s="10"/>
      <c r="GFA53" s="10"/>
      <c r="GFB53" s="10"/>
      <c r="GFC53" s="10"/>
      <c r="GFD53" s="10"/>
      <c r="GFE53" s="10"/>
      <c r="GFF53" s="10"/>
      <c r="GFG53" s="10"/>
      <c r="GFH53" s="10"/>
      <c r="GFI53" s="10"/>
      <c r="GFJ53" s="10"/>
      <c r="GFK53" s="10"/>
      <c r="GFL53" s="10"/>
      <c r="GFM53" s="10"/>
      <c r="GFN53" s="10"/>
      <c r="GFO53" s="10"/>
      <c r="GFP53" s="10"/>
      <c r="GFQ53" s="10"/>
      <c r="GFR53" s="10"/>
      <c r="GFS53" s="10"/>
      <c r="GFT53" s="10"/>
      <c r="GFU53" s="10"/>
      <c r="GFV53" s="10"/>
      <c r="GFW53" s="10"/>
      <c r="GFX53" s="10"/>
      <c r="GFY53" s="10"/>
      <c r="GFZ53" s="10"/>
      <c r="GGA53" s="10"/>
      <c r="GGB53" s="10"/>
      <c r="GGC53" s="10"/>
      <c r="GGD53" s="10"/>
      <c r="GGE53" s="10"/>
      <c r="GGF53" s="10"/>
      <c r="GGG53" s="10"/>
      <c r="GGH53" s="10"/>
      <c r="GGI53" s="10"/>
      <c r="GGJ53" s="10"/>
      <c r="GGK53" s="10"/>
      <c r="GGL53" s="10"/>
      <c r="GGM53" s="10"/>
      <c r="GGN53" s="10"/>
      <c r="GGO53" s="10"/>
      <c r="GGP53" s="10"/>
      <c r="GGQ53" s="10"/>
      <c r="GGR53" s="10"/>
      <c r="GGS53" s="10"/>
      <c r="GGT53" s="10"/>
      <c r="GGU53" s="10"/>
      <c r="GGV53" s="10"/>
      <c r="GGW53" s="10"/>
      <c r="GGX53" s="10"/>
      <c r="GGY53" s="10"/>
      <c r="GGZ53" s="10"/>
      <c r="GHA53" s="10"/>
      <c r="GHB53" s="10"/>
      <c r="GHC53" s="10"/>
      <c r="GHD53" s="10"/>
      <c r="GHE53" s="10"/>
      <c r="GHF53" s="10"/>
      <c r="GHG53" s="10"/>
      <c r="GHH53" s="10"/>
      <c r="GHI53" s="10"/>
      <c r="GHJ53" s="10"/>
      <c r="GHK53" s="10"/>
      <c r="GHL53" s="10"/>
      <c r="GHM53" s="10"/>
      <c r="GHN53" s="10"/>
      <c r="GHO53" s="10"/>
      <c r="GHP53" s="10"/>
      <c r="GHQ53" s="10"/>
      <c r="GHR53" s="10"/>
      <c r="GHS53" s="10"/>
      <c r="GHT53" s="10"/>
      <c r="GHU53" s="10"/>
      <c r="GHV53" s="10"/>
      <c r="GHW53" s="10"/>
      <c r="GHX53" s="10"/>
      <c r="GHY53" s="10"/>
      <c r="GHZ53" s="10"/>
      <c r="GIA53" s="10"/>
      <c r="GIB53" s="10"/>
      <c r="GIC53" s="10"/>
      <c r="GID53" s="10"/>
      <c r="GIE53" s="10"/>
      <c r="GIF53" s="10"/>
      <c r="GIG53" s="10"/>
      <c r="GIH53" s="10"/>
      <c r="GII53" s="10"/>
      <c r="GIJ53" s="10"/>
      <c r="GIK53" s="10"/>
      <c r="GIL53" s="10"/>
      <c r="GIM53" s="10"/>
      <c r="GIN53" s="10"/>
      <c r="GIO53" s="10"/>
      <c r="GIP53" s="10"/>
      <c r="GIQ53" s="10"/>
      <c r="GIR53" s="10"/>
      <c r="GIS53" s="10"/>
      <c r="GIT53" s="10"/>
      <c r="GIU53" s="10"/>
      <c r="GIV53" s="10"/>
      <c r="GIW53" s="10"/>
      <c r="GIX53" s="10"/>
      <c r="GIY53" s="10"/>
      <c r="GIZ53" s="10"/>
      <c r="GJA53" s="10"/>
      <c r="GJB53" s="10"/>
      <c r="GJC53" s="10"/>
      <c r="GJD53" s="10"/>
      <c r="GJE53" s="10"/>
      <c r="GJF53" s="10"/>
      <c r="GJG53" s="10"/>
      <c r="GJH53" s="10"/>
      <c r="GJI53" s="10"/>
      <c r="GJJ53" s="10"/>
      <c r="GJK53" s="10"/>
      <c r="GJL53" s="10"/>
      <c r="GJM53" s="10"/>
      <c r="GJN53" s="10"/>
      <c r="GJO53" s="10"/>
      <c r="GJP53" s="10"/>
      <c r="GJQ53" s="10"/>
      <c r="GJR53" s="10"/>
      <c r="GJS53" s="10"/>
      <c r="GJT53" s="10"/>
      <c r="GJU53" s="10"/>
      <c r="GJV53" s="10"/>
      <c r="GJW53" s="10"/>
      <c r="GJX53" s="10"/>
      <c r="GJY53" s="10"/>
      <c r="GJZ53" s="10"/>
      <c r="GKA53" s="10"/>
      <c r="GKB53" s="10"/>
      <c r="GKC53" s="10"/>
      <c r="GKD53" s="10"/>
      <c r="GKE53" s="10"/>
      <c r="GKF53" s="10"/>
      <c r="GKG53" s="10"/>
      <c r="GKH53" s="10"/>
      <c r="GKI53" s="10"/>
      <c r="GKJ53" s="10"/>
      <c r="GKK53" s="10"/>
      <c r="GKL53" s="10"/>
      <c r="GKM53" s="10"/>
      <c r="GKN53" s="10"/>
      <c r="GKO53" s="10"/>
      <c r="GKP53" s="10"/>
      <c r="GKQ53" s="10"/>
      <c r="GKR53" s="10"/>
      <c r="GKS53" s="10"/>
      <c r="GKT53" s="10"/>
      <c r="GKU53" s="10"/>
      <c r="GKV53" s="10"/>
      <c r="GKW53" s="10"/>
      <c r="GKX53" s="10"/>
      <c r="GKY53" s="10"/>
      <c r="GKZ53" s="10"/>
      <c r="GLA53" s="10"/>
      <c r="GLB53" s="10"/>
      <c r="GLC53" s="10"/>
      <c r="GLD53" s="10"/>
      <c r="GLE53" s="10"/>
      <c r="GLF53" s="10"/>
      <c r="GLG53" s="10"/>
      <c r="GLH53" s="10"/>
      <c r="GLI53" s="10"/>
      <c r="GLJ53" s="10"/>
      <c r="GLK53" s="10"/>
      <c r="GLL53" s="10"/>
      <c r="GLM53" s="10"/>
      <c r="GLN53" s="10"/>
      <c r="GLO53" s="10"/>
      <c r="GLP53" s="10"/>
      <c r="GLQ53" s="10"/>
      <c r="GLR53" s="10"/>
      <c r="GLS53" s="10"/>
      <c r="GLT53" s="10"/>
      <c r="GLU53" s="10"/>
      <c r="GLV53" s="10"/>
      <c r="GLW53" s="10"/>
      <c r="GLX53" s="10"/>
      <c r="GLY53" s="10"/>
      <c r="GLZ53" s="10"/>
      <c r="GMA53" s="10"/>
      <c r="GMB53" s="10"/>
      <c r="GMC53" s="10"/>
      <c r="GMD53" s="10"/>
      <c r="GME53" s="10"/>
      <c r="GMF53" s="10"/>
      <c r="GMG53" s="10"/>
      <c r="GMH53" s="10"/>
      <c r="GMI53" s="10"/>
      <c r="GMJ53" s="10"/>
      <c r="GMK53" s="10"/>
      <c r="GML53" s="10"/>
      <c r="GMM53" s="10"/>
      <c r="GMN53" s="10"/>
      <c r="GMO53" s="10"/>
      <c r="GMP53" s="10"/>
      <c r="GMQ53" s="10"/>
      <c r="GMR53" s="10"/>
      <c r="GMS53" s="10"/>
      <c r="GMT53" s="10"/>
      <c r="GMU53" s="10"/>
      <c r="GMV53" s="10"/>
      <c r="GMW53" s="10"/>
      <c r="GMX53" s="10"/>
      <c r="GMY53" s="10"/>
      <c r="GMZ53" s="10"/>
      <c r="GNA53" s="10"/>
      <c r="GNB53" s="10"/>
      <c r="GNC53" s="10"/>
      <c r="GND53" s="10"/>
      <c r="GNE53" s="10"/>
      <c r="GNF53" s="10"/>
      <c r="GNG53" s="10"/>
      <c r="GNH53" s="10"/>
      <c r="GNI53" s="10"/>
      <c r="GNJ53" s="10"/>
      <c r="GNK53" s="10"/>
      <c r="GNL53" s="10"/>
      <c r="GNM53" s="10"/>
      <c r="GNN53" s="10"/>
      <c r="GNO53" s="10"/>
      <c r="GNP53" s="10"/>
      <c r="GNQ53" s="10"/>
      <c r="GNR53" s="10"/>
      <c r="GNS53" s="10"/>
      <c r="GNT53" s="10"/>
      <c r="GNU53" s="10"/>
      <c r="GNV53" s="10"/>
      <c r="GNW53" s="10"/>
      <c r="GNX53" s="10"/>
      <c r="GNY53" s="10"/>
      <c r="GNZ53" s="10"/>
      <c r="GOA53" s="10"/>
      <c r="GOB53" s="10"/>
      <c r="GOC53" s="10"/>
      <c r="GOD53" s="10"/>
      <c r="GOE53" s="10"/>
      <c r="GOF53" s="10"/>
      <c r="GOG53" s="10"/>
      <c r="GOH53" s="10"/>
      <c r="GOI53" s="10"/>
      <c r="GOJ53" s="10"/>
      <c r="GOK53" s="10"/>
      <c r="GOL53" s="10"/>
      <c r="GOM53" s="10"/>
      <c r="GON53" s="10"/>
      <c r="GOO53" s="10"/>
      <c r="GOP53" s="10"/>
      <c r="GOQ53" s="10"/>
      <c r="GOR53" s="10"/>
      <c r="GOS53" s="10"/>
      <c r="GOT53" s="10"/>
      <c r="GOU53" s="10"/>
      <c r="GOV53" s="10"/>
      <c r="GOW53" s="10"/>
      <c r="GOX53" s="10"/>
      <c r="GOY53" s="10"/>
      <c r="GOZ53" s="10"/>
      <c r="GPA53" s="10"/>
      <c r="GPB53" s="10"/>
      <c r="GPC53" s="10"/>
      <c r="GPD53" s="10"/>
      <c r="GPE53" s="10"/>
      <c r="GPF53" s="10"/>
      <c r="GPG53" s="10"/>
      <c r="GPH53" s="10"/>
      <c r="GPI53" s="10"/>
      <c r="GPJ53" s="10"/>
      <c r="GPK53" s="10"/>
      <c r="GPL53" s="10"/>
      <c r="GPM53" s="10"/>
      <c r="GPN53" s="10"/>
      <c r="GPO53" s="10"/>
      <c r="GPP53" s="10"/>
      <c r="GPQ53" s="10"/>
      <c r="GPR53" s="10"/>
      <c r="GPS53" s="10"/>
      <c r="GPT53" s="10"/>
      <c r="GPU53" s="10"/>
      <c r="GPV53" s="10"/>
      <c r="GPW53" s="10"/>
      <c r="GPX53" s="10"/>
      <c r="GPY53" s="10"/>
      <c r="GPZ53" s="10"/>
      <c r="GQA53" s="10"/>
      <c r="GQB53" s="10"/>
      <c r="GQC53" s="10"/>
      <c r="GQD53" s="10"/>
      <c r="GQE53" s="10"/>
      <c r="GQF53" s="10"/>
      <c r="GQG53" s="10"/>
      <c r="GQH53" s="10"/>
      <c r="GQI53" s="10"/>
      <c r="GQJ53" s="10"/>
      <c r="GQK53" s="10"/>
      <c r="GQL53" s="10"/>
      <c r="GQM53" s="10"/>
      <c r="GQN53" s="10"/>
      <c r="GQO53" s="10"/>
      <c r="GQP53" s="10"/>
      <c r="GQQ53" s="10"/>
      <c r="GQR53" s="10"/>
      <c r="GQS53" s="10"/>
      <c r="GQT53" s="10"/>
      <c r="GQU53" s="10"/>
      <c r="GQV53" s="10"/>
      <c r="GQW53" s="10"/>
      <c r="GQX53" s="10"/>
      <c r="GQY53" s="10"/>
      <c r="GQZ53" s="10"/>
      <c r="GRA53" s="10"/>
      <c r="GRB53" s="10"/>
      <c r="GRC53" s="10"/>
      <c r="GRD53" s="10"/>
      <c r="GRE53" s="10"/>
      <c r="GRF53" s="10"/>
      <c r="GRG53" s="10"/>
      <c r="GRH53" s="10"/>
      <c r="GRI53" s="10"/>
      <c r="GRJ53" s="10"/>
      <c r="GRK53" s="10"/>
      <c r="GRL53" s="10"/>
      <c r="GRM53" s="10"/>
      <c r="GRN53" s="10"/>
      <c r="GRO53" s="10"/>
      <c r="GRP53" s="10"/>
      <c r="GRQ53" s="10"/>
      <c r="GRR53" s="10"/>
      <c r="GRS53" s="10"/>
      <c r="GRT53" s="10"/>
      <c r="GRU53" s="10"/>
      <c r="GRV53" s="10"/>
      <c r="GRW53" s="10"/>
      <c r="GRX53" s="10"/>
      <c r="GRY53" s="10"/>
      <c r="GRZ53" s="10"/>
      <c r="GSA53" s="10"/>
      <c r="GSB53" s="10"/>
      <c r="GSC53" s="10"/>
      <c r="GSD53" s="10"/>
      <c r="GSE53" s="10"/>
      <c r="GSF53" s="10"/>
      <c r="GSG53" s="10"/>
      <c r="GSH53" s="10"/>
      <c r="GSI53" s="10"/>
      <c r="GSJ53" s="10"/>
      <c r="GSK53" s="10"/>
      <c r="GSL53" s="10"/>
      <c r="GSM53" s="10"/>
      <c r="GSN53" s="10"/>
      <c r="GSO53" s="10"/>
      <c r="GSP53" s="10"/>
      <c r="GSQ53" s="10"/>
      <c r="GSR53" s="10"/>
      <c r="GSS53" s="10"/>
      <c r="GST53" s="10"/>
      <c r="GSU53" s="10"/>
      <c r="GSV53" s="10"/>
      <c r="GSW53" s="10"/>
      <c r="GSX53" s="10"/>
      <c r="GSY53" s="10"/>
      <c r="GSZ53" s="10"/>
      <c r="GTA53" s="10"/>
      <c r="GTB53" s="10"/>
      <c r="GTC53" s="10"/>
      <c r="GTD53" s="10"/>
      <c r="GTE53" s="10"/>
      <c r="GTF53" s="10"/>
      <c r="GTG53" s="10"/>
      <c r="GTH53" s="10"/>
      <c r="GTI53" s="10"/>
      <c r="GTJ53" s="10"/>
      <c r="GTK53" s="10"/>
      <c r="GTL53" s="10"/>
      <c r="GTM53" s="10"/>
      <c r="GTN53" s="10"/>
      <c r="GTO53" s="10"/>
      <c r="GTP53" s="10"/>
      <c r="GTQ53" s="10"/>
      <c r="GTR53" s="10"/>
      <c r="GTS53" s="10"/>
      <c r="GTT53" s="10"/>
      <c r="GTU53" s="10"/>
      <c r="GTV53" s="10"/>
      <c r="GTW53" s="10"/>
      <c r="GTX53" s="10"/>
      <c r="GTY53" s="10"/>
      <c r="GTZ53" s="10"/>
      <c r="GUA53" s="10"/>
      <c r="GUB53" s="10"/>
      <c r="GUC53" s="10"/>
      <c r="GUD53" s="10"/>
      <c r="GUE53" s="10"/>
      <c r="GUF53" s="10"/>
      <c r="GUG53" s="10"/>
      <c r="GUH53" s="10"/>
      <c r="GUI53" s="10"/>
      <c r="GUJ53" s="10"/>
      <c r="GUK53" s="10"/>
      <c r="GUL53" s="10"/>
      <c r="GUM53" s="10"/>
      <c r="GUN53" s="10"/>
      <c r="GUO53" s="10"/>
      <c r="GUP53" s="10"/>
      <c r="GUQ53" s="10"/>
      <c r="GUR53" s="10"/>
      <c r="GUS53" s="10"/>
      <c r="GUT53" s="10"/>
      <c r="GUU53" s="10"/>
      <c r="GUV53" s="10"/>
      <c r="GUW53" s="10"/>
      <c r="GUX53" s="10"/>
      <c r="GUY53" s="10"/>
      <c r="GUZ53" s="10"/>
      <c r="GVA53" s="10"/>
      <c r="GVB53" s="10"/>
      <c r="GVC53" s="10"/>
      <c r="GVD53" s="10"/>
      <c r="GVE53" s="10"/>
      <c r="GVF53" s="10"/>
      <c r="GVG53" s="10"/>
      <c r="GVH53" s="10"/>
      <c r="GVI53" s="10"/>
      <c r="GVJ53" s="10"/>
      <c r="GVK53" s="10"/>
      <c r="GVL53" s="10"/>
      <c r="GVM53" s="10"/>
      <c r="GVN53" s="10"/>
      <c r="GVO53" s="10"/>
      <c r="GVP53" s="10"/>
      <c r="GVQ53" s="10"/>
      <c r="GVR53" s="10"/>
      <c r="GVS53" s="10"/>
      <c r="GVT53" s="10"/>
      <c r="GVU53" s="10"/>
      <c r="GVV53" s="10"/>
      <c r="GVW53" s="10"/>
      <c r="GVX53" s="10"/>
      <c r="GVY53" s="10"/>
      <c r="GVZ53" s="10"/>
      <c r="GWA53" s="10"/>
      <c r="GWB53" s="10"/>
      <c r="GWC53" s="10"/>
      <c r="GWD53" s="10"/>
      <c r="GWE53" s="10"/>
      <c r="GWF53" s="10"/>
      <c r="GWG53" s="10"/>
      <c r="GWH53" s="10"/>
      <c r="GWI53" s="10"/>
      <c r="GWJ53" s="10"/>
      <c r="GWK53" s="10"/>
      <c r="GWL53" s="10"/>
      <c r="GWM53" s="10"/>
      <c r="GWN53" s="10"/>
      <c r="GWO53" s="10"/>
      <c r="GWP53" s="10"/>
      <c r="GWQ53" s="10"/>
      <c r="GWR53" s="10"/>
      <c r="GWS53" s="10"/>
      <c r="GWT53" s="10"/>
      <c r="GWU53" s="10"/>
      <c r="GWV53" s="10"/>
      <c r="GWW53" s="10"/>
      <c r="GWX53" s="10"/>
      <c r="GWY53" s="10"/>
      <c r="GWZ53" s="10"/>
      <c r="GXA53" s="10"/>
      <c r="GXB53" s="10"/>
      <c r="GXC53" s="10"/>
      <c r="GXD53" s="10"/>
      <c r="GXE53" s="10"/>
      <c r="GXF53" s="10"/>
      <c r="GXG53" s="10"/>
      <c r="GXH53" s="10"/>
      <c r="GXI53" s="10"/>
      <c r="GXJ53" s="10"/>
      <c r="GXK53" s="10"/>
      <c r="GXL53" s="10"/>
      <c r="GXM53" s="10"/>
      <c r="GXN53" s="10"/>
      <c r="GXO53" s="10"/>
      <c r="GXP53" s="10"/>
      <c r="GXQ53" s="10"/>
      <c r="GXR53" s="10"/>
      <c r="GXS53" s="10"/>
      <c r="GXT53" s="10"/>
      <c r="GXU53" s="10"/>
      <c r="GXV53" s="10"/>
      <c r="GXW53" s="10"/>
      <c r="GXX53" s="10"/>
      <c r="GXY53" s="10"/>
      <c r="GXZ53" s="10"/>
      <c r="GYA53" s="10"/>
      <c r="GYB53" s="10"/>
      <c r="GYC53" s="10"/>
      <c r="GYD53" s="10"/>
      <c r="GYE53" s="10"/>
      <c r="GYF53" s="10"/>
      <c r="GYG53" s="10"/>
      <c r="GYH53" s="10"/>
      <c r="GYI53" s="10"/>
      <c r="GYJ53" s="10"/>
      <c r="GYK53" s="10"/>
      <c r="GYL53" s="10"/>
      <c r="GYM53" s="10"/>
      <c r="GYN53" s="10"/>
      <c r="GYO53" s="10"/>
      <c r="GYP53" s="10"/>
      <c r="GYQ53" s="10"/>
      <c r="GYR53" s="10"/>
      <c r="GYS53" s="10"/>
      <c r="GYT53" s="10"/>
      <c r="GYU53" s="10"/>
      <c r="GYV53" s="10"/>
      <c r="GYW53" s="10"/>
      <c r="GYX53" s="10"/>
      <c r="GYY53" s="10"/>
      <c r="GYZ53" s="10"/>
      <c r="GZA53" s="10"/>
      <c r="GZB53" s="10"/>
      <c r="GZC53" s="10"/>
      <c r="GZD53" s="10"/>
      <c r="GZE53" s="10"/>
      <c r="GZF53" s="10"/>
      <c r="GZG53" s="10"/>
      <c r="GZH53" s="10"/>
      <c r="GZI53" s="10"/>
      <c r="GZJ53" s="10"/>
      <c r="GZK53" s="10"/>
      <c r="GZL53" s="10"/>
      <c r="GZM53" s="10"/>
      <c r="GZN53" s="10"/>
      <c r="GZO53" s="10"/>
      <c r="GZP53" s="10"/>
      <c r="GZQ53" s="10"/>
      <c r="GZR53" s="10"/>
      <c r="GZS53" s="10"/>
      <c r="GZT53" s="10"/>
      <c r="GZU53" s="10"/>
      <c r="GZV53" s="10"/>
      <c r="GZW53" s="10"/>
      <c r="GZX53" s="10"/>
      <c r="GZY53" s="10"/>
      <c r="GZZ53" s="10"/>
      <c r="HAA53" s="10"/>
      <c r="HAB53" s="10"/>
      <c r="HAC53" s="10"/>
      <c r="HAD53" s="10"/>
      <c r="HAE53" s="10"/>
      <c r="HAF53" s="10"/>
      <c r="HAG53" s="10"/>
      <c r="HAH53" s="10"/>
      <c r="HAI53" s="10"/>
      <c r="HAJ53" s="10"/>
      <c r="HAK53" s="10"/>
      <c r="HAL53" s="10"/>
      <c r="HAM53" s="10"/>
      <c r="HAN53" s="10"/>
      <c r="HAO53" s="10"/>
      <c r="HAP53" s="10"/>
      <c r="HAQ53" s="10"/>
      <c r="HAR53" s="10"/>
      <c r="HAS53" s="10"/>
      <c r="HAT53" s="10"/>
      <c r="HAU53" s="10"/>
      <c r="HAV53" s="10"/>
      <c r="HAW53" s="10"/>
      <c r="HAX53" s="10"/>
      <c r="HAY53" s="10"/>
      <c r="HAZ53" s="10"/>
      <c r="HBA53" s="10"/>
      <c r="HBB53" s="10"/>
      <c r="HBC53" s="10"/>
      <c r="HBD53" s="10"/>
      <c r="HBE53" s="10"/>
      <c r="HBF53" s="10"/>
      <c r="HBG53" s="10"/>
      <c r="HBH53" s="10"/>
      <c r="HBI53" s="10"/>
      <c r="HBJ53" s="10"/>
      <c r="HBK53" s="10"/>
      <c r="HBL53" s="10"/>
      <c r="HBM53" s="10"/>
      <c r="HBN53" s="10"/>
      <c r="HBO53" s="10"/>
      <c r="HBP53" s="10"/>
      <c r="HBQ53" s="10"/>
      <c r="HBR53" s="10"/>
      <c r="HBS53" s="10"/>
      <c r="HBT53" s="10"/>
      <c r="HBU53" s="10"/>
      <c r="HBV53" s="10"/>
      <c r="HBW53" s="10"/>
      <c r="HBX53" s="10"/>
      <c r="HBY53" s="10"/>
      <c r="HBZ53" s="10"/>
      <c r="HCA53" s="10"/>
      <c r="HCB53" s="10"/>
      <c r="HCC53" s="10"/>
      <c r="HCD53" s="10"/>
      <c r="HCE53" s="10"/>
      <c r="HCF53" s="10"/>
      <c r="HCG53" s="10"/>
      <c r="HCH53" s="10"/>
      <c r="HCI53" s="10"/>
      <c r="HCJ53" s="10"/>
      <c r="HCK53" s="10"/>
      <c r="HCL53" s="10"/>
      <c r="HCM53" s="10"/>
      <c r="HCN53" s="10"/>
      <c r="HCO53" s="10"/>
      <c r="HCP53" s="10"/>
      <c r="HCQ53" s="10"/>
      <c r="HCR53" s="10"/>
      <c r="HCS53" s="10"/>
      <c r="HCT53" s="10"/>
      <c r="HCU53" s="10"/>
      <c r="HCV53" s="10"/>
      <c r="HCW53" s="10"/>
      <c r="HCX53" s="10"/>
      <c r="HCY53" s="10"/>
      <c r="HCZ53" s="10"/>
      <c r="HDA53" s="10"/>
      <c r="HDB53" s="10"/>
      <c r="HDC53" s="10"/>
      <c r="HDD53" s="10"/>
      <c r="HDE53" s="10"/>
      <c r="HDF53" s="10"/>
      <c r="HDG53" s="10"/>
      <c r="HDH53" s="10"/>
      <c r="HDI53" s="10"/>
      <c r="HDJ53" s="10"/>
      <c r="HDK53" s="10"/>
      <c r="HDL53" s="10"/>
      <c r="HDM53" s="10"/>
      <c r="HDN53" s="10"/>
      <c r="HDO53" s="10"/>
      <c r="HDP53" s="10"/>
      <c r="HDQ53" s="10"/>
      <c r="HDR53" s="10"/>
      <c r="HDS53" s="10"/>
      <c r="HDT53" s="10"/>
      <c r="HDU53" s="10"/>
      <c r="HDV53" s="10"/>
      <c r="HDW53" s="10"/>
      <c r="HDX53" s="10"/>
      <c r="HDY53" s="10"/>
      <c r="HDZ53" s="10"/>
      <c r="HEA53" s="10"/>
      <c r="HEB53" s="10"/>
      <c r="HEC53" s="10"/>
      <c r="HED53" s="10"/>
      <c r="HEE53" s="10"/>
      <c r="HEF53" s="10"/>
      <c r="HEG53" s="10"/>
      <c r="HEH53" s="10"/>
      <c r="HEI53" s="10"/>
      <c r="HEJ53" s="10"/>
      <c r="HEK53" s="10"/>
      <c r="HEL53" s="10"/>
      <c r="HEM53" s="10"/>
      <c r="HEN53" s="10"/>
      <c r="HEO53" s="10"/>
      <c r="HEP53" s="10"/>
      <c r="HEQ53" s="10"/>
      <c r="HER53" s="10"/>
      <c r="HES53" s="10"/>
      <c r="HET53" s="10"/>
      <c r="HEU53" s="10"/>
      <c r="HEV53" s="10"/>
      <c r="HEW53" s="10"/>
      <c r="HEX53" s="10"/>
      <c r="HEY53" s="10"/>
      <c r="HEZ53" s="10"/>
      <c r="HFA53" s="10"/>
      <c r="HFB53" s="10"/>
      <c r="HFC53" s="10"/>
      <c r="HFD53" s="10"/>
      <c r="HFE53" s="10"/>
      <c r="HFF53" s="10"/>
      <c r="HFG53" s="10"/>
      <c r="HFH53" s="10"/>
      <c r="HFI53" s="10"/>
      <c r="HFJ53" s="10"/>
      <c r="HFK53" s="10"/>
      <c r="HFL53" s="10"/>
      <c r="HFM53" s="10"/>
      <c r="HFN53" s="10"/>
      <c r="HFO53" s="10"/>
      <c r="HFP53" s="10"/>
      <c r="HFQ53" s="10"/>
      <c r="HFR53" s="10"/>
      <c r="HFS53" s="10"/>
      <c r="HFT53" s="10"/>
      <c r="HFU53" s="10"/>
      <c r="HFV53" s="10"/>
      <c r="HFW53" s="10"/>
      <c r="HFX53" s="10"/>
      <c r="HFY53" s="10"/>
      <c r="HFZ53" s="10"/>
      <c r="HGA53" s="10"/>
      <c r="HGB53" s="10"/>
      <c r="HGC53" s="10"/>
      <c r="HGD53" s="10"/>
      <c r="HGE53" s="10"/>
      <c r="HGF53" s="10"/>
      <c r="HGG53" s="10"/>
      <c r="HGH53" s="10"/>
      <c r="HGI53" s="10"/>
      <c r="HGJ53" s="10"/>
      <c r="HGK53" s="10"/>
      <c r="HGL53" s="10"/>
      <c r="HGM53" s="10"/>
      <c r="HGN53" s="10"/>
      <c r="HGO53" s="10"/>
      <c r="HGP53" s="10"/>
      <c r="HGQ53" s="10"/>
      <c r="HGR53" s="10"/>
      <c r="HGS53" s="10"/>
      <c r="HGT53" s="10"/>
      <c r="HGU53" s="10"/>
      <c r="HGV53" s="10"/>
      <c r="HGW53" s="10"/>
      <c r="HGX53" s="10"/>
      <c r="HGY53" s="10"/>
      <c r="HGZ53" s="10"/>
      <c r="HHA53" s="10"/>
      <c r="HHB53" s="10"/>
      <c r="HHC53" s="10"/>
      <c r="HHD53" s="10"/>
      <c r="HHE53" s="10"/>
      <c r="HHF53" s="10"/>
      <c r="HHG53" s="10"/>
      <c r="HHH53" s="10"/>
      <c r="HHI53" s="10"/>
      <c r="HHJ53" s="10"/>
      <c r="HHK53" s="10"/>
      <c r="HHL53" s="10"/>
      <c r="HHM53" s="10"/>
      <c r="HHN53" s="10"/>
      <c r="HHO53" s="10"/>
      <c r="HHP53" s="10"/>
      <c r="HHQ53" s="10"/>
      <c r="HHR53" s="10"/>
      <c r="HHS53" s="10"/>
      <c r="HHT53" s="10"/>
      <c r="HHU53" s="10"/>
      <c r="HHV53" s="10"/>
      <c r="HHW53" s="10"/>
      <c r="HHX53" s="10"/>
      <c r="HHY53" s="10"/>
      <c r="HHZ53" s="10"/>
      <c r="HIA53" s="10"/>
      <c r="HIB53" s="10"/>
      <c r="HIC53" s="10"/>
      <c r="HID53" s="10"/>
      <c r="HIE53" s="10"/>
      <c r="HIF53" s="10"/>
      <c r="HIG53" s="10"/>
      <c r="HIH53" s="10"/>
      <c r="HII53" s="10"/>
      <c r="HIJ53" s="10"/>
      <c r="HIK53" s="10"/>
      <c r="HIL53" s="10"/>
      <c r="HIM53" s="10"/>
      <c r="HIN53" s="10"/>
      <c r="HIO53" s="10"/>
      <c r="HIP53" s="10"/>
      <c r="HIQ53" s="10"/>
      <c r="HIR53" s="10"/>
      <c r="HIS53" s="10"/>
      <c r="HIT53" s="10"/>
      <c r="HIU53" s="10"/>
      <c r="HIV53" s="10"/>
      <c r="HIW53" s="10"/>
      <c r="HIX53" s="10"/>
      <c r="HIY53" s="10"/>
      <c r="HIZ53" s="10"/>
      <c r="HJA53" s="10"/>
      <c r="HJB53" s="10"/>
      <c r="HJC53" s="10"/>
      <c r="HJD53" s="10"/>
      <c r="HJE53" s="10"/>
      <c r="HJF53" s="10"/>
      <c r="HJG53" s="10"/>
      <c r="HJH53" s="10"/>
      <c r="HJI53" s="10"/>
      <c r="HJJ53" s="10"/>
      <c r="HJK53" s="10"/>
      <c r="HJL53" s="10"/>
      <c r="HJM53" s="10"/>
      <c r="HJN53" s="10"/>
      <c r="HJO53" s="10"/>
      <c r="HJP53" s="10"/>
      <c r="HJQ53" s="10"/>
      <c r="HJR53" s="10"/>
      <c r="HJS53" s="10"/>
      <c r="HJT53" s="10"/>
      <c r="HJU53" s="10"/>
      <c r="HJV53" s="10"/>
      <c r="HJW53" s="10"/>
      <c r="HJX53" s="10"/>
      <c r="HJY53" s="10"/>
      <c r="HJZ53" s="10"/>
      <c r="HKA53" s="10"/>
      <c r="HKB53" s="10"/>
      <c r="HKC53" s="10"/>
      <c r="HKD53" s="10"/>
      <c r="HKE53" s="10"/>
      <c r="HKF53" s="10"/>
      <c r="HKG53" s="10"/>
      <c r="HKH53" s="10"/>
      <c r="HKI53" s="10"/>
      <c r="HKJ53" s="10"/>
      <c r="HKK53" s="10"/>
      <c r="HKL53" s="10"/>
      <c r="HKM53" s="10"/>
      <c r="HKN53" s="10"/>
      <c r="HKO53" s="10"/>
      <c r="HKP53" s="10"/>
      <c r="HKQ53" s="10"/>
      <c r="HKR53" s="10"/>
      <c r="HKS53" s="10"/>
      <c r="HKT53" s="10"/>
      <c r="HKU53" s="10"/>
      <c r="HKV53" s="10"/>
      <c r="HKW53" s="10"/>
      <c r="HKX53" s="10"/>
      <c r="HKY53" s="10"/>
      <c r="HKZ53" s="10"/>
      <c r="HLA53" s="10"/>
      <c r="HLB53" s="10"/>
      <c r="HLC53" s="10"/>
      <c r="HLD53" s="10"/>
      <c r="HLE53" s="10"/>
      <c r="HLF53" s="10"/>
      <c r="HLG53" s="10"/>
      <c r="HLH53" s="10"/>
      <c r="HLI53" s="10"/>
      <c r="HLJ53" s="10"/>
      <c r="HLK53" s="10"/>
      <c r="HLL53" s="10"/>
      <c r="HLM53" s="10"/>
      <c r="HLN53" s="10"/>
      <c r="HLO53" s="10"/>
      <c r="HLP53" s="10"/>
      <c r="HLQ53" s="10"/>
      <c r="HLR53" s="10"/>
      <c r="HLS53" s="10"/>
      <c r="HLT53" s="10"/>
      <c r="HLU53" s="10"/>
      <c r="HLV53" s="10"/>
      <c r="HLW53" s="10"/>
      <c r="HLX53" s="10"/>
      <c r="HLY53" s="10"/>
      <c r="HLZ53" s="10"/>
      <c r="HMA53" s="10"/>
      <c r="HMB53" s="10"/>
      <c r="HMC53" s="10"/>
      <c r="HMD53" s="10"/>
      <c r="HME53" s="10"/>
      <c r="HMF53" s="10"/>
      <c r="HMG53" s="10"/>
      <c r="HMH53" s="10"/>
      <c r="HMI53" s="10"/>
      <c r="HMJ53" s="10"/>
      <c r="HMK53" s="10"/>
      <c r="HML53" s="10"/>
      <c r="HMM53" s="10"/>
      <c r="HMN53" s="10"/>
      <c r="HMO53" s="10"/>
      <c r="HMP53" s="10"/>
      <c r="HMQ53" s="10"/>
      <c r="HMR53" s="10"/>
      <c r="HMS53" s="10"/>
      <c r="HMT53" s="10"/>
      <c r="HMU53" s="10"/>
      <c r="HMV53" s="10"/>
      <c r="HMW53" s="10"/>
      <c r="HMX53" s="10"/>
      <c r="HMY53" s="10"/>
      <c r="HMZ53" s="10"/>
      <c r="HNA53" s="10"/>
      <c r="HNB53" s="10"/>
      <c r="HNC53" s="10"/>
      <c r="HND53" s="10"/>
      <c r="HNE53" s="10"/>
      <c r="HNF53" s="10"/>
      <c r="HNG53" s="10"/>
      <c r="HNH53" s="10"/>
      <c r="HNI53" s="10"/>
      <c r="HNJ53" s="10"/>
      <c r="HNK53" s="10"/>
      <c r="HNL53" s="10"/>
      <c r="HNM53" s="10"/>
      <c r="HNN53" s="10"/>
      <c r="HNO53" s="10"/>
      <c r="HNP53" s="10"/>
      <c r="HNQ53" s="10"/>
      <c r="HNR53" s="10"/>
      <c r="HNS53" s="10"/>
      <c r="HNT53" s="10"/>
      <c r="HNU53" s="10"/>
      <c r="HNV53" s="10"/>
      <c r="HNW53" s="10"/>
      <c r="HNX53" s="10"/>
      <c r="HNY53" s="10"/>
      <c r="HNZ53" s="10"/>
      <c r="HOA53" s="10"/>
      <c r="HOB53" s="10"/>
      <c r="HOC53" s="10"/>
      <c r="HOD53" s="10"/>
      <c r="HOE53" s="10"/>
      <c r="HOF53" s="10"/>
      <c r="HOG53" s="10"/>
      <c r="HOH53" s="10"/>
      <c r="HOI53" s="10"/>
      <c r="HOJ53" s="10"/>
      <c r="HOK53" s="10"/>
      <c r="HOL53" s="10"/>
      <c r="HOM53" s="10"/>
      <c r="HON53" s="10"/>
      <c r="HOO53" s="10"/>
      <c r="HOP53" s="10"/>
      <c r="HOQ53" s="10"/>
      <c r="HOR53" s="10"/>
      <c r="HOS53" s="10"/>
      <c r="HOT53" s="10"/>
      <c r="HOU53" s="10"/>
      <c r="HOV53" s="10"/>
      <c r="HOW53" s="10"/>
      <c r="HOX53" s="10"/>
      <c r="HOY53" s="10"/>
      <c r="HOZ53" s="10"/>
      <c r="HPA53" s="10"/>
      <c r="HPB53" s="10"/>
      <c r="HPC53" s="10"/>
      <c r="HPD53" s="10"/>
      <c r="HPE53" s="10"/>
      <c r="HPF53" s="10"/>
      <c r="HPG53" s="10"/>
      <c r="HPH53" s="10"/>
      <c r="HPI53" s="10"/>
      <c r="HPJ53" s="10"/>
      <c r="HPK53" s="10"/>
      <c r="HPL53" s="10"/>
      <c r="HPM53" s="10"/>
      <c r="HPN53" s="10"/>
      <c r="HPO53" s="10"/>
      <c r="HPP53" s="10"/>
      <c r="HPQ53" s="10"/>
      <c r="HPR53" s="10"/>
      <c r="HPS53" s="10"/>
      <c r="HPT53" s="10"/>
      <c r="HPU53" s="10"/>
      <c r="HPV53" s="10"/>
      <c r="HPW53" s="10"/>
      <c r="HPX53" s="10"/>
      <c r="HPY53" s="10"/>
      <c r="HPZ53" s="10"/>
      <c r="HQA53" s="10"/>
      <c r="HQB53" s="10"/>
      <c r="HQC53" s="10"/>
      <c r="HQD53" s="10"/>
      <c r="HQE53" s="10"/>
      <c r="HQF53" s="10"/>
      <c r="HQG53" s="10"/>
      <c r="HQH53" s="10"/>
      <c r="HQI53" s="10"/>
      <c r="HQJ53" s="10"/>
      <c r="HQK53" s="10"/>
      <c r="HQL53" s="10"/>
      <c r="HQM53" s="10"/>
      <c r="HQN53" s="10"/>
      <c r="HQO53" s="10"/>
      <c r="HQP53" s="10"/>
      <c r="HQQ53" s="10"/>
      <c r="HQR53" s="10"/>
      <c r="HQS53" s="10"/>
      <c r="HQT53" s="10"/>
      <c r="HQU53" s="10"/>
      <c r="HQV53" s="10"/>
      <c r="HQW53" s="10"/>
      <c r="HQX53" s="10"/>
      <c r="HQY53" s="10"/>
      <c r="HQZ53" s="10"/>
      <c r="HRA53" s="10"/>
      <c r="HRB53" s="10"/>
      <c r="HRC53" s="10"/>
      <c r="HRD53" s="10"/>
      <c r="HRE53" s="10"/>
      <c r="HRF53" s="10"/>
      <c r="HRG53" s="10"/>
      <c r="HRH53" s="10"/>
      <c r="HRI53" s="10"/>
      <c r="HRJ53" s="10"/>
      <c r="HRK53" s="10"/>
      <c r="HRL53" s="10"/>
      <c r="HRM53" s="10"/>
      <c r="HRN53" s="10"/>
      <c r="HRO53" s="10"/>
      <c r="HRP53" s="10"/>
      <c r="HRQ53" s="10"/>
      <c r="HRR53" s="10"/>
      <c r="HRS53" s="10"/>
      <c r="HRT53" s="10"/>
      <c r="HRU53" s="10"/>
      <c r="HRV53" s="10"/>
      <c r="HRW53" s="10"/>
      <c r="HRX53" s="10"/>
      <c r="HRY53" s="10"/>
      <c r="HRZ53" s="10"/>
      <c r="HSA53" s="10"/>
      <c r="HSB53" s="10"/>
      <c r="HSC53" s="10"/>
      <c r="HSD53" s="10"/>
      <c r="HSE53" s="10"/>
      <c r="HSF53" s="10"/>
      <c r="HSG53" s="10"/>
      <c r="HSH53" s="10"/>
      <c r="HSI53" s="10"/>
      <c r="HSJ53" s="10"/>
      <c r="HSK53" s="10"/>
      <c r="HSL53" s="10"/>
      <c r="HSM53" s="10"/>
      <c r="HSN53" s="10"/>
      <c r="HSO53" s="10"/>
      <c r="HSP53" s="10"/>
      <c r="HSQ53" s="10"/>
      <c r="HSR53" s="10"/>
      <c r="HSS53" s="10"/>
      <c r="HST53" s="10"/>
      <c r="HSU53" s="10"/>
      <c r="HSV53" s="10"/>
      <c r="HSW53" s="10"/>
      <c r="HSX53" s="10"/>
      <c r="HSY53" s="10"/>
      <c r="HSZ53" s="10"/>
      <c r="HTA53" s="10"/>
      <c r="HTB53" s="10"/>
      <c r="HTC53" s="10"/>
      <c r="HTD53" s="10"/>
      <c r="HTE53" s="10"/>
      <c r="HTF53" s="10"/>
      <c r="HTG53" s="10"/>
      <c r="HTH53" s="10"/>
      <c r="HTI53" s="10"/>
      <c r="HTJ53" s="10"/>
      <c r="HTK53" s="10"/>
      <c r="HTL53" s="10"/>
      <c r="HTM53" s="10"/>
      <c r="HTN53" s="10"/>
      <c r="HTO53" s="10"/>
      <c r="HTP53" s="10"/>
      <c r="HTQ53" s="10"/>
      <c r="HTR53" s="10"/>
      <c r="HTS53" s="10"/>
      <c r="HTT53" s="10"/>
      <c r="HTU53" s="10"/>
      <c r="HTV53" s="10"/>
      <c r="HTW53" s="10"/>
      <c r="HTX53" s="10"/>
      <c r="HTY53" s="10"/>
      <c r="HTZ53" s="10"/>
      <c r="HUA53" s="10"/>
      <c r="HUB53" s="10"/>
      <c r="HUC53" s="10"/>
      <c r="HUD53" s="10"/>
      <c r="HUE53" s="10"/>
      <c r="HUF53" s="10"/>
      <c r="HUG53" s="10"/>
      <c r="HUH53" s="10"/>
      <c r="HUI53" s="10"/>
      <c r="HUJ53" s="10"/>
      <c r="HUK53" s="10"/>
      <c r="HUL53" s="10"/>
      <c r="HUM53" s="10"/>
      <c r="HUN53" s="10"/>
      <c r="HUO53" s="10"/>
      <c r="HUP53" s="10"/>
      <c r="HUQ53" s="10"/>
      <c r="HUR53" s="10"/>
      <c r="HUS53" s="10"/>
      <c r="HUT53" s="10"/>
      <c r="HUU53" s="10"/>
      <c r="HUV53" s="10"/>
      <c r="HUW53" s="10"/>
      <c r="HUX53" s="10"/>
      <c r="HUY53" s="10"/>
      <c r="HUZ53" s="10"/>
      <c r="HVA53" s="10"/>
      <c r="HVB53" s="10"/>
      <c r="HVC53" s="10"/>
      <c r="HVD53" s="10"/>
      <c r="HVE53" s="10"/>
      <c r="HVF53" s="10"/>
      <c r="HVG53" s="10"/>
      <c r="HVH53" s="10"/>
      <c r="HVI53" s="10"/>
      <c r="HVJ53" s="10"/>
      <c r="HVK53" s="10"/>
      <c r="HVL53" s="10"/>
      <c r="HVM53" s="10"/>
      <c r="HVN53" s="10"/>
      <c r="HVO53" s="10"/>
      <c r="HVP53" s="10"/>
      <c r="HVQ53" s="10"/>
      <c r="HVR53" s="10"/>
      <c r="HVS53" s="10"/>
      <c r="HVT53" s="10"/>
      <c r="HVU53" s="10"/>
      <c r="HVV53" s="10"/>
      <c r="HVW53" s="10"/>
      <c r="HVX53" s="10"/>
      <c r="HVY53" s="10"/>
      <c r="HVZ53" s="10"/>
      <c r="HWA53" s="10"/>
      <c r="HWB53" s="10"/>
      <c r="HWC53" s="10"/>
      <c r="HWD53" s="10"/>
      <c r="HWE53" s="10"/>
      <c r="HWF53" s="10"/>
      <c r="HWG53" s="10"/>
      <c r="HWH53" s="10"/>
      <c r="HWI53" s="10"/>
      <c r="HWJ53" s="10"/>
      <c r="HWK53" s="10"/>
      <c r="HWL53" s="10"/>
      <c r="HWM53" s="10"/>
      <c r="HWN53" s="10"/>
      <c r="HWO53" s="10"/>
      <c r="HWP53" s="10"/>
      <c r="HWQ53" s="10"/>
      <c r="HWR53" s="10"/>
      <c r="HWS53" s="10"/>
      <c r="HWT53" s="10"/>
      <c r="HWU53" s="10"/>
      <c r="HWV53" s="10"/>
      <c r="HWW53" s="10"/>
      <c r="HWX53" s="10"/>
      <c r="HWY53" s="10"/>
      <c r="HWZ53" s="10"/>
      <c r="HXA53" s="10"/>
      <c r="HXB53" s="10"/>
      <c r="HXC53" s="10"/>
      <c r="HXD53" s="10"/>
      <c r="HXE53" s="10"/>
      <c r="HXF53" s="10"/>
      <c r="HXG53" s="10"/>
      <c r="HXH53" s="10"/>
      <c r="HXI53" s="10"/>
      <c r="HXJ53" s="10"/>
      <c r="HXK53" s="10"/>
      <c r="HXL53" s="10"/>
      <c r="HXM53" s="10"/>
      <c r="HXN53" s="10"/>
      <c r="HXO53" s="10"/>
      <c r="HXP53" s="10"/>
      <c r="HXQ53" s="10"/>
      <c r="HXR53" s="10"/>
      <c r="HXS53" s="10"/>
      <c r="HXT53" s="10"/>
      <c r="HXU53" s="10"/>
      <c r="HXV53" s="10"/>
      <c r="HXW53" s="10"/>
      <c r="HXX53" s="10"/>
      <c r="HXY53" s="10"/>
      <c r="HXZ53" s="10"/>
      <c r="HYA53" s="10"/>
      <c r="HYB53" s="10"/>
      <c r="HYC53" s="10"/>
      <c r="HYD53" s="10"/>
      <c r="HYE53" s="10"/>
      <c r="HYF53" s="10"/>
      <c r="HYG53" s="10"/>
      <c r="HYH53" s="10"/>
      <c r="HYI53" s="10"/>
      <c r="HYJ53" s="10"/>
      <c r="HYK53" s="10"/>
      <c r="HYL53" s="10"/>
      <c r="HYM53" s="10"/>
      <c r="HYN53" s="10"/>
      <c r="HYO53" s="10"/>
      <c r="HYP53" s="10"/>
      <c r="HYQ53" s="10"/>
      <c r="HYR53" s="10"/>
      <c r="HYS53" s="10"/>
      <c r="HYT53" s="10"/>
      <c r="HYU53" s="10"/>
      <c r="HYV53" s="10"/>
      <c r="HYW53" s="10"/>
      <c r="HYX53" s="10"/>
      <c r="HYY53" s="10"/>
      <c r="HYZ53" s="10"/>
      <c r="HZA53" s="10"/>
      <c r="HZB53" s="10"/>
      <c r="HZC53" s="10"/>
      <c r="HZD53" s="10"/>
      <c r="HZE53" s="10"/>
      <c r="HZF53" s="10"/>
      <c r="HZG53" s="10"/>
      <c r="HZH53" s="10"/>
      <c r="HZI53" s="10"/>
      <c r="HZJ53" s="10"/>
      <c r="HZK53" s="10"/>
      <c r="HZL53" s="10"/>
      <c r="HZM53" s="10"/>
      <c r="HZN53" s="10"/>
      <c r="HZO53" s="10"/>
      <c r="HZP53" s="10"/>
      <c r="HZQ53" s="10"/>
      <c r="HZR53" s="10"/>
      <c r="HZS53" s="10"/>
      <c r="HZT53" s="10"/>
      <c r="HZU53" s="10"/>
      <c r="HZV53" s="10"/>
      <c r="HZW53" s="10"/>
      <c r="HZX53" s="10"/>
      <c r="HZY53" s="10"/>
      <c r="HZZ53" s="10"/>
      <c r="IAA53" s="10"/>
      <c r="IAB53" s="10"/>
      <c r="IAC53" s="10"/>
      <c r="IAD53" s="10"/>
      <c r="IAE53" s="10"/>
      <c r="IAF53" s="10"/>
      <c r="IAG53" s="10"/>
      <c r="IAH53" s="10"/>
      <c r="IAI53" s="10"/>
      <c r="IAJ53" s="10"/>
      <c r="IAK53" s="10"/>
      <c r="IAL53" s="10"/>
      <c r="IAM53" s="10"/>
      <c r="IAN53" s="10"/>
      <c r="IAO53" s="10"/>
      <c r="IAP53" s="10"/>
      <c r="IAQ53" s="10"/>
      <c r="IAR53" s="10"/>
      <c r="IAS53" s="10"/>
      <c r="IAT53" s="10"/>
      <c r="IAU53" s="10"/>
      <c r="IAV53" s="10"/>
      <c r="IAW53" s="10"/>
      <c r="IAX53" s="10"/>
      <c r="IAY53" s="10"/>
      <c r="IAZ53" s="10"/>
      <c r="IBA53" s="10"/>
      <c r="IBB53" s="10"/>
      <c r="IBC53" s="10"/>
      <c r="IBD53" s="10"/>
      <c r="IBE53" s="10"/>
      <c r="IBF53" s="10"/>
      <c r="IBG53" s="10"/>
      <c r="IBH53" s="10"/>
      <c r="IBI53" s="10"/>
      <c r="IBJ53" s="10"/>
      <c r="IBK53" s="10"/>
      <c r="IBL53" s="10"/>
      <c r="IBM53" s="10"/>
      <c r="IBN53" s="10"/>
      <c r="IBO53" s="10"/>
      <c r="IBP53" s="10"/>
      <c r="IBQ53" s="10"/>
      <c r="IBR53" s="10"/>
      <c r="IBS53" s="10"/>
      <c r="IBT53" s="10"/>
      <c r="IBU53" s="10"/>
      <c r="IBV53" s="10"/>
      <c r="IBW53" s="10"/>
      <c r="IBX53" s="10"/>
      <c r="IBY53" s="10"/>
      <c r="IBZ53" s="10"/>
      <c r="ICA53" s="10"/>
      <c r="ICB53" s="10"/>
      <c r="ICC53" s="10"/>
      <c r="ICD53" s="10"/>
      <c r="ICE53" s="10"/>
      <c r="ICF53" s="10"/>
      <c r="ICG53" s="10"/>
      <c r="ICH53" s="10"/>
      <c r="ICI53" s="10"/>
      <c r="ICJ53" s="10"/>
      <c r="ICK53" s="10"/>
      <c r="ICL53" s="10"/>
      <c r="ICM53" s="10"/>
      <c r="ICN53" s="10"/>
      <c r="ICO53" s="10"/>
      <c r="ICP53" s="10"/>
      <c r="ICQ53" s="10"/>
      <c r="ICR53" s="10"/>
      <c r="ICS53" s="10"/>
      <c r="ICT53" s="10"/>
      <c r="ICU53" s="10"/>
      <c r="ICV53" s="10"/>
      <c r="ICW53" s="10"/>
      <c r="ICX53" s="10"/>
      <c r="ICY53" s="10"/>
      <c r="ICZ53" s="10"/>
      <c r="IDA53" s="10"/>
      <c r="IDB53" s="10"/>
      <c r="IDC53" s="10"/>
      <c r="IDD53" s="10"/>
      <c r="IDE53" s="10"/>
      <c r="IDF53" s="10"/>
      <c r="IDG53" s="10"/>
      <c r="IDH53" s="10"/>
      <c r="IDI53" s="10"/>
      <c r="IDJ53" s="10"/>
      <c r="IDK53" s="10"/>
      <c r="IDL53" s="10"/>
      <c r="IDM53" s="10"/>
      <c r="IDN53" s="10"/>
      <c r="IDO53" s="10"/>
      <c r="IDP53" s="10"/>
      <c r="IDQ53" s="10"/>
      <c r="IDR53" s="10"/>
      <c r="IDS53" s="10"/>
      <c r="IDT53" s="10"/>
      <c r="IDU53" s="10"/>
      <c r="IDV53" s="10"/>
      <c r="IDW53" s="10"/>
      <c r="IDX53" s="10"/>
      <c r="IDY53" s="10"/>
      <c r="IDZ53" s="10"/>
      <c r="IEA53" s="10"/>
      <c r="IEB53" s="10"/>
      <c r="IEC53" s="10"/>
      <c r="IED53" s="10"/>
      <c r="IEE53" s="10"/>
      <c r="IEF53" s="10"/>
      <c r="IEG53" s="10"/>
      <c r="IEH53" s="10"/>
      <c r="IEI53" s="10"/>
      <c r="IEJ53" s="10"/>
      <c r="IEK53" s="10"/>
      <c r="IEL53" s="10"/>
      <c r="IEM53" s="10"/>
      <c r="IEN53" s="10"/>
      <c r="IEO53" s="10"/>
      <c r="IEP53" s="10"/>
      <c r="IEQ53" s="10"/>
      <c r="IER53" s="10"/>
      <c r="IES53" s="10"/>
      <c r="IET53" s="10"/>
      <c r="IEU53" s="10"/>
      <c r="IEV53" s="10"/>
      <c r="IEW53" s="10"/>
      <c r="IEX53" s="10"/>
      <c r="IEY53" s="10"/>
      <c r="IEZ53" s="10"/>
      <c r="IFA53" s="10"/>
      <c r="IFB53" s="10"/>
      <c r="IFC53" s="10"/>
      <c r="IFD53" s="10"/>
      <c r="IFE53" s="10"/>
      <c r="IFF53" s="10"/>
      <c r="IFG53" s="10"/>
      <c r="IFH53" s="10"/>
      <c r="IFI53" s="10"/>
      <c r="IFJ53" s="10"/>
      <c r="IFK53" s="10"/>
      <c r="IFL53" s="10"/>
      <c r="IFM53" s="10"/>
      <c r="IFN53" s="10"/>
      <c r="IFO53" s="10"/>
      <c r="IFP53" s="10"/>
      <c r="IFQ53" s="10"/>
      <c r="IFR53" s="10"/>
      <c r="IFS53" s="10"/>
      <c r="IFT53" s="10"/>
      <c r="IFU53" s="10"/>
      <c r="IFV53" s="10"/>
      <c r="IFW53" s="10"/>
      <c r="IFX53" s="10"/>
      <c r="IFY53" s="10"/>
      <c r="IFZ53" s="10"/>
      <c r="IGA53" s="10"/>
      <c r="IGB53" s="10"/>
      <c r="IGC53" s="10"/>
      <c r="IGD53" s="10"/>
      <c r="IGE53" s="10"/>
      <c r="IGF53" s="10"/>
      <c r="IGG53" s="10"/>
      <c r="IGH53" s="10"/>
      <c r="IGI53" s="10"/>
      <c r="IGJ53" s="10"/>
      <c r="IGK53" s="10"/>
      <c r="IGL53" s="10"/>
      <c r="IGM53" s="10"/>
      <c r="IGN53" s="10"/>
      <c r="IGO53" s="10"/>
      <c r="IGP53" s="10"/>
      <c r="IGQ53" s="10"/>
      <c r="IGR53" s="10"/>
      <c r="IGS53" s="10"/>
      <c r="IGT53" s="10"/>
      <c r="IGU53" s="10"/>
      <c r="IGV53" s="10"/>
      <c r="IGW53" s="10"/>
      <c r="IGX53" s="10"/>
      <c r="IGY53" s="10"/>
      <c r="IGZ53" s="10"/>
      <c r="IHA53" s="10"/>
      <c r="IHB53" s="10"/>
      <c r="IHC53" s="10"/>
      <c r="IHD53" s="10"/>
      <c r="IHE53" s="10"/>
      <c r="IHF53" s="10"/>
      <c r="IHG53" s="10"/>
      <c r="IHH53" s="10"/>
      <c r="IHI53" s="10"/>
      <c r="IHJ53" s="10"/>
      <c r="IHK53" s="10"/>
      <c r="IHL53" s="10"/>
      <c r="IHM53" s="10"/>
      <c r="IHN53" s="10"/>
      <c r="IHO53" s="10"/>
      <c r="IHP53" s="10"/>
      <c r="IHQ53" s="10"/>
      <c r="IHR53" s="10"/>
      <c r="IHS53" s="10"/>
      <c r="IHT53" s="10"/>
      <c r="IHU53" s="10"/>
      <c r="IHV53" s="10"/>
      <c r="IHW53" s="10"/>
      <c r="IHX53" s="10"/>
      <c r="IHY53" s="10"/>
      <c r="IHZ53" s="10"/>
      <c r="IIA53" s="10"/>
      <c r="IIB53" s="10"/>
      <c r="IIC53" s="10"/>
      <c r="IID53" s="10"/>
      <c r="IIE53" s="10"/>
      <c r="IIF53" s="10"/>
      <c r="IIG53" s="10"/>
      <c r="IIH53" s="10"/>
      <c r="III53" s="10"/>
      <c r="IIJ53" s="10"/>
      <c r="IIK53" s="10"/>
      <c r="IIL53" s="10"/>
      <c r="IIM53" s="10"/>
      <c r="IIN53" s="10"/>
      <c r="IIO53" s="10"/>
      <c r="IIP53" s="10"/>
      <c r="IIQ53" s="10"/>
      <c r="IIR53" s="10"/>
      <c r="IIS53" s="10"/>
      <c r="IIT53" s="10"/>
      <c r="IIU53" s="10"/>
      <c r="IIV53" s="10"/>
      <c r="IIW53" s="10"/>
      <c r="IIX53" s="10"/>
      <c r="IIY53" s="10"/>
      <c r="IIZ53" s="10"/>
      <c r="IJA53" s="10"/>
      <c r="IJB53" s="10"/>
      <c r="IJC53" s="10"/>
      <c r="IJD53" s="10"/>
      <c r="IJE53" s="10"/>
      <c r="IJF53" s="10"/>
      <c r="IJG53" s="10"/>
      <c r="IJH53" s="10"/>
      <c r="IJI53" s="10"/>
      <c r="IJJ53" s="10"/>
      <c r="IJK53" s="10"/>
      <c r="IJL53" s="10"/>
      <c r="IJM53" s="10"/>
      <c r="IJN53" s="10"/>
      <c r="IJO53" s="10"/>
      <c r="IJP53" s="10"/>
      <c r="IJQ53" s="10"/>
      <c r="IJR53" s="10"/>
      <c r="IJS53" s="10"/>
      <c r="IJT53" s="10"/>
      <c r="IJU53" s="10"/>
      <c r="IJV53" s="10"/>
      <c r="IJW53" s="10"/>
      <c r="IJX53" s="10"/>
      <c r="IJY53" s="10"/>
      <c r="IJZ53" s="10"/>
      <c r="IKA53" s="10"/>
      <c r="IKB53" s="10"/>
      <c r="IKC53" s="10"/>
      <c r="IKD53" s="10"/>
      <c r="IKE53" s="10"/>
      <c r="IKF53" s="10"/>
      <c r="IKG53" s="10"/>
      <c r="IKH53" s="10"/>
      <c r="IKI53" s="10"/>
      <c r="IKJ53" s="10"/>
      <c r="IKK53" s="10"/>
      <c r="IKL53" s="10"/>
      <c r="IKM53" s="10"/>
      <c r="IKN53" s="10"/>
      <c r="IKO53" s="10"/>
      <c r="IKP53" s="10"/>
      <c r="IKQ53" s="10"/>
      <c r="IKR53" s="10"/>
      <c r="IKS53" s="10"/>
      <c r="IKT53" s="10"/>
      <c r="IKU53" s="10"/>
      <c r="IKV53" s="10"/>
      <c r="IKW53" s="10"/>
      <c r="IKX53" s="10"/>
      <c r="IKY53" s="10"/>
      <c r="IKZ53" s="10"/>
      <c r="ILA53" s="10"/>
      <c r="ILB53" s="10"/>
      <c r="ILC53" s="10"/>
      <c r="ILD53" s="10"/>
      <c r="ILE53" s="10"/>
      <c r="ILF53" s="10"/>
      <c r="ILG53" s="10"/>
      <c r="ILH53" s="10"/>
      <c r="ILI53" s="10"/>
      <c r="ILJ53" s="10"/>
      <c r="ILK53" s="10"/>
      <c r="ILL53" s="10"/>
      <c r="ILM53" s="10"/>
      <c r="ILN53" s="10"/>
      <c r="ILO53" s="10"/>
      <c r="ILP53" s="10"/>
      <c r="ILQ53" s="10"/>
      <c r="ILR53" s="10"/>
      <c r="ILS53" s="10"/>
      <c r="ILT53" s="10"/>
      <c r="ILU53" s="10"/>
      <c r="ILV53" s="10"/>
      <c r="ILW53" s="10"/>
      <c r="ILX53" s="10"/>
      <c r="ILY53" s="10"/>
      <c r="ILZ53" s="10"/>
      <c r="IMA53" s="10"/>
      <c r="IMB53" s="10"/>
      <c r="IMC53" s="10"/>
      <c r="IMD53" s="10"/>
      <c r="IME53" s="10"/>
      <c r="IMF53" s="10"/>
      <c r="IMG53" s="10"/>
      <c r="IMH53" s="10"/>
      <c r="IMI53" s="10"/>
      <c r="IMJ53" s="10"/>
      <c r="IMK53" s="10"/>
      <c r="IML53" s="10"/>
      <c r="IMM53" s="10"/>
      <c r="IMN53" s="10"/>
      <c r="IMO53" s="10"/>
      <c r="IMP53" s="10"/>
      <c r="IMQ53" s="10"/>
      <c r="IMR53" s="10"/>
      <c r="IMS53" s="10"/>
      <c r="IMT53" s="10"/>
      <c r="IMU53" s="10"/>
      <c r="IMV53" s="10"/>
      <c r="IMW53" s="10"/>
      <c r="IMX53" s="10"/>
      <c r="IMY53" s="10"/>
      <c r="IMZ53" s="10"/>
      <c r="INA53" s="10"/>
      <c r="INB53" s="10"/>
      <c r="INC53" s="10"/>
      <c r="IND53" s="10"/>
      <c r="INE53" s="10"/>
      <c r="INF53" s="10"/>
      <c r="ING53" s="10"/>
      <c r="INH53" s="10"/>
      <c r="INI53" s="10"/>
      <c r="INJ53" s="10"/>
      <c r="INK53" s="10"/>
      <c r="INL53" s="10"/>
      <c r="INM53" s="10"/>
      <c r="INN53" s="10"/>
      <c r="INO53" s="10"/>
      <c r="INP53" s="10"/>
      <c r="INQ53" s="10"/>
      <c r="INR53" s="10"/>
      <c r="INS53" s="10"/>
      <c r="INT53" s="10"/>
      <c r="INU53" s="10"/>
      <c r="INV53" s="10"/>
      <c r="INW53" s="10"/>
      <c r="INX53" s="10"/>
      <c r="INY53" s="10"/>
      <c r="INZ53" s="10"/>
      <c r="IOA53" s="10"/>
      <c r="IOB53" s="10"/>
      <c r="IOC53" s="10"/>
      <c r="IOD53" s="10"/>
      <c r="IOE53" s="10"/>
      <c r="IOF53" s="10"/>
      <c r="IOG53" s="10"/>
      <c r="IOH53" s="10"/>
      <c r="IOI53" s="10"/>
      <c r="IOJ53" s="10"/>
      <c r="IOK53" s="10"/>
      <c r="IOL53" s="10"/>
      <c r="IOM53" s="10"/>
      <c r="ION53" s="10"/>
      <c r="IOO53" s="10"/>
      <c r="IOP53" s="10"/>
      <c r="IOQ53" s="10"/>
      <c r="IOR53" s="10"/>
      <c r="IOS53" s="10"/>
      <c r="IOT53" s="10"/>
      <c r="IOU53" s="10"/>
      <c r="IOV53" s="10"/>
      <c r="IOW53" s="10"/>
      <c r="IOX53" s="10"/>
      <c r="IOY53" s="10"/>
      <c r="IOZ53" s="10"/>
      <c r="IPA53" s="10"/>
      <c r="IPB53" s="10"/>
      <c r="IPC53" s="10"/>
      <c r="IPD53" s="10"/>
      <c r="IPE53" s="10"/>
      <c r="IPF53" s="10"/>
      <c r="IPG53" s="10"/>
      <c r="IPH53" s="10"/>
      <c r="IPI53" s="10"/>
      <c r="IPJ53" s="10"/>
      <c r="IPK53" s="10"/>
      <c r="IPL53" s="10"/>
      <c r="IPM53" s="10"/>
      <c r="IPN53" s="10"/>
      <c r="IPO53" s="10"/>
      <c r="IPP53" s="10"/>
      <c r="IPQ53" s="10"/>
      <c r="IPR53" s="10"/>
      <c r="IPS53" s="10"/>
      <c r="IPT53" s="10"/>
      <c r="IPU53" s="10"/>
      <c r="IPV53" s="10"/>
      <c r="IPW53" s="10"/>
      <c r="IPX53" s="10"/>
      <c r="IPY53" s="10"/>
      <c r="IPZ53" s="10"/>
      <c r="IQA53" s="10"/>
      <c r="IQB53" s="10"/>
      <c r="IQC53" s="10"/>
      <c r="IQD53" s="10"/>
      <c r="IQE53" s="10"/>
      <c r="IQF53" s="10"/>
      <c r="IQG53" s="10"/>
      <c r="IQH53" s="10"/>
      <c r="IQI53" s="10"/>
      <c r="IQJ53" s="10"/>
      <c r="IQK53" s="10"/>
      <c r="IQL53" s="10"/>
      <c r="IQM53" s="10"/>
      <c r="IQN53" s="10"/>
      <c r="IQO53" s="10"/>
      <c r="IQP53" s="10"/>
      <c r="IQQ53" s="10"/>
      <c r="IQR53" s="10"/>
      <c r="IQS53" s="10"/>
      <c r="IQT53" s="10"/>
      <c r="IQU53" s="10"/>
      <c r="IQV53" s="10"/>
      <c r="IQW53" s="10"/>
      <c r="IQX53" s="10"/>
      <c r="IQY53" s="10"/>
      <c r="IQZ53" s="10"/>
      <c r="IRA53" s="10"/>
      <c r="IRB53" s="10"/>
      <c r="IRC53" s="10"/>
      <c r="IRD53" s="10"/>
      <c r="IRE53" s="10"/>
      <c r="IRF53" s="10"/>
      <c r="IRG53" s="10"/>
      <c r="IRH53" s="10"/>
      <c r="IRI53" s="10"/>
      <c r="IRJ53" s="10"/>
      <c r="IRK53" s="10"/>
      <c r="IRL53" s="10"/>
      <c r="IRM53" s="10"/>
      <c r="IRN53" s="10"/>
      <c r="IRO53" s="10"/>
      <c r="IRP53" s="10"/>
      <c r="IRQ53" s="10"/>
      <c r="IRR53" s="10"/>
      <c r="IRS53" s="10"/>
      <c r="IRT53" s="10"/>
      <c r="IRU53" s="10"/>
      <c r="IRV53" s="10"/>
      <c r="IRW53" s="10"/>
      <c r="IRX53" s="10"/>
      <c r="IRY53" s="10"/>
      <c r="IRZ53" s="10"/>
      <c r="ISA53" s="10"/>
      <c r="ISB53" s="10"/>
      <c r="ISC53" s="10"/>
      <c r="ISD53" s="10"/>
      <c r="ISE53" s="10"/>
      <c r="ISF53" s="10"/>
      <c r="ISG53" s="10"/>
      <c r="ISH53" s="10"/>
      <c r="ISI53" s="10"/>
      <c r="ISJ53" s="10"/>
      <c r="ISK53" s="10"/>
      <c r="ISL53" s="10"/>
      <c r="ISM53" s="10"/>
      <c r="ISN53" s="10"/>
      <c r="ISO53" s="10"/>
      <c r="ISP53" s="10"/>
      <c r="ISQ53" s="10"/>
      <c r="ISR53" s="10"/>
      <c r="ISS53" s="10"/>
      <c r="IST53" s="10"/>
      <c r="ISU53" s="10"/>
      <c r="ISV53" s="10"/>
      <c r="ISW53" s="10"/>
      <c r="ISX53" s="10"/>
      <c r="ISY53" s="10"/>
      <c r="ISZ53" s="10"/>
      <c r="ITA53" s="10"/>
      <c r="ITB53" s="10"/>
      <c r="ITC53" s="10"/>
      <c r="ITD53" s="10"/>
      <c r="ITE53" s="10"/>
      <c r="ITF53" s="10"/>
      <c r="ITG53" s="10"/>
      <c r="ITH53" s="10"/>
      <c r="ITI53" s="10"/>
      <c r="ITJ53" s="10"/>
      <c r="ITK53" s="10"/>
      <c r="ITL53" s="10"/>
      <c r="ITM53" s="10"/>
      <c r="ITN53" s="10"/>
      <c r="ITO53" s="10"/>
      <c r="ITP53" s="10"/>
      <c r="ITQ53" s="10"/>
      <c r="ITR53" s="10"/>
      <c r="ITS53" s="10"/>
      <c r="ITT53" s="10"/>
      <c r="ITU53" s="10"/>
      <c r="ITV53" s="10"/>
      <c r="ITW53" s="10"/>
      <c r="ITX53" s="10"/>
      <c r="ITY53" s="10"/>
      <c r="ITZ53" s="10"/>
      <c r="IUA53" s="10"/>
      <c r="IUB53" s="10"/>
      <c r="IUC53" s="10"/>
      <c r="IUD53" s="10"/>
      <c r="IUE53" s="10"/>
      <c r="IUF53" s="10"/>
      <c r="IUG53" s="10"/>
      <c r="IUH53" s="10"/>
      <c r="IUI53" s="10"/>
      <c r="IUJ53" s="10"/>
      <c r="IUK53" s="10"/>
      <c r="IUL53" s="10"/>
      <c r="IUM53" s="10"/>
      <c r="IUN53" s="10"/>
      <c r="IUO53" s="10"/>
      <c r="IUP53" s="10"/>
      <c r="IUQ53" s="10"/>
      <c r="IUR53" s="10"/>
      <c r="IUS53" s="10"/>
      <c r="IUT53" s="10"/>
      <c r="IUU53" s="10"/>
      <c r="IUV53" s="10"/>
      <c r="IUW53" s="10"/>
      <c r="IUX53" s="10"/>
      <c r="IUY53" s="10"/>
      <c r="IUZ53" s="10"/>
      <c r="IVA53" s="10"/>
      <c r="IVB53" s="10"/>
      <c r="IVC53" s="10"/>
      <c r="IVD53" s="10"/>
      <c r="IVE53" s="10"/>
      <c r="IVF53" s="10"/>
      <c r="IVG53" s="10"/>
      <c r="IVH53" s="10"/>
      <c r="IVI53" s="10"/>
      <c r="IVJ53" s="10"/>
      <c r="IVK53" s="10"/>
      <c r="IVL53" s="10"/>
      <c r="IVM53" s="10"/>
      <c r="IVN53" s="10"/>
      <c r="IVO53" s="10"/>
      <c r="IVP53" s="10"/>
      <c r="IVQ53" s="10"/>
      <c r="IVR53" s="10"/>
      <c r="IVS53" s="10"/>
      <c r="IVT53" s="10"/>
      <c r="IVU53" s="10"/>
      <c r="IVV53" s="10"/>
      <c r="IVW53" s="10"/>
      <c r="IVX53" s="10"/>
      <c r="IVY53" s="10"/>
      <c r="IVZ53" s="10"/>
      <c r="IWA53" s="10"/>
      <c r="IWB53" s="10"/>
      <c r="IWC53" s="10"/>
      <c r="IWD53" s="10"/>
      <c r="IWE53" s="10"/>
      <c r="IWF53" s="10"/>
      <c r="IWG53" s="10"/>
      <c r="IWH53" s="10"/>
      <c r="IWI53" s="10"/>
      <c r="IWJ53" s="10"/>
      <c r="IWK53" s="10"/>
      <c r="IWL53" s="10"/>
      <c r="IWM53" s="10"/>
      <c r="IWN53" s="10"/>
      <c r="IWO53" s="10"/>
      <c r="IWP53" s="10"/>
      <c r="IWQ53" s="10"/>
      <c r="IWR53" s="10"/>
      <c r="IWS53" s="10"/>
      <c r="IWT53" s="10"/>
      <c r="IWU53" s="10"/>
      <c r="IWV53" s="10"/>
      <c r="IWW53" s="10"/>
      <c r="IWX53" s="10"/>
      <c r="IWY53" s="10"/>
      <c r="IWZ53" s="10"/>
      <c r="IXA53" s="10"/>
      <c r="IXB53" s="10"/>
      <c r="IXC53" s="10"/>
      <c r="IXD53" s="10"/>
      <c r="IXE53" s="10"/>
      <c r="IXF53" s="10"/>
      <c r="IXG53" s="10"/>
      <c r="IXH53" s="10"/>
      <c r="IXI53" s="10"/>
      <c r="IXJ53" s="10"/>
      <c r="IXK53" s="10"/>
      <c r="IXL53" s="10"/>
      <c r="IXM53" s="10"/>
      <c r="IXN53" s="10"/>
      <c r="IXO53" s="10"/>
      <c r="IXP53" s="10"/>
      <c r="IXQ53" s="10"/>
      <c r="IXR53" s="10"/>
      <c r="IXS53" s="10"/>
      <c r="IXT53" s="10"/>
      <c r="IXU53" s="10"/>
      <c r="IXV53" s="10"/>
      <c r="IXW53" s="10"/>
      <c r="IXX53" s="10"/>
      <c r="IXY53" s="10"/>
      <c r="IXZ53" s="10"/>
      <c r="IYA53" s="10"/>
      <c r="IYB53" s="10"/>
      <c r="IYC53" s="10"/>
      <c r="IYD53" s="10"/>
      <c r="IYE53" s="10"/>
      <c r="IYF53" s="10"/>
      <c r="IYG53" s="10"/>
      <c r="IYH53" s="10"/>
      <c r="IYI53" s="10"/>
      <c r="IYJ53" s="10"/>
      <c r="IYK53" s="10"/>
      <c r="IYL53" s="10"/>
      <c r="IYM53" s="10"/>
      <c r="IYN53" s="10"/>
      <c r="IYO53" s="10"/>
      <c r="IYP53" s="10"/>
      <c r="IYQ53" s="10"/>
      <c r="IYR53" s="10"/>
      <c r="IYS53" s="10"/>
      <c r="IYT53" s="10"/>
      <c r="IYU53" s="10"/>
      <c r="IYV53" s="10"/>
      <c r="IYW53" s="10"/>
      <c r="IYX53" s="10"/>
      <c r="IYY53" s="10"/>
      <c r="IYZ53" s="10"/>
      <c r="IZA53" s="10"/>
      <c r="IZB53" s="10"/>
      <c r="IZC53" s="10"/>
      <c r="IZD53" s="10"/>
      <c r="IZE53" s="10"/>
      <c r="IZF53" s="10"/>
      <c r="IZG53" s="10"/>
      <c r="IZH53" s="10"/>
      <c r="IZI53" s="10"/>
      <c r="IZJ53" s="10"/>
      <c r="IZK53" s="10"/>
      <c r="IZL53" s="10"/>
      <c r="IZM53" s="10"/>
      <c r="IZN53" s="10"/>
      <c r="IZO53" s="10"/>
      <c r="IZP53" s="10"/>
      <c r="IZQ53" s="10"/>
      <c r="IZR53" s="10"/>
      <c r="IZS53" s="10"/>
      <c r="IZT53" s="10"/>
      <c r="IZU53" s="10"/>
      <c r="IZV53" s="10"/>
      <c r="IZW53" s="10"/>
      <c r="IZX53" s="10"/>
      <c r="IZY53" s="10"/>
      <c r="IZZ53" s="10"/>
      <c r="JAA53" s="10"/>
      <c r="JAB53" s="10"/>
      <c r="JAC53" s="10"/>
      <c r="JAD53" s="10"/>
      <c r="JAE53" s="10"/>
      <c r="JAF53" s="10"/>
      <c r="JAG53" s="10"/>
      <c r="JAH53" s="10"/>
      <c r="JAI53" s="10"/>
      <c r="JAJ53" s="10"/>
      <c r="JAK53" s="10"/>
      <c r="JAL53" s="10"/>
      <c r="JAM53" s="10"/>
      <c r="JAN53" s="10"/>
      <c r="JAO53" s="10"/>
      <c r="JAP53" s="10"/>
      <c r="JAQ53" s="10"/>
      <c r="JAR53" s="10"/>
      <c r="JAS53" s="10"/>
      <c r="JAT53" s="10"/>
      <c r="JAU53" s="10"/>
      <c r="JAV53" s="10"/>
      <c r="JAW53" s="10"/>
      <c r="JAX53" s="10"/>
      <c r="JAY53" s="10"/>
      <c r="JAZ53" s="10"/>
      <c r="JBA53" s="10"/>
      <c r="JBB53" s="10"/>
      <c r="JBC53" s="10"/>
      <c r="JBD53" s="10"/>
      <c r="JBE53" s="10"/>
      <c r="JBF53" s="10"/>
      <c r="JBG53" s="10"/>
      <c r="JBH53" s="10"/>
      <c r="JBI53" s="10"/>
      <c r="JBJ53" s="10"/>
      <c r="JBK53" s="10"/>
      <c r="JBL53" s="10"/>
      <c r="JBM53" s="10"/>
      <c r="JBN53" s="10"/>
      <c r="JBO53" s="10"/>
      <c r="JBP53" s="10"/>
      <c r="JBQ53" s="10"/>
      <c r="JBR53" s="10"/>
      <c r="JBS53" s="10"/>
      <c r="JBT53" s="10"/>
      <c r="JBU53" s="10"/>
      <c r="JBV53" s="10"/>
      <c r="JBW53" s="10"/>
      <c r="JBX53" s="10"/>
      <c r="JBY53" s="10"/>
      <c r="JBZ53" s="10"/>
      <c r="JCA53" s="10"/>
      <c r="JCB53" s="10"/>
      <c r="JCC53" s="10"/>
      <c r="JCD53" s="10"/>
      <c r="JCE53" s="10"/>
      <c r="JCF53" s="10"/>
      <c r="JCG53" s="10"/>
      <c r="JCH53" s="10"/>
      <c r="JCI53" s="10"/>
      <c r="JCJ53" s="10"/>
      <c r="JCK53" s="10"/>
      <c r="JCL53" s="10"/>
      <c r="JCM53" s="10"/>
      <c r="JCN53" s="10"/>
      <c r="JCO53" s="10"/>
      <c r="JCP53" s="10"/>
      <c r="JCQ53" s="10"/>
      <c r="JCR53" s="10"/>
      <c r="JCS53" s="10"/>
      <c r="JCT53" s="10"/>
      <c r="JCU53" s="10"/>
      <c r="JCV53" s="10"/>
      <c r="JCW53" s="10"/>
      <c r="JCX53" s="10"/>
      <c r="JCY53" s="10"/>
      <c r="JCZ53" s="10"/>
      <c r="JDA53" s="10"/>
      <c r="JDB53" s="10"/>
      <c r="JDC53" s="10"/>
      <c r="JDD53" s="10"/>
      <c r="JDE53" s="10"/>
      <c r="JDF53" s="10"/>
      <c r="JDG53" s="10"/>
      <c r="JDH53" s="10"/>
      <c r="JDI53" s="10"/>
      <c r="JDJ53" s="10"/>
      <c r="JDK53" s="10"/>
      <c r="JDL53" s="10"/>
      <c r="JDM53" s="10"/>
      <c r="JDN53" s="10"/>
      <c r="JDO53" s="10"/>
      <c r="JDP53" s="10"/>
      <c r="JDQ53" s="10"/>
      <c r="JDR53" s="10"/>
      <c r="JDS53" s="10"/>
      <c r="JDT53" s="10"/>
      <c r="JDU53" s="10"/>
      <c r="JDV53" s="10"/>
      <c r="JDW53" s="10"/>
      <c r="JDX53" s="10"/>
      <c r="JDY53" s="10"/>
      <c r="JDZ53" s="10"/>
      <c r="JEA53" s="10"/>
      <c r="JEB53" s="10"/>
      <c r="JEC53" s="10"/>
      <c r="JED53" s="10"/>
      <c r="JEE53" s="10"/>
      <c r="JEF53" s="10"/>
      <c r="JEG53" s="10"/>
      <c r="JEH53" s="10"/>
      <c r="JEI53" s="10"/>
      <c r="JEJ53" s="10"/>
      <c r="JEK53" s="10"/>
      <c r="JEL53" s="10"/>
      <c r="JEM53" s="10"/>
      <c r="JEN53" s="10"/>
      <c r="JEO53" s="10"/>
      <c r="JEP53" s="10"/>
      <c r="JEQ53" s="10"/>
      <c r="JER53" s="10"/>
      <c r="JES53" s="10"/>
      <c r="JET53" s="10"/>
      <c r="JEU53" s="10"/>
      <c r="JEV53" s="10"/>
      <c r="JEW53" s="10"/>
      <c r="JEX53" s="10"/>
      <c r="JEY53" s="10"/>
      <c r="JEZ53" s="10"/>
      <c r="JFA53" s="10"/>
      <c r="JFB53" s="10"/>
      <c r="JFC53" s="10"/>
      <c r="JFD53" s="10"/>
      <c r="JFE53" s="10"/>
      <c r="JFF53" s="10"/>
      <c r="JFG53" s="10"/>
      <c r="JFH53" s="10"/>
      <c r="JFI53" s="10"/>
      <c r="JFJ53" s="10"/>
      <c r="JFK53" s="10"/>
      <c r="JFL53" s="10"/>
      <c r="JFM53" s="10"/>
      <c r="JFN53" s="10"/>
      <c r="JFO53" s="10"/>
      <c r="JFP53" s="10"/>
      <c r="JFQ53" s="10"/>
      <c r="JFR53" s="10"/>
      <c r="JFS53" s="10"/>
      <c r="JFT53" s="10"/>
      <c r="JFU53" s="10"/>
      <c r="JFV53" s="10"/>
      <c r="JFW53" s="10"/>
      <c r="JFX53" s="10"/>
      <c r="JFY53" s="10"/>
      <c r="JFZ53" s="10"/>
      <c r="JGA53" s="10"/>
      <c r="JGB53" s="10"/>
      <c r="JGC53" s="10"/>
      <c r="JGD53" s="10"/>
      <c r="JGE53" s="10"/>
      <c r="JGF53" s="10"/>
      <c r="JGG53" s="10"/>
      <c r="JGH53" s="10"/>
      <c r="JGI53" s="10"/>
      <c r="JGJ53" s="10"/>
      <c r="JGK53" s="10"/>
      <c r="JGL53" s="10"/>
      <c r="JGM53" s="10"/>
      <c r="JGN53" s="10"/>
      <c r="JGO53" s="10"/>
      <c r="JGP53" s="10"/>
      <c r="JGQ53" s="10"/>
      <c r="JGR53" s="10"/>
      <c r="JGS53" s="10"/>
      <c r="JGT53" s="10"/>
      <c r="JGU53" s="10"/>
      <c r="JGV53" s="10"/>
      <c r="JGW53" s="10"/>
      <c r="JGX53" s="10"/>
      <c r="JGY53" s="10"/>
      <c r="JGZ53" s="10"/>
      <c r="JHA53" s="10"/>
      <c r="JHB53" s="10"/>
      <c r="JHC53" s="10"/>
      <c r="JHD53" s="10"/>
      <c r="JHE53" s="10"/>
      <c r="JHF53" s="10"/>
      <c r="JHG53" s="10"/>
      <c r="JHH53" s="10"/>
      <c r="JHI53" s="10"/>
      <c r="JHJ53" s="10"/>
      <c r="JHK53" s="10"/>
      <c r="JHL53" s="10"/>
      <c r="JHM53" s="10"/>
      <c r="JHN53" s="10"/>
      <c r="JHO53" s="10"/>
      <c r="JHP53" s="10"/>
      <c r="JHQ53" s="10"/>
      <c r="JHR53" s="10"/>
      <c r="JHS53" s="10"/>
      <c r="JHT53" s="10"/>
      <c r="JHU53" s="10"/>
      <c r="JHV53" s="10"/>
      <c r="JHW53" s="10"/>
      <c r="JHX53" s="10"/>
      <c r="JHY53" s="10"/>
      <c r="JHZ53" s="10"/>
      <c r="JIA53" s="10"/>
      <c r="JIB53" s="10"/>
      <c r="JIC53" s="10"/>
      <c r="JID53" s="10"/>
      <c r="JIE53" s="10"/>
      <c r="JIF53" s="10"/>
      <c r="JIG53" s="10"/>
      <c r="JIH53" s="10"/>
      <c r="JII53" s="10"/>
      <c r="JIJ53" s="10"/>
      <c r="JIK53" s="10"/>
      <c r="JIL53" s="10"/>
      <c r="JIM53" s="10"/>
      <c r="JIN53" s="10"/>
      <c r="JIO53" s="10"/>
      <c r="JIP53" s="10"/>
      <c r="JIQ53" s="10"/>
      <c r="JIR53" s="10"/>
      <c r="JIS53" s="10"/>
      <c r="JIT53" s="10"/>
      <c r="JIU53" s="10"/>
      <c r="JIV53" s="10"/>
      <c r="JIW53" s="10"/>
      <c r="JIX53" s="10"/>
      <c r="JIY53" s="10"/>
      <c r="JIZ53" s="10"/>
      <c r="JJA53" s="10"/>
      <c r="JJB53" s="10"/>
      <c r="JJC53" s="10"/>
      <c r="JJD53" s="10"/>
      <c r="JJE53" s="10"/>
      <c r="JJF53" s="10"/>
      <c r="JJG53" s="10"/>
      <c r="JJH53" s="10"/>
      <c r="JJI53" s="10"/>
      <c r="JJJ53" s="10"/>
      <c r="JJK53" s="10"/>
      <c r="JJL53" s="10"/>
      <c r="JJM53" s="10"/>
      <c r="JJN53" s="10"/>
      <c r="JJO53" s="10"/>
      <c r="JJP53" s="10"/>
      <c r="JJQ53" s="10"/>
      <c r="JJR53" s="10"/>
      <c r="JJS53" s="10"/>
      <c r="JJT53" s="10"/>
      <c r="JJU53" s="10"/>
      <c r="JJV53" s="10"/>
      <c r="JJW53" s="10"/>
      <c r="JJX53" s="10"/>
      <c r="JJY53" s="10"/>
      <c r="JJZ53" s="10"/>
      <c r="JKA53" s="10"/>
      <c r="JKB53" s="10"/>
      <c r="JKC53" s="10"/>
      <c r="JKD53" s="10"/>
      <c r="JKE53" s="10"/>
      <c r="JKF53" s="10"/>
      <c r="JKG53" s="10"/>
      <c r="JKH53" s="10"/>
      <c r="JKI53" s="10"/>
      <c r="JKJ53" s="10"/>
      <c r="JKK53" s="10"/>
      <c r="JKL53" s="10"/>
      <c r="JKM53" s="10"/>
      <c r="JKN53" s="10"/>
      <c r="JKO53" s="10"/>
      <c r="JKP53" s="10"/>
      <c r="JKQ53" s="10"/>
      <c r="JKR53" s="10"/>
      <c r="JKS53" s="10"/>
      <c r="JKT53" s="10"/>
      <c r="JKU53" s="10"/>
      <c r="JKV53" s="10"/>
      <c r="JKW53" s="10"/>
      <c r="JKX53" s="10"/>
      <c r="JKY53" s="10"/>
      <c r="JKZ53" s="10"/>
      <c r="JLA53" s="10"/>
      <c r="JLB53" s="10"/>
      <c r="JLC53" s="10"/>
      <c r="JLD53" s="10"/>
      <c r="JLE53" s="10"/>
      <c r="JLF53" s="10"/>
      <c r="JLG53" s="10"/>
      <c r="JLH53" s="10"/>
      <c r="JLI53" s="10"/>
      <c r="JLJ53" s="10"/>
      <c r="JLK53" s="10"/>
      <c r="JLL53" s="10"/>
      <c r="JLM53" s="10"/>
      <c r="JLN53" s="10"/>
      <c r="JLO53" s="10"/>
      <c r="JLP53" s="10"/>
      <c r="JLQ53" s="10"/>
      <c r="JLR53" s="10"/>
      <c r="JLS53" s="10"/>
      <c r="JLT53" s="10"/>
      <c r="JLU53" s="10"/>
      <c r="JLV53" s="10"/>
      <c r="JLW53" s="10"/>
      <c r="JLX53" s="10"/>
      <c r="JLY53" s="10"/>
      <c r="JLZ53" s="10"/>
      <c r="JMA53" s="10"/>
      <c r="JMB53" s="10"/>
      <c r="JMC53" s="10"/>
      <c r="JMD53" s="10"/>
      <c r="JME53" s="10"/>
      <c r="JMF53" s="10"/>
      <c r="JMG53" s="10"/>
      <c r="JMH53" s="10"/>
      <c r="JMI53" s="10"/>
      <c r="JMJ53" s="10"/>
      <c r="JMK53" s="10"/>
      <c r="JML53" s="10"/>
      <c r="JMM53" s="10"/>
      <c r="JMN53" s="10"/>
      <c r="JMO53" s="10"/>
      <c r="JMP53" s="10"/>
      <c r="JMQ53" s="10"/>
      <c r="JMR53" s="10"/>
      <c r="JMS53" s="10"/>
      <c r="JMT53" s="10"/>
      <c r="JMU53" s="10"/>
      <c r="JMV53" s="10"/>
      <c r="JMW53" s="10"/>
      <c r="JMX53" s="10"/>
      <c r="JMY53" s="10"/>
      <c r="JMZ53" s="10"/>
      <c r="JNA53" s="10"/>
      <c r="JNB53" s="10"/>
      <c r="JNC53" s="10"/>
      <c r="JND53" s="10"/>
      <c r="JNE53" s="10"/>
      <c r="JNF53" s="10"/>
      <c r="JNG53" s="10"/>
      <c r="JNH53" s="10"/>
      <c r="JNI53" s="10"/>
      <c r="JNJ53" s="10"/>
      <c r="JNK53" s="10"/>
      <c r="JNL53" s="10"/>
      <c r="JNM53" s="10"/>
      <c r="JNN53" s="10"/>
      <c r="JNO53" s="10"/>
      <c r="JNP53" s="10"/>
      <c r="JNQ53" s="10"/>
      <c r="JNR53" s="10"/>
      <c r="JNS53" s="10"/>
      <c r="JNT53" s="10"/>
      <c r="JNU53" s="10"/>
      <c r="JNV53" s="10"/>
      <c r="JNW53" s="10"/>
      <c r="JNX53" s="10"/>
      <c r="JNY53" s="10"/>
      <c r="JNZ53" s="10"/>
      <c r="JOA53" s="10"/>
      <c r="JOB53" s="10"/>
      <c r="JOC53" s="10"/>
      <c r="JOD53" s="10"/>
      <c r="JOE53" s="10"/>
      <c r="JOF53" s="10"/>
      <c r="JOG53" s="10"/>
      <c r="JOH53" s="10"/>
      <c r="JOI53" s="10"/>
      <c r="JOJ53" s="10"/>
      <c r="JOK53" s="10"/>
      <c r="JOL53" s="10"/>
      <c r="JOM53" s="10"/>
      <c r="JON53" s="10"/>
      <c r="JOO53" s="10"/>
      <c r="JOP53" s="10"/>
      <c r="JOQ53" s="10"/>
      <c r="JOR53" s="10"/>
      <c r="JOS53" s="10"/>
      <c r="JOT53" s="10"/>
      <c r="JOU53" s="10"/>
      <c r="JOV53" s="10"/>
      <c r="JOW53" s="10"/>
      <c r="JOX53" s="10"/>
      <c r="JOY53" s="10"/>
      <c r="JOZ53" s="10"/>
      <c r="JPA53" s="10"/>
      <c r="JPB53" s="10"/>
      <c r="JPC53" s="10"/>
      <c r="JPD53" s="10"/>
      <c r="JPE53" s="10"/>
      <c r="JPF53" s="10"/>
      <c r="JPG53" s="10"/>
      <c r="JPH53" s="10"/>
      <c r="JPI53" s="10"/>
      <c r="JPJ53" s="10"/>
      <c r="JPK53" s="10"/>
      <c r="JPL53" s="10"/>
      <c r="JPM53" s="10"/>
      <c r="JPN53" s="10"/>
      <c r="JPO53" s="10"/>
      <c r="JPP53" s="10"/>
      <c r="JPQ53" s="10"/>
      <c r="JPR53" s="10"/>
      <c r="JPS53" s="10"/>
      <c r="JPT53" s="10"/>
      <c r="JPU53" s="10"/>
      <c r="JPV53" s="10"/>
      <c r="JPW53" s="10"/>
      <c r="JPX53" s="10"/>
      <c r="JPY53" s="10"/>
      <c r="JPZ53" s="10"/>
      <c r="JQA53" s="10"/>
      <c r="JQB53" s="10"/>
      <c r="JQC53" s="10"/>
      <c r="JQD53" s="10"/>
      <c r="JQE53" s="10"/>
      <c r="JQF53" s="10"/>
      <c r="JQG53" s="10"/>
      <c r="JQH53" s="10"/>
      <c r="JQI53" s="10"/>
      <c r="JQJ53" s="10"/>
      <c r="JQK53" s="10"/>
      <c r="JQL53" s="10"/>
      <c r="JQM53" s="10"/>
      <c r="JQN53" s="10"/>
      <c r="JQO53" s="10"/>
      <c r="JQP53" s="10"/>
      <c r="JQQ53" s="10"/>
      <c r="JQR53" s="10"/>
      <c r="JQS53" s="10"/>
      <c r="JQT53" s="10"/>
      <c r="JQU53" s="10"/>
      <c r="JQV53" s="10"/>
      <c r="JQW53" s="10"/>
      <c r="JQX53" s="10"/>
      <c r="JQY53" s="10"/>
      <c r="JQZ53" s="10"/>
      <c r="JRA53" s="10"/>
      <c r="JRB53" s="10"/>
      <c r="JRC53" s="10"/>
      <c r="JRD53" s="10"/>
      <c r="JRE53" s="10"/>
      <c r="JRF53" s="10"/>
      <c r="JRG53" s="10"/>
      <c r="JRH53" s="10"/>
      <c r="JRI53" s="10"/>
      <c r="JRJ53" s="10"/>
      <c r="JRK53" s="10"/>
      <c r="JRL53" s="10"/>
      <c r="JRM53" s="10"/>
      <c r="JRN53" s="10"/>
      <c r="JRO53" s="10"/>
      <c r="JRP53" s="10"/>
      <c r="JRQ53" s="10"/>
      <c r="JRR53" s="10"/>
      <c r="JRS53" s="10"/>
      <c r="JRT53" s="10"/>
      <c r="JRU53" s="10"/>
      <c r="JRV53" s="10"/>
      <c r="JRW53" s="10"/>
      <c r="JRX53" s="10"/>
      <c r="JRY53" s="10"/>
      <c r="JRZ53" s="10"/>
      <c r="JSA53" s="10"/>
      <c r="JSB53" s="10"/>
      <c r="JSC53" s="10"/>
      <c r="JSD53" s="10"/>
      <c r="JSE53" s="10"/>
      <c r="JSF53" s="10"/>
      <c r="JSG53" s="10"/>
      <c r="JSH53" s="10"/>
      <c r="JSI53" s="10"/>
      <c r="JSJ53" s="10"/>
      <c r="JSK53" s="10"/>
      <c r="JSL53" s="10"/>
      <c r="JSM53" s="10"/>
      <c r="JSN53" s="10"/>
      <c r="JSO53" s="10"/>
      <c r="JSP53" s="10"/>
      <c r="JSQ53" s="10"/>
      <c r="JSR53" s="10"/>
      <c r="JSS53" s="10"/>
      <c r="JST53" s="10"/>
      <c r="JSU53" s="10"/>
      <c r="JSV53" s="10"/>
      <c r="JSW53" s="10"/>
      <c r="JSX53" s="10"/>
      <c r="JSY53" s="10"/>
      <c r="JSZ53" s="10"/>
      <c r="JTA53" s="10"/>
      <c r="JTB53" s="10"/>
      <c r="JTC53" s="10"/>
      <c r="JTD53" s="10"/>
      <c r="JTE53" s="10"/>
      <c r="JTF53" s="10"/>
      <c r="JTG53" s="10"/>
      <c r="JTH53" s="10"/>
      <c r="JTI53" s="10"/>
      <c r="JTJ53" s="10"/>
      <c r="JTK53" s="10"/>
      <c r="JTL53" s="10"/>
      <c r="JTM53" s="10"/>
      <c r="JTN53" s="10"/>
      <c r="JTO53" s="10"/>
      <c r="JTP53" s="10"/>
      <c r="JTQ53" s="10"/>
      <c r="JTR53" s="10"/>
      <c r="JTS53" s="10"/>
      <c r="JTT53" s="10"/>
      <c r="JTU53" s="10"/>
      <c r="JTV53" s="10"/>
      <c r="JTW53" s="10"/>
      <c r="JTX53" s="10"/>
      <c r="JTY53" s="10"/>
      <c r="JTZ53" s="10"/>
      <c r="JUA53" s="10"/>
      <c r="JUB53" s="10"/>
      <c r="JUC53" s="10"/>
      <c r="JUD53" s="10"/>
      <c r="JUE53" s="10"/>
      <c r="JUF53" s="10"/>
      <c r="JUG53" s="10"/>
      <c r="JUH53" s="10"/>
      <c r="JUI53" s="10"/>
      <c r="JUJ53" s="10"/>
      <c r="JUK53" s="10"/>
      <c r="JUL53" s="10"/>
      <c r="JUM53" s="10"/>
      <c r="JUN53" s="10"/>
      <c r="JUO53" s="10"/>
      <c r="JUP53" s="10"/>
      <c r="JUQ53" s="10"/>
      <c r="JUR53" s="10"/>
      <c r="JUS53" s="10"/>
      <c r="JUT53" s="10"/>
      <c r="JUU53" s="10"/>
      <c r="JUV53" s="10"/>
      <c r="JUW53" s="10"/>
      <c r="JUX53" s="10"/>
      <c r="JUY53" s="10"/>
      <c r="JUZ53" s="10"/>
      <c r="JVA53" s="10"/>
      <c r="JVB53" s="10"/>
      <c r="JVC53" s="10"/>
      <c r="JVD53" s="10"/>
      <c r="JVE53" s="10"/>
      <c r="JVF53" s="10"/>
      <c r="JVG53" s="10"/>
      <c r="JVH53" s="10"/>
      <c r="JVI53" s="10"/>
      <c r="JVJ53" s="10"/>
      <c r="JVK53" s="10"/>
      <c r="JVL53" s="10"/>
      <c r="JVM53" s="10"/>
      <c r="JVN53" s="10"/>
      <c r="JVO53" s="10"/>
      <c r="JVP53" s="10"/>
      <c r="JVQ53" s="10"/>
      <c r="JVR53" s="10"/>
      <c r="JVS53" s="10"/>
      <c r="JVT53" s="10"/>
      <c r="JVU53" s="10"/>
      <c r="JVV53" s="10"/>
      <c r="JVW53" s="10"/>
      <c r="JVX53" s="10"/>
      <c r="JVY53" s="10"/>
      <c r="JVZ53" s="10"/>
      <c r="JWA53" s="10"/>
      <c r="JWB53" s="10"/>
      <c r="JWC53" s="10"/>
      <c r="JWD53" s="10"/>
      <c r="JWE53" s="10"/>
      <c r="JWF53" s="10"/>
      <c r="JWG53" s="10"/>
      <c r="JWH53" s="10"/>
      <c r="JWI53" s="10"/>
      <c r="JWJ53" s="10"/>
      <c r="JWK53" s="10"/>
      <c r="JWL53" s="10"/>
      <c r="JWM53" s="10"/>
      <c r="JWN53" s="10"/>
      <c r="JWO53" s="10"/>
      <c r="JWP53" s="10"/>
      <c r="JWQ53" s="10"/>
      <c r="JWR53" s="10"/>
      <c r="JWS53" s="10"/>
      <c r="JWT53" s="10"/>
      <c r="JWU53" s="10"/>
      <c r="JWV53" s="10"/>
      <c r="JWW53" s="10"/>
      <c r="JWX53" s="10"/>
      <c r="JWY53" s="10"/>
      <c r="JWZ53" s="10"/>
      <c r="JXA53" s="10"/>
      <c r="JXB53" s="10"/>
      <c r="JXC53" s="10"/>
      <c r="JXD53" s="10"/>
      <c r="JXE53" s="10"/>
      <c r="JXF53" s="10"/>
      <c r="JXG53" s="10"/>
      <c r="JXH53" s="10"/>
      <c r="JXI53" s="10"/>
      <c r="JXJ53" s="10"/>
      <c r="JXK53" s="10"/>
      <c r="JXL53" s="10"/>
      <c r="JXM53" s="10"/>
      <c r="JXN53" s="10"/>
      <c r="JXO53" s="10"/>
      <c r="JXP53" s="10"/>
      <c r="JXQ53" s="10"/>
      <c r="JXR53" s="10"/>
      <c r="JXS53" s="10"/>
      <c r="JXT53" s="10"/>
      <c r="JXU53" s="10"/>
      <c r="JXV53" s="10"/>
      <c r="JXW53" s="10"/>
      <c r="JXX53" s="10"/>
      <c r="JXY53" s="10"/>
      <c r="JXZ53" s="10"/>
      <c r="JYA53" s="10"/>
      <c r="JYB53" s="10"/>
      <c r="JYC53" s="10"/>
      <c r="JYD53" s="10"/>
      <c r="JYE53" s="10"/>
      <c r="JYF53" s="10"/>
      <c r="JYG53" s="10"/>
      <c r="JYH53" s="10"/>
      <c r="JYI53" s="10"/>
      <c r="JYJ53" s="10"/>
      <c r="JYK53" s="10"/>
      <c r="JYL53" s="10"/>
      <c r="JYM53" s="10"/>
      <c r="JYN53" s="10"/>
      <c r="JYO53" s="10"/>
      <c r="JYP53" s="10"/>
      <c r="JYQ53" s="10"/>
      <c r="JYR53" s="10"/>
      <c r="JYS53" s="10"/>
      <c r="JYT53" s="10"/>
      <c r="JYU53" s="10"/>
      <c r="JYV53" s="10"/>
      <c r="JYW53" s="10"/>
      <c r="JYX53" s="10"/>
      <c r="JYY53" s="10"/>
      <c r="JYZ53" s="10"/>
      <c r="JZA53" s="10"/>
      <c r="JZB53" s="10"/>
      <c r="JZC53" s="10"/>
      <c r="JZD53" s="10"/>
      <c r="JZE53" s="10"/>
      <c r="JZF53" s="10"/>
      <c r="JZG53" s="10"/>
      <c r="JZH53" s="10"/>
      <c r="JZI53" s="10"/>
      <c r="JZJ53" s="10"/>
      <c r="JZK53" s="10"/>
      <c r="JZL53" s="10"/>
      <c r="JZM53" s="10"/>
      <c r="JZN53" s="10"/>
      <c r="JZO53" s="10"/>
      <c r="JZP53" s="10"/>
      <c r="JZQ53" s="10"/>
      <c r="JZR53" s="10"/>
      <c r="JZS53" s="10"/>
      <c r="JZT53" s="10"/>
      <c r="JZU53" s="10"/>
      <c r="JZV53" s="10"/>
      <c r="JZW53" s="10"/>
      <c r="JZX53" s="10"/>
      <c r="JZY53" s="10"/>
      <c r="JZZ53" s="10"/>
      <c r="KAA53" s="10"/>
      <c r="KAB53" s="10"/>
      <c r="KAC53" s="10"/>
      <c r="KAD53" s="10"/>
      <c r="KAE53" s="10"/>
      <c r="KAF53" s="10"/>
      <c r="KAG53" s="10"/>
      <c r="KAH53" s="10"/>
      <c r="KAI53" s="10"/>
      <c r="KAJ53" s="10"/>
      <c r="KAK53" s="10"/>
      <c r="KAL53" s="10"/>
      <c r="KAM53" s="10"/>
      <c r="KAN53" s="10"/>
      <c r="KAO53" s="10"/>
      <c r="KAP53" s="10"/>
      <c r="KAQ53" s="10"/>
      <c r="KAR53" s="10"/>
      <c r="KAS53" s="10"/>
      <c r="KAT53" s="10"/>
      <c r="KAU53" s="10"/>
      <c r="KAV53" s="10"/>
      <c r="KAW53" s="10"/>
      <c r="KAX53" s="10"/>
      <c r="KAY53" s="10"/>
      <c r="KAZ53" s="10"/>
      <c r="KBA53" s="10"/>
      <c r="KBB53" s="10"/>
      <c r="KBC53" s="10"/>
      <c r="KBD53" s="10"/>
      <c r="KBE53" s="10"/>
      <c r="KBF53" s="10"/>
      <c r="KBG53" s="10"/>
      <c r="KBH53" s="10"/>
      <c r="KBI53" s="10"/>
      <c r="KBJ53" s="10"/>
      <c r="KBK53" s="10"/>
      <c r="KBL53" s="10"/>
      <c r="KBM53" s="10"/>
      <c r="KBN53" s="10"/>
      <c r="KBO53" s="10"/>
      <c r="KBP53" s="10"/>
      <c r="KBQ53" s="10"/>
      <c r="KBR53" s="10"/>
      <c r="KBS53" s="10"/>
      <c r="KBT53" s="10"/>
      <c r="KBU53" s="10"/>
      <c r="KBV53" s="10"/>
      <c r="KBW53" s="10"/>
      <c r="KBX53" s="10"/>
      <c r="KBY53" s="10"/>
      <c r="KBZ53" s="10"/>
      <c r="KCA53" s="10"/>
      <c r="KCB53" s="10"/>
      <c r="KCC53" s="10"/>
      <c r="KCD53" s="10"/>
      <c r="KCE53" s="10"/>
      <c r="KCF53" s="10"/>
      <c r="KCG53" s="10"/>
      <c r="KCH53" s="10"/>
      <c r="KCI53" s="10"/>
      <c r="KCJ53" s="10"/>
      <c r="KCK53" s="10"/>
      <c r="KCL53" s="10"/>
      <c r="KCM53" s="10"/>
      <c r="KCN53" s="10"/>
      <c r="KCO53" s="10"/>
      <c r="KCP53" s="10"/>
      <c r="KCQ53" s="10"/>
      <c r="KCR53" s="10"/>
      <c r="KCS53" s="10"/>
      <c r="KCT53" s="10"/>
      <c r="KCU53" s="10"/>
      <c r="KCV53" s="10"/>
      <c r="KCW53" s="10"/>
      <c r="KCX53" s="10"/>
      <c r="KCY53" s="10"/>
      <c r="KCZ53" s="10"/>
      <c r="KDA53" s="10"/>
      <c r="KDB53" s="10"/>
      <c r="KDC53" s="10"/>
      <c r="KDD53" s="10"/>
      <c r="KDE53" s="10"/>
      <c r="KDF53" s="10"/>
      <c r="KDG53" s="10"/>
      <c r="KDH53" s="10"/>
      <c r="KDI53" s="10"/>
      <c r="KDJ53" s="10"/>
      <c r="KDK53" s="10"/>
      <c r="KDL53" s="10"/>
      <c r="KDM53" s="10"/>
      <c r="KDN53" s="10"/>
      <c r="KDO53" s="10"/>
      <c r="KDP53" s="10"/>
      <c r="KDQ53" s="10"/>
      <c r="KDR53" s="10"/>
      <c r="KDS53" s="10"/>
      <c r="KDT53" s="10"/>
      <c r="KDU53" s="10"/>
      <c r="KDV53" s="10"/>
      <c r="KDW53" s="10"/>
      <c r="KDX53" s="10"/>
      <c r="KDY53" s="10"/>
      <c r="KDZ53" s="10"/>
      <c r="KEA53" s="10"/>
      <c r="KEB53" s="10"/>
      <c r="KEC53" s="10"/>
      <c r="KED53" s="10"/>
      <c r="KEE53" s="10"/>
      <c r="KEF53" s="10"/>
      <c r="KEG53" s="10"/>
      <c r="KEH53" s="10"/>
      <c r="KEI53" s="10"/>
      <c r="KEJ53" s="10"/>
      <c r="KEK53" s="10"/>
      <c r="KEL53" s="10"/>
      <c r="KEM53" s="10"/>
      <c r="KEN53" s="10"/>
      <c r="KEO53" s="10"/>
      <c r="KEP53" s="10"/>
      <c r="KEQ53" s="10"/>
      <c r="KER53" s="10"/>
      <c r="KES53" s="10"/>
      <c r="KET53" s="10"/>
      <c r="KEU53" s="10"/>
      <c r="KEV53" s="10"/>
      <c r="KEW53" s="10"/>
      <c r="KEX53" s="10"/>
      <c r="KEY53" s="10"/>
      <c r="KEZ53" s="10"/>
      <c r="KFA53" s="10"/>
      <c r="KFB53" s="10"/>
      <c r="KFC53" s="10"/>
      <c r="KFD53" s="10"/>
      <c r="KFE53" s="10"/>
      <c r="KFF53" s="10"/>
      <c r="KFG53" s="10"/>
      <c r="KFH53" s="10"/>
      <c r="KFI53" s="10"/>
      <c r="KFJ53" s="10"/>
      <c r="KFK53" s="10"/>
      <c r="KFL53" s="10"/>
      <c r="KFM53" s="10"/>
      <c r="KFN53" s="10"/>
      <c r="KFO53" s="10"/>
      <c r="KFP53" s="10"/>
      <c r="KFQ53" s="10"/>
      <c r="KFR53" s="10"/>
      <c r="KFS53" s="10"/>
      <c r="KFT53" s="10"/>
      <c r="KFU53" s="10"/>
      <c r="KFV53" s="10"/>
      <c r="KFW53" s="10"/>
      <c r="KFX53" s="10"/>
      <c r="KFY53" s="10"/>
      <c r="KFZ53" s="10"/>
      <c r="KGA53" s="10"/>
      <c r="KGB53" s="10"/>
      <c r="KGC53" s="10"/>
      <c r="KGD53" s="10"/>
      <c r="KGE53" s="10"/>
      <c r="KGF53" s="10"/>
      <c r="KGG53" s="10"/>
      <c r="KGH53" s="10"/>
      <c r="KGI53" s="10"/>
      <c r="KGJ53" s="10"/>
      <c r="KGK53" s="10"/>
      <c r="KGL53" s="10"/>
      <c r="KGM53" s="10"/>
      <c r="KGN53" s="10"/>
      <c r="KGO53" s="10"/>
      <c r="KGP53" s="10"/>
      <c r="KGQ53" s="10"/>
      <c r="KGR53" s="10"/>
      <c r="KGS53" s="10"/>
      <c r="KGT53" s="10"/>
      <c r="KGU53" s="10"/>
      <c r="KGV53" s="10"/>
      <c r="KGW53" s="10"/>
      <c r="KGX53" s="10"/>
      <c r="KGY53" s="10"/>
      <c r="KGZ53" s="10"/>
      <c r="KHA53" s="10"/>
      <c r="KHB53" s="10"/>
      <c r="KHC53" s="10"/>
      <c r="KHD53" s="10"/>
      <c r="KHE53" s="10"/>
      <c r="KHF53" s="10"/>
      <c r="KHG53" s="10"/>
      <c r="KHH53" s="10"/>
      <c r="KHI53" s="10"/>
      <c r="KHJ53" s="10"/>
      <c r="KHK53" s="10"/>
      <c r="KHL53" s="10"/>
      <c r="KHM53" s="10"/>
      <c r="KHN53" s="10"/>
      <c r="KHO53" s="10"/>
      <c r="KHP53" s="10"/>
      <c r="KHQ53" s="10"/>
      <c r="KHR53" s="10"/>
      <c r="KHS53" s="10"/>
      <c r="KHT53" s="10"/>
      <c r="KHU53" s="10"/>
      <c r="KHV53" s="10"/>
      <c r="KHW53" s="10"/>
      <c r="KHX53" s="10"/>
      <c r="KHY53" s="10"/>
      <c r="KHZ53" s="10"/>
      <c r="KIA53" s="10"/>
      <c r="KIB53" s="10"/>
      <c r="KIC53" s="10"/>
      <c r="KID53" s="10"/>
      <c r="KIE53" s="10"/>
      <c r="KIF53" s="10"/>
      <c r="KIG53" s="10"/>
      <c r="KIH53" s="10"/>
      <c r="KII53" s="10"/>
      <c r="KIJ53" s="10"/>
      <c r="KIK53" s="10"/>
      <c r="KIL53" s="10"/>
      <c r="KIM53" s="10"/>
      <c r="KIN53" s="10"/>
      <c r="KIO53" s="10"/>
      <c r="KIP53" s="10"/>
      <c r="KIQ53" s="10"/>
      <c r="KIR53" s="10"/>
      <c r="KIS53" s="10"/>
      <c r="KIT53" s="10"/>
      <c r="KIU53" s="10"/>
      <c r="KIV53" s="10"/>
      <c r="KIW53" s="10"/>
      <c r="KIX53" s="10"/>
      <c r="KIY53" s="10"/>
      <c r="KIZ53" s="10"/>
      <c r="KJA53" s="10"/>
      <c r="KJB53" s="10"/>
      <c r="KJC53" s="10"/>
      <c r="KJD53" s="10"/>
      <c r="KJE53" s="10"/>
      <c r="KJF53" s="10"/>
      <c r="KJG53" s="10"/>
      <c r="KJH53" s="10"/>
      <c r="KJI53" s="10"/>
      <c r="KJJ53" s="10"/>
      <c r="KJK53" s="10"/>
      <c r="KJL53" s="10"/>
      <c r="KJM53" s="10"/>
      <c r="KJN53" s="10"/>
      <c r="KJO53" s="10"/>
      <c r="KJP53" s="10"/>
      <c r="KJQ53" s="10"/>
      <c r="KJR53" s="10"/>
      <c r="KJS53" s="10"/>
      <c r="KJT53" s="10"/>
      <c r="KJU53" s="10"/>
      <c r="KJV53" s="10"/>
      <c r="KJW53" s="10"/>
      <c r="KJX53" s="10"/>
      <c r="KJY53" s="10"/>
      <c r="KJZ53" s="10"/>
      <c r="KKA53" s="10"/>
      <c r="KKB53" s="10"/>
      <c r="KKC53" s="10"/>
      <c r="KKD53" s="10"/>
      <c r="KKE53" s="10"/>
      <c r="KKF53" s="10"/>
      <c r="KKG53" s="10"/>
      <c r="KKH53" s="10"/>
      <c r="KKI53" s="10"/>
      <c r="KKJ53" s="10"/>
      <c r="KKK53" s="10"/>
      <c r="KKL53" s="10"/>
      <c r="KKM53" s="10"/>
      <c r="KKN53" s="10"/>
      <c r="KKO53" s="10"/>
      <c r="KKP53" s="10"/>
      <c r="KKQ53" s="10"/>
      <c r="KKR53" s="10"/>
      <c r="KKS53" s="10"/>
      <c r="KKT53" s="10"/>
      <c r="KKU53" s="10"/>
      <c r="KKV53" s="10"/>
      <c r="KKW53" s="10"/>
      <c r="KKX53" s="10"/>
      <c r="KKY53" s="10"/>
      <c r="KKZ53" s="10"/>
      <c r="KLA53" s="10"/>
      <c r="KLB53" s="10"/>
      <c r="KLC53" s="10"/>
      <c r="KLD53" s="10"/>
      <c r="KLE53" s="10"/>
      <c r="KLF53" s="10"/>
      <c r="KLG53" s="10"/>
      <c r="KLH53" s="10"/>
      <c r="KLI53" s="10"/>
      <c r="KLJ53" s="10"/>
      <c r="KLK53" s="10"/>
      <c r="KLL53" s="10"/>
      <c r="KLM53" s="10"/>
      <c r="KLN53" s="10"/>
      <c r="KLO53" s="10"/>
      <c r="KLP53" s="10"/>
      <c r="KLQ53" s="10"/>
      <c r="KLR53" s="10"/>
      <c r="KLS53" s="10"/>
      <c r="KLT53" s="10"/>
      <c r="KLU53" s="10"/>
      <c r="KLV53" s="10"/>
      <c r="KLW53" s="10"/>
      <c r="KLX53" s="10"/>
      <c r="KLY53" s="10"/>
      <c r="KLZ53" s="10"/>
      <c r="KMA53" s="10"/>
      <c r="KMB53" s="10"/>
      <c r="KMC53" s="10"/>
      <c r="KMD53" s="10"/>
      <c r="KME53" s="10"/>
      <c r="KMF53" s="10"/>
      <c r="KMG53" s="10"/>
      <c r="KMH53" s="10"/>
      <c r="KMI53" s="10"/>
      <c r="KMJ53" s="10"/>
      <c r="KMK53" s="10"/>
      <c r="KML53" s="10"/>
      <c r="KMM53" s="10"/>
      <c r="KMN53" s="10"/>
      <c r="KMO53" s="10"/>
      <c r="KMP53" s="10"/>
      <c r="KMQ53" s="10"/>
      <c r="KMR53" s="10"/>
      <c r="KMS53" s="10"/>
      <c r="KMT53" s="10"/>
      <c r="KMU53" s="10"/>
      <c r="KMV53" s="10"/>
      <c r="KMW53" s="10"/>
      <c r="KMX53" s="10"/>
      <c r="KMY53" s="10"/>
      <c r="KMZ53" s="10"/>
      <c r="KNA53" s="10"/>
      <c r="KNB53" s="10"/>
      <c r="KNC53" s="10"/>
      <c r="KND53" s="10"/>
      <c r="KNE53" s="10"/>
      <c r="KNF53" s="10"/>
      <c r="KNG53" s="10"/>
      <c r="KNH53" s="10"/>
      <c r="KNI53" s="10"/>
      <c r="KNJ53" s="10"/>
      <c r="KNK53" s="10"/>
      <c r="KNL53" s="10"/>
      <c r="KNM53" s="10"/>
      <c r="KNN53" s="10"/>
      <c r="KNO53" s="10"/>
      <c r="KNP53" s="10"/>
      <c r="KNQ53" s="10"/>
      <c r="KNR53" s="10"/>
      <c r="KNS53" s="10"/>
      <c r="KNT53" s="10"/>
      <c r="KNU53" s="10"/>
      <c r="KNV53" s="10"/>
      <c r="KNW53" s="10"/>
      <c r="KNX53" s="10"/>
      <c r="KNY53" s="10"/>
      <c r="KNZ53" s="10"/>
      <c r="KOA53" s="10"/>
      <c r="KOB53" s="10"/>
      <c r="KOC53" s="10"/>
      <c r="KOD53" s="10"/>
      <c r="KOE53" s="10"/>
      <c r="KOF53" s="10"/>
      <c r="KOG53" s="10"/>
      <c r="KOH53" s="10"/>
      <c r="KOI53" s="10"/>
      <c r="KOJ53" s="10"/>
      <c r="KOK53" s="10"/>
      <c r="KOL53" s="10"/>
      <c r="KOM53" s="10"/>
      <c r="KON53" s="10"/>
      <c r="KOO53" s="10"/>
      <c r="KOP53" s="10"/>
      <c r="KOQ53" s="10"/>
      <c r="KOR53" s="10"/>
      <c r="KOS53" s="10"/>
      <c r="KOT53" s="10"/>
      <c r="KOU53" s="10"/>
      <c r="KOV53" s="10"/>
      <c r="KOW53" s="10"/>
      <c r="KOX53" s="10"/>
      <c r="KOY53" s="10"/>
      <c r="KOZ53" s="10"/>
      <c r="KPA53" s="10"/>
      <c r="KPB53" s="10"/>
      <c r="KPC53" s="10"/>
      <c r="KPD53" s="10"/>
      <c r="KPE53" s="10"/>
      <c r="KPF53" s="10"/>
      <c r="KPG53" s="10"/>
      <c r="KPH53" s="10"/>
      <c r="KPI53" s="10"/>
      <c r="KPJ53" s="10"/>
      <c r="KPK53" s="10"/>
      <c r="KPL53" s="10"/>
      <c r="KPM53" s="10"/>
      <c r="KPN53" s="10"/>
      <c r="KPO53" s="10"/>
      <c r="KPP53" s="10"/>
      <c r="KPQ53" s="10"/>
      <c r="KPR53" s="10"/>
      <c r="KPS53" s="10"/>
      <c r="KPT53" s="10"/>
      <c r="KPU53" s="10"/>
      <c r="KPV53" s="10"/>
      <c r="KPW53" s="10"/>
      <c r="KPX53" s="10"/>
      <c r="KPY53" s="10"/>
      <c r="KPZ53" s="10"/>
      <c r="KQA53" s="10"/>
      <c r="KQB53" s="10"/>
      <c r="KQC53" s="10"/>
      <c r="KQD53" s="10"/>
      <c r="KQE53" s="10"/>
      <c r="KQF53" s="10"/>
      <c r="KQG53" s="10"/>
      <c r="KQH53" s="10"/>
      <c r="KQI53" s="10"/>
      <c r="KQJ53" s="10"/>
      <c r="KQK53" s="10"/>
      <c r="KQL53" s="10"/>
      <c r="KQM53" s="10"/>
      <c r="KQN53" s="10"/>
      <c r="KQO53" s="10"/>
      <c r="KQP53" s="10"/>
      <c r="KQQ53" s="10"/>
      <c r="KQR53" s="10"/>
      <c r="KQS53" s="10"/>
      <c r="KQT53" s="10"/>
      <c r="KQU53" s="10"/>
      <c r="KQV53" s="10"/>
      <c r="KQW53" s="10"/>
      <c r="KQX53" s="10"/>
      <c r="KQY53" s="10"/>
      <c r="KQZ53" s="10"/>
      <c r="KRA53" s="10"/>
      <c r="KRB53" s="10"/>
      <c r="KRC53" s="10"/>
      <c r="KRD53" s="10"/>
      <c r="KRE53" s="10"/>
      <c r="KRF53" s="10"/>
      <c r="KRG53" s="10"/>
      <c r="KRH53" s="10"/>
      <c r="KRI53" s="10"/>
      <c r="KRJ53" s="10"/>
      <c r="KRK53" s="10"/>
      <c r="KRL53" s="10"/>
      <c r="KRM53" s="10"/>
      <c r="KRN53" s="10"/>
      <c r="KRO53" s="10"/>
      <c r="KRP53" s="10"/>
      <c r="KRQ53" s="10"/>
      <c r="KRR53" s="10"/>
      <c r="KRS53" s="10"/>
      <c r="KRT53" s="10"/>
      <c r="KRU53" s="10"/>
      <c r="KRV53" s="10"/>
      <c r="KRW53" s="10"/>
      <c r="KRX53" s="10"/>
      <c r="KRY53" s="10"/>
      <c r="KRZ53" s="10"/>
      <c r="KSA53" s="10"/>
      <c r="KSB53" s="10"/>
      <c r="KSC53" s="10"/>
      <c r="KSD53" s="10"/>
      <c r="KSE53" s="10"/>
      <c r="KSF53" s="10"/>
      <c r="KSG53" s="10"/>
      <c r="KSH53" s="10"/>
      <c r="KSI53" s="10"/>
      <c r="KSJ53" s="10"/>
      <c r="KSK53" s="10"/>
      <c r="KSL53" s="10"/>
      <c r="KSM53" s="10"/>
      <c r="KSN53" s="10"/>
      <c r="KSO53" s="10"/>
      <c r="KSP53" s="10"/>
      <c r="KSQ53" s="10"/>
      <c r="KSR53" s="10"/>
      <c r="KSS53" s="10"/>
      <c r="KST53" s="10"/>
      <c r="KSU53" s="10"/>
      <c r="KSV53" s="10"/>
      <c r="KSW53" s="10"/>
      <c r="KSX53" s="10"/>
      <c r="KSY53" s="10"/>
      <c r="KSZ53" s="10"/>
      <c r="KTA53" s="10"/>
      <c r="KTB53" s="10"/>
      <c r="KTC53" s="10"/>
      <c r="KTD53" s="10"/>
      <c r="KTE53" s="10"/>
      <c r="KTF53" s="10"/>
      <c r="KTG53" s="10"/>
      <c r="KTH53" s="10"/>
      <c r="KTI53" s="10"/>
      <c r="KTJ53" s="10"/>
      <c r="KTK53" s="10"/>
      <c r="KTL53" s="10"/>
      <c r="KTM53" s="10"/>
      <c r="KTN53" s="10"/>
      <c r="KTO53" s="10"/>
      <c r="KTP53" s="10"/>
      <c r="KTQ53" s="10"/>
      <c r="KTR53" s="10"/>
      <c r="KTS53" s="10"/>
      <c r="KTT53" s="10"/>
      <c r="KTU53" s="10"/>
      <c r="KTV53" s="10"/>
      <c r="KTW53" s="10"/>
      <c r="KTX53" s="10"/>
      <c r="KTY53" s="10"/>
      <c r="KTZ53" s="10"/>
      <c r="KUA53" s="10"/>
      <c r="KUB53" s="10"/>
      <c r="KUC53" s="10"/>
      <c r="KUD53" s="10"/>
      <c r="KUE53" s="10"/>
      <c r="KUF53" s="10"/>
      <c r="KUG53" s="10"/>
      <c r="KUH53" s="10"/>
      <c r="KUI53" s="10"/>
      <c r="KUJ53" s="10"/>
      <c r="KUK53" s="10"/>
      <c r="KUL53" s="10"/>
      <c r="KUM53" s="10"/>
      <c r="KUN53" s="10"/>
      <c r="KUO53" s="10"/>
      <c r="KUP53" s="10"/>
      <c r="KUQ53" s="10"/>
      <c r="KUR53" s="10"/>
      <c r="KUS53" s="10"/>
      <c r="KUT53" s="10"/>
      <c r="KUU53" s="10"/>
      <c r="KUV53" s="10"/>
      <c r="KUW53" s="10"/>
      <c r="KUX53" s="10"/>
      <c r="KUY53" s="10"/>
      <c r="KUZ53" s="10"/>
      <c r="KVA53" s="10"/>
      <c r="KVB53" s="10"/>
      <c r="KVC53" s="10"/>
      <c r="KVD53" s="10"/>
      <c r="KVE53" s="10"/>
      <c r="KVF53" s="10"/>
      <c r="KVG53" s="10"/>
      <c r="KVH53" s="10"/>
      <c r="KVI53" s="10"/>
      <c r="KVJ53" s="10"/>
      <c r="KVK53" s="10"/>
      <c r="KVL53" s="10"/>
      <c r="KVM53" s="10"/>
      <c r="KVN53" s="10"/>
      <c r="KVO53" s="10"/>
      <c r="KVP53" s="10"/>
      <c r="KVQ53" s="10"/>
      <c r="KVR53" s="10"/>
      <c r="KVS53" s="10"/>
      <c r="KVT53" s="10"/>
      <c r="KVU53" s="10"/>
      <c r="KVV53" s="10"/>
      <c r="KVW53" s="10"/>
      <c r="KVX53" s="10"/>
      <c r="KVY53" s="10"/>
      <c r="KVZ53" s="10"/>
      <c r="KWA53" s="10"/>
      <c r="KWB53" s="10"/>
      <c r="KWC53" s="10"/>
      <c r="KWD53" s="10"/>
      <c r="KWE53" s="10"/>
      <c r="KWF53" s="10"/>
      <c r="KWG53" s="10"/>
      <c r="KWH53" s="10"/>
      <c r="KWI53" s="10"/>
      <c r="KWJ53" s="10"/>
      <c r="KWK53" s="10"/>
      <c r="KWL53" s="10"/>
      <c r="KWM53" s="10"/>
      <c r="KWN53" s="10"/>
      <c r="KWO53" s="10"/>
      <c r="KWP53" s="10"/>
      <c r="KWQ53" s="10"/>
      <c r="KWR53" s="10"/>
      <c r="KWS53" s="10"/>
      <c r="KWT53" s="10"/>
      <c r="KWU53" s="10"/>
      <c r="KWV53" s="10"/>
      <c r="KWW53" s="10"/>
      <c r="KWX53" s="10"/>
      <c r="KWY53" s="10"/>
      <c r="KWZ53" s="10"/>
      <c r="KXA53" s="10"/>
      <c r="KXB53" s="10"/>
      <c r="KXC53" s="10"/>
      <c r="KXD53" s="10"/>
      <c r="KXE53" s="10"/>
      <c r="KXF53" s="10"/>
      <c r="KXG53" s="10"/>
      <c r="KXH53" s="10"/>
      <c r="KXI53" s="10"/>
      <c r="KXJ53" s="10"/>
      <c r="KXK53" s="10"/>
      <c r="KXL53" s="10"/>
      <c r="KXM53" s="10"/>
      <c r="KXN53" s="10"/>
      <c r="KXO53" s="10"/>
      <c r="KXP53" s="10"/>
      <c r="KXQ53" s="10"/>
      <c r="KXR53" s="10"/>
      <c r="KXS53" s="10"/>
      <c r="KXT53" s="10"/>
      <c r="KXU53" s="10"/>
      <c r="KXV53" s="10"/>
      <c r="KXW53" s="10"/>
      <c r="KXX53" s="10"/>
      <c r="KXY53" s="10"/>
      <c r="KXZ53" s="10"/>
      <c r="KYA53" s="10"/>
      <c r="KYB53" s="10"/>
      <c r="KYC53" s="10"/>
      <c r="KYD53" s="10"/>
      <c r="KYE53" s="10"/>
      <c r="KYF53" s="10"/>
      <c r="KYG53" s="10"/>
      <c r="KYH53" s="10"/>
      <c r="KYI53" s="10"/>
      <c r="KYJ53" s="10"/>
      <c r="KYK53" s="10"/>
      <c r="KYL53" s="10"/>
      <c r="KYM53" s="10"/>
      <c r="KYN53" s="10"/>
      <c r="KYO53" s="10"/>
      <c r="KYP53" s="10"/>
      <c r="KYQ53" s="10"/>
      <c r="KYR53" s="10"/>
      <c r="KYS53" s="10"/>
      <c r="KYT53" s="10"/>
      <c r="KYU53" s="10"/>
      <c r="KYV53" s="10"/>
      <c r="KYW53" s="10"/>
      <c r="KYX53" s="10"/>
      <c r="KYY53" s="10"/>
      <c r="KYZ53" s="10"/>
      <c r="KZA53" s="10"/>
      <c r="KZB53" s="10"/>
      <c r="KZC53" s="10"/>
      <c r="KZD53" s="10"/>
      <c r="KZE53" s="10"/>
      <c r="KZF53" s="10"/>
      <c r="KZG53" s="10"/>
      <c r="KZH53" s="10"/>
      <c r="KZI53" s="10"/>
      <c r="KZJ53" s="10"/>
      <c r="KZK53" s="10"/>
      <c r="KZL53" s="10"/>
      <c r="KZM53" s="10"/>
      <c r="KZN53" s="10"/>
      <c r="KZO53" s="10"/>
      <c r="KZP53" s="10"/>
      <c r="KZQ53" s="10"/>
      <c r="KZR53" s="10"/>
      <c r="KZS53" s="10"/>
      <c r="KZT53" s="10"/>
      <c r="KZU53" s="10"/>
      <c r="KZV53" s="10"/>
      <c r="KZW53" s="10"/>
      <c r="KZX53" s="10"/>
      <c r="KZY53" s="10"/>
      <c r="KZZ53" s="10"/>
      <c r="LAA53" s="10"/>
      <c r="LAB53" s="10"/>
      <c r="LAC53" s="10"/>
      <c r="LAD53" s="10"/>
      <c r="LAE53" s="10"/>
      <c r="LAF53" s="10"/>
      <c r="LAG53" s="10"/>
      <c r="LAH53" s="10"/>
      <c r="LAI53" s="10"/>
      <c r="LAJ53" s="10"/>
      <c r="LAK53" s="10"/>
      <c r="LAL53" s="10"/>
      <c r="LAM53" s="10"/>
      <c r="LAN53" s="10"/>
      <c r="LAO53" s="10"/>
      <c r="LAP53" s="10"/>
      <c r="LAQ53" s="10"/>
      <c r="LAR53" s="10"/>
      <c r="LAS53" s="10"/>
      <c r="LAT53" s="10"/>
      <c r="LAU53" s="10"/>
      <c r="LAV53" s="10"/>
      <c r="LAW53" s="10"/>
      <c r="LAX53" s="10"/>
      <c r="LAY53" s="10"/>
      <c r="LAZ53" s="10"/>
      <c r="LBA53" s="10"/>
      <c r="LBB53" s="10"/>
      <c r="LBC53" s="10"/>
      <c r="LBD53" s="10"/>
      <c r="LBE53" s="10"/>
      <c r="LBF53" s="10"/>
      <c r="LBG53" s="10"/>
      <c r="LBH53" s="10"/>
      <c r="LBI53" s="10"/>
      <c r="LBJ53" s="10"/>
      <c r="LBK53" s="10"/>
      <c r="LBL53" s="10"/>
      <c r="LBM53" s="10"/>
      <c r="LBN53" s="10"/>
      <c r="LBO53" s="10"/>
      <c r="LBP53" s="10"/>
      <c r="LBQ53" s="10"/>
      <c r="LBR53" s="10"/>
      <c r="LBS53" s="10"/>
      <c r="LBT53" s="10"/>
      <c r="LBU53" s="10"/>
      <c r="LBV53" s="10"/>
      <c r="LBW53" s="10"/>
      <c r="LBX53" s="10"/>
      <c r="LBY53" s="10"/>
      <c r="LBZ53" s="10"/>
      <c r="LCA53" s="10"/>
      <c r="LCB53" s="10"/>
      <c r="LCC53" s="10"/>
      <c r="LCD53" s="10"/>
      <c r="LCE53" s="10"/>
      <c r="LCF53" s="10"/>
      <c r="LCG53" s="10"/>
      <c r="LCH53" s="10"/>
      <c r="LCI53" s="10"/>
      <c r="LCJ53" s="10"/>
      <c r="LCK53" s="10"/>
      <c r="LCL53" s="10"/>
      <c r="LCM53" s="10"/>
      <c r="LCN53" s="10"/>
      <c r="LCO53" s="10"/>
      <c r="LCP53" s="10"/>
      <c r="LCQ53" s="10"/>
      <c r="LCR53" s="10"/>
      <c r="LCS53" s="10"/>
      <c r="LCT53" s="10"/>
      <c r="LCU53" s="10"/>
      <c r="LCV53" s="10"/>
      <c r="LCW53" s="10"/>
      <c r="LCX53" s="10"/>
      <c r="LCY53" s="10"/>
      <c r="LCZ53" s="10"/>
      <c r="LDA53" s="10"/>
      <c r="LDB53" s="10"/>
      <c r="LDC53" s="10"/>
      <c r="LDD53" s="10"/>
      <c r="LDE53" s="10"/>
      <c r="LDF53" s="10"/>
      <c r="LDG53" s="10"/>
      <c r="LDH53" s="10"/>
      <c r="LDI53" s="10"/>
      <c r="LDJ53" s="10"/>
      <c r="LDK53" s="10"/>
      <c r="LDL53" s="10"/>
      <c r="LDM53" s="10"/>
      <c r="LDN53" s="10"/>
      <c r="LDO53" s="10"/>
      <c r="LDP53" s="10"/>
      <c r="LDQ53" s="10"/>
      <c r="LDR53" s="10"/>
      <c r="LDS53" s="10"/>
      <c r="LDT53" s="10"/>
      <c r="LDU53" s="10"/>
      <c r="LDV53" s="10"/>
      <c r="LDW53" s="10"/>
      <c r="LDX53" s="10"/>
      <c r="LDY53" s="10"/>
      <c r="LDZ53" s="10"/>
      <c r="LEA53" s="10"/>
      <c r="LEB53" s="10"/>
      <c r="LEC53" s="10"/>
      <c r="LED53" s="10"/>
      <c r="LEE53" s="10"/>
      <c r="LEF53" s="10"/>
      <c r="LEG53" s="10"/>
      <c r="LEH53" s="10"/>
      <c r="LEI53" s="10"/>
      <c r="LEJ53" s="10"/>
      <c r="LEK53" s="10"/>
      <c r="LEL53" s="10"/>
      <c r="LEM53" s="10"/>
      <c r="LEN53" s="10"/>
      <c r="LEO53" s="10"/>
      <c r="LEP53" s="10"/>
      <c r="LEQ53" s="10"/>
      <c r="LER53" s="10"/>
      <c r="LES53" s="10"/>
      <c r="LET53" s="10"/>
      <c r="LEU53" s="10"/>
      <c r="LEV53" s="10"/>
      <c r="LEW53" s="10"/>
      <c r="LEX53" s="10"/>
      <c r="LEY53" s="10"/>
      <c r="LEZ53" s="10"/>
      <c r="LFA53" s="10"/>
      <c r="LFB53" s="10"/>
      <c r="LFC53" s="10"/>
      <c r="LFD53" s="10"/>
      <c r="LFE53" s="10"/>
      <c r="LFF53" s="10"/>
      <c r="LFG53" s="10"/>
      <c r="LFH53" s="10"/>
      <c r="LFI53" s="10"/>
      <c r="LFJ53" s="10"/>
      <c r="LFK53" s="10"/>
      <c r="LFL53" s="10"/>
      <c r="LFM53" s="10"/>
      <c r="LFN53" s="10"/>
      <c r="LFO53" s="10"/>
      <c r="LFP53" s="10"/>
      <c r="LFQ53" s="10"/>
      <c r="LFR53" s="10"/>
      <c r="LFS53" s="10"/>
      <c r="LFT53" s="10"/>
      <c r="LFU53" s="10"/>
      <c r="LFV53" s="10"/>
      <c r="LFW53" s="10"/>
      <c r="LFX53" s="10"/>
      <c r="LFY53" s="10"/>
      <c r="LFZ53" s="10"/>
      <c r="LGA53" s="10"/>
      <c r="LGB53" s="10"/>
      <c r="LGC53" s="10"/>
      <c r="LGD53" s="10"/>
      <c r="LGE53" s="10"/>
      <c r="LGF53" s="10"/>
      <c r="LGG53" s="10"/>
      <c r="LGH53" s="10"/>
      <c r="LGI53" s="10"/>
      <c r="LGJ53" s="10"/>
      <c r="LGK53" s="10"/>
      <c r="LGL53" s="10"/>
      <c r="LGM53" s="10"/>
      <c r="LGN53" s="10"/>
      <c r="LGO53" s="10"/>
      <c r="LGP53" s="10"/>
      <c r="LGQ53" s="10"/>
      <c r="LGR53" s="10"/>
      <c r="LGS53" s="10"/>
      <c r="LGT53" s="10"/>
      <c r="LGU53" s="10"/>
      <c r="LGV53" s="10"/>
      <c r="LGW53" s="10"/>
      <c r="LGX53" s="10"/>
      <c r="LGY53" s="10"/>
      <c r="LGZ53" s="10"/>
      <c r="LHA53" s="10"/>
      <c r="LHB53" s="10"/>
      <c r="LHC53" s="10"/>
      <c r="LHD53" s="10"/>
      <c r="LHE53" s="10"/>
      <c r="LHF53" s="10"/>
      <c r="LHG53" s="10"/>
      <c r="LHH53" s="10"/>
      <c r="LHI53" s="10"/>
      <c r="LHJ53" s="10"/>
      <c r="LHK53" s="10"/>
      <c r="LHL53" s="10"/>
      <c r="LHM53" s="10"/>
      <c r="LHN53" s="10"/>
      <c r="LHO53" s="10"/>
      <c r="LHP53" s="10"/>
      <c r="LHQ53" s="10"/>
      <c r="LHR53" s="10"/>
      <c r="LHS53" s="10"/>
      <c r="LHT53" s="10"/>
      <c r="LHU53" s="10"/>
      <c r="LHV53" s="10"/>
      <c r="LHW53" s="10"/>
      <c r="LHX53" s="10"/>
      <c r="LHY53" s="10"/>
      <c r="LHZ53" s="10"/>
      <c r="LIA53" s="10"/>
      <c r="LIB53" s="10"/>
      <c r="LIC53" s="10"/>
      <c r="LID53" s="10"/>
      <c r="LIE53" s="10"/>
      <c r="LIF53" s="10"/>
      <c r="LIG53" s="10"/>
      <c r="LIH53" s="10"/>
      <c r="LII53" s="10"/>
      <c r="LIJ53" s="10"/>
      <c r="LIK53" s="10"/>
      <c r="LIL53" s="10"/>
      <c r="LIM53" s="10"/>
      <c r="LIN53" s="10"/>
      <c r="LIO53" s="10"/>
      <c r="LIP53" s="10"/>
      <c r="LIQ53" s="10"/>
      <c r="LIR53" s="10"/>
      <c r="LIS53" s="10"/>
      <c r="LIT53" s="10"/>
      <c r="LIU53" s="10"/>
      <c r="LIV53" s="10"/>
      <c r="LIW53" s="10"/>
      <c r="LIX53" s="10"/>
      <c r="LIY53" s="10"/>
      <c r="LIZ53" s="10"/>
      <c r="LJA53" s="10"/>
      <c r="LJB53" s="10"/>
      <c r="LJC53" s="10"/>
      <c r="LJD53" s="10"/>
      <c r="LJE53" s="10"/>
      <c r="LJF53" s="10"/>
      <c r="LJG53" s="10"/>
      <c r="LJH53" s="10"/>
      <c r="LJI53" s="10"/>
      <c r="LJJ53" s="10"/>
      <c r="LJK53" s="10"/>
      <c r="LJL53" s="10"/>
      <c r="LJM53" s="10"/>
      <c r="LJN53" s="10"/>
      <c r="LJO53" s="10"/>
      <c r="LJP53" s="10"/>
      <c r="LJQ53" s="10"/>
      <c r="LJR53" s="10"/>
      <c r="LJS53" s="10"/>
      <c r="LJT53" s="10"/>
      <c r="LJU53" s="10"/>
      <c r="LJV53" s="10"/>
      <c r="LJW53" s="10"/>
      <c r="LJX53" s="10"/>
      <c r="LJY53" s="10"/>
      <c r="LJZ53" s="10"/>
      <c r="LKA53" s="10"/>
      <c r="LKB53" s="10"/>
      <c r="LKC53" s="10"/>
      <c r="LKD53" s="10"/>
      <c r="LKE53" s="10"/>
      <c r="LKF53" s="10"/>
      <c r="LKG53" s="10"/>
      <c r="LKH53" s="10"/>
      <c r="LKI53" s="10"/>
      <c r="LKJ53" s="10"/>
      <c r="LKK53" s="10"/>
      <c r="LKL53" s="10"/>
      <c r="LKM53" s="10"/>
      <c r="LKN53" s="10"/>
      <c r="LKO53" s="10"/>
      <c r="LKP53" s="10"/>
      <c r="LKQ53" s="10"/>
      <c r="LKR53" s="10"/>
      <c r="LKS53" s="10"/>
      <c r="LKT53" s="10"/>
      <c r="LKU53" s="10"/>
      <c r="LKV53" s="10"/>
      <c r="LKW53" s="10"/>
      <c r="LKX53" s="10"/>
      <c r="LKY53" s="10"/>
      <c r="LKZ53" s="10"/>
      <c r="LLA53" s="10"/>
      <c r="LLB53" s="10"/>
      <c r="LLC53" s="10"/>
      <c r="LLD53" s="10"/>
      <c r="LLE53" s="10"/>
      <c r="LLF53" s="10"/>
      <c r="LLG53" s="10"/>
      <c r="LLH53" s="10"/>
      <c r="LLI53" s="10"/>
      <c r="LLJ53" s="10"/>
      <c r="LLK53" s="10"/>
      <c r="LLL53" s="10"/>
      <c r="LLM53" s="10"/>
      <c r="LLN53" s="10"/>
      <c r="LLO53" s="10"/>
      <c r="LLP53" s="10"/>
      <c r="LLQ53" s="10"/>
      <c r="LLR53" s="10"/>
      <c r="LLS53" s="10"/>
      <c r="LLT53" s="10"/>
      <c r="LLU53" s="10"/>
      <c r="LLV53" s="10"/>
      <c r="LLW53" s="10"/>
      <c r="LLX53" s="10"/>
      <c r="LLY53" s="10"/>
      <c r="LLZ53" s="10"/>
      <c r="LMA53" s="10"/>
      <c r="LMB53" s="10"/>
      <c r="LMC53" s="10"/>
      <c r="LMD53" s="10"/>
      <c r="LME53" s="10"/>
      <c r="LMF53" s="10"/>
      <c r="LMG53" s="10"/>
      <c r="LMH53" s="10"/>
      <c r="LMI53" s="10"/>
      <c r="LMJ53" s="10"/>
      <c r="LMK53" s="10"/>
      <c r="LML53" s="10"/>
      <c r="LMM53" s="10"/>
      <c r="LMN53" s="10"/>
      <c r="LMO53" s="10"/>
      <c r="LMP53" s="10"/>
      <c r="LMQ53" s="10"/>
      <c r="LMR53" s="10"/>
      <c r="LMS53" s="10"/>
      <c r="LMT53" s="10"/>
      <c r="LMU53" s="10"/>
      <c r="LMV53" s="10"/>
      <c r="LMW53" s="10"/>
      <c r="LMX53" s="10"/>
      <c r="LMY53" s="10"/>
      <c r="LMZ53" s="10"/>
      <c r="LNA53" s="10"/>
      <c r="LNB53" s="10"/>
      <c r="LNC53" s="10"/>
      <c r="LND53" s="10"/>
      <c r="LNE53" s="10"/>
      <c r="LNF53" s="10"/>
      <c r="LNG53" s="10"/>
      <c r="LNH53" s="10"/>
      <c r="LNI53" s="10"/>
      <c r="LNJ53" s="10"/>
      <c r="LNK53" s="10"/>
      <c r="LNL53" s="10"/>
      <c r="LNM53" s="10"/>
      <c r="LNN53" s="10"/>
      <c r="LNO53" s="10"/>
      <c r="LNP53" s="10"/>
      <c r="LNQ53" s="10"/>
      <c r="LNR53" s="10"/>
      <c r="LNS53" s="10"/>
      <c r="LNT53" s="10"/>
      <c r="LNU53" s="10"/>
      <c r="LNV53" s="10"/>
      <c r="LNW53" s="10"/>
      <c r="LNX53" s="10"/>
      <c r="LNY53" s="10"/>
      <c r="LNZ53" s="10"/>
      <c r="LOA53" s="10"/>
      <c r="LOB53" s="10"/>
      <c r="LOC53" s="10"/>
      <c r="LOD53" s="10"/>
      <c r="LOE53" s="10"/>
      <c r="LOF53" s="10"/>
      <c r="LOG53" s="10"/>
      <c r="LOH53" s="10"/>
      <c r="LOI53" s="10"/>
      <c r="LOJ53" s="10"/>
      <c r="LOK53" s="10"/>
      <c r="LOL53" s="10"/>
      <c r="LOM53" s="10"/>
      <c r="LON53" s="10"/>
      <c r="LOO53" s="10"/>
      <c r="LOP53" s="10"/>
      <c r="LOQ53" s="10"/>
      <c r="LOR53" s="10"/>
      <c r="LOS53" s="10"/>
      <c r="LOT53" s="10"/>
      <c r="LOU53" s="10"/>
      <c r="LOV53" s="10"/>
      <c r="LOW53" s="10"/>
      <c r="LOX53" s="10"/>
      <c r="LOY53" s="10"/>
      <c r="LOZ53" s="10"/>
      <c r="LPA53" s="10"/>
      <c r="LPB53" s="10"/>
      <c r="LPC53" s="10"/>
      <c r="LPD53" s="10"/>
      <c r="LPE53" s="10"/>
      <c r="LPF53" s="10"/>
      <c r="LPG53" s="10"/>
      <c r="LPH53" s="10"/>
      <c r="LPI53" s="10"/>
      <c r="LPJ53" s="10"/>
      <c r="LPK53" s="10"/>
      <c r="LPL53" s="10"/>
      <c r="LPM53" s="10"/>
      <c r="LPN53" s="10"/>
      <c r="LPO53" s="10"/>
      <c r="LPP53" s="10"/>
      <c r="LPQ53" s="10"/>
      <c r="LPR53" s="10"/>
      <c r="LPS53" s="10"/>
      <c r="LPT53" s="10"/>
      <c r="LPU53" s="10"/>
      <c r="LPV53" s="10"/>
      <c r="LPW53" s="10"/>
      <c r="LPX53" s="10"/>
      <c r="LPY53" s="10"/>
      <c r="LPZ53" s="10"/>
      <c r="LQA53" s="10"/>
      <c r="LQB53" s="10"/>
      <c r="LQC53" s="10"/>
      <c r="LQD53" s="10"/>
      <c r="LQE53" s="10"/>
      <c r="LQF53" s="10"/>
      <c r="LQG53" s="10"/>
      <c r="LQH53" s="10"/>
      <c r="LQI53" s="10"/>
      <c r="LQJ53" s="10"/>
      <c r="LQK53" s="10"/>
      <c r="LQL53" s="10"/>
      <c r="LQM53" s="10"/>
      <c r="LQN53" s="10"/>
      <c r="LQO53" s="10"/>
      <c r="LQP53" s="10"/>
      <c r="LQQ53" s="10"/>
      <c r="LQR53" s="10"/>
      <c r="LQS53" s="10"/>
      <c r="LQT53" s="10"/>
      <c r="LQU53" s="10"/>
      <c r="LQV53" s="10"/>
      <c r="LQW53" s="10"/>
      <c r="LQX53" s="10"/>
      <c r="LQY53" s="10"/>
      <c r="LQZ53" s="10"/>
      <c r="LRA53" s="10"/>
      <c r="LRB53" s="10"/>
      <c r="LRC53" s="10"/>
      <c r="LRD53" s="10"/>
      <c r="LRE53" s="10"/>
      <c r="LRF53" s="10"/>
      <c r="LRG53" s="10"/>
      <c r="LRH53" s="10"/>
      <c r="LRI53" s="10"/>
      <c r="LRJ53" s="10"/>
      <c r="LRK53" s="10"/>
      <c r="LRL53" s="10"/>
      <c r="LRM53" s="10"/>
      <c r="LRN53" s="10"/>
      <c r="LRO53" s="10"/>
      <c r="LRP53" s="10"/>
      <c r="LRQ53" s="10"/>
      <c r="LRR53" s="10"/>
      <c r="LRS53" s="10"/>
      <c r="LRT53" s="10"/>
      <c r="LRU53" s="10"/>
      <c r="LRV53" s="10"/>
      <c r="LRW53" s="10"/>
      <c r="LRX53" s="10"/>
      <c r="LRY53" s="10"/>
      <c r="LRZ53" s="10"/>
      <c r="LSA53" s="10"/>
      <c r="LSB53" s="10"/>
      <c r="LSC53" s="10"/>
      <c r="LSD53" s="10"/>
      <c r="LSE53" s="10"/>
      <c r="LSF53" s="10"/>
      <c r="LSG53" s="10"/>
      <c r="LSH53" s="10"/>
      <c r="LSI53" s="10"/>
      <c r="LSJ53" s="10"/>
      <c r="LSK53" s="10"/>
      <c r="LSL53" s="10"/>
      <c r="LSM53" s="10"/>
      <c r="LSN53" s="10"/>
      <c r="LSO53" s="10"/>
      <c r="LSP53" s="10"/>
      <c r="LSQ53" s="10"/>
      <c r="LSR53" s="10"/>
      <c r="LSS53" s="10"/>
      <c r="LST53" s="10"/>
      <c r="LSU53" s="10"/>
      <c r="LSV53" s="10"/>
      <c r="LSW53" s="10"/>
      <c r="LSX53" s="10"/>
      <c r="LSY53" s="10"/>
      <c r="LSZ53" s="10"/>
      <c r="LTA53" s="10"/>
      <c r="LTB53" s="10"/>
      <c r="LTC53" s="10"/>
      <c r="LTD53" s="10"/>
      <c r="LTE53" s="10"/>
      <c r="LTF53" s="10"/>
      <c r="LTG53" s="10"/>
      <c r="LTH53" s="10"/>
      <c r="LTI53" s="10"/>
      <c r="LTJ53" s="10"/>
      <c r="LTK53" s="10"/>
      <c r="LTL53" s="10"/>
      <c r="LTM53" s="10"/>
      <c r="LTN53" s="10"/>
      <c r="LTO53" s="10"/>
      <c r="LTP53" s="10"/>
      <c r="LTQ53" s="10"/>
      <c r="LTR53" s="10"/>
      <c r="LTS53" s="10"/>
      <c r="LTT53" s="10"/>
      <c r="LTU53" s="10"/>
      <c r="LTV53" s="10"/>
      <c r="LTW53" s="10"/>
      <c r="LTX53" s="10"/>
      <c r="LTY53" s="10"/>
      <c r="LTZ53" s="10"/>
      <c r="LUA53" s="10"/>
      <c r="LUB53" s="10"/>
      <c r="LUC53" s="10"/>
      <c r="LUD53" s="10"/>
      <c r="LUE53" s="10"/>
      <c r="LUF53" s="10"/>
      <c r="LUG53" s="10"/>
      <c r="LUH53" s="10"/>
      <c r="LUI53" s="10"/>
      <c r="LUJ53" s="10"/>
      <c r="LUK53" s="10"/>
      <c r="LUL53" s="10"/>
      <c r="LUM53" s="10"/>
      <c r="LUN53" s="10"/>
      <c r="LUO53" s="10"/>
      <c r="LUP53" s="10"/>
      <c r="LUQ53" s="10"/>
      <c r="LUR53" s="10"/>
      <c r="LUS53" s="10"/>
      <c r="LUT53" s="10"/>
      <c r="LUU53" s="10"/>
      <c r="LUV53" s="10"/>
      <c r="LUW53" s="10"/>
      <c r="LUX53" s="10"/>
      <c r="LUY53" s="10"/>
      <c r="LUZ53" s="10"/>
      <c r="LVA53" s="10"/>
      <c r="LVB53" s="10"/>
      <c r="LVC53" s="10"/>
      <c r="LVD53" s="10"/>
      <c r="LVE53" s="10"/>
      <c r="LVF53" s="10"/>
      <c r="LVG53" s="10"/>
      <c r="LVH53" s="10"/>
      <c r="LVI53" s="10"/>
      <c r="LVJ53" s="10"/>
      <c r="LVK53" s="10"/>
      <c r="LVL53" s="10"/>
      <c r="LVM53" s="10"/>
      <c r="LVN53" s="10"/>
      <c r="LVO53" s="10"/>
      <c r="LVP53" s="10"/>
      <c r="LVQ53" s="10"/>
      <c r="LVR53" s="10"/>
      <c r="LVS53" s="10"/>
      <c r="LVT53" s="10"/>
      <c r="LVU53" s="10"/>
      <c r="LVV53" s="10"/>
      <c r="LVW53" s="10"/>
      <c r="LVX53" s="10"/>
      <c r="LVY53" s="10"/>
      <c r="LVZ53" s="10"/>
      <c r="LWA53" s="10"/>
      <c r="LWB53" s="10"/>
      <c r="LWC53" s="10"/>
      <c r="LWD53" s="10"/>
      <c r="LWE53" s="10"/>
      <c r="LWF53" s="10"/>
      <c r="LWG53" s="10"/>
      <c r="LWH53" s="10"/>
      <c r="LWI53" s="10"/>
      <c r="LWJ53" s="10"/>
      <c r="LWK53" s="10"/>
      <c r="LWL53" s="10"/>
      <c r="LWM53" s="10"/>
      <c r="LWN53" s="10"/>
      <c r="LWO53" s="10"/>
      <c r="LWP53" s="10"/>
      <c r="LWQ53" s="10"/>
      <c r="LWR53" s="10"/>
      <c r="LWS53" s="10"/>
      <c r="LWT53" s="10"/>
      <c r="LWU53" s="10"/>
      <c r="LWV53" s="10"/>
      <c r="LWW53" s="10"/>
      <c r="LWX53" s="10"/>
      <c r="LWY53" s="10"/>
      <c r="LWZ53" s="10"/>
      <c r="LXA53" s="10"/>
      <c r="LXB53" s="10"/>
      <c r="LXC53" s="10"/>
      <c r="LXD53" s="10"/>
      <c r="LXE53" s="10"/>
      <c r="LXF53" s="10"/>
      <c r="LXG53" s="10"/>
      <c r="LXH53" s="10"/>
      <c r="LXI53" s="10"/>
      <c r="LXJ53" s="10"/>
      <c r="LXK53" s="10"/>
      <c r="LXL53" s="10"/>
      <c r="LXM53" s="10"/>
      <c r="LXN53" s="10"/>
      <c r="LXO53" s="10"/>
      <c r="LXP53" s="10"/>
      <c r="LXQ53" s="10"/>
      <c r="LXR53" s="10"/>
      <c r="LXS53" s="10"/>
      <c r="LXT53" s="10"/>
      <c r="LXU53" s="10"/>
      <c r="LXV53" s="10"/>
      <c r="LXW53" s="10"/>
      <c r="LXX53" s="10"/>
      <c r="LXY53" s="10"/>
      <c r="LXZ53" s="10"/>
      <c r="LYA53" s="10"/>
      <c r="LYB53" s="10"/>
      <c r="LYC53" s="10"/>
      <c r="LYD53" s="10"/>
      <c r="LYE53" s="10"/>
      <c r="LYF53" s="10"/>
      <c r="LYG53" s="10"/>
      <c r="LYH53" s="10"/>
      <c r="LYI53" s="10"/>
      <c r="LYJ53" s="10"/>
      <c r="LYK53" s="10"/>
      <c r="LYL53" s="10"/>
      <c r="LYM53" s="10"/>
      <c r="LYN53" s="10"/>
      <c r="LYO53" s="10"/>
      <c r="LYP53" s="10"/>
      <c r="LYQ53" s="10"/>
      <c r="LYR53" s="10"/>
      <c r="LYS53" s="10"/>
      <c r="LYT53" s="10"/>
      <c r="LYU53" s="10"/>
      <c r="LYV53" s="10"/>
      <c r="LYW53" s="10"/>
      <c r="LYX53" s="10"/>
      <c r="LYY53" s="10"/>
      <c r="LYZ53" s="10"/>
      <c r="LZA53" s="10"/>
      <c r="LZB53" s="10"/>
      <c r="LZC53" s="10"/>
      <c r="LZD53" s="10"/>
      <c r="LZE53" s="10"/>
      <c r="LZF53" s="10"/>
      <c r="LZG53" s="10"/>
      <c r="LZH53" s="10"/>
      <c r="LZI53" s="10"/>
      <c r="LZJ53" s="10"/>
      <c r="LZK53" s="10"/>
      <c r="LZL53" s="10"/>
      <c r="LZM53" s="10"/>
      <c r="LZN53" s="10"/>
      <c r="LZO53" s="10"/>
      <c r="LZP53" s="10"/>
      <c r="LZQ53" s="10"/>
      <c r="LZR53" s="10"/>
      <c r="LZS53" s="10"/>
      <c r="LZT53" s="10"/>
      <c r="LZU53" s="10"/>
      <c r="LZV53" s="10"/>
      <c r="LZW53" s="10"/>
      <c r="LZX53" s="10"/>
      <c r="LZY53" s="10"/>
      <c r="LZZ53" s="10"/>
      <c r="MAA53" s="10"/>
      <c r="MAB53" s="10"/>
      <c r="MAC53" s="10"/>
      <c r="MAD53" s="10"/>
      <c r="MAE53" s="10"/>
      <c r="MAF53" s="10"/>
      <c r="MAG53" s="10"/>
      <c r="MAH53" s="10"/>
      <c r="MAI53" s="10"/>
      <c r="MAJ53" s="10"/>
      <c r="MAK53" s="10"/>
      <c r="MAL53" s="10"/>
      <c r="MAM53" s="10"/>
      <c r="MAN53" s="10"/>
      <c r="MAO53" s="10"/>
      <c r="MAP53" s="10"/>
      <c r="MAQ53" s="10"/>
      <c r="MAR53" s="10"/>
      <c r="MAS53" s="10"/>
      <c r="MAT53" s="10"/>
      <c r="MAU53" s="10"/>
      <c r="MAV53" s="10"/>
      <c r="MAW53" s="10"/>
      <c r="MAX53" s="10"/>
      <c r="MAY53" s="10"/>
      <c r="MAZ53" s="10"/>
      <c r="MBA53" s="10"/>
      <c r="MBB53" s="10"/>
      <c r="MBC53" s="10"/>
      <c r="MBD53" s="10"/>
      <c r="MBE53" s="10"/>
      <c r="MBF53" s="10"/>
      <c r="MBG53" s="10"/>
      <c r="MBH53" s="10"/>
      <c r="MBI53" s="10"/>
      <c r="MBJ53" s="10"/>
      <c r="MBK53" s="10"/>
      <c r="MBL53" s="10"/>
      <c r="MBM53" s="10"/>
      <c r="MBN53" s="10"/>
      <c r="MBO53" s="10"/>
      <c r="MBP53" s="10"/>
      <c r="MBQ53" s="10"/>
      <c r="MBR53" s="10"/>
      <c r="MBS53" s="10"/>
      <c r="MBT53" s="10"/>
      <c r="MBU53" s="10"/>
      <c r="MBV53" s="10"/>
      <c r="MBW53" s="10"/>
      <c r="MBX53" s="10"/>
      <c r="MBY53" s="10"/>
      <c r="MBZ53" s="10"/>
      <c r="MCA53" s="10"/>
      <c r="MCB53" s="10"/>
      <c r="MCC53" s="10"/>
      <c r="MCD53" s="10"/>
      <c r="MCE53" s="10"/>
      <c r="MCF53" s="10"/>
      <c r="MCG53" s="10"/>
      <c r="MCH53" s="10"/>
      <c r="MCI53" s="10"/>
      <c r="MCJ53" s="10"/>
      <c r="MCK53" s="10"/>
      <c r="MCL53" s="10"/>
      <c r="MCM53" s="10"/>
      <c r="MCN53" s="10"/>
      <c r="MCO53" s="10"/>
      <c r="MCP53" s="10"/>
      <c r="MCQ53" s="10"/>
      <c r="MCR53" s="10"/>
      <c r="MCS53" s="10"/>
      <c r="MCT53" s="10"/>
      <c r="MCU53" s="10"/>
      <c r="MCV53" s="10"/>
      <c r="MCW53" s="10"/>
      <c r="MCX53" s="10"/>
      <c r="MCY53" s="10"/>
      <c r="MCZ53" s="10"/>
      <c r="MDA53" s="10"/>
      <c r="MDB53" s="10"/>
      <c r="MDC53" s="10"/>
      <c r="MDD53" s="10"/>
      <c r="MDE53" s="10"/>
      <c r="MDF53" s="10"/>
      <c r="MDG53" s="10"/>
      <c r="MDH53" s="10"/>
      <c r="MDI53" s="10"/>
      <c r="MDJ53" s="10"/>
      <c r="MDK53" s="10"/>
      <c r="MDL53" s="10"/>
      <c r="MDM53" s="10"/>
      <c r="MDN53" s="10"/>
      <c r="MDO53" s="10"/>
      <c r="MDP53" s="10"/>
      <c r="MDQ53" s="10"/>
      <c r="MDR53" s="10"/>
      <c r="MDS53" s="10"/>
      <c r="MDT53" s="10"/>
      <c r="MDU53" s="10"/>
      <c r="MDV53" s="10"/>
      <c r="MDW53" s="10"/>
      <c r="MDX53" s="10"/>
      <c r="MDY53" s="10"/>
      <c r="MDZ53" s="10"/>
      <c r="MEA53" s="10"/>
      <c r="MEB53" s="10"/>
      <c r="MEC53" s="10"/>
      <c r="MED53" s="10"/>
      <c r="MEE53" s="10"/>
      <c r="MEF53" s="10"/>
      <c r="MEG53" s="10"/>
      <c r="MEH53" s="10"/>
      <c r="MEI53" s="10"/>
      <c r="MEJ53" s="10"/>
      <c r="MEK53" s="10"/>
      <c r="MEL53" s="10"/>
      <c r="MEM53" s="10"/>
      <c r="MEN53" s="10"/>
      <c r="MEO53" s="10"/>
      <c r="MEP53" s="10"/>
      <c r="MEQ53" s="10"/>
      <c r="MER53" s="10"/>
      <c r="MES53" s="10"/>
      <c r="MET53" s="10"/>
      <c r="MEU53" s="10"/>
      <c r="MEV53" s="10"/>
      <c r="MEW53" s="10"/>
      <c r="MEX53" s="10"/>
      <c r="MEY53" s="10"/>
      <c r="MEZ53" s="10"/>
      <c r="MFA53" s="10"/>
      <c r="MFB53" s="10"/>
      <c r="MFC53" s="10"/>
      <c r="MFD53" s="10"/>
      <c r="MFE53" s="10"/>
      <c r="MFF53" s="10"/>
      <c r="MFG53" s="10"/>
      <c r="MFH53" s="10"/>
      <c r="MFI53" s="10"/>
      <c r="MFJ53" s="10"/>
      <c r="MFK53" s="10"/>
      <c r="MFL53" s="10"/>
      <c r="MFM53" s="10"/>
      <c r="MFN53" s="10"/>
      <c r="MFO53" s="10"/>
      <c r="MFP53" s="10"/>
      <c r="MFQ53" s="10"/>
      <c r="MFR53" s="10"/>
      <c r="MFS53" s="10"/>
      <c r="MFT53" s="10"/>
      <c r="MFU53" s="10"/>
      <c r="MFV53" s="10"/>
      <c r="MFW53" s="10"/>
      <c r="MFX53" s="10"/>
      <c r="MFY53" s="10"/>
      <c r="MFZ53" s="10"/>
      <c r="MGA53" s="10"/>
      <c r="MGB53" s="10"/>
      <c r="MGC53" s="10"/>
      <c r="MGD53" s="10"/>
      <c r="MGE53" s="10"/>
      <c r="MGF53" s="10"/>
      <c r="MGG53" s="10"/>
      <c r="MGH53" s="10"/>
      <c r="MGI53" s="10"/>
      <c r="MGJ53" s="10"/>
      <c r="MGK53" s="10"/>
      <c r="MGL53" s="10"/>
      <c r="MGM53" s="10"/>
      <c r="MGN53" s="10"/>
      <c r="MGO53" s="10"/>
      <c r="MGP53" s="10"/>
      <c r="MGQ53" s="10"/>
      <c r="MGR53" s="10"/>
      <c r="MGS53" s="10"/>
      <c r="MGT53" s="10"/>
      <c r="MGU53" s="10"/>
      <c r="MGV53" s="10"/>
      <c r="MGW53" s="10"/>
      <c r="MGX53" s="10"/>
      <c r="MGY53" s="10"/>
      <c r="MGZ53" s="10"/>
      <c r="MHA53" s="10"/>
      <c r="MHB53" s="10"/>
      <c r="MHC53" s="10"/>
      <c r="MHD53" s="10"/>
      <c r="MHE53" s="10"/>
      <c r="MHF53" s="10"/>
      <c r="MHG53" s="10"/>
      <c r="MHH53" s="10"/>
      <c r="MHI53" s="10"/>
      <c r="MHJ53" s="10"/>
      <c r="MHK53" s="10"/>
      <c r="MHL53" s="10"/>
      <c r="MHM53" s="10"/>
      <c r="MHN53" s="10"/>
      <c r="MHO53" s="10"/>
      <c r="MHP53" s="10"/>
      <c r="MHQ53" s="10"/>
      <c r="MHR53" s="10"/>
      <c r="MHS53" s="10"/>
      <c r="MHT53" s="10"/>
      <c r="MHU53" s="10"/>
      <c r="MHV53" s="10"/>
      <c r="MHW53" s="10"/>
      <c r="MHX53" s="10"/>
      <c r="MHY53" s="10"/>
      <c r="MHZ53" s="10"/>
      <c r="MIA53" s="10"/>
      <c r="MIB53" s="10"/>
      <c r="MIC53" s="10"/>
      <c r="MID53" s="10"/>
      <c r="MIE53" s="10"/>
      <c r="MIF53" s="10"/>
      <c r="MIG53" s="10"/>
      <c r="MIH53" s="10"/>
      <c r="MII53" s="10"/>
      <c r="MIJ53" s="10"/>
      <c r="MIK53" s="10"/>
      <c r="MIL53" s="10"/>
      <c r="MIM53" s="10"/>
      <c r="MIN53" s="10"/>
      <c r="MIO53" s="10"/>
      <c r="MIP53" s="10"/>
      <c r="MIQ53" s="10"/>
      <c r="MIR53" s="10"/>
      <c r="MIS53" s="10"/>
      <c r="MIT53" s="10"/>
      <c r="MIU53" s="10"/>
      <c r="MIV53" s="10"/>
      <c r="MIW53" s="10"/>
      <c r="MIX53" s="10"/>
      <c r="MIY53" s="10"/>
      <c r="MIZ53" s="10"/>
      <c r="MJA53" s="10"/>
      <c r="MJB53" s="10"/>
      <c r="MJC53" s="10"/>
      <c r="MJD53" s="10"/>
      <c r="MJE53" s="10"/>
      <c r="MJF53" s="10"/>
      <c r="MJG53" s="10"/>
      <c r="MJH53" s="10"/>
      <c r="MJI53" s="10"/>
      <c r="MJJ53" s="10"/>
      <c r="MJK53" s="10"/>
      <c r="MJL53" s="10"/>
      <c r="MJM53" s="10"/>
      <c r="MJN53" s="10"/>
      <c r="MJO53" s="10"/>
      <c r="MJP53" s="10"/>
      <c r="MJQ53" s="10"/>
      <c r="MJR53" s="10"/>
      <c r="MJS53" s="10"/>
      <c r="MJT53" s="10"/>
      <c r="MJU53" s="10"/>
      <c r="MJV53" s="10"/>
      <c r="MJW53" s="10"/>
      <c r="MJX53" s="10"/>
      <c r="MJY53" s="10"/>
      <c r="MJZ53" s="10"/>
      <c r="MKA53" s="10"/>
      <c r="MKB53" s="10"/>
      <c r="MKC53" s="10"/>
      <c r="MKD53" s="10"/>
      <c r="MKE53" s="10"/>
      <c r="MKF53" s="10"/>
      <c r="MKG53" s="10"/>
      <c r="MKH53" s="10"/>
      <c r="MKI53" s="10"/>
      <c r="MKJ53" s="10"/>
      <c r="MKK53" s="10"/>
      <c r="MKL53" s="10"/>
      <c r="MKM53" s="10"/>
      <c r="MKN53" s="10"/>
      <c r="MKO53" s="10"/>
      <c r="MKP53" s="10"/>
      <c r="MKQ53" s="10"/>
      <c r="MKR53" s="10"/>
      <c r="MKS53" s="10"/>
      <c r="MKT53" s="10"/>
      <c r="MKU53" s="10"/>
      <c r="MKV53" s="10"/>
      <c r="MKW53" s="10"/>
      <c r="MKX53" s="10"/>
      <c r="MKY53" s="10"/>
      <c r="MKZ53" s="10"/>
      <c r="MLA53" s="10"/>
      <c r="MLB53" s="10"/>
      <c r="MLC53" s="10"/>
      <c r="MLD53" s="10"/>
      <c r="MLE53" s="10"/>
      <c r="MLF53" s="10"/>
      <c r="MLG53" s="10"/>
      <c r="MLH53" s="10"/>
      <c r="MLI53" s="10"/>
      <c r="MLJ53" s="10"/>
      <c r="MLK53" s="10"/>
      <c r="MLL53" s="10"/>
      <c r="MLM53" s="10"/>
      <c r="MLN53" s="10"/>
      <c r="MLO53" s="10"/>
      <c r="MLP53" s="10"/>
      <c r="MLQ53" s="10"/>
      <c r="MLR53" s="10"/>
      <c r="MLS53" s="10"/>
      <c r="MLT53" s="10"/>
      <c r="MLU53" s="10"/>
      <c r="MLV53" s="10"/>
      <c r="MLW53" s="10"/>
      <c r="MLX53" s="10"/>
      <c r="MLY53" s="10"/>
      <c r="MLZ53" s="10"/>
      <c r="MMA53" s="10"/>
      <c r="MMB53" s="10"/>
      <c r="MMC53" s="10"/>
      <c r="MMD53" s="10"/>
      <c r="MME53" s="10"/>
      <c r="MMF53" s="10"/>
      <c r="MMG53" s="10"/>
      <c r="MMH53" s="10"/>
      <c r="MMI53" s="10"/>
      <c r="MMJ53" s="10"/>
      <c r="MMK53" s="10"/>
      <c r="MML53" s="10"/>
      <c r="MMM53" s="10"/>
      <c r="MMN53" s="10"/>
      <c r="MMO53" s="10"/>
      <c r="MMP53" s="10"/>
      <c r="MMQ53" s="10"/>
      <c r="MMR53" s="10"/>
      <c r="MMS53" s="10"/>
      <c r="MMT53" s="10"/>
      <c r="MMU53" s="10"/>
      <c r="MMV53" s="10"/>
      <c r="MMW53" s="10"/>
      <c r="MMX53" s="10"/>
      <c r="MMY53" s="10"/>
      <c r="MMZ53" s="10"/>
      <c r="MNA53" s="10"/>
      <c r="MNB53" s="10"/>
      <c r="MNC53" s="10"/>
      <c r="MND53" s="10"/>
      <c r="MNE53" s="10"/>
      <c r="MNF53" s="10"/>
      <c r="MNG53" s="10"/>
      <c r="MNH53" s="10"/>
      <c r="MNI53" s="10"/>
      <c r="MNJ53" s="10"/>
      <c r="MNK53" s="10"/>
      <c r="MNL53" s="10"/>
      <c r="MNM53" s="10"/>
      <c r="MNN53" s="10"/>
      <c r="MNO53" s="10"/>
      <c r="MNP53" s="10"/>
      <c r="MNQ53" s="10"/>
      <c r="MNR53" s="10"/>
      <c r="MNS53" s="10"/>
      <c r="MNT53" s="10"/>
      <c r="MNU53" s="10"/>
      <c r="MNV53" s="10"/>
      <c r="MNW53" s="10"/>
      <c r="MNX53" s="10"/>
      <c r="MNY53" s="10"/>
      <c r="MNZ53" s="10"/>
      <c r="MOA53" s="10"/>
      <c r="MOB53" s="10"/>
      <c r="MOC53" s="10"/>
      <c r="MOD53" s="10"/>
      <c r="MOE53" s="10"/>
      <c r="MOF53" s="10"/>
      <c r="MOG53" s="10"/>
      <c r="MOH53" s="10"/>
      <c r="MOI53" s="10"/>
      <c r="MOJ53" s="10"/>
      <c r="MOK53" s="10"/>
      <c r="MOL53" s="10"/>
      <c r="MOM53" s="10"/>
      <c r="MON53" s="10"/>
      <c r="MOO53" s="10"/>
      <c r="MOP53" s="10"/>
      <c r="MOQ53" s="10"/>
      <c r="MOR53" s="10"/>
      <c r="MOS53" s="10"/>
      <c r="MOT53" s="10"/>
      <c r="MOU53" s="10"/>
      <c r="MOV53" s="10"/>
      <c r="MOW53" s="10"/>
      <c r="MOX53" s="10"/>
      <c r="MOY53" s="10"/>
      <c r="MOZ53" s="10"/>
      <c r="MPA53" s="10"/>
      <c r="MPB53" s="10"/>
      <c r="MPC53" s="10"/>
      <c r="MPD53" s="10"/>
      <c r="MPE53" s="10"/>
      <c r="MPF53" s="10"/>
      <c r="MPG53" s="10"/>
      <c r="MPH53" s="10"/>
      <c r="MPI53" s="10"/>
      <c r="MPJ53" s="10"/>
      <c r="MPK53" s="10"/>
      <c r="MPL53" s="10"/>
      <c r="MPM53" s="10"/>
      <c r="MPN53" s="10"/>
      <c r="MPO53" s="10"/>
      <c r="MPP53" s="10"/>
      <c r="MPQ53" s="10"/>
      <c r="MPR53" s="10"/>
      <c r="MPS53" s="10"/>
      <c r="MPT53" s="10"/>
      <c r="MPU53" s="10"/>
      <c r="MPV53" s="10"/>
      <c r="MPW53" s="10"/>
      <c r="MPX53" s="10"/>
      <c r="MPY53" s="10"/>
      <c r="MPZ53" s="10"/>
      <c r="MQA53" s="10"/>
      <c r="MQB53" s="10"/>
      <c r="MQC53" s="10"/>
      <c r="MQD53" s="10"/>
      <c r="MQE53" s="10"/>
      <c r="MQF53" s="10"/>
      <c r="MQG53" s="10"/>
      <c r="MQH53" s="10"/>
      <c r="MQI53" s="10"/>
      <c r="MQJ53" s="10"/>
      <c r="MQK53" s="10"/>
      <c r="MQL53" s="10"/>
      <c r="MQM53" s="10"/>
      <c r="MQN53" s="10"/>
      <c r="MQO53" s="10"/>
      <c r="MQP53" s="10"/>
      <c r="MQQ53" s="10"/>
      <c r="MQR53" s="10"/>
      <c r="MQS53" s="10"/>
      <c r="MQT53" s="10"/>
      <c r="MQU53" s="10"/>
      <c r="MQV53" s="10"/>
      <c r="MQW53" s="10"/>
      <c r="MQX53" s="10"/>
      <c r="MQY53" s="10"/>
      <c r="MQZ53" s="10"/>
      <c r="MRA53" s="10"/>
      <c r="MRB53" s="10"/>
      <c r="MRC53" s="10"/>
      <c r="MRD53" s="10"/>
      <c r="MRE53" s="10"/>
      <c r="MRF53" s="10"/>
      <c r="MRG53" s="10"/>
      <c r="MRH53" s="10"/>
      <c r="MRI53" s="10"/>
      <c r="MRJ53" s="10"/>
      <c r="MRK53" s="10"/>
      <c r="MRL53" s="10"/>
      <c r="MRM53" s="10"/>
      <c r="MRN53" s="10"/>
      <c r="MRO53" s="10"/>
      <c r="MRP53" s="10"/>
      <c r="MRQ53" s="10"/>
      <c r="MRR53" s="10"/>
      <c r="MRS53" s="10"/>
      <c r="MRT53" s="10"/>
      <c r="MRU53" s="10"/>
      <c r="MRV53" s="10"/>
      <c r="MRW53" s="10"/>
      <c r="MRX53" s="10"/>
      <c r="MRY53" s="10"/>
      <c r="MRZ53" s="10"/>
      <c r="MSA53" s="10"/>
      <c r="MSB53" s="10"/>
      <c r="MSC53" s="10"/>
      <c r="MSD53" s="10"/>
      <c r="MSE53" s="10"/>
      <c r="MSF53" s="10"/>
      <c r="MSG53" s="10"/>
      <c r="MSH53" s="10"/>
      <c r="MSI53" s="10"/>
      <c r="MSJ53" s="10"/>
      <c r="MSK53" s="10"/>
      <c r="MSL53" s="10"/>
      <c r="MSM53" s="10"/>
      <c r="MSN53" s="10"/>
      <c r="MSO53" s="10"/>
      <c r="MSP53" s="10"/>
      <c r="MSQ53" s="10"/>
      <c r="MSR53" s="10"/>
      <c r="MSS53" s="10"/>
      <c r="MST53" s="10"/>
      <c r="MSU53" s="10"/>
      <c r="MSV53" s="10"/>
      <c r="MSW53" s="10"/>
      <c r="MSX53" s="10"/>
      <c r="MSY53" s="10"/>
      <c r="MSZ53" s="10"/>
      <c r="MTA53" s="10"/>
      <c r="MTB53" s="10"/>
      <c r="MTC53" s="10"/>
      <c r="MTD53" s="10"/>
      <c r="MTE53" s="10"/>
      <c r="MTF53" s="10"/>
      <c r="MTG53" s="10"/>
      <c r="MTH53" s="10"/>
      <c r="MTI53" s="10"/>
      <c r="MTJ53" s="10"/>
      <c r="MTK53" s="10"/>
      <c r="MTL53" s="10"/>
      <c r="MTM53" s="10"/>
      <c r="MTN53" s="10"/>
      <c r="MTO53" s="10"/>
      <c r="MTP53" s="10"/>
      <c r="MTQ53" s="10"/>
      <c r="MTR53" s="10"/>
      <c r="MTS53" s="10"/>
      <c r="MTT53" s="10"/>
      <c r="MTU53" s="10"/>
      <c r="MTV53" s="10"/>
      <c r="MTW53" s="10"/>
      <c r="MTX53" s="10"/>
      <c r="MTY53" s="10"/>
      <c r="MTZ53" s="10"/>
      <c r="MUA53" s="10"/>
      <c r="MUB53" s="10"/>
      <c r="MUC53" s="10"/>
      <c r="MUD53" s="10"/>
      <c r="MUE53" s="10"/>
      <c r="MUF53" s="10"/>
      <c r="MUG53" s="10"/>
      <c r="MUH53" s="10"/>
      <c r="MUI53" s="10"/>
      <c r="MUJ53" s="10"/>
      <c r="MUK53" s="10"/>
      <c r="MUL53" s="10"/>
      <c r="MUM53" s="10"/>
      <c r="MUN53" s="10"/>
      <c r="MUO53" s="10"/>
      <c r="MUP53" s="10"/>
      <c r="MUQ53" s="10"/>
      <c r="MUR53" s="10"/>
      <c r="MUS53" s="10"/>
      <c r="MUT53" s="10"/>
      <c r="MUU53" s="10"/>
      <c r="MUV53" s="10"/>
      <c r="MUW53" s="10"/>
      <c r="MUX53" s="10"/>
      <c r="MUY53" s="10"/>
      <c r="MUZ53" s="10"/>
      <c r="MVA53" s="10"/>
      <c r="MVB53" s="10"/>
      <c r="MVC53" s="10"/>
      <c r="MVD53" s="10"/>
      <c r="MVE53" s="10"/>
      <c r="MVF53" s="10"/>
      <c r="MVG53" s="10"/>
      <c r="MVH53" s="10"/>
      <c r="MVI53" s="10"/>
      <c r="MVJ53" s="10"/>
      <c r="MVK53" s="10"/>
      <c r="MVL53" s="10"/>
      <c r="MVM53" s="10"/>
      <c r="MVN53" s="10"/>
      <c r="MVO53" s="10"/>
      <c r="MVP53" s="10"/>
      <c r="MVQ53" s="10"/>
      <c r="MVR53" s="10"/>
      <c r="MVS53" s="10"/>
      <c r="MVT53" s="10"/>
      <c r="MVU53" s="10"/>
      <c r="MVV53" s="10"/>
      <c r="MVW53" s="10"/>
      <c r="MVX53" s="10"/>
      <c r="MVY53" s="10"/>
      <c r="MVZ53" s="10"/>
      <c r="MWA53" s="10"/>
      <c r="MWB53" s="10"/>
      <c r="MWC53" s="10"/>
      <c r="MWD53" s="10"/>
      <c r="MWE53" s="10"/>
      <c r="MWF53" s="10"/>
      <c r="MWG53" s="10"/>
      <c r="MWH53" s="10"/>
      <c r="MWI53" s="10"/>
      <c r="MWJ53" s="10"/>
      <c r="MWK53" s="10"/>
      <c r="MWL53" s="10"/>
      <c r="MWM53" s="10"/>
      <c r="MWN53" s="10"/>
      <c r="MWO53" s="10"/>
      <c r="MWP53" s="10"/>
      <c r="MWQ53" s="10"/>
      <c r="MWR53" s="10"/>
      <c r="MWS53" s="10"/>
      <c r="MWT53" s="10"/>
      <c r="MWU53" s="10"/>
      <c r="MWV53" s="10"/>
      <c r="MWW53" s="10"/>
      <c r="MWX53" s="10"/>
      <c r="MWY53" s="10"/>
      <c r="MWZ53" s="10"/>
      <c r="MXA53" s="10"/>
      <c r="MXB53" s="10"/>
      <c r="MXC53" s="10"/>
      <c r="MXD53" s="10"/>
      <c r="MXE53" s="10"/>
      <c r="MXF53" s="10"/>
      <c r="MXG53" s="10"/>
      <c r="MXH53" s="10"/>
      <c r="MXI53" s="10"/>
      <c r="MXJ53" s="10"/>
      <c r="MXK53" s="10"/>
      <c r="MXL53" s="10"/>
      <c r="MXM53" s="10"/>
      <c r="MXN53" s="10"/>
      <c r="MXO53" s="10"/>
      <c r="MXP53" s="10"/>
      <c r="MXQ53" s="10"/>
      <c r="MXR53" s="10"/>
      <c r="MXS53" s="10"/>
      <c r="MXT53" s="10"/>
      <c r="MXU53" s="10"/>
      <c r="MXV53" s="10"/>
      <c r="MXW53" s="10"/>
      <c r="MXX53" s="10"/>
      <c r="MXY53" s="10"/>
      <c r="MXZ53" s="10"/>
      <c r="MYA53" s="10"/>
      <c r="MYB53" s="10"/>
      <c r="MYC53" s="10"/>
      <c r="MYD53" s="10"/>
      <c r="MYE53" s="10"/>
      <c r="MYF53" s="10"/>
      <c r="MYG53" s="10"/>
      <c r="MYH53" s="10"/>
      <c r="MYI53" s="10"/>
      <c r="MYJ53" s="10"/>
      <c r="MYK53" s="10"/>
      <c r="MYL53" s="10"/>
      <c r="MYM53" s="10"/>
      <c r="MYN53" s="10"/>
      <c r="MYO53" s="10"/>
      <c r="MYP53" s="10"/>
      <c r="MYQ53" s="10"/>
      <c r="MYR53" s="10"/>
      <c r="MYS53" s="10"/>
      <c r="MYT53" s="10"/>
      <c r="MYU53" s="10"/>
      <c r="MYV53" s="10"/>
      <c r="MYW53" s="10"/>
      <c r="MYX53" s="10"/>
      <c r="MYY53" s="10"/>
      <c r="MYZ53" s="10"/>
      <c r="MZA53" s="10"/>
      <c r="MZB53" s="10"/>
      <c r="MZC53" s="10"/>
      <c r="MZD53" s="10"/>
      <c r="MZE53" s="10"/>
      <c r="MZF53" s="10"/>
      <c r="MZG53" s="10"/>
      <c r="MZH53" s="10"/>
      <c r="MZI53" s="10"/>
      <c r="MZJ53" s="10"/>
      <c r="MZK53" s="10"/>
      <c r="MZL53" s="10"/>
      <c r="MZM53" s="10"/>
      <c r="MZN53" s="10"/>
      <c r="MZO53" s="10"/>
      <c r="MZP53" s="10"/>
      <c r="MZQ53" s="10"/>
      <c r="MZR53" s="10"/>
      <c r="MZS53" s="10"/>
      <c r="MZT53" s="10"/>
      <c r="MZU53" s="10"/>
      <c r="MZV53" s="10"/>
      <c r="MZW53" s="10"/>
      <c r="MZX53" s="10"/>
      <c r="MZY53" s="10"/>
      <c r="MZZ53" s="10"/>
      <c r="NAA53" s="10"/>
      <c r="NAB53" s="10"/>
      <c r="NAC53" s="10"/>
      <c r="NAD53" s="10"/>
      <c r="NAE53" s="10"/>
      <c r="NAF53" s="10"/>
      <c r="NAG53" s="10"/>
      <c r="NAH53" s="10"/>
      <c r="NAI53" s="10"/>
      <c r="NAJ53" s="10"/>
      <c r="NAK53" s="10"/>
      <c r="NAL53" s="10"/>
      <c r="NAM53" s="10"/>
      <c r="NAN53" s="10"/>
      <c r="NAO53" s="10"/>
      <c r="NAP53" s="10"/>
      <c r="NAQ53" s="10"/>
      <c r="NAR53" s="10"/>
      <c r="NAS53" s="10"/>
      <c r="NAT53" s="10"/>
      <c r="NAU53" s="10"/>
      <c r="NAV53" s="10"/>
      <c r="NAW53" s="10"/>
      <c r="NAX53" s="10"/>
      <c r="NAY53" s="10"/>
      <c r="NAZ53" s="10"/>
      <c r="NBA53" s="10"/>
      <c r="NBB53" s="10"/>
      <c r="NBC53" s="10"/>
      <c r="NBD53" s="10"/>
      <c r="NBE53" s="10"/>
      <c r="NBF53" s="10"/>
      <c r="NBG53" s="10"/>
      <c r="NBH53" s="10"/>
      <c r="NBI53" s="10"/>
      <c r="NBJ53" s="10"/>
      <c r="NBK53" s="10"/>
      <c r="NBL53" s="10"/>
      <c r="NBM53" s="10"/>
      <c r="NBN53" s="10"/>
      <c r="NBO53" s="10"/>
      <c r="NBP53" s="10"/>
      <c r="NBQ53" s="10"/>
      <c r="NBR53" s="10"/>
      <c r="NBS53" s="10"/>
      <c r="NBT53" s="10"/>
      <c r="NBU53" s="10"/>
      <c r="NBV53" s="10"/>
      <c r="NBW53" s="10"/>
      <c r="NBX53" s="10"/>
      <c r="NBY53" s="10"/>
      <c r="NBZ53" s="10"/>
      <c r="NCA53" s="10"/>
      <c r="NCB53" s="10"/>
      <c r="NCC53" s="10"/>
      <c r="NCD53" s="10"/>
      <c r="NCE53" s="10"/>
      <c r="NCF53" s="10"/>
      <c r="NCG53" s="10"/>
      <c r="NCH53" s="10"/>
      <c r="NCI53" s="10"/>
      <c r="NCJ53" s="10"/>
      <c r="NCK53" s="10"/>
      <c r="NCL53" s="10"/>
      <c r="NCM53" s="10"/>
      <c r="NCN53" s="10"/>
      <c r="NCO53" s="10"/>
      <c r="NCP53" s="10"/>
      <c r="NCQ53" s="10"/>
      <c r="NCR53" s="10"/>
      <c r="NCS53" s="10"/>
      <c r="NCT53" s="10"/>
      <c r="NCU53" s="10"/>
      <c r="NCV53" s="10"/>
      <c r="NCW53" s="10"/>
      <c r="NCX53" s="10"/>
      <c r="NCY53" s="10"/>
      <c r="NCZ53" s="10"/>
      <c r="NDA53" s="10"/>
      <c r="NDB53" s="10"/>
      <c r="NDC53" s="10"/>
      <c r="NDD53" s="10"/>
      <c r="NDE53" s="10"/>
      <c r="NDF53" s="10"/>
      <c r="NDG53" s="10"/>
      <c r="NDH53" s="10"/>
      <c r="NDI53" s="10"/>
      <c r="NDJ53" s="10"/>
      <c r="NDK53" s="10"/>
      <c r="NDL53" s="10"/>
      <c r="NDM53" s="10"/>
      <c r="NDN53" s="10"/>
      <c r="NDO53" s="10"/>
      <c r="NDP53" s="10"/>
      <c r="NDQ53" s="10"/>
      <c r="NDR53" s="10"/>
      <c r="NDS53" s="10"/>
      <c r="NDT53" s="10"/>
      <c r="NDU53" s="10"/>
      <c r="NDV53" s="10"/>
      <c r="NDW53" s="10"/>
      <c r="NDX53" s="10"/>
      <c r="NDY53" s="10"/>
      <c r="NDZ53" s="10"/>
      <c r="NEA53" s="10"/>
      <c r="NEB53" s="10"/>
      <c r="NEC53" s="10"/>
      <c r="NED53" s="10"/>
      <c r="NEE53" s="10"/>
      <c r="NEF53" s="10"/>
      <c r="NEG53" s="10"/>
      <c r="NEH53" s="10"/>
      <c r="NEI53" s="10"/>
      <c r="NEJ53" s="10"/>
      <c r="NEK53" s="10"/>
      <c r="NEL53" s="10"/>
      <c r="NEM53" s="10"/>
      <c r="NEN53" s="10"/>
      <c r="NEO53" s="10"/>
      <c r="NEP53" s="10"/>
      <c r="NEQ53" s="10"/>
      <c r="NER53" s="10"/>
      <c r="NES53" s="10"/>
      <c r="NET53" s="10"/>
      <c r="NEU53" s="10"/>
      <c r="NEV53" s="10"/>
      <c r="NEW53" s="10"/>
      <c r="NEX53" s="10"/>
      <c r="NEY53" s="10"/>
      <c r="NEZ53" s="10"/>
      <c r="NFA53" s="10"/>
      <c r="NFB53" s="10"/>
      <c r="NFC53" s="10"/>
      <c r="NFD53" s="10"/>
      <c r="NFE53" s="10"/>
      <c r="NFF53" s="10"/>
      <c r="NFG53" s="10"/>
      <c r="NFH53" s="10"/>
      <c r="NFI53" s="10"/>
      <c r="NFJ53" s="10"/>
      <c r="NFK53" s="10"/>
      <c r="NFL53" s="10"/>
      <c r="NFM53" s="10"/>
      <c r="NFN53" s="10"/>
      <c r="NFO53" s="10"/>
      <c r="NFP53" s="10"/>
      <c r="NFQ53" s="10"/>
      <c r="NFR53" s="10"/>
      <c r="NFS53" s="10"/>
      <c r="NFT53" s="10"/>
      <c r="NFU53" s="10"/>
      <c r="NFV53" s="10"/>
      <c r="NFW53" s="10"/>
      <c r="NFX53" s="10"/>
      <c r="NFY53" s="10"/>
      <c r="NFZ53" s="10"/>
      <c r="NGA53" s="10"/>
      <c r="NGB53" s="10"/>
      <c r="NGC53" s="10"/>
      <c r="NGD53" s="10"/>
      <c r="NGE53" s="10"/>
      <c r="NGF53" s="10"/>
      <c r="NGG53" s="10"/>
      <c r="NGH53" s="10"/>
      <c r="NGI53" s="10"/>
      <c r="NGJ53" s="10"/>
      <c r="NGK53" s="10"/>
      <c r="NGL53" s="10"/>
      <c r="NGM53" s="10"/>
      <c r="NGN53" s="10"/>
      <c r="NGO53" s="10"/>
      <c r="NGP53" s="10"/>
      <c r="NGQ53" s="10"/>
      <c r="NGR53" s="10"/>
      <c r="NGS53" s="10"/>
      <c r="NGT53" s="10"/>
      <c r="NGU53" s="10"/>
      <c r="NGV53" s="10"/>
      <c r="NGW53" s="10"/>
      <c r="NGX53" s="10"/>
      <c r="NGY53" s="10"/>
      <c r="NGZ53" s="10"/>
      <c r="NHA53" s="10"/>
      <c r="NHB53" s="10"/>
      <c r="NHC53" s="10"/>
      <c r="NHD53" s="10"/>
      <c r="NHE53" s="10"/>
      <c r="NHF53" s="10"/>
      <c r="NHG53" s="10"/>
      <c r="NHH53" s="10"/>
      <c r="NHI53" s="10"/>
      <c r="NHJ53" s="10"/>
      <c r="NHK53" s="10"/>
      <c r="NHL53" s="10"/>
      <c r="NHM53" s="10"/>
      <c r="NHN53" s="10"/>
      <c r="NHO53" s="10"/>
      <c r="NHP53" s="10"/>
      <c r="NHQ53" s="10"/>
      <c r="NHR53" s="10"/>
      <c r="NHS53" s="10"/>
      <c r="NHT53" s="10"/>
      <c r="NHU53" s="10"/>
      <c r="NHV53" s="10"/>
      <c r="NHW53" s="10"/>
      <c r="NHX53" s="10"/>
      <c r="NHY53" s="10"/>
      <c r="NHZ53" s="10"/>
      <c r="NIA53" s="10"/>
      <c r="NIB53" s="10"/>
      <c r="NIC53" s="10"/>
      <c r="NID53" s="10"/>
      <c r="NIE53" s="10"/>
      <c r="NIF53" s="10"/>
      <c r="NIG53" s="10"/>
      <c r="NIH53" s="10"/>
      <c r="NII53" s="10"/>
      <c r="NIJ53" s="10"/>
      <c r="NIK53" s="10"/>
      <c r="NIL53" s="10"/>
      <c r="NIM53" s="10"/>
      <c r="NIN53" s="10"/>
      <c r="NIO53" s="10"/>
      <c r="NIP53" s="10"/>
      <c r="NIQ53" s="10"/>
      <c r="NIR53" s="10"/>
      <c r="NIS53" s="10"/>
      <c r="NIT53" s="10"/>
      <c r="NIU53" s="10"/>
      <c r="NIV53" s="10"/>
      <c r="NIW53" s="10"/>
      <c r="NIX53" s="10"/>
      <c r="NIY53" s="10"/>
      <c r="NIZ53" s="10"/>
      <c r="NJA53" s="10"/>
      <c r="NJB53" s="10"/>
      <c r="NJC53" s="10"/>
      <c r="NJD53" s="10"/>
      <c r="NJE53" s="10"/>
      <c r="NJF53" s="10"/>
      <c r="NJG53" s="10"/>
      <c r="NJH53" s="10"/>
      <c r="NJI53" s="10"/>
      <c r="NJJ53" s="10"/>
      <c r="NJK53" s="10"/>
      <c r="NJL53" s="10"/>
      <c r="NJM53" s="10"/>
      <c r="NJN53" s="10"/>
      <c r="NJO53" s="10"/>
      <c r="NJP53" s="10"/>
      <c r="NJQ53" s="10"/>
      <c r="NJR53" s="10"/>
      <c r="NJS53" s="10"/>
      <c r="NJT53" s="10"/>
      <c r="NJU53" s="10"/>
      <c r="NJV53" s="10"/>
      <c r="NJW53" s="10"/>
      <c r="NJX53" s="10"/>
      <c r="NJY53" s="10"/>
      <c r="NJZ53" s="10"/>
      <c r="NKA53" s="10"/>
      <c r="NKB53" s="10"/>
      <c r="NKC53" s="10"/>
      <c r="NKD53" s="10"/>
      <c r="NKE53" s="10"/>
      <c r="NKF53" s="10"/>
      <c r="NKG53" s="10"/>
      <c r="NKH53" s="10"/>
      <c r="NKI53" s="10"/>
      <c r="NKJ53" s="10"/>
      <c r="NKK53" s="10"/>
      <c r="NKL53" s="10"/>
      <c r="NKM53" s="10"/>
      <c r="NKN53" s="10"/>
      <c r="NKO53" s="10"/>
      <c r="NKP53" s="10"/>
      <c r="NKQ53" s="10"/>
      <c r="NKR53" s="10"/>
      <c r="NKS53" s="10"/>
      <c r="NKT53" s="10"/>
      <c r="NKU53" s="10"/>
      <c r="NKV53" s="10"/>
      <c r="NKW53" s="10"/>
      <c r="NKX53" s="10"/>
      <c r="NKY53" s="10"/>
      <c r="NKZ53" s="10"/>
      <c r="NLA53" s="10"/>
      <c r="NLB53" s="10"/>
      <c r="NLC53" s="10"/>
      <c r="NLD53" s="10"/>
      <c r="NLE53" s="10"/>
      <c r="NLF53" s="10"/>
      <c r="NLG53" s="10"/>
      <c r="NLH53" s="10"/>
      <c r="NLI53" s="10"/>
      <c r="NLJ53" s="10"/>
      <c r="NLK53" s="10"/>
      <c r="NLL53" s="10"/>
      <c r="NLM53" s="10"/>
      <c r="NLN53" s="10"/>
      <c r="NLO53" s="10"/>
      <c r="NLP53" s="10"/>
      <c r="NLQ53" s="10"/>
      <c r="NLR53" s="10"/>
      <c r="NLS53" s="10"/>
      <c r="NLT53" s="10"/>
      <c r="NLU53" s="10"/>
      <c r="NLV53" s="10"/>
      <c r="NLW53" s="10"/>
      <c r="NLX53" s="10"/>
      <c r="NLY53" s="10"/>
      <c r="NLZ53" s="10"/>
      <c r="NMA53" s="10"/>
      <c r="NMB53" s="10"/>
      <c r="NMC53" s="10"/>
      <c r="NMD53" s="10"/>
      <c r="NME53" s="10"/>
      <c r="NMF53" s="10"/>
      <c r="NMG53" s="10"/>
      <c r="NMH53" s="10"/>
      <c r="NMI53" s="10"/>
      <c r="NMJ53" s="10"/>
      <c r="NMK53" s="10"/>
      <c r="NML53" s="10"/>
      <c r="NMM53" s="10"/>
      <c r="NMN53" s="10"/>
      <c r="NMO53" s="10"/>
      <c r="NMP53" s="10"/>
      <c r="NMQ53" s="10"/>
      <c r="NMR53" s="10"/>
      <c r="NMS53" s="10"/>
      <c r="NMT53" s="10"/>
      <c r="NMU53" s="10"/>
      <c r="NMV53" s="10"/>
      <c r="NMW53" s="10"/>
      <c r="NMX53" s="10"/>
      <c r="NMY53" s="10"/>
      <c r="NMZ53" s="10"/>
      <c r="NNA53" s="10"/>
      <c r="NNB53" s="10"/>
      <c r="NNC53" s="10"/>
      <c r="NND53" s="10"/>
      <c r="NNE53" s="10"/>
      <c r="NNF53" s="10"/>
      <c r="NNG53" s="10"/>
      <c r="NNH53" s="10"/>
      <c r="NNI53" s="10"/>
      <c r="NNJ53" s="10"/>
      <c r="NNK53" s="10"/>
      <c r="NNL53" s="10"/>
      <c r="NNM53" s="10"/>
      <c r="NNN53" s="10"/>
      <c r="NNO53" s="10"/>
      <c r="NNP53" s="10"/>
      <c r="NNQ53" s="10"/>
      <c r="NNR53" s="10"/>
      <c r="NNS53" s="10"/>
      <c r="NNT53" s="10"/>
      <c r="NNU53" s="10"/>
      <c r="NNV53" s="10"/>
      <c r="NNW53" s="10"/>
      <c r="NNX53" s="10"/>
      <c r="NNY53" s="10"/>
      <c r="NNZ53" s="10"/>
      <c r="NOA53" s="10"/>
      <c r="NOB53" s="10"/>
      <c r="NOC53" s="10"/>
      <c r="NOD53" s="10"/>
      <c r="NOE53" s="10"/>
      <c r="NOF53" s="10"/>
      <c r="NOG53" s="10"/>
      <c r="NOH53" s="10"/>
      <c r="NOI53" s="10"/>
      <c r="NOJ53" s="10"/>
      <c r="NOK53" s="10"/>
      <c r="NOL53" s="10"/>
      <c r="NOM53" s="10"/>
      <c r="NON53" s="10"/>
      <c r="NOO53" s="10"/>
      <c r="NOP53" s="10"/>
      <c r="NOQ53" s="10"/>
      <c r="NOR53" s="10"/>
      <c r="NOS53" s="10"/>
      <c r="NOT53" s="10"/>
      <c r="NOU53" s="10"/>
      <c r="NOV53" s="10"/>
      <c r="NOW53" s="10"/>
      <c r="NOX53" s="10"/>
      <c r="NOY53" s="10"/>
      <c r="NOZ53" s="10"/>
      <c r="NPA53" s="10"/>
      <c r="NPB53" s="10"/>
      <c r="NPC53" s="10"/>
      <c r="NPD53" s="10"/>
      <c r="NPE53" s="10"/>
      <c r="NPF53" s="10"/>
      <c r="NPG53" s="10"/>
      <c r="NPH53" s="10"/>
      <c r="NPI53" s="10"/>
      <c r="NPJ53" s="10"/>
      <c r="NPK53" s="10"/>
      <c r="NPL53" s="10"/>
      <c r="NPM53" s="10"/>
      <c r="NPN53" s="10"/>
      <c r="NPO53" s="10"/>
      <c r="NPP53" s="10"/>
      <c r="NPQ53" s="10"/>
      <c r="NPR53" s="10"/>
      <c r="NPS53" s="10"/>
      <c r="NPT53" s="10"/>
      <c r="NPU53" s="10"/>
      <c r="NPV53" s="10"/>
      <c r="NPW53" s="10"/>
      <c r="NPX53" s="10"/>
      <c r="NPY53" s="10"/>
      <c r="NPZ53" s="10"/>
      <c r="NQA53" s="10"/>
      <c r="NQB53" s="10"/>
      <c r="NQC53" s="10"/>
      <c r="NQD53" s="10"/>
      <c r="NQE53" s="10"/>
      <c r="NQF53" s="10"/>
      <c r="NQG53" s="10"/>
      <c r="NQH53" s="10"/>
      <c r="NQI53" s="10"/>
      <c r="NQJ53" s="10"/>
      <c r="NQK53" s="10"/>
      <c r="NQL53" s="10"/>
      <c r="NQM53" s="10"/>
      <c r="NQN53" s="10"/>
      <c r="NQO53" s="10"/>
      <c r="NQP53" s="10"/>
      <c r="NQQ53" s="10"/>
      <c r="NQR53" s="10"/>
      <c r="NQS53" s="10"/>
      <c r="NQT53" s="10"/>
      <c r="NQU53" s="10"/>
      <c r="NQV53" s="10"/>
      <c r="NQW53" s="10"/>
      <c r="NQX53" s="10"/>
      <c r="NQY53" s="10"/>
      <c r="NQZ53" s="10"/>
      <c r="NRA53" s="10"/>
      <c r="NRB53" s="10"/>
      <c r="NRC53" s="10"/>
      <c r="NRD53" s="10"/>
      <c r="NRE53" s="10"/>
      <c r="NRF53" s="10"/>
      <c r="NRG53" s="10"/>
      <c r="NRH53" s="10"/>
      <c r="NRI53" s="10"/>
      <c r="NRJ53" s="10"/>
      <c r="NRK53" s="10"/>
      <c r="NRL53" s="10"/>
      <c r="NRM53" s="10"/>
      <c r="NRN53" s="10"/>
      <c r="NRO53" s="10"/>
      <c r="NRP53" s="10"/>
      <c r="NRQ53" s="10"/>
      <c r="NRR53" s="10"/>
      <c r="NRS53" s="10"/>
      <c r="NRT53" s="10"/>
      <c r="NRU53" s="10"/>
      <c r="NRV53" s="10"/>
      <c r="NRW53" s="10"/>
      <c r="NRX53" s="10"/>
      <c r="NRY53" s="10"/>
      <c r="NRZ53" s="10"/>
      <c r="NSA53" s="10"/>
      <c r="NSB53" s="10"/>
      <c r="NSC53" s="10"/>
      <c r="NSD53" s="10"/>
      <c r="NSE53" s="10"/>
      <c r="NSF53" s="10"/>
      <c r="NSG53" s="10"/>
      <c r="NSH53" s="10"/>
      <c r="NSI53" s="10"/>
      <c r="NSJ53" s="10"/>
      <c r="NSK53" s="10"/>
      <c r="NSL53" s="10"/>
      <c r="NSM53" s="10"/>
      <c r="NSN53" s="10"/>
      <c r="NSO53" s="10"/>
      <c r="NSP53" s="10"/>
      <c r="NSQ53" s="10"/>
      <c r="NSR53" s="10"/>
      <c r="NSS53" s="10"/>
      <c r="NST53" s="10"/>
      <c r="NSU53" s="10"/>
      <c r="NSV53" s="10"/>
      <c r="NSW53" s="10"/>
      <c r="NSX53" s="10"/>
      <c r="NSY53" s="10"/>
      <c r="NSZ53" s="10"/>
      <c r="NTA53" s="10"/>
      <c r="NTB53" s="10"/>
      <c r="NTC53" s="10"/>
      <c r="NTD53" s="10"/>
      <c r="NTE53" s="10"/>
      <c r="NTF53" s="10"/>
      <c r="NTG53" s="10"/>
      <c r="NTH53" s="10"/>
      <c r="NTI53" s="10"/>
      <c r="NTJ53" s="10"/>
      <c r="NTK53" s="10"/>
      <c r="NTL53" s="10"/>
      <c r="NTM53" s="10"/>
      <c r="NTN53" s="10"/>
      <c r="NTO53" s="10"/>
      <c r="NTP53" s="10"/>
      <c r="NTQ53" s="10"/>
      <c r="NTR53" s="10"/>
      <c r="NTS53" s="10"/>
      <c r="NTT53" s="10"/>
      <c r="NTU53" s="10"/>
      <c r="NTV53" s="10"/>
      <c r="NTW53" s="10"/>
      <c r="NTX53" s="10"/>
      <c r="NTY53" s="10"/>
      <c r="NTZ53" s="10"/>
      <c r="NUA53" s="10"/>
      <c r="NUB53" s="10"/>
      <c r="NUC53" s="10"/>
      <c r="NUD53" s="10"/>
      <c r="NUE53" s="10"/>
      <c r="NUF53" s="10"/>
      <c r="NUG53" s="10"/>
      <c r="NUH53" s="10"/>
      <c r="NUI53" s="10"/>
      <c r="NUJ53" s="10"/>
      <c r="NUK53" s="10"/>
      <c r="NUL53" s="10"/>
      <c r="NUM53" s="10"/>
      <c r="NUN53" s="10"/>
      <c r="NUO53" s="10"/>
      <c r="NUP53" s="10"/>
      <c r="NUQ53" s="10"/>
      <c r="NUR53" s="10"/>
      <c r="NUS53" s="10"/>
      <c r="NUT53" s="10"/>
      <c r="NUU53" s="10"/>
      <c r="NUV53" s="10"/>
      <c r="NUW53" s="10"/>
      <c r="NUX53" s="10"/>
      <c r="NUY53" s="10"/>
      <c r="NUZ53" s="10"/>
      <c r="NVA53" s="10"/>
      <c r="NVB53" s="10"/>
      <c r="NVC53" s="10"/>
      <c r="NVD53" s="10"/>
      <c r="NVE53" s="10"/>
      <c r="NVF53" s="10"/>
      <c r="NVG53" s="10"/>
      <c r="NVH53" s="10"/>
      <c r="NVI53" s="10"/>
      <c r="NVJ53" s="10"/>
      <c r="NVK53" s="10"/>
      <c r="NVL53" s="10"/>
      <c r="NVM53" s="10"/>
      <c r="NVN53" s="10"/>
      <c r="NVO53" s="10"/>
      <c r="NVP53" s="10"/>
      <c r="NVQ53" s="10"/>
      <c r="NVR53" s="10"/>
      <c r="NVS53" s="10"/>
      <c r="NVT53" s="10"/>
      <c r="NVU53" s="10"/>
      <c r="NVV53" s="10"/>
      <c r="NVW53" s="10"/>
      <c r="NVX53" s="10"/>
      <c r="NVY53" s="10"/>
      <c r="NVZ53" s="10"/>
      <c r="NWA53" s="10"/>
      <c r="NWB53" s="10"/>
      <c r="NWC53" s="10"/>
      <c r="NWD53" s="10"/>
      <c r="NWE53" s="10"/>
      <c r="NWF53" s="10"/>
      <c r="NWG53" s="10"/>
      <c r="NWH53" s="10"/>
      <c r="NWI53" s="10"/>
      <c r="NWJ53" s="10"/>
      <c r="NWK53" s="10"/>
      <c r="NWL53" s="10"/>
      <c r="NWM53" s="10"/>
      <c r="NWN53" s="10"/>
      <c r="NWO53" s="10"/>
      <c r="NWP53" s="10"/>
      <c r="NWQ53" s="10"/>
      <c r="NWR53" s="10"/>
      <c r="NWS53" s="10"/>
      <c r="NWT53" s="10"/>
      <c r="NWU53" s="10"/>
      <c r="NWV53" s="10"/>
      <c r="NWW53" s="10"/>
      <c r="NWX53" s="10"/>
      <c r="NWY53" s="10"/>
      <c r="NWZ53" s="10"/>
      <c r="NXA53" s="10"/>
      <c r="NXB53" s="10"/>
      <c r="NXC53" s="10"/>
      <c r="NXD53" s="10"/>
      <c r="NXE53" s="10"/>
      <c r="NXF53" s="10"/>
      <c r="NXG53" s="10"/>
      <c r="NXH53" s="10"/>
      <c r="NXI53" s="10"/>
      <c r="NXJ53" s="10"/>
      <c r="NXK53" s="10"/>
      <c r="NXL53" s="10"/>
      <c r="NXM53" s="10"/>
      <c r="NXN53" s="10"/>
      <c r="NXO53" s="10"/>
      <c r="NXP53" s="10"/>
      <c r="NXQ53" s="10"/>
      <c r="NXR53" s="10"/>
      <c r="NXS53" s="10"/>
      <c r="NXT53" s="10"/>
      <c r="NXU53" s="10"/>
      <c r="NXV53" s="10"/>
      <c r="NXW53" s="10"/>
      <c r="NXX53" s="10"/>
      <c r="NXY53" s="10"/>
      <c r="NXZ53" s="10"/>
      <c r="NYA53" s="10"/>
      <c r="NYB53" s="10"/>
      <c r="NYC53" s="10"/>
      <c r="NYD53" s="10"/>
      <c r="NYE53" s="10"/>
      <c r="NYF53" s="10"/>
      <c r="NYG53" s="10"/>
      <c r="NYH53" s="10"/>
      <c r="NYI53" s="10"/>
      <c r="NYJ53" s="10"/>
      <c r="NYK53" s="10"/>
      <c r="NYL53" s="10"/>
      <c r="NYM53" s="10"/>
      <c r="NYN53" s="10"/>
      <c r="NYO53" s="10"/>
      <c r="NYP53" s="10"/>
      <c r="NYQ53" s="10"/>
      <c r="NYR53" s="10"/>
      <c r="NYS53" s="10"/>
      <c r="NYT53" s="10"/>
      <c r="NYU53" s="10"/>
      <c r="NYV53" s="10"/>
      <c r="NYW53" s="10"/>
      <c r="NYX53" s="10"/>
      <c r="NYY53" s="10"/>
      <c r="NYZ53" s="10"/>
      <c r="NZA53" s="10"/>
      <c r="NZB53" s="10"/>
      <c r="NZC53" s="10"/>
      <c r="NZD53" s="10"/>
      <c r="NZE53" s="10"/>
      <c r="NZF53" s="10"/>
      <c r="NZG53" s="10"/>
      <c r="NZH53" s="10"/>
      <c r="NZI53" s="10"/>
      <c r="NZJ53" s="10"/>
      <c r="NZK53" s="10"/>
      <c r="NZL53" s="10"/>
      <c r="NZM53" s="10"/>
      <c r="NZN53" s="10"/>
      <c r="NZO53" s="10"/>
      <c r="NZP53" s="10"/>
      <c r="NZQ53" s="10"/>
      <c r="NZR53" s="10"/>
      <c r="NZS53" s="10"/>
      <c r="NZT53" s="10"/>
      <c r="NZU53" s="10"/>
      <c r="NZV53" s="10"/>
      <c r="NZW53" s="10"/>
      <c r="NZX53" s="10"/>
      <c r="NZY53" s="10"/>
      <c r="NZZ53" s="10"/>
      <c r="OAA53" s="10"/>
      <c r="OAB53" s="10"/>
      <c r="OAC53" s="10"/>
      <c r="OAD53" s="10"/>
      <c r="OAE53" s="10"/>
      <c r="OAF53" s="10"/>
      <c r="OAG53" s="10"/>
      <c r="OAH53" s="10"/>
      <c r="OAI53" s="10"/>
      <c r="OAJ53" s="10"/>
      <c r="OAK53" s="10"/>
      <c r="OAL53" s="10"/>
      <c r="OAM53" s="10"/>
      <c r="OAN53" s="10"/>
      <c r="OAO53" s="10"/>
      <c r="OAP53" s="10"/>
      <c r="OAQ53" s="10"/>
      <c r="OAR53" s="10"/>
      <c r="OAS53" s="10"/>
      <c r="OAT53" s="10"/>
      <c r="OAU53" s="10"/>
      <c r="OAV53" s="10"/>
      <c r="OAW53" s="10"/>
      <c r="OAX53" s="10"/>
      <c r="OAY53" s="10"/>
      <c r="OAZ53" s="10"/>
      <c r="OBA53" s="10"/>
      <c r="OBB53" s="10"/>
      <c r="OBC53" s="10"/>
      <c r="OBD53" s="10"/>
      <c r="OBE53" s="10"/>
      <c r="OBF53" s="10"/>
      <c r="OBG53" s="10"/>
      <c r="OBH53" s="10"/>
      <c r="OBI53" s="10"/>
      <c r="OBJ53" s="10"/>
      <c r="OBK53" s="10"/>
      <c r="OBL53" s="10"/>
      <c r="OBM53" s="10"/>
      <c r="OBN53" s="10"/>
      <c r="OBO53" s="10"/>
      <c r="OBP53" s="10"/>
      <c r="OBQ53" s="10"/>
      <c r="OBR53" s="10"/>
      <c r="OBS53" s="10"/>
      <c r="OBT53" s="10"/>
      <c r="OBU53" s="10"/>
      <c r="OBV53" s="10"/>
      <c r="OBW53" s="10"/>
      <c r="OBX53" s="10"/>
      <c r="OBY53" s="10"/>
      <c r="OBZ53" s="10"/>
      <c r="OCA53" s="10"/>
      <c r="OCB53" s="10"/>
      <c r="OCC53" s="10"/>
      <c r="OCD53" s="10"/>
      <c r="OCE53" s="10"/>
      <c r="OCF53" s="10"/>
      <c r="OCG53" s="10"/>
      <c r="OCH53" s="10"/>
      <c r="OCI53" s="10"/>
      <c r="OCJ53" s="10"/>
      <c r="OCK53" s="10"/>
      <c r="OCL53" s="10"/>
      <c r="OCM53" s="10"/>
      <c r="OCN53" s="10"/>
      <c r="OCO53" s="10"/>
      <c r="OCP53" s="10"/>
      <c r="OCQ53" s="10"/>
      <c r="OCR53" s="10"/>
      <c r="OCS53" s="10"/>
      <c r="OCT53" s="10"/>
      <c r="OCU53" s="10"/>
      <c r="OCV53" s="10"/>
      <c r="OCW53" s="10"/>
      <c r="OCX53" s="10"/>
      <c r="OCY53" s="10"/>
      <c r="OCZ53" s="10"/>
      <c r="ODA53" s="10"/>
      <c r="ODB53" s="10"/>
      <c r="ODC53" s="10"/>
      <c r="ODD53" s="10"/>
      <c r="ODE53" s="10"/>
      <c r="ODF53" s="10"/>
      <c r="ODG53" s="10"/>
      <c r="ODH53" s="10"/>
      <c r="ODI53" s="10"/>
      <c r="ODJ53" s="10"/>
      <c r="ODK53" s="10"/>
      <c r="ODL53" s="10"/>
      <c r="ODM53" s="10"/>
      <c r="ODN53" s="10"/>
      <c r="ODO53" s="10"/>
      <c r="ODP53" s="10"/>
      <c r="ODQ53" s="10"/>
      <c r="ODR53" s="10"/>
      <c r="ODS53" s="10"/>
      <c r="ODT53" s="10"/>
      <c r="ODU53" s="10"/>
      <c r="ODV53" s="10"/>
      <c r="ODW53" s="10"/>
      <c r="ODX53" s="10"/>
      <c r="ODY53" s="10"/>
      <c r="ODZ53" s="10"/>
      <c r="OEA53" s="10"/>
      <c r="OEB53" s="10"/>
      <c r="OEC53" s="10"/>
      <c r="OED53" s="10"/>
      <c r="OEE53" s="10"/>
      <c r="OEF53" s="10"/>
      <c r="OEG53" s="10"/>
      <c r="OEH53" s="10"/>
      <c r="OEI53" s="10"/>
      <c r="OEJ53" s="10"/>
      <c r="OEK53" s="10"/>
      <c r="OEL53" s="10"/>
      <c r="OEM53" s="10"/>
      <c r="OEN53" s="10"/>
      <c r="OEO53" s="10"/>
      <c r="OEP53" s="10"/>
      <c r="OEQ53" s="10"/>
      <c r="OER53" s="10"/>
      <c r="OES53" s="10"/>
      <c r="OET53" s="10"/>
      <c r="OEU53" s="10"/>
      <c r="OEV53" s="10"/>
      <c r="OEW53" s="10"/>
      <c r="OEX53" s="10"/>
      <c r="OEY53" s="10"/>
      <c r="OEZ53" s="10"/>
      <c r="OFA53" s="10"/>
      <c r="OFB53" s="10"/>
      <c r="OFC53" s="10"/>
      <c r="OFD53" s="10"/>
      <c r="OFE53" s="10"/>
      <c r="OFF53" s="10"/>
      <c r="OFG53" s="10"/>
      <c r="OFH53" s="10"/>
      <c r="OFI53" s="10"/>
      <c r="OFJ53" s="10"/>
      <c r="OFK53" s="10"/>
      <c r="OFL53" s="10"/>
      <c r="OFM53" s="10"/>
      <c r="OFN53" s="10"/>
      <c r="OFO53" s="10"/>
      <c r="OFP53" s="10"/>
      <c r="OFQ53" s="10"/>
      <c r="OFR53" s="10"/>
      <c r="OFS53" s="10"/>
      <c r="OFT53" s="10"/>
      <c r="OFU53" s="10"/>
      <c r="OFV53" s="10"/>
      <c r="OFW53" s="10"/>
      <c r="OFX53" s="10"/>
      <c r="OFY53" s="10"/>
      <c r="OFZ53" s="10"/>
      <c r="OGA53" s="10"/>
      <c r="OGB53" s="10"/>
      <c r="OGC53" s="10"/>
      <c r="OGD53" s="10"/>
      <c r="OGE53" s="10"/>
      <c r="OGF53" s="10"/>
      <c r="OGG53" s="10"/>
      <c r="OGH53" s="10"/>
      <c r="OGI53" s="10"/>
      <c r="OGJ53" s="10"/>
      <c r="OGK53" s="10"/>
      <c r="OGL53" s="10"/>
      <c r="OGM53" s="10"/>
      <c r="OGN53" s="10"/>
      <c r="OGO53" s="10"/>
      <c r="OGP53" s="10"/>
      <c r="OGQ53" s="10"/>
      <c r="OGR53" s="10"/>
      <c r="OGS53" s="10"/>
      <c r="OGT53" s="10"/>
      <c r="OGU53" s="10"/>
      <c r="OGV53" s="10"/>
      <c r="OGW53" s="10"/>
      <c r="OGX53" s="10"/>
      <c r="OGY53" s="10"/>
      <c r="OGZ53" s="10"/>
      <c r="OHA53" s="10"/>
      <c r="OHB53" s="10"/>
      <c r="OHC53" s="10"/>
      <c r="OHD53" s="10"/>
      <c r="OHE53" s="10"/>
      <c r="OHF53" s="10"/>
      <c r="OHG53" s="10"/>
      <c r="OHH53" s="10"/>
      <c r="OHI53" s="10"/>
      <c r="OHJ53" s="10"/>
      <c r="OHK53" s="10"/>
      <c r="OHL53" s="10"/>
      <c r="OHM53" s="10"/>
      <c r="OHN53" s="10"/>
      <c r="OHO53" s="10"/>
      <c r="OHP53" s="10"/>
      <c r="OHQ53" s="10"/>
      <c r="OHR53" s="10"/>
      <c r="OHS53" s="10"/>
      <c r="OHT53" s="10"/>
      <c r="OHU53" s="10"/>
      <c r="OHV53" s="10"/>
      <c r="OHW53" s="10"/>
      <c r="OHX53" s="10"/>
      <c r="OHY53" s="10"/>
      <c r="OHZ53" s="10"/>
      <c r="OIA53" s="10"/>
      <c r="OIB53" s="10"/>
      <c r="OIC53" s="10"/>
      <c r="OID53" s="10"/>
      <c r="OIE53" s="10"/>
      <c r="OIF53" s="10"/>
      <c r="OIG53" s="10"/>
      <c r="OIH53" s="10"/>
      <c r="OII53" s="10"/>
      <c r="OIJ53" s="10"/>
      <c r="OIK53" s="10"/>
      <c r="OIL53" s="10"/>
      <c r="OIM53" s="10"/>
      <c r="OIN53" s="10"/>
      <c r="OIO53" s="10"/>
      <c r="OIP53" s="10"/>
      <c r="OIQ53" s="10"/>
      <c r="OIR53" s="10"/>
      <c r="OIS53" s="10"/>
      <c r="OIT53" s="10"/>
      <c r="OIU53" s="10"/>
      <c r="OIV53" s="10"/>
      <c r="OIW53" s="10"/>
      <c r="OIX53" s="10"/>
      <c r="OIY53" s="10"/>
      <c r="OIZ53" s="10"/>
      <c r="OJA53" s="10"/>
      <c r="OJB53" s="10"/>
      <c r="OJC53" s="10"/>
      <c r="OJD53" s="10"/>
      <c r="OJE53" s="10"/>
      <c r="OJF53" s="10"/>
      <c r="OJG53" s="10"/>
      <c r="OJH53" s="10"/>
      <c r="OJI53" s="10"/>
      <c r="OJJ53" s="10"/>
      <c r="OJK53" s="10"/>
      <c r="OJL53" s="10"/>
      <c r="OJM53" s="10"/>
      <c r="OJN53" s="10"/>
      <c r="OJO53" s="10"/>
      <c r="OJP53" s="10"/>
      <c r="OJQ53" s="10"/>
      <c r="OJR53" s="10"/>
      <c r="OJS53" s="10"/>
      <c r="OJT53" s="10"/>
      <c r="OJU53" s="10"/>
      <c r="OJV53" s="10"/>
      <c r="OJW53" s="10"/>
      <c r="OJX53" s="10"/>
      <c r="OJY53" s="10"/>
      <c r="OJZ53" s="10"/>
      <c r="OKA53" s="10"/>
      <c r="OKB53" s="10"/>
      <c r="OKC53" s="10"/>
      <c r="OKD53" s="10"/>
      <c r="OKE53" s="10"/>
      <c r="OKF53" s="10"/>
      <c r="OKG53" s="10"/>
      <c r="OKH53" s="10"/>
      <c r="OKI53" s="10"/>
      <c r="OKJ53" s="10"/>
      <c r="OKK53" s="10"/>
      <c r="OKL53" s="10"/>
      <c r="OKM53" s="10"/>
      <c r="OKN53" s="10"/>
      <c r="OKO53" s="10"/>
      <c r="OKP53" s="10"/>
      <c r="OKQ53" s="10"/>
      <c r="OKR53" s="10"/>
      <c r="OKS53" s="10"/>
      <c r="OKT53" s="10"/>
      <c r="OKU53" s="10"/>
      <c r="OKV53" s="10"/>
      <c r="OKW53" s="10"/>
      <c r="OKX53" s="10"/>
      <c r="OKY53" s="10"/>
      <c r="OKZ53" s="10"/>
      <c r="OLA53" s="10"/>
      <c r="OLB53" s="10"/>
      <c r="OLC53" s="10"/>
      <c r="OLD53" s="10"/>
      <c r="OLE53" s="10"/>
      <c r="OLF53" s="10"/>
      <c r="OLG53" s="10"/>
      <c r="OLH53" s="10"/>
      <c r="OLI53" s="10"/>
      <c r="OLJ53" s="10"/>
      <c r="OLK53" s="10"/>
      <c r="OLL53" s="10"/>
      <c r="OLM53" s="10"/>
      <c r="OLN53" s="10"/>
      <c r="OLO53" s="10"/>
      <c r="OLP53" s="10"/>
      <c r="OLQ53" s="10"/>
      <c r="OLR53" s="10"/>
      <c r="OLS53" s="10"/>
      <c r="OLT53" s="10"/>
      <c r="OLU53" s="10"/>
      <c r="OLV53" s="10"/>
      <c r="OLW53" s="10"/>
      <c r="OLX53" s="10"/>
      <c r="OLY53" s="10"/>
      <c r="OLZ53" s="10"/>
      <c r="OMA53" s="10"/>
      <c r="OMB53" s="10"/>
      <c r="OMC53" s="10"/>
      <c r="OMD53" s="10"/>
      <c r="OME53" s="10"/>
      <c r="OMF53" s="10"/>
      <c r="OMG53" s="10"/>
      <c r="OMH53" s="10"/>
      <c r="OMI53" s="10"/>
      <c r="OMJ53" s="10"/>
      <c r="OMK53" s="10"/>
      <c r="OML53" s="10"/>
      <c r="OMM53" s="10"/>
      <c r="OMN53" s="10"/>
      <c r="OMO53" s="10"/>
      <c r="OMP53" s="10"/>
      <c r="OMQ53" s="10"/>
      <c r="OMR53" s="10"/>
      <c r="OMS53" s="10"/>
      <c r="OMT53" s="10"/>
      <c r="OMU53" s="10"/>
      <c r="OMV53" s="10"/>
      <c r="OMW53" s="10"/>
      <c r="OMX53" s="10"/>
      <c r="OMY53" s="10"/>
      <c r="OMZ53" s="10"/>
      <c r="ONA53" s="10"/>
      <c r="ONB53" s="10"/>
      <c r="ONC53" s="10"/>
      <c r="OND53" s="10"/>
      <c r="ONE53" s="10"/>
      <c r="ONF53" s="10"/>
      <c r="ONG53" s="10"/>
      <c r="ONH53" s="10"/>
      <c r="ONI53" s="10"/>
      <c r="ONJ53" s="10"/>
      <c r="ONK53" s="10"/>
      <c r="ONL53" s="10"/>
      <c r="ONM53" s="10"/>
      <c r="ONN53" s="10"/>
      <c r="ONO53" s="10"/>
      <c r="ONP53" s="10"/>
      <c r="ONQ53" s="10"/>
      <c r="ONR53" s="10"/>
      <c r="ONS53" s="10"/>
      <c r="ONT53" s="10"/>
      <c r="ONU53" s="10"/>
      <c r="ONV53" s="10"/>
      <c r="ONW53" s="10"/>
      <c r="ONX53" s="10"/>
      <c r="ONY53" s="10"/>
      <c r="ONZ53" s="10"/>
      <c r="OOA53" s="10"/>
      <c r="OOB53" s="10"/>
      <c r="OOC53" s="10"/>
      <c r="OOD53" s="10"/>
      <c r="OOE53" s="10"/>
      <c r="OOF53" s="10"/>
      <c r="OOG53" s="10"/>
      <c r="OOH53" s="10"/>
      <c r="OOI53" s="10"/>
      <c r="OOJ53" s="10"/>
      <c r="OOK53" s="10"/>
      <c r="OOL53" s="10"/>
      <c r="OOM53" s="10"/>
      <c r="OON53" s="10"/>
      <c r="OOO53" s="10"/>
      <c r="OOP53" s="10"/>
      <c r="OOQ53" s="10"/>
      <c r="OOR53" s="10"/>
      <c r="OOS53" s="10"/>
      <c r="OOT53" s="10"/>
      <c r="OOU53" s="10"/>
      <c r="OOV53" s="10"/>
      <c r="OOW53" s="10"/>
      <c r="OOX53" s="10"/>
      <c r="OOY53" s="10"/>
      <c r="OOZ53" s="10"/>
      <c r="OPA53" s="10"/>
      <c r="OPB53" s="10"/>
      <c r="OPC53" s="10"/>
      <c r="OPD53" s="10"/>
      <c r="OPE53" s="10"/>
      <c r="OPF53" s="10"/>
      <c r="OPG53" s="10"/>
      <c r="OPH53" s="10"/>
      <c r="OPI53" s="10"/>
      <c r="OPJ53" s="10"/>
      <c r="OPK53" s="10"/>
      <c r="OPL53" s="10"/>
      <c r="OPM53" s="10"/>
      <c r="OPN53" s="10"/>
      <c r="OPO53" s="10"/>
      <c r="OPP53" s="10"/>
      <c r="OPQ53" s="10"/>
      <c r="OPR53" s="10"/>
      <c r="OPS53" s="10"/>
      <c r="OPT53" s="10"/>
      <c r="OPU53" s="10"/>
      <c r="OPV53" s="10"/>
      <c r="OPW53" s="10"/>
      <c r="OPX53" s="10"/>
      <c r="OPY53" s="10"/>
      <c r="OPZ53" s="10"/>
      <c r="OQA53" s="10"/>
      <c r="OQB53" s="10"/>
      <c r="OQC53" s="10"/>
      <c r="OQD53" s="10"/>
      <c r="OQE53" s="10"/>
      <c r="OQF53" s="10"/>
      <c r="OQG53" s="10"/>
      <c r="OQH53" s="10"/>
      <c r="OQI53" s="10"/>
      <c r="OQJ53" s="10"/>
      <c r="OQK53" s="10"/>
      <c r="OQL53" s="10"/>
      <c r="OQM53" s="10"/>
      <c r="OQN53" s="10"/>
      <c r="OQO53" s="10"/>
      <c r="OQP53" s="10"/>
      <c r="OQQ53" s="10"/>
      <c r="OQR53" s="10"/>
      <c r="OQS53" s="10"/>
      <c r="OQT53" s="10"/>
      <c r="OQU53" s="10"/>
      <c r="OQV53" s="10"/>
      <c r="OQW53" s="10"/>
      <c r="OQX53" s="10"/>
      <c r="OQY53" s="10"/>
      <c r="OQZ53" s="10"/>
      <c r="ORA53" s="10"/>
      <c r="ORB53" s="10"/>
      <c r="ORC53" s="10"/>
      <c r="ORD53" s="10"/>
      <c r="ORE53" s="10"/>
      <c r="ORF53" s="10"/>
      <c r="ORG53" s="10"/>
      <c r="ORH53" s="10"/>
      <c r="ORI53" s="10"/>
      <c r="ORJ53" s="10"/>
      <c r="ORK53" s="10"/>
      <c r="ORL53" s="10"/>
      <c r="ORM53" s="10"/>
      <c r="ORN53" s="10"/>
      <c r="ORO53" s="10"/>
      <c r="ORP53" s="10"/>
      <c r="ORQ53" s="10"/>
      <c r="ORR53" s="10"/>
      <c r="ORS53" s="10"/>
      <c r="ORT53" s="10"/>
      <c r="ORU53" s="10"/>
      <c r="ORV53" s="10"/>
      <c r="ORW53" s="10"/>
      <c r="ORX53" s="10"/>
      <c r="ORY53" s="10"/>
      <c r="ORZ53" s="10"/>
      <c r="OSA53" s="10"/>
      <c r="OSB53" s="10"/>
      <c r="OSC53" s="10"/>
      <c r="OSD53" s="10"/>
      <c r="OSE53" s="10"/>
      <c r="OSF53" s="10"/>
      <c r="OSG53" s="10"/>
      <c r="OSH53" s="10"/>
      <c r="OSI53" s="10"/>
      <c r="OSJ53" s="10"/>
      <c r="OSK53" s="10"/>
      <c r="OSL53" s="10"/>
      <c r="OSM53" s="10"/>
      <c r="OSN53" s="10"/>
      <c r="OSO53" s="10"/>
      <c r="OSP53" s="10"/>
      <c r="OSQ53" s="10"/>
      <c r="OSR53" s="10"/>
      <c r="OSS53" s="10"/>
      <c r="OST53" s="10"/>
      <c r="OSU53" s="10"/>
      <c r="OSV53" s="10"/>
      <c r="OSW53" s="10"/>
      <c r="OSX53" s="10"/>
      <c r="OSY53" s="10"/>
      <c r="OSZ53" s="10"/>
      <c r="OTA53" s="10"/>
      <c r="OTB53" s="10"/>
      <c r="OTC53" s="10"/>
      <c r="OTD53" s="10"/>
      <c r="OTE53" s="10"/>
      <c r="OTF53" s="10"/>
      <c r="OTG53" s="10"/>
      <c r="OTH53" s="10"/>
      <c r="OTI53" s="10"/>
      <c r="OTJ53" s="10"/>
      <c r="OTK53" s="10"/>
      <c r="OTL53" s="10"/>
      <c r="OTM53" s="10"/>
      <c r="OTN53" s="10"/>
      <c r="OTO53" s="10"/>
      <c r="OTP53" s="10"/>
      <c r="OTQ53" s="10"/>
      <c r="OTR53" s="10"/>
      <c r="OTS53" s="10"/>
      <c r="OTT53" s="10"/>
      <c r="OTU53" s="10"/>
      <c r="OTV53" s="10"/>
      <c r="OTW53" s="10"/>
      <c r="OTX53" s="10"/>
      <c r="OTY53" s="10"/>
      <c r="OTZ53" s="10"/>
      <c r="OUA53" s="10"/>
      <c r="OUB53" s="10"/>
      <c r="OUC53" s="10"/>
      <c r="OUD53" s="10"/>
      <c r="OUE53" s="10"/>
      <c r="OUF53" s="10"/>
      <c r="OUG53" s="10"/>
      <c r="OUH53" s="10"/>
      <c r="OUI53" s="10"/>
      <c r="OUJ53" s="10"/>
      <c r="OUK53" s="10"/>
      <c r="OUL53" s="10"/>
      <c r="OUM53" s="10"/>
      <c r="OUN53" s="10"/>
      <c r="OUO53" s="10"/>
      <c r="OUP53" s="10"/>
      <c r="OUQ53" s="10"/>
      <c r="OUR53" s="10"/>
      <c r="OUS53" s="10"/>
      <c r="OUT53" s="10"/>
      <c r="OUU53" s="10"/>
      <c r="OUV53" s="10"/>
      <c r="OUW53" s="10"/>
      <c r="OUX53" s="10"/>
      <c r="OUY53" s="10"/>
      <c r="OUZ53" s="10"/>
      <c r="OVA53" s="10"/>
      <c r="OVB53" s="10"/>
      <c r="OVC53" s="10"/>
      <c r="OVD53" s="10"/>
      <c r="OVE53" s="10"/>
      <c r="OVF53" s="10"/>
      <c r="OVG53" s="10"/>
      <c r="OVH53" s="10"/>
      <c r="OVI53" s="10"/>
      <c r="OVJ53" s="10"/>
      <c r="OVK53" s="10"/>
      <c r="OVL53" s="10"/>
      <c r="OVM53" s="10"/>
      <c r="OVN53" s="10"/>
      <c r="OVO53" s="10"/>
      <c r="OVP53" s="10"/>
      <c r="OVQ53" s="10"/>
      <c r="OVR53" s="10"/>
      <c r="OVS53" s="10"/>
      <c r="OVT53" s="10"/>
      <c r="OVU53" s="10"/>
      <c r="OVV53" s="10"/>
      <c r="OVW53" s="10"/>
      <c r="OVX53" s="10"/>
      <c r="OVY53" s="10"/>
      <c r="OVZ53" s="10"/>
      <c r="OWA53" s="10"/>
      <c r="OWB53" s="10"/>
      <c r="OWC53" s="10"/>
      <c r="OWD53" s="10"/>
      <c r="OWE53" s="10"/>
      <c r="OWF53" s="10"/>
      <c r="OWG53" s="10"/>
      <c r="OWH53" s="10"/>
      <c r="OWI53" s="10"/>
      <c r="OWJ53" s="10"/>
      <c r="OWK53" s="10"/>
      <c r="OWL53" s="10"/>
      <c r="OWM53" s="10"/>
      <c r="OWN53" s="10"/>
      <c r="OWO53" s="10"/>
      <c r="OWP53" s="10"/>
      <c r="OWQ53" s="10"/>
      <c r="OWR53" s="10"/>
      <c r="OWS53" s="10"/>
      <c r="OWT53" s="10"/>
      <c r="OWU53" s="10"/>
      <c r="OWV53" s="10"/>
      <c r="OWW53" s="10"/>
      <c r="OWX53" s="10"/>
      <c r="OWY53" s="10"/>
      <c r="OWZ53" s="10"/>
      <c r="OXA53" s="10"/>
      <c r="OXB53" s="10"/>
      <c r="OXC53" s="10"/>
      <c r="OXD53" s="10"/>
      <c r="OXE53" s="10"/>
      <c r="OXF53" s="10"/>
      <c r="OXG53" s="10"/>
      <c r="OXH53" s="10"/>
      <c r="OXI53" s="10"/>
      <c r="OXJ53" s="10"/>
      <c r="OXK53" s="10"/>
      <c r="OXL53" s="10"/>
      <c r="OXM53" s="10"/>
      <c r="OXN53" s="10"/>
      <c r="OXO53" s="10"/>
      <c r="OXP53" s="10"/>
      <c r="OXQ53" s="10"/>
      <c r="OXR53" s="10"/>
      <c r="OXS53" s="10"/>
      <c r="OXT53" s="10"/>
      <c r="OXU53" s="10"/>
      <c r="OXV53" s="10"/>
      <c r="OXW53" s="10"/>
      <c r="OXX53" s="10"/>
      <c r="OXY53" s="10"/>
      <c r="OXZ53" s="10"/>
      <c r="OYA53" s="10"/>
      <c r="OYB53" s="10"/>
      <c r="OYC53" s="10"/>
      <c r="OYD53" s="10"/>
      <c r="OYE53" s="10"/>
      <c r="OYF53" s="10"/>
      <c r="OYG53" s="10"/>
      <c r="OYH53" s="10"/>
      <c r="OYI53" s="10"/>
      <c r="OYJ53" s="10"/>
      <c r="OYK53" s="10"/>
      <c r="OYL53" s="10"/>
      <c r="OYM53" s="10"/>
      <c r="OYN53" s="10"/>
      <c r="OYO53" s="10"/>
      <c r="OYP53" s="10"/>
      <c r="OYQ53" s="10"/>
      <c r="OYR53" s="10"/>
      <c r="OYS53" s="10"/>
      <c r="OYT53" s="10"/>
      <c r="OYU53" s="10"/>
      <c r="OYV53" s="10"/>
      <c r="OYW53" s="10"/>
      <c r="OYX53" s="10"/>
      <c r="OYY53" s="10"/>
      <c r="OYZ53" s="10"/>
      <c r="OZA53" s="10"/>
      <c r="OZB53" s="10"/>
      <c r="OZC53" s="10"/>
      <c r="OZD53" s="10"/>
      <c r="OZE53" s="10"/>
      <c r="OZF53" s="10"/>
      <c r="OZG53" s="10"/>
      <c r="OZH53" s="10"/>
      <c r="OZI53" s="10"/>
      <c r="OZJ53" s="10"/>
      <c r="OZK53" s="10"/>
      <c r="OZL53" s="10"/>
      <c r="OZM53" s="10"/>
      <c r="OZN53" s="10"/>
      <c r="OZO53" s="10"/>
      <c r="OZP53" s="10"/>
      <c r="OZQ53" s="10"/>
      <c r="OZR53" s="10"/>
      <c r="OZS53" s="10"/>
      <c r="OZT53" s="10"/>
      <c r="OZU53" s="10"/>
      <c r="OZV53" s="10"/>
      <c r="OZW53" s="10"/>
      <c r="OZX53" s="10"/>
      <c r="OZY53" s="10"/>
      <c r="OZZ53" s="10"/>
      <c r="PAA53" s="10"/>
      <c r="PAB53" s="10"/>
      <c r="PAC53" s="10"/>
      <c r="PAD53" s="10"/>
      <c r="PAE53" s="10"/>
      <c r="PAF53" s="10"/>
      <c r="PAG53" s="10"/>
      <c r="PAH53" s="10"/>
      <c r="PAI53" s="10"/>
      <c r="PAJ53" s="10"/>
      <c r="PAK53" s="10"/>
      <c r="PAL53" s="10"/>
      <c r="PAM53" s="10"/>
      <c r="PAN53" s="10"/>
      <c r="PAO53" s="10"/>
      <c r="PAP53" s="10"/>
      <c r="PAQ53" s="10"/>
      <c r="PAR53" s="10"/>
      <c r="PAS53" s="10"/>
      <c r="PAT53" s="10"/>
      <c r="PAU53" s="10"/>
      <c r="PAV53" s="10"/>
      <c r="PAW53" s="10"/>
      <c r="PAX53" s="10"/>
      <c r="PAY53" s="10"/>
      <c r="PAZ53" s="10"/>
      <c r="PBA53" s="10"/>
      <c r="PBB53" s="10"/>
      <c r="PBC53" s="10"/>
      <c r="PBD53" s="10"/>
      <c r="PBE53" s="10"/>
      <c r="PBF53" s="10"/>
      <c r="PBG53" s="10"/>
      <c r="PBH53" s="10"/>
      <c r="PBI53" s="10"/>
      <c r="PBJ53" s="10"/>
      <c r="PBK53" s="10"/>
      <c r="PBL53" s="10"/>
      <c r="PBM53" s="10"/>
      <c r="PBN53" s="10"/>
      <c r="PBO53" s="10"/>
      <c r="PBP53" s="10"/>
      <c r="PBQ53" s="10"/>
      <c r="PBR53" s="10"/>
      <c r="PBS53" s="10"/>
      <c r="PBT53" s="10"/>
      <c r="PBU53" s="10"/>
      <c r="PBV53" s="10"/>
      <c r="PBW53" s="10"/>
      <c r="PBX53" s="10"/>
      <c r="PBY53" s="10"/>
      <c r="PBZ53" s="10"/>
      <c r="PCA53" s="10"/>
      <c r="PCB53" s="10"/>
      <c r="PCC53" s="10"/>
      <c r="PCD53" s="10"/>
      <c r="PCE53" s="10"/>
      <c r="PCF53" s="10"/>
      <c r="PCG53" s="10"/>
      <c r="PCH53" s="10"/>
      <c r="PCI53" s="10"/>
      <c r="PCJ53" s="10"/>
      <c r="PCK53" s="10"/>
      <c r="PCL53" s="10"/>
      <c r="PCM53" s="10"/>
      <c r="PCN53" s="10"/>
      <c r="PCO53" s="10"/>
      <c r="PCP53" s="10"/>
      <c r="PCQ53" s="10"/>
      <c r="PCR53" s="10"/>
      <c r="PCS53" s="10"/>
      <c r="PCT53" s="10"/>
      <c r="PCU53" s="10"/>
      <c r="PCV53" s="10"/>
      <c r="PCW53" s="10"/>
      <c r="PCX53" s="10"/>
      <c r="PCY53" s="10"/>
      <c r="PCZ53" s="10"/>
      <c r="PDA53" s="10"/>
      <c r="PDB53" s="10"/>
      <c r="PDC53" s="10"/>
      <c r="PDD53" s="10"/>
      <c r="PDE53" s="10"/>
      <c r="PDF53" s="10"/>
      <c r="PDG53" s="10"/>
      <c r="PDH53" s="10"/>
      <c r="PDI53" s="10"/>
      <c r="PDJ53" s="10"/>
      <c r="PDK53" s="10"/>
      <c r="PDL53" s="10"/>
      <c r="PDM53" s="10"/>
      <c r="PDN53" s="10"/>
      <c r="PDO53" s="10"/>
      <c r="PDP53" s="10"/>
      <c r="PDQ53" s="10"/>
      <c r="PDR53" s="10"/>
      <c r="PDS53" s="10"/>
      <c r="PDT53" s="10"/>
      <c r="PDU53" s="10"/>
      <c r="PDV53" s="10"/>
      <c r="PDW53" s="10"/>
      <c r="PDX53" s="10"/>
      <c r="PDY53" s="10"/>
      <c r="PDZ53" s="10"/>
      <c r="PEA53" s="10"/>
      <c r="PEB53" s="10"/>
      <c r="PEC53" s="10"/>
      <c r="PED53" s="10"/>
      <c r="PEE53" s="10"/>
      <c r="PEF53" s="10"/>
      <c r="PEG53" s="10"/>
      <c r="PEH53" s="10"/>
      <c r="PEI53" s="10"/>
      <c r="PEJ53" s="10"/>
      <c r="PEK53" s="10"/>
      <c r="PEL53" s="10"/>
      <c r="PEM53" s="10"/>
      <c r="PEN53" s="10"/>
      <c r="PEO53" s="10"/>
      <c r="PEP53" s="10"/>
      <c r="PEQ53" s="10"/>
      <c r="PER53" s="10"/>
      <c r="PES53" s="10"/>
      <c r="PET53" s="10"/>
      <c r="PEU53" s="10"/>
      <c r="PEV53" s="10"/>
      <c r="PEW53" s="10"/>
      <c r="PEX53" s="10"/>
      <c r="PEY53" s="10"/>
      <c r="PEZ53" s="10"/>
      <c r="PFA53" s="10"/>
      <c r="PFB53" s="10"/>
      <c r="PFC53" s="10"/>
      <c r="PFD53" s="10"/>
      <c r="PFE53" s="10"/>
      <c r="PFF53" s="10"/>
      <c r="PFG53" s="10"/>
      <c r="PFH53" s="10"/>
      <c r="PFI53" s="10"/>
      <c r="PFJ53" s="10"/>
      <c r="PFK53" s="10"/>
      <c r="PFL53" s="10"/>
      <c r="PFM53" s="10"/>
      <c r="PFN53" s="10"/>
      <c r="PFO53" s="10"/>
      <c r="PFP53" s="10"/>
      <c r="PFQ53" s="10"/>
      <c r="PFR53" s="10"/>
      <c r="PFS53" s="10"/>
      <c r="PFT53" s="10"/>
      <c r="PFU53" s="10"/>
      <c r="PFV53" s="10"/>
      <c r="PFW53" s="10"/>
      <c r="PFX53" s="10"/>
      <c r="PFY53" s="10"/>
      <c r="PFZ53" s="10"/>
      <c r="PGA53" s="10"/>
      <c r="PGB53" s="10"/>
      <c r="PGC53" s="10"/>
      <c r="PGD53" s="10"/>
      <c r="PGE53" s="10"/>
      <c r="PGF53" s="10"/>
      <c r="PGG53" s="10"/>
      <c r="PGH53" s="10"/>
      <c r="PGI53" s="10"/>
      <c r="PGJ53" s="10"/>
      <c r="PGK53" s="10"/>
      <c r="PGL53" s="10"/>
      <c r="PGM53" s="10"/>
      <c r="PGN53" s="10"/>
      <c r="PGO53" s="10"/>
      <c r="PGP53" s="10"/>
      <c r="PGQ53" s="10"/>
      <c r="PGR53" s="10"/>
      <c r="PGS53" s="10"/>
      <c r="PGT53" s="10"/>
      <c r="PGU53" s="10"/>
      <c r="PGV53" s="10"/>
      <c r="PGW53" s="10"/>
      <c r="PGX53" s="10"/>
      <c r="PGY53" s="10"/>
      <c r="PGZ53" s="10"/>
      <c r="PHA53" s="10"/>
      <c r="PHB53" s="10"/>
      <c r="PHC53" s="10"/>
      <c r="PHD53" s="10"/>
      <c r="PHE53" s="10"/>
      <c r="PHF53" s="10"/>
      <c r="PHG53" s="10"/>
      <c r="PHH53" s="10"/>
      <c r="PHI53" s="10"/>
      <c r="PHJ53" s="10"/>
      <c r="PHK53" s="10"/>
      <c r="PHL53" s="10"/>
      <c r="PHM53" s="10"/>
      <c r="PHN53" s="10"/>
      <c r="PHO53" s="10"/>
      <c r="PHP53" s="10"/>
      <c r="PHQ53" s="10"/>
      <c r="PHR53" s="10"/>
      <c r="PHS53" s="10"/>
      <c r="PHT53" s="10"/>
      <c r="PHU53" s="10"/>
      <c r="PHV53" s="10"/>
      <c r="PHW53" s="10"/>
      <c r="PHX53" s="10"/>
      <c r="PHY53" s="10"/>
      <c r="PHZ53" s="10"/>
      <c r="PIA53" s="10"/>
      <c r="PIB53" s="10"/>
      <c r="PIC53" s="10"/>
      <c r="PID53" s="10"/>
      <c r="PIE53" s="10"/>
      <c r="PIF53" s="10"/>
      <c r="PIG53" s="10"/>
      <c r="PIH53" s="10"/>
      <c r="PII53" s="10"/>
      <c r="PIJ53" s="10"/>
      <c r="PIK53" s="10"/>
      <c r="PIL53" s="10"/>
      <c r="PIM53" s="10"/>
      <c r="PIN53" s="10"/>
      <c r="PIO53" s="10"/>
      <c r="PIP53" s="10"/>
      <c r="PIQ53" s="10"/>
      <c r="PIR53" s="10"/>
      <c r="PIS53" s="10"/>
      <c r="PIT53" s="10"/>
      <c r="PIU53" s="10"/>
      <c r="PIV53" s="10"/>
      <c r="PIW53" s="10"/>
      <c r="PIX53" s="10"/>
      <c r="PIY53" s="10"/>
      <c r="PIZ53" s="10"/>
      <c r="PJA53" s="10"/>
      <c r="PJB53" s="10"/>
      <c r="PJC53" s="10"/>
      <c r="PJD53" s="10"/>
      <c r="PJE53" s="10"/>
      <c r="PJF53" s="10"/>
      <c r="PJG53" s="10"/>
      <c r="PJH53" s="10"/>
      <c r="PJI53" s="10"/>
      <c r="PJJ53" s="10"/>
      <c r="PJK53" s="10"/>
      <c r="PJL53" s="10"/>
      <c r="PJM53" s="10"/>
      <c r="PJN53" s="10"/>
      <c r="PJO53" s="10"/>
      <c r="PJP53" s="10"/>
      <c r="PJQ53" s="10"/>
      <c r="PJR53" s="10"/>
      <c r="PJS53" s="10"/>
      <c r="PJT53" s="10"/>
      <c r="PJU53" s="10"/>
      <c r="PJV53" s="10"/>
      <c r="PJW53" s="10"/>
      <c r="PJX53" s="10"/>
      <c r="PJY53" s="10"/>
      <c r="PJZ53" s="10"/>
      <c r="PKA53" s="10"/>
      <c r="PKB53" s="10"/>
      <c r="PKC53" s="10"/>
      <c r="PKD53" s="10"/>
      <c r="PKE53" s="10"/>
      <c r="PKF53" s="10"/>
      <c r="PKG53" s="10"/>
      <c r="PKH53" s="10"/>
      <c r="PKI53" s="10"/>
      <c r="PKJ53" s="10"/>
      <c r="PKK53" s="10"/>
      <c r="PKL53" s="10"/>
      <c r="PKM53" s="10"/>
      <c r="PKN53" s="10"/>
      <c r="PKO53" s="10"/>
      <c r="PKP53" s="10"/>
      <c r="PKQ53" s="10"/>
      <c r="PKR53" s="10"/>
      <c r="PKS53" s="10"/>
      <c r="PKT53" s="10"/>
      <c r="PKU53" s="10"/>
      <c r="PKV53" s="10"/>
      <c r="PKW53" s="10"/>
      <c r="PKX53" s="10"/>
      <c r="PKY53" s="10"/>
      <c r="PKZ53" s="10"/>
      <c r="PLA53" s="10"/>
      <c r="PLB53" s="10"/>
      <c r="PLC53" s="10"/>
      <c r="PLD53" s="10"/>
      <c r="PLE53" s="10"/>
      <c r="PLF53" s="10"/>
      <c r="PLG53" s="10"/>
      <c r="PLH53" s="10"/>
      <c r="PLI53" s="10"/>
      <c r="PLJ53" s="10"/>
      <c r="PLK53" s="10"/>
      <c r="PLL53" s="10"/>
      <c r="PLM53" s="10"/>
      <c r="PLN53" s="10"/>
      <c r="PLO53" s="10"/>
      <c r="PLP53" s="10"/>
      <c r="PLQ53" s="10"/>
      <c r="PLR53" s="10"/>
      <c r="PLS53" s="10"/>
      <c r="PLT53" s="10"/>
      <c r="PLU53" s="10"/>
      <c r="PLV53" s="10"/>
      <c r="PLW53" s="10"/>
      <c r="PLX53" s="10"/>
      <c r="PLY53" s="10"/>
      <c r="PLZ53" s="10"/>
      <c r="PMA53" s="10"/>
      <c r="PMB53" s="10"/>
      <c r="PMC53" s="10"/>
      <c r="PMD53" s="10"/>
      <c r="PME53" s="10"/>
      <c r="PMF53" s="10"/>
      <c r="PMG53" s="10"/>
      <c r="PMH53" s="10"/>
      <c r="PMI53" s="10"/>
      <c r="PMJ53" s="10"/>
      <c r="PMK53" s="10"/>
      <c r="PML53" s="10"/>
      <c r="PMM53" s="10"/>
      <c r="PMN53" s="10"/>
      <c r="PMO53" s="10"/>
      <c r="PMP53" s="10"/>
      <c r="PMQ53" s="10"/>
      <c r="PMR53" s="10"/>
      <c r="PMS53" s="10"/>
      <c r="PMT53" s="10"/>
      <c r="PMU53" s="10"/>
      <c r="PMV53" s="10"/>
      <c r="PMW53" s="10"/>
      <c r="PMX53" s="10"/>
      <c r="PMY53" s="10"/>
      <c r="PMZ53" s="10"/>
      <c r="PNA53" s="10"/>
      <c r="PNB53" s="10"/>
      <c r="PNC53" s="10"/>
      <c r="PND53" s="10"/>
      <c r="PNE53" s="10"/>
      <c r="PNF53" s="10"/>
      <c r="PNG53" s="10"/>
      <c r="PNH53" s="10"/>
      <c r="PNI53" s="10"/>
      <c r="PNJ53" s="10"/>
      <c r="PNK53" s="10"/>
      <c r="PNL53" s="10"/>
      <c r="PNM53" s="10"/>
      <c r="PNN53" s="10"/>
      <c r="PNO53" s="10"/>
      <c r="PNP53" s="10"/>
      <c r="PNQ53" s="10"/>
      <c r="PNR53" s="10"/>
      <c r="PNS53" s="10"/>
      <c r="PNT53" s="10"/>
      <c r="PNU53" s="10"/>
      <c r="PNV53" s="10"/>
      <c r="PNW53" s="10"/>
      <c r="PNX53" s="10"/>
      <c r="PNY53" s="10"/>
      <c r="PNZ53" s="10"/>
      <c r="POA53" s="10"/>
      <c r="POB53" s="10"/>
      <c r="POC53" s="10"/>
      <c r="POD53" s="10"/>
      <c r="POE53" s="10"/>
      <c r="POF53" s="10"/>
      <c r="POG53" s="10"/>
      <c r="POH53" s="10"/>
      <c r="POI53" s="10"/>
      <c r="POJ53" s="10"/>
      <c r="POK53" s="10"/>
      <c r="POL53" s="10"/>
      <c r="POM53" s="10"/>
      <c r="PON53" s="10"/>
      <c r="POO53" s="10"/>
      <c r="POP53" s="10"/>
      <c r="POQ53" s="10"/>
      <c r="POR53" s="10"/>
      <c r="POS53" s="10"/>
      <c r="POT53" s="10"/>
      <c r="POU53" s="10"/>
      <c r="POV53" s="10"/>
      <c r="POW53" s="10"/>
      <c r="POX53" s="10"/>
      <c r="POY53" s="10"/>
      <c r="POZ53" s="10"/>
      <c r="PPA53" s="10"/>
      <c r="PPB53" s="10"/>
      <c r="PPC53" s="10"/>
      <c r="PPD53" s="10"/>
      <c r="PPE53" s="10"/>
      <c r="PPF53" s="10"/>
      <c r="PPG53" s="10"/>
      <c r="PPH53" s="10"/>
      <c r="PPI53" s="10"/>
      <c r="PPJ53" s="10"/>
      <c r="PPK53" s="10"/>
      <c r="PPL53" s="10"/>
      <c r="PPM53" s="10"/>
      <c r="PPN53" s="10"/>
      <c r="PPO53" s="10"/>
      <c r="PPP53" s="10"/>
      <c r="PPQ53" s="10"/>
      <c r="PPR53" s="10"/>
      <c r="PPS53" s="10"/>
      <c r="PPT53" s="10"/>
      <c r="PPU53" s="10"/>
      <c r="PPV53" s="10"/>
      <c r="PPW53" s="10"/>
      <c r="PPX53" s="10"/>
      <c r="PPY53" s="10"/>
      <c r="PPZ53" s="10"/>
      <c r="PQA53" s="10"/>
      <c r="PQB53" s="10"/>
      <c r="PQC53" s="10"/>
      <c r="PQD53" s="10"/>
      <c r="PQE53" s="10"/>
      <c r="PQF53" s="10"/>
      <c r="PQG53" s="10"/>
      <c r="PQH53" s="10"/>
      <c r="PQI53" s="10"/>
      <c r="PQJ53" s="10"/>
      <c r="PQK53" s="10"/>
      <c r="PQL53" s="10"/>
      <c r="PQM53" s="10"/>
      <c r="PQN53" s="10"/>
      <c r="PQO53" s="10"/>
      <c r="PQP53" s="10"/>
      <c r="PQQ53" s="10"/>
      <c r="PQR53" s="10"/>
      <c r="PQS53" s="10"/>
      <c r="PQT53" s="10"/>
      <c r="PQU53" s="10"/>
      <c r="PQV53" s="10"/>
      <c r="PQW53" s="10"/>
      <c r="PQX53" s="10"/>
      <c r="PQY53" s="10"/>
      <c r="PQZ53" s="10"/>
      <c r="PRA53" s="10"/>
      <c r="PRB53" s="10"/>
      <c r="PRC53" s="10"/>
      <c r="PRD53" s="10"/>
      <c r="PRE53" s="10"/>
      <c r="PRF53" s="10"/>
      <c r="PRG53" s="10"/>
      <c r="PRH53" s="10"/>
      <c r="PRI53" s="10"/>
      <c r="PRJ53" s="10"/>
      <c r="PRK53" s="10"/>
      <c r="PRL53" s="10"/>
      <c r="PRM53" s="10"/>
      <c r="PRN53" s="10"/>
      <c r="PRO53" s="10"/>
      <c r="PRP53" s="10"/>
      <c r="PRQ53" s="10"/>
      <c r="PRR53" s="10"/>
      <c r="PRS53" s="10"/>
      <c r="PRT53" s="10"/>
      <c r="PRU53" s="10"/>
      <c r="PRV53" s="10"/>
      <c r="PRW53" s="10"/>
      <c r="PRX53" s="10"/>
      <c r="PRY53" s="10"/>
      <c r="PRZ53" s="10"/>
      <c r="PSA53" s="10"/>
      <c r="PSB53" s="10"/>
      <c r="PSC53" s="10"/>
      <c r="PSD53" s="10"/>
      <c r="PSE53" s="10"/>
      <c r="PSF53" s="10"/>
      <c r="PSG53" s="10"/>
      <c r="PSH53" s="10"/>
      <c r="PSI53" s="10"/>
      <c r="PSJ53" s="10"/>
      <c r="PSK53" s="10"/>
      <c r="PSL53" s="10"/>
      <c r="PSM53" s="10"/>
      <c r="PSN53" s="10"/>
      <c r="PSO53" s="10"/>
      <c r="PSP53" s="10"/>
      <c r="PSQ53" s="10"/>
      <c r="PSR53" s="10"/>
      <c r="PSS53" s="10"/>
      <c r="PST53" s="10"/>
      <c r="PSU53" s="10"/>
      <c r="PSV53" s="10"/>
      <c r="PSW53" s="10"/>
      <c r="PSX53" s="10"/>
      <c r="PSY53" s="10"/>
      <c r="PSZ53" s="10"/>
      <c r="PTA53" s="10"/>
      <c r="PTB53" s="10"/>
      <c r="PTC53" s="10"/>
      <c r="PTD53" s="10"/>
      <c r="PTE53" s="10"/>
      <c r="PTF53" s="10"/>
      <c r="PTG53" s="10"/>
      <c r="PTH53" s="10"/>
      <c r="PTI53" s="10"/>
      <c r="PTJ53" s="10"/>
      <c r="PTK53" s="10"/>
      <c r="PTL53" s="10"/>
      <c r="PTM53" s="10"/>
      <c r="PTN53" s="10"/>
      <c r="PTO53" s="10"/>
      <c r="PTP53" s="10"/>
      <c r="PTQ53" s="10"/>
      <c r="PTR53" s="10"/>
      <c r="PTS53" s="10"/>
      <c r="PTT53" s="10"/>
      <c r="PTU53" s="10"/>
      <c r="PTV53" s="10"/>
      <c r="PTW53" s="10"/>
      <c r="PTX53" s="10"/>
      <c r="PTY53" s="10"/>
      <c r="PTZ53" s="10"/>
      <c r="PUA53" s="10"/>
      <c r="PUB53" s="10"/>
      <c r="PUC53" s="10"/>
      <c r="PUD53" s="10"/>
      <c r="PUE53" s="10"/>
      <c r="PUF53" s="10"/>
      <c r="PUG53" s="10"/>
      <c r="PUH53" s="10"/>
      <c r="PUI53" s="10"/>
      <c r="PUJ53" s="10"/>
      <c r="PUK53" s="10"/>
      <c r="PUL53" s="10"/>
      <c r="PUM53" s="10"/>
      <c r="PUN53" s="10"/>
      <c r="PUO53" s="10"/>
      <c r="PUP53" s="10"/>
      <c r="PUQ53" s="10"/>
      <c r="PUR53" s="10"/>
      <c r="PUS53" s="10"/>
      <c r="PUT53" s="10"/>
      <c r="PUU53" s="10"/>
      <c r="PUV53" s="10"/>
      <c r="PUW53" s="10"/>
      <c r="PUX53" s="10"/>
      <c r="PUY53" s="10"/>
      <c r="PUZ53" s="10"/>
      <c r="PVA53" s="10"/>
      <c r="PVB53" s="10"/>
      <c r="PVC53" s="10"/>
      <c r="PVD53" s="10"/>
      <c r="PVE53" s="10"/>
      <c r="PVF53" s="10"/>
      <c r="PVG53" s="10"/>
      <c r="PVH53" s="10"/>
      <c r="PVI53" s="10"/>
      <c r="PVJ53" s="10"/>
      <c r="PVK53" s="10"/>
      <c r="PVL53" s="10"/>
      <c r="PVM53" s="10"/>
      <c r="PVN53" s="10"/>
      <c r="PVO53" s="10"/>
      <c r="PVP53" s="10"/>
      <c r="PVQ53" s="10"/>
      <c r="PVR53" s="10"/>
      <c r="PVS53" s="10"/>
      <c r="PVT53" s="10"/>
      <c r="PVU53" s="10"/>
      <c r="PVV53" s="10"/>
      <c r="PVW53" s="10"/>
      <c r="PVX53" s="10"/>
      <c r="PVY53" s="10"/>
      <c r="PVZ53" s="10"/>
      <c r="PWA53" s="10"/>
      <c r="PWB53" s="10"/>
      <c r="PWC53" s="10"/>
      <c r="PWD53" s="10"/>
      <c r="PWE53" s="10"/>
      <c r="PWF53" s="10"/>
      <c r="PWG53" s="10"/>
      <c r="PWH53" s="10"/>
      <c r="PWI53" s="10"/>
      <c r="PWJ53" s="10"/>
      <c r="PWK53" s="10"/>
      <c r="PWL53" s="10"/>
      <c r="PWM53" s="10"/>
      <c r="PWN53" s="10"/>
      <c r="PWO53" s="10"/>
      <c r="PWP53" s="10"/>
      <c r="PWQ53" s="10"/>
      <c r="PWR53" s="10"/>
      <c r="PWS53" s="10"/>
      <c r="PWT53" s="10"/>
      <c r="PWU53" s="10"/>
      <c r="PWV53" s="10"/>
      <c r="PWW53" s="10"/>
      <c r="PWX53" s="10"/>
      <c r="PWY53" s="10"/>
      <c r="PWZ53" s="10"/>
      <c r="PXA53" s="10"/>
      <c r="PXB53" s="10"/>
      <c r="PXC53" s="10"/>
      <c r="PXD53" s="10"/>
      <c r="PXE53" s="10"/>
      <c r="PXF53" s="10"/>
      <c r="PXG53" s="10"/>
      <c r="PXH53" s="10"/>
      <c r="PXI53" s="10"/>
      <c r="PXJ53" s="10"/>
      <c r="PXK53" s="10"/>
      <c r="PXL53" s="10"/>
      <c r="PXM53" s="10"/>
      <c r="PXN53" s="10"/>
      <c r="PXO53" s="10"/>
      <c r="PXP53" s="10"/>
      <c r="PXQ53" s="10"/>
      <c r="PXR53" s="10"/>
      <c r="PXS53" s="10"/>
      <c r="PXT53" s="10"/>
      <c r="PXU53" s="10"/>
      <c r="PXV53" s="10"/>
      <c r="PXW53" s="10"/>
      <c r="PXX53" s="10"/>
      <c r="PXY53" s="10"/>
      <c r="PXZ53" s="10"/>
      <c r="PYA53" s="10"/>
      <c r="PYB53" s="10"/>
      <c r="PYC53" s="10"/>
      <c r="PYD53" s="10"/>
      <c r="PYE53" s="10"/>
      <c r="PYF53" s="10"/>
      <c r="PYG53" s="10"/>
      <c r="PYH53" s="10"/>
      <c r="PYI53" s="10"/>
      <c r="PYJ53" s="10"/>
      <c r="PYK53" s="10"/>
      <c r="PYL53" s="10"/>
      <c r="PYM53" s="10"/>
      <c r="PYN53" s="10"/>
      <c r="PYO53" s="10"/>
      <c r="PYP53" s="10"/>
      <c r="PYQ53" s="10"/>
      <c r="PYR53" s="10"/>
      <c r="PYS53" s="10"/>
      <c r="PYT53" s="10"/>
      <c r="PYU53" s="10"/>
      <c r="PYV53" s="10"/>
      <c r="PYW53" s="10"/>
      <c r="PYX53" s="10"/>
      <c r="PYY53" s="10"/>
      <c r="PYZ53" s="10"/>
      <c r="PZA53" s="10"/>
      <c r="PZB53" s="10"/>
      <c r="PZC53" s="10"/>
      <c r="PZD53" s="10"/>
      <c r="PZE53" s="10"/>
      <c r="PZF53" s="10"/>
      <c r="PZG53" s="10"/>
      <c r="PZH53" s="10"/>
      <c r="PZI53" s="10"/>
      <c r="PZJ53" s="10"/>
      <c r="PZK53" s="10"/>
      <c r="PZL53" s="10"/>
      <c r="PZM53" s="10"/>
      <c r="PZN53" s="10"/>
      <c r="PZO53" s="10"/>
      <c r="PZP53" s="10"/>
      <c r="PZQ53" s="10"/>
      <c r="PZR53" s="10"/>
      <c r="PZS53" s="10"/>
      <c r="PZT53" s="10"/>
      <c r="PZU53" s="10"/>
      <c r="PZV53" s="10"/>
      <c r="PZW53" s="10"/>
      <c r="PZX53" s="10"/>
      <c r="PZY53" s="10"/>
      <c r="PZZ53" s="10"/>
      <c r="QAA53" s="10"/>
      <c r="QAB53" s="10"/>
      <c r="QAC53" s="10"/>
      <c r="QAD53" s="10"/>
      <c r="QAE53" s="10"/>
      <c r="QAF53" s="10"/>
      <c r="QAG53" s="10"/>
      <c r="QAH53" s="10"/>
      <c r="QAI53" s="10"/>
      <c r="QAJ53" s="10"/>
      <c r="QAK53" s="10"/>
      <c r="QAL53" s="10"/>
      <c r="QAM53" s="10"/>
      <c r="QAN53" s="10"/>
      <c r="QAO53" s="10"/>
      <c r="QAP53" s="10"/>
      <c r="QAQ53" s="10"/>
      <c r="QAR53" s="10"/>
      <c r="QAS53" s="10"/>
      <c r="QAT53" s="10"/>
      <c r="QAU53" s="10"/>
      <c r="QAV53" s="10"/>
      <c r="QAW53" s="10"/>
      <c r="QAX53" s="10"/>
      <c r="QAY53" s="10"/>
      <c r="QAZ53" s="10"/>
      <c r="QBA53" s="10"/>
      <c r="QBB53" s="10"/>
      <c r="QBC53" s="10"/>
      <c r="QBD53" s="10"/>
      <c r="QBE53" s="10"/>
      <c r="QBF53" s="10"/>
      <c r="QBG53" s="10"/>
      <c r="QBH53" s="10"/>
      <c r="QBI53" s="10"/>
      <c r="QBJ53" s="10"/>
      <c r="QBK53" s="10"/>
      <c r="QBL53" s="10"/>
      <c r="QBM53" s="10"/>
      <c r="QBN53" s="10"/>
      <c r="QBO53" s="10"/>
      <c r="QBP53" s="10"/>
      <c r="QBQ53" s="10"/>
      <c r="QBR53" s="10"/>
      <c r="QBS53" s="10"/>
      <c r="QBT53" s="10"/>
      <c r="QBU53" s="10"/>
      <c r="QBV53" s="10"/>
      <c r="QBW53" s="10"/>
      <c r="QBX53" s="10"/>
      <c r="QBY53" s="10"/>
      <c r="QBZ53" s="10"/>
      <c r="QCA53" s="10"/>
      <c r="QCB53" s="10"/>
      <c r="QCC53" s="10"/>
      <c r="QCD53" s="10"/>
      <c r="QCE53" s="10"/>
      <c r="QCF53" s="10"/>
      <c r="QCG53" s="10"/>
      <c r="QCH53" s="10"/>
      <c r="QCI53" s="10"/>
      <c r="QCJ53" s="10"/>
      <c r="QCK53" s="10"/>
      <c r="QCL53" s="10"/>
      <c r="QCM53" s="10"/>
      <c r="QCN53" s="10"/>
      <c r="QCO53" s="10"/>
      <c r="QCP53" s="10"/>
      <c r="QCQ53" s="10"/>
      <c r="QCR53" s="10"/>
      <c r="QCS53" s="10"/>
      <c r="QCT53" s="10"/>
      <c r="QCU53" s="10"/>
      <c r="QCV53" s="10"/>
      <c r="QCW53" s="10"/>
      <c r="QCX53" s="10"/>
      <c r="QCY53" s="10"/>
      <c r="QCZ53" s="10"/>
      <c r="QDA53" s="10"/>
      <c r="QDB53" s="10"/>
      <c r="QDC53" s="10"/>
      <c r="QDD53" s="10"/>
      <c r="QDE53" s="10"/>
      <c r="QDF53" s="10"/>
      <c r="QDG53" s="10"/>
      <c r="QDH53" s="10"/>
      <c r="QDI53" s="10"/>
      <c r="QDJ53" s="10"/>
      <c r="QDK53" s="10"/>
      <c r="QDL53" s="10"/>
      <c r="QDM53" s="10"/>
      <c r="QDN53" s="10"/>
      <c r="QDO53" s="10"/>
      <c r="QDP53" s="10"/>
      <c r="QDQ53" s="10"/>
      <c r="QDR53" s="10"/>
      <c r="QDS53" s="10"/>
      <c r="QDT53" s="10"/>
      <c r="QDU53" s="10"/>
      <c r="QDV53" s="10"/>
      <c r="QDW53" s="10"/>
      <c r="QDX53" s="10"/>
      <c r="QDY53" s="10"/>
      <c r="QDZ53" s="10"/>
      <c r="QEA53" s="10"/>
      <c r="QEB53" s="10"/>
      <c r="QEC53" s="10"/>
      <c r="QED53" s="10"/>
      <c r="QEE53" s="10"/>
      <c r="QEF53" s="10"/>
      <c r="QEG53" s="10"/>
      <c r="QEH53" s="10"/>
      <c r="QEI53" s="10"/>
      <c r="QEJ53" s="10"/>
      <c r="QEK53" s="10"/>
      <c r="QEL53" s="10"/>
      <c r="QEM53" s="10"/>
      <c r="QEN53" s="10"/>
      <c r="QEO53" s="10"/>
      <c r="QEP53" s="10"/>
      <c r="QEQ53" s="10"/>
      <c r="QER53" s="10"/>
      <c r="QES53" s="10"/>
      <c r="QET53" s="10"/>
      <c r="QEU53" s="10"/>
      <c r="QEV53" s="10"/>
      <c r="QEW53" s="10"/>
      <c r="QEX53" s="10"/>
      <c r="QEY53" s="10"/>
      <c r="QEZ53" s="10"/>
      <c r="QFA53" s="10"/>
      <c r="QFB53" s="10"/>
      <c r="QFC53" s="10"/>
      <c r="QFD53" s="10"/>
      <c r="QFE53" s="10"/>
      <c r="QFF53" s="10"/>
      <c r="QFG53" s="10"/>
      <c r="QFH53" s="10"/>
      <c r="QFI53" s="10"/>
      <c r="QFJ53" s="10"/>
      <c r="QFK53" s="10"/>
      <c r="QFL53" s="10"/>
      <c r="QFM53" s="10"/>
      <c r="QFN53" s="10"/>
      <c r="QFO53" s="10"/>
      <c r="QFP53" s="10"/>
      <c r="QFQ53" s="10"/>
      <c r="QFR53" s="10"/>
      <c r="QFS53" s="10"/>
      <c r="QFT53" s="10"/>
      <c r="QFU53" s="10"/>
      <c r="QFV53" s="10"/>
      <c r="QFW53" s="10"/>
      <c r="QFX53" s="10"/>
      <c r="QFY53" s="10"/>
      <c r="QFZ53" s="10"/>
      <c r="QGA53" s="10"/>
      <c r="QGB53" s="10"/>
      <c r="QGC53" s="10"/>
      <c r="QGD53" s="10"/>
      <c r="QGE53" s="10"/>
      <c r="QGF53" s="10"/>
      <c r="QGG53" s="10"/>
      <c r="QGH53" s="10"/>
      <c r="QGI53" s="10"/>
      <c r="QGJ53" s="10"/>
      <c r="QGK53" s="10"/>
      <c r="QGL53" s="10"/>
      <c r="QGM53" s="10"/>
      <c r="QGN53" s="10"/>
      <c r="QGO53" s="10"/>
      <c r="QGP53" s="10"/>
      <c r="QGQ53" s="10"/>
      <c r="QGR53" s="10"/>
      <c r="QGS53" s="10"/>
      <c r="QGT53" s="10"/>
      <c r="QGU53" s="10"/>
      <c r="QGV53" s="10"/>
      <c r="QGW53" s="10"/>
      <c r="QGX53" s="10"/>
      <c r="QGY53" s="10"/>
      <c r="QGZ53" s="10"/>
      <c r="QHA53" s="10"/>
      <c r="QHB53" s="10"/>
      <c r="QHC53" s="10"/>
      <c r="QHD53" s="10"/>
      <c r="QHE53" s="10"/>
      <c r="QHF53" s="10"/>
      <c r="QHG53" s="10"/>
      <c r="QHH53" s="10"/>
      <c r="QHI53" s="10"/>
      <c r="QHJ53" s="10"/>
      <c r="QHK53" s="10"/>
      <c r="QHL53" s="10"/>
      <c r="QHM53" s="10"/>
      <c r="QHN53" s="10"/>
      <c r="QHO53" s="10"/>
      <c r="QHP53" s="10"/>
      <c r="QHQ53" s="10"/>
      <c r="QHR53" s="10"/>
      <c r="QHS53" s="10"/>
      <c r="QHT53" s="10"/>
      <c r="QHU53" s="10"/>
      <c r="QHV53" s="10"/>
      <c r="QHW53" s="10"/>
      <c r="QHX53" s="10"/>
      <c r="QHY53" s="10"/>
      <c r="QHZ53" s="10"/>
      <c r="QIA53" s="10"/>
      <c r="QIB53" s="10"/>
      <c r="QIC53" s="10"/>
      <c r="QID53" s="10"/>
      <c r="QIE53" s="10"/>
      <c r="QIF53" s="10"/>
      <c r="QIG53" s="10"/>
      <c r="QIH53" s="10"/>
      <c r="QII53" s="10"/>
      <c r="QIJ53" s="10"/>
      <c r="QIK53" s="10"/>
      <c r="QIL53" s="10"/>
      <c r="QIM53" s="10"/>
      <c r="QIN53" s="10"/>
      <c r="QIO53" s="10"/>
      <c r="QIP53" s="10"/>
      <c r="QIQ53" s="10"/>
      <c r="QIR53" s="10"/>
      <c r="QIS53" s="10"/>
      <c r="QIT53" s="10"/>
      <c r="QIU53" s="10"/>
      <c r="QIV53" s="10"/>
      <c r="QIW53" s="10"/>
      <c r="QIX53" s="10"/>
      <c r="QIY53" s="10"/>
      <c r="QIZ53" s="10"/>
      <c r="QJA53" s="10"/>
      <c r="QJB53" s="10"/>
      <c r="QJC53" s="10"/>
      <c r="QJD53" s="10"/>
      <c r="QJE53" s="10"/>
      <c r="QJF53" s="10"/>
      <c r="QJG53" s="10"/>
      <c r="QJH53" s="10"/>
      <c r="QJI53" s="10"/>
      <c r="QJJ53" s="10"/>
      <c r="QJK53" s="10"/>
      <c r="QJL53" s="10"/>
      <c r="QJM53" s="10"/>
      <c r="QJN53" s="10"/>
      <c r="QJO53" s="10"/>
      <c r="QJP53" s="10"/>
      <c r="QJQ53" s="10"/>
      <c r="QJR53" s="10"/>
      <c r="QJS53" s="10"/>
      <c r="QJT53" s="10"/>
      <c r="QJU53" s="10"/>
      <c r="QJV53" s="10"/>
      <c r="QJW53" s="10"/>
      <c r="QJX53" s="10"/>
      <c r="QJY53" s="10"/>
      <c r="QJZ53" s="10"/>
      <c r="QKA53" s="10"/>
      <c r="QKB53" s="10"/>
      <c r="QKC53" s="10"/>
      <c r="QKD53" s="10"/>
      <c r="QKE53" s="10"/>
      <c r="QKF53" s="10"/>
      <c r="QKG53" s="10"/>
      <c r="QKH53" s="10"/>
      <c r="QKI53" s="10"/>
      <c r="QKJ53" s="10"/>
      <c r="QKK53" s="10"/>
      <c r="QKL53" s="10"/>
      <c r="QKM53" s="10"/>
      <c r="QKN53" s="10"/>
      <c r="QKO53" s="10"/>
      <c r="QKP53" s="10"/>
      <c r="QKQ53" s="10"/>
      <c r="QKR53" s="10"/>
      <c r="QKS53" s="10"/>
      <c r="QKT53" s="10"/>
      <c r="QKU53" s="10"/>
      <c r="QKV53" s="10"/>
      <c r="QKW53" s="10"/>
      <c r="QKX53" s="10"/>
      <c r="QKY53" s="10"/>
      <c r="QKZ53" s="10"/>
      <c r="QLA53" s="10"/>
      <c r="QLB53" s="10"/>
      <c r="QLC53" s="10"/>
      <c r="QLD53" s="10"/>
      <c r="QLE53" s="10"/>
      <c r="QLF53" s="10"/>
      <c r="QLG53" s="10"/>
      <c r="QLH53" s="10"/>
      <c r="QLI53" s="10"/>
      <c r="QLJ53" s="10"/>
      <c r="QLK53" s="10"/>
      <c r="QLL53" s="10"/>
      <c r="QLM53" s="10"/>
      <c r="QLN53" s="10"/>
      <c r="QLO53" s="10"/>
      <c r="QLP53" s="10"/>
      <c r="QLQ53" s="10"/>
      <c r="QLR53" s="10"/>
      <c r="QLS53" s="10"/>
      <c r="QLT53" s="10"/>
      <c r="QLU53" s="10"/>
      <c r="QLV53" s="10"/>
      <c r="QLW53" s="10"/>
      <c r="QLX53" s="10"/>
      <c r="QLY53" s="10"/>
      <c r="QLZ53" s="10"/>
      <c r="QMA53" s="10"/>
      <c r="QMB53" s="10"/>
      <c r="QMC53" s="10"/>
      <c r="QMD53" s="10"/>
      <c r="QME53" s="10"/>
      <c r="QMF53" s="10"/>
      <c r="QMG53" s="10"/>
      <c r="QMH53" s="10"/>
      <c r="QMI53" s="10"/>
      <c r="QMJ53" s="10"/>
      <c r="QMK53" s="10"/>
      <c r="QML53" s="10"/>
      <c r="QMM53" s="10"/>
      <c r="QMN53" s="10"/>
      <c r="QMO53" s="10"/>
      <c r="QMP53" s="10"/>
      <c r="QMQ53" s="10"/>
      <c r="QMR53" s="10"/>
      <c r="QMS53" s="10"/>
      <c r="QMT53" s="10"/>
      <c r="QMU53" s="10"/>
      <c r="QMV53" s="10"/>
      <c r="QMW53" s="10"/>
      <c r="QMX53" s="10"/>
      <c r="QMY53" s="10"/>
      <c r="QMZ53" s="10"/>
      <c r="QNA53" s="10"/>
      <c r="QNB53" s="10"/>
      <c r="QNC53" s="10"/>
      <c r="QND53" s="10"/>
      <c r="QNE53" s="10"/>
      <c r="QNF53" s="10"/>
      <c r="QNG53" s="10"/>
      <c r="QNH53" s="10"/>
      <c r="QNI53" s="10"/>
      <c r="QNJ53" s="10"/>
      <c r="QNK53" s="10"/>
      <c r="QNL53" s="10"/>
      <c r="QNM53" s="10"/>
      <c r="QNN53" s="10"/>
      <c r="QNO53" s="10"/>
      <c r="QNP53" s="10"/>
      <c r="QNQ53" s="10"/>
      <c r="QNR53" s="10"/>
      <c r="QNS53" s="10"/>
      <c r="QNT53" s="10"/>
      <c r="QNU53" s="10"/>
      <c r="QNV53" s="10"/>
      <c r="QNW53" s="10"/>
      <c r="QNX53" s="10"/>
      <c r="QNY53" s="10"/>
      <c r="QNZ53" s="10"/>
      <c r="QOA53" s="10"/>
      <c r="QOB53" s="10"/>
      <c r="QOC53" s="10"/>
      <c r="QOD53" s="10"/>
      <c r="QOE53" s="10"/>
      <c r="QOF53" s="10"/>
      <c r="QOG53" s="10"/>
      <c r="QOH53" s="10"/>
      <c r="QOI53" s="10"/>
      <c r="QOJ53" s="10"/>
      <c r="QOK53" s="10"/>
      <c r="QOL53" s="10"/>
      <c r="QOM53" s="10"/>
      <c r="QON53" s="10"/>
      <c r="QOO53" s="10"/>
      <c r="QOP53" s="10"/>
      <c r="QOQ53" s="10"/>
      <c r="QOR53" s="10"/>
      <c r="QOS53" s="10"/>
      <c r="QOT53" s="10"/>
      <c r="QOU53" s="10"/>
      <c r="QOV53" s="10"/>
      <c r="QOW53" s="10"/>
      <c r="QOX53" s="10"/>
      <c r="QOY53" s="10"/>
      <c r="QOZ53" s="10"/>
      <c r="QPA53" s="10"/>
      <c r="QPB53" s="10"/>
      <c r="QPC53" s="10"/>
      <c r="QPD53" s="10"/>
      <c r="QPE53" s="10"/>
      <c r="QPF53" s="10"/>
      <c r="QPG53" s="10"/>
      <c r="QPH53" s="10"/>
      <c r="QPI53" s="10"/>
      <c r="QPJ53" s="10"/>
      <c r="QPK53" s="10"/>
      <c r="QPL53" s="10"/>
      <c r="QPM53" s="10"/>
      <c r="QPN53" s="10"/>
      <c r="QPO53" s="10"/>
      <c r="QPP53" s="10"/>
      <c r="QPQ53" s="10"/>
      <c r="QPR53" s="10"/>
      <c r="QPS53" s="10"/>
      <c r="QPT53" s="10"/>
      <c r="QPU53" s="10"/>
      <c r="QPV53" s="10"/>
      <c r="QPW53" s="10"/>
      <c r="QPX53" s="10"/>
      <c r="QPY53" s="10"/>
      <c r="QPZ53" s="10"/>
      <c r="QQA53" s="10"/>
      <c r="QQB53" s="10"/>
      <c r="QQC53" s="10"/>
      <c r="QQD53" s="10"/>
      <c r="QQE53" s="10"/>
      <c r="QQF53" s="10"/>
      <c r="QQG53" s="10"/>
      <c r="QQH53" s="10"/>
      <c r="QQI53" s="10"/>
      <c r="QQJ53" s="10"/>
      <c r="QQK53" s="10"/>
      <c r="QQL53" s="10"/>
      <c r="QQM53" s="10"/>
      <c r="QQN53" s="10"/>
      <c r="QQO53" s="10"/>
      <c r="QQP53" s="10"/>
      <c r="QQQ53" s="10"/>
      <c r="QQR53" s="10"/>
      <c r="QQS53" s="10"/>
      <c r="QQT53" s="10"/>
      <c r="QQU53" s="10"/>
      <c r="QQV53" s="10"/>
      <c r="QQW53" s="10"/>
      <c r="QQX53" s="10"/>
      <c r="QQY53" s="10"/>
      <c r="QQZ53" s="10"/>
      <c r="QRA53" s="10"/>
      <c r="QRB53" s="10"/>
      <c r="QRC53" s="10"/>
      <c r="QRD53" s="10"/>
      <c r="QRE53" s="10"/>
      <c r="QRF53" s="10"/>
      <c r="QRG53" s="10"/>
      <c r="QRH53" s="10"/>
      <c r="QRI53" s="10"/>
      <c r="QRJ53" s="10"/>
      <c r="QRK53" s="10"/>
      <c r="QRL53" s="10"/>
      <c r="QRM53" s="10"/>
      <c r="QRN53" s="10"/>
      <c r="QRO53" s="10"/>
      <c r="QRP53" s="10"/>
      <c r="QRQ53" s="10"/>
      <c r="QRR53" s="10"/>
      <c r="QRS53" s="10"/>
      <c r="QRT53" s="10"/>
      <c r="QRU53" s="10"/>
      <c r="QRV53" s="10"/>
      <c r="QRW53" s="10"/>
      <c r="QRX53" s="10"/>
      <c r="QRY53" s="10"/>
      <c r="QRZ53" s="10"/>
      <c r="QSA53" s="10"/>
      <c r="QSB53" s="10"/>
      <c r="QSC53" s="10"/>
      <c r="QSD53" s="10"/>
      <c r="QSE53" s="10"/>
      <c r="QSF53" s="10"/>
      <c r="QSG53" s="10"/>
      <c r="QSH53" s="10"/>
      <c r="QSI53" s="10"/>
      <c r="QSJ53" s="10"/>
      <c r="QSK53" s="10"/>
      <c r="QSL53" s="10"/>
      <c r="QSM53" s="10"/>
      <c r="QSN53" s="10"/>
      <c r="QSO53" s="10"/>
      <c r="QSP53" s="10"/>
      <c r="QSQ53" s="10"/>
      <c r="QSR53" s="10"/>
      <c r="QSS53" s="10"/>
      <c r="QST53" s="10"/>
      <c r="QSU53" s="10"/>
      <c r="QSV53" s="10"/>
      <c r="QSW53" s="10"/>
      <c r="QSX53" s="10"/>
      <c r="QSY53" s="10"/>
      <c r="QSZ53" s="10"/>
      <c r="QTA53" s="10"/>
      <c r="QTB53" s="10"/>
      <c r="QTC53" s="10"/>
      <c r="QTD53" s="10"/>
      <c r="QTE53" s="10"/>
      <c r="QTF53" s="10"/>
      <c r="QTG53" s="10"/>
      <c r="QTH53" s="10"/>
      <c r="QTI53" s="10"/>
      <c r="QTJ53" s="10"/>
      <c r="QTK53" s="10"/>
      <c r="QTL53" s="10"/>
      <c r="QTM53" s="10"/>
      <c r="QTN53" s="10"/>
      <c r="QTO53" s="10"/>
      <c r="QTP53" s="10"/>
      <c r="QTQ53" s="10"/>
      <c r="QTR53" s="10"/>
      <c r="QTS53" s="10"/>
      <c r="QTT53" s="10"/>
      <c r="QTU53" s="10"/>
      <c r="QTV53" s="10"/>
      <c r="QTW53" s="10"/>
      <c r="QTX53" s="10"/>
      <c r="QTY53" s="10"/>
      <c r="QTZ53" s="10"/>
      <c r="QUA53" s="10"/>
      <c r="QUB53" s="10"/>
      <c r="QUC53" s="10"/>
      <c r="QUD53" s="10"/>
      <c r="QUE53" s="10"/>
      <c r="QUF53" s="10"/>
      <c r="QUG53" s="10"/>
      <c r="QUH53" s="10"/>
      <c r="QUI53" s="10"/>
      <c r="QUJ53" s="10"/>
      <c r="QUK53" s="10"/>
      <c r="QUL53" s="10"/>
      <c r="QUM53" s="10"/>
      <c r="QUN53" s="10"/>
      <c r="QUO53" s="10"/>
      <c r="QUP53" s="10"/>
      <c r="QUQ53" s="10"/>
      <c r="QUR53" s="10"/>
      <c r="QUS53" s="10"/>
      <c r="QUT53" s="10"/>
      <c r="QUU53" s="10"/>
      <c r="QUV53" s="10"/>
      <c r="QUW53" s="10"/>
      <c r="QUX53" s="10"/>
      <c r="QUY53" s="10"/>
      <c r="QUZ53" s="10"/>
      <c r="QVA53" s="10"/>
      <c r="QVB53" s="10"/>
      <c r="QVC53" s="10"/>
      <c r="QVD53" s="10"/>
      <c r="QVE53" s="10"/>
      <c r="QVF53" s="10"/>
      <c r="QVG53" s="10"/>
      <c r="QVH53" s="10"/>
      <c r="QVI53" s="10"/>
      <c r="QVJ53" s="10"/>
      <c r="QVK53" s="10"/>
      <c r="QVL53" s="10"/>
      <c r="QVM53" s="10"/>
      <c r="QVN53" s="10"/>
      <c r="QVO53" s="10"/>
      <c r="QVP53" s="10"/>
      <c r="QVQ53" s="10"/>
      <c r="QVR53" s="10"/>
      <c r="QVS53" s="10"/>
      <c r="QVT53" s="10"/>
      <c r="QVU53" s="10"/>
      <c r="QVV53" s="10"/>
      <c r="QVW53" s="10"/>
      <c r="QVX53" s="10"/>
      <c r="QVY53" s="10"/>
      <c r="QVZ53" s="10"/>
      <c r="QWA53" s="10"/>
      <c r="QWB53" s="10"/>
      <c r="QWC53" s="10"/>
      <c r="QWD53" s="10"/>
      <c r="QWE53" s="10"/>
      <c r="QWF53" s="10"/>
      <c r="QWG53" s="10"/>
      <c r="QWH53" s="10"/>
      <c r="QWI53" s="10"/>
      <c r="QWJ53" s="10"/>
      <c r="QWK53" s="10"/>
      <c r="QWL53" s="10"/>
      <c r="QWM53" s="10"/>
      <c r="QWN53" s="10"/>
      <c r="QWO53" s="10"/>
      <c r="QWP53" s="10"/>
      <c r="QWQ53" s="10"/>
      <c r="QWR53" s="10"/>
      <c r="QWS53" s="10"/>
      <c r="QWT53" s="10"/>
      <c r="QWU53" s="10"/>
      <c r="QWV53" s="10"/>
      <c r="QWW53" s="10"/>
      <c r="QWX53" s="10"/>
      <c r="QWY53" s="10"/>
      <c r="QWZ53" s="10"/>
      <c r="QXA53" s="10"/>
      <c r="QXB53" s="10"/>
      <c r="QXC53" s="10"/>
      <c r="QXD53" s="10"/>
      <c r="QXE53" s="10"/>
      <c r="QXF53" s="10"/>
      <c r="QXG53" s="10"/>
      <c r="QXH53" s="10"/>
      <c r="QXI53" s="10"/>
      <c r="QXJ53" s="10"/>
      <c r="QXK53" s="10"/>
      <c r="QXL53" s="10"/>
      <c r="QXM53" s="10"/>
      <c r="QXN53" s="10"/>
      <c r="QXO53" s="10"/>
      <c r="QXP53" s="10"/>
      <c r="QXQ53" s="10"/>
      <c r="QXR53" s="10"/>
      <c r="QXS53" s="10"/>
      <c r="QXT53" s="10"/>
      <c r="QXU53" s="10"/>
      <c r="QXV53" s="10"/>
      <c r="QXW53" s="10"/>
      <c r="QXX53" s="10"/>
      <c r="QXY53" s="10"/>
      <c r="QXZ53" s="10"/>
      <c r="QYA53" s="10"/>
      <c r="QYB53" s="10"/>
      <c r="QYC53" s="10"/>
      <c r="QYD53" s="10"/>
      <c r="QYE53" s="10"/>
      <c r="QYF53" s="10"/>
      <c r="QYG53" s="10"/>
      <c r="QYH53" s="10"/>
      <c r="QYI53" s="10"/>
      <c r="QYJ53" s="10"/>
      <c r="QYK53" s="10"/>
      <c r="QYL53" s="10"/>
      <c r="QYM53" s="10"/>
      <c r="QYN53" s="10"/>
      <c r="QYO53" s="10"/>
      <c r="QYP53" s="10"/>
      <c r="QYQ53" s="10"/>
      <c r="QYR53" s="10"/>
      <c r="QYS53" s="10"/>
      <c r="QYT53" s="10"/>
      <c r="QYU53" s="10"/>
      <c r="QYV53" s="10"/>
      <c r="QYW53" s="10"/>
      <c r="QYX53" s="10"/>
      <c r="QYY53" s="10"/>
      <c r="QYZ53" s="10"/>
      <c r="QZA53" s="10"/>
      <c r="QZB53" s="10"/>
      <c r="QZC53" s="10"/>
      <c r="QZD53" s="10"/>
      <c r="QZE53" s="10"/>
      <c r="QZF53" s="10"/>
      <c r="QZG53" s="10"/>
      <c r="QZH53" s="10"/>
      <c r="QZI53" s="10"/>
      <c r="QZJ53" s="10"/>
      <c r="QZK53" s="10"/>
      <c r="QZL53" s="10"/>
      <c r="QZM53" s="10"/>
      <c r="QZN53" s="10"/>
      <c r="QZO53" s="10"/>
      <c r="QZP53" s="10"/>
      <c r="QZQ53" s="10"/>
      <c r="QZR53" s="10"/>
      <c r="QZS53" s="10"/>
      <c r="QZT53" s="10"/>
      <c r="QZU53" s="10"/>
      <c r="QZV53" s="10"/>
      <c r="QZW53" s="10"/>
      <c r="QZX53" s="10"/>
      <c r="QZY53" s="10"/>
      <c r="QZZ53" s="10"/>
      <c r="RAA53" s="10"/>
      <c r="RAB53" s="10"/>
      <c r="RAC53" s="10"/>
      <c r="RAD53" s="10"/>
      <c r="RAE53" s="10"/>
      <c r="RAF53" s="10"/>
      <c r="RAG53" s="10"/>
      <c r="RAH53" s="10"/>
      <c r="RAI53" s="10"/>
      <c r="RAJ53" s="10"/>
      <c r="RAK53" s="10"/>
      <c r="RAL53" s="10"/>
      <c r="RAM53" s="10"/>
      <c r="RAN53" s="10"/>
      <c r="RAO53" s="10"/>
      <c r="RAP53" s="10"/>
      <c r="RAQ53" s="10"/>
      <c r="RAR53" s="10"/>
      <c r="RAS53" s="10"/>
      <c r="RAT53" s="10"/>
      <c r="RAU53" s="10"/>
      <c r="RAV53" s="10"/>
      <c r="RAW53" s="10"/>
      <c r="RAX53" s="10"/>
      <c r="RAY53" s="10"/>
      <c r="RAZ53" s="10"/>
      <c r="RBA53" s="10"/>
      <c r="RBB53" s="10"/>
      <c r="RBC53" s="10"/>
      <c r="RBD53" s="10"/>
      <c r="RBE53" s="10"/>
      <c r="RBF53" s="10"/>
      <c r="RBG53" s="10"/>
      <c r="RBH53" s="10"/>
      <c r="RBI53" s="10"/>
      <c r="RBJ53" s="10"/>
      <c r="RBK53" s="10"/>
      <c r="RBL53" s="10"/>
      <c r="RBM53" s="10"/>
      <c r="RBN53" s="10"/>
      <c r="RBO53" s="10"/>
      <c r="RBP53" s="10"/>
      <c r="RBQ53" s="10"/>
      <c r="RBR53" s="10"/>
      <c r="RBS53" s="10"/>
      <c r="RBT53" s="10"/>
      <c r="RBU53" s="10"/>
      <c r="RBV53" s="10"/>
      <c r="RBW53" s="10"/>
      <c r="RBX53" s="10"/>
      <c r="RBY53" s="10"/>
      <c r="RBZ53" s="10"/>
      <c r="RCA53" s="10"/>
      <c r="RCB53" s="10"/>
      <c r="RCC53" s="10"/>
      <c r="RCD53" s="10"/>
      <c r="RCE53" s="10"/>
      <c r="RCF53" s="10"/>
      <c r="RCG53" s="10"/>
      <c r="RCH53" s="10"/>
      <c r="RCI53" s="10"/>
      <c r="RCJ53" s="10"/>
      <c r="RCK53" s="10"/>
      <c r="RCL53" s="10"/>
      <c r="RCM53" s="10"/>
      <c r="RCN53" s="10"/>
      <c r="RCO53" s="10"/>
      <c r="RCP53" s="10"/>
      <c r="RCQ53" s="10"/>
      <c r="RCR53" s="10"/>
      <c r="RCS53" s="10"/>
      <c r="RCT53" s="10"/>
      <c r="RCU53" s="10"/>
      <c r="RCV53" s="10"/>
      <c r="RCW53" s="10"/>
      <c r="RCX53" s="10"/>
      <c r="RCY53" s="10"/>
      <c r="RCZ53" s="10"/>
      <c r="RDA53" s="10"/>
      <c r="RDB53" s="10"/>
      <c r="RDC53" s="10"/>
      <c r="RDD53" s="10"/>
      <c r="RDE53" s="10"/>
      <c r="RDF53" s="10"/>
      <c r="RDG53" s="10"/>
      <c r="RDH53" s="10"/>
      <c r="RDI53" s="10"/>
      <c r="RDJ53" s="10"/>
      <c r="RDK53" s="10"/>
      <c r="RDL53" s="10"/>
      <c r="RDM53" s="10"/>
      <c r="RDN53" s="10"/>
      <c r="RDO53" s="10"/>
      <c r="RDP53" s="10"/>
      <c r="RDQ53" s="10"/>
      <c r="RDR53" s="10"/>
      <c r="RDS53" s="10"/>
      <c r="RDT53" s="10"/>
      <c r="RDU53" s="10"/>
      <c r="RDV53" s="10"/>
      <c r="RDW53" s="10"/>
      <c r="RDX53" s="10"/>
      <c r="RDY53" s="10"/>
      <c r="RDZ53" s="10"/>
      <c r="REA53" s="10"/>
      <c r="REB53" s="10"/>
      <c r="REC53" s="10"/>
      <c r="RED53" s="10"/>
      <c r="REE53" s="10"/>
      <c r="REF53" s="10"/>
      <c r="REG53" s="10"/>
      <c r="REH53" s="10"/>
      <c r="REI53" s="10"/>
      <c r="REJ53" s="10"/>
      <c r="REK53" s="10"/>
      <c r="REL53" s="10"/>
      <c r="REM53" s="10"/>
      <c r="REN53" s="10"/>
      <c r="REO53" s="10"/>
      <c r="REP53" s="10"/>
      <c r="REQ53" s="10"/>
      <c r="RER53" s="10"/>
      <c r="RES53" s="10"/>
      <c r="RET53" s="10"/>
      <c r="REU53" s="10"/>
      <c r="REV53" s="10"/>
      <c r="REW53" s="10"/>
      <c r="REX53" s="10"/>
      <c r="REY53" s="10"/>
      <c r="REZ53" s="10"/>
      <c r="RFA53" s="10"/>
      <c r="RFB53" s="10"/>
      <c r="RFC53" s="10"/>
      <c r="RFD53" s="10"/>
      <c r="RFE53" s="10"/>
      <c r="RFF53" s="10"/>
      <c r="RFG53" s="10"/>
      <c r="RFH53" s="10"/>
      <c r="RFI53" s="10"/>
      <c r="RFJ53" s="10"/>
      <c r="RFK53" s="10"/>
      <c r="RFL53" s="10"/>
      <c r="RFM53" s="10"/>
      <c r="RFN53" s="10"/>
      <c r="RFO53" s="10"/>
      <c r="RFP53" s="10"/>
      <c r="RFQ53" s="10"/>
      <c r="RFR53" s="10"/>
      <c r="RFS53" s="10"/>
      <c r="RFT53" s="10"/>
      <c r="RFU53" s="10"/>
      <c r="RFV53" s="10"/>
      <c r="RFW53" s="10"/>
      <c r="RFX53" s="10"/>
      <c r="RFY53" s="10"/>
      <c r="RFZ53" s="10"/>
      <c r="RGA53" s="10"/>
      <c r="RGB53" s="10"/>
      <c r="RGC53" s="10"/>
      <c r="RGD53" s="10"/>
      <c r="RGE53" s="10"/>
      <c r="RGF53" s="10"/>
      <c r="RGG53" s="10"/>
      <c r="RGH53" s="10"/>
      <c r="RGI53" s="10"/>
      <c r="RGJ53" s="10"/>
      <c r="RGK53" s="10"/>
      <c r="RGL53" s="10"/>
      <c r="RGM53" s="10"/>
      <c r="RGN53" s="10"/>
      <c r="RGO53" s="10"/>
      <c r="RGP53" s="10"/>
      <c r="RGQ53" s="10"/>
      <c r="RGR53" s="10"/>
      <c r="RGS53" s="10"/>
      <c r="RGT53" s="10"/>
      <c r="RGU53" s="10"/>
      <c r="RGV53" s="10"/>
      <c r="RGW53" s="10"/>
      <c r="RGX53" s="10"/>
      <c r="RGY53" s="10"/>
      <c r="RGZ53" s="10"/>
      <c r="RHA53" s="10"/>
      <c r="RHB53" s="10"/>
      <c r="RHC53" s="10"/>
      <c r="RHD53" s="10"/>
      <c r="RHE53" s="10"/>
      <c r="RHF53" s="10"/>
      <c r="RHG53" s="10"/>
      <c r="RHH53" s="10"/>
      <c r="RHI53" s="10"/>
      <c r="RHJ53" s="10"/>
      <c r="RHK53" s="10"/>
      <c r="RHL53" s="10"/>
      <c r="RHM53" s="10"/>
      <c r="RHN53" s="10"/>
      <c r="RHO53" s="10"/>
      <c r="RHP53" s="10"/>
      <c r="RHQ53" s="10"/>
      <c r="RHR53" s="10"/>
      <c r="RHS53" s="10"/>
      <c r="RHT53" s="10"/>
      <c r="RHU53" s="10"/>
      <c r="RHV53" s="10"/>
      <c r="RHW53" s="10"/>
      <c r="RHX53" s="10"/>
      <c r="RHY53" s="10"/>
      <c r="RHZ53" s="10"/>
      <c r="RIA53" s="10"/>
      <c r="RIB53" s="10"/>
      <c r="RIC53" s="10"/>
      <c r="RID53" s="10"/>
      <c r="RIE53" s="10"/>
      <c r="RIF53" s="10"/>
      <c r="RIG53" s="10"/>
      <c r="RIH53" s="10"/>
      <c r="RII53" s="10"/>
      <c r="RIJ53" s="10"/>
      <c r="RIK53" s="10"/>
      <c r="RIL53" s="10"/>
      <c r="RIM53" s="10"/>
      <c r="RIN53" s="10"/>
      <c r="RIO53" s="10"/>
      <c r="RIP53" s="10"/>
      <c r="RIQ53" s="10"/>
      <c r="RIR53" s="10"/>
      <c r="RIS53" s="10"/>
      <c r="RIT53" s="10"/>
      <c r="RIU53" s="10"/>
      <c r="RIV53" s="10"/>
      <c r="RIW53" s="10"/>
      <c r="RIX53" s="10"/>
      <c r="RIY53" s="10"/>
      <c r="RIZ53" s="10"/>
      <c r="RJA53" s="10"/>
      <c r="RJB53" s="10"/>
      <c r="RJC53" s="10"/>
      <c r="RJD53" s="10"/>
      <c r="RJE53" s="10"/>
      <c r="RJF53" s="10"/>
      <c r="RJG53" s="10"/>
      <c r="RJH53" s="10"/>
      <c r="RJI53" s="10"/>
      <c r="RJJ53" s="10"/>
      <c r="RJK53" s="10"/>
      <c r="RJL53" s="10"/>
      <c r="RJM53" s="10"/>
      <c r="RJN53" s="10"/>
      <c r="RJO53" s="10"/>
      <c r="RJP53" s="10"/>
      <c r="RJQ53" s="10"/>
      <c r="RJR53" s="10"/>
      <c r="RJS53" s="10"/>
      <c r="RJT53" s="10"/>
      <c r="RJU53" s="10"/>
      <c r="RJV53" s="10"/>
      <c r="RJW53" s="10"/>
      <c r="RJX53" s="10"/>
      <c r="RJY53" s="10"/>
      <c r="RJZ53" s="10"/>
      <c r="RKA53" s="10"/>
      <c r="RKB53" s="10"/>
      <c r="RKC53" s="10"/>
      <c r="RKD53" s="10"/>
      <c r="RKE53" s="10"/>
      <c r="RKF53" s="10"/>
      <c r="RKG53" s="10"/>
      <c r="RKH53" s="10"/>
      <c r="RKI53" s="10"/>
      <c r="RKJ53" s="10"/>
      <c r="RKK53" s="10"/>
      <c r="RKL53" s="10"/>
      <c r="RKM53" s="10"/>
      <c r="RKN53" s="10"/>
      <c r="RKO53" s="10"/>
      <c r="RKP53" s="10"/>
      <c r="RKQ53" s="10"/>
      <c r="RKR53" s="10"/>
      <c r="RKS53" s="10"/>
      <c r="RKT53" s="10"/>
      <c r="RKU53" s="10"/>
      <c r="RKV53" s="10"/>
      <c r="RKW53" s="10"/>
      <c r="RKX53" s="10"/>
      <c r="RKY53" s="10"/>
      <c r="RKZ53" s="10"/>
      <c r="RLA53" s="10"/>
      <c r="RLB53" s="10"/>
      <c r="RLC53" s="10"/>
      <c r="RLD53" s="10"/>
      <c r="RLE53" s="10"/>
      <c r="RLF53" s="10"/>
      <c r="RLG53" s="10"/>
      <c r="RLH53" s="10"/>
      <c r="RLI53" s="10"/>
      <c r="RLJ53" s="10"/>
      <c r="RLK53" s="10"/>
      <c r="RLL53" s="10"/>
      <c r="RLM53" s="10"/>
      <c r="RLN53" s="10"/>
      <c r="RLO53" s="10"/>
      <c r="RLP53" s="10"/>
      <c r="RLQ53" s="10"/>
      <c r="RLR53" s="10"/>
      <c r="RLS53" s="10"/>
      <c r="RLT53" s="10"/>
      <c r="RLU53" s="10"/>
      <c r="RLV53" s="10"/>
      <c r="RLW53" s="10"/>
      <c r="RLX53" s="10"/>
      <c r="RLY53" s="10"/>
      <c r="RLZ53" s="10"/>
      <c r="RMA53" s="10"/>
      <c r="RMB53" s="10"/>
      <c r="RMC53" s="10"/>
      <c r="RMD53" s="10"/>
      <c r="RME53" s="10"/>
      <c r="RMF53" s="10"/>
      <c r="RMG53" s="10"/>
      <c r="RMH53" s="10"/>
      <c r="RMI53" s="10"/>
      <c r="RMJ53" s="10"/>
      <c r="RMK53" s="10"/>
      <c r="RML53" s="10"/>
      <c r="RMM53" s="10"/>
      <c r="RMN53" s="10"/>
      <c r="RMO53" s="10"/>
      <c r="RMP53" s="10"/>
      <c r="RMQ53" s="10"/>
      <c r="RMR53" s="10"/>
      <c r="RMS53" s="10"/>
      <c r="RMT53" s="10"/>
      <c r="RMU53" s="10"/>
      <c r="RMV53" s="10"/>
      <c r="RMW53" s="10"/>
      <c r="RMX53" s="10"/>
      <c r="RMY53" s="10"/>
      <c r="RMZ53" s="10"/>
      <c r="RNA53" s="10"/>
      <c r="RNB53" s="10"/>
      <c r="RNC53" s="10"/>
      <c r="RND53" s="10"/>
      <c r="RNE53" s="10"/>
      <c r="RNF53" s="10"/>
      <c r="RNG53" s="10"/>
      <c r="RNH53" s="10"/>
      <c r="RNI53" s="10"/>
      <c r="RNJ53" s="10"/>
      <c r="RNK53" s="10"/>
      <c r="RNL53" s="10"/>
      <c r="RNM53" s="10"/>
      <c r="RNN53" s="10"/>
      <c r="RNO53" s="10"/>
      <c r="RNP53" s="10"/>
      <c r="RNQ53" s="10"/>
      <c r="RNR53" s="10"/>
      <c r="RNS53" s="10"/>
      <c r="RNT53" s="10"/>
      <c r="RNU53" s="10"/>
      <c r="RNV53" s="10"/>
      <c r="RNW53" s="10"/>
      <c r="RNX53" s="10"/>
      <c r="RNY53" s="10"/>
      <c r="RNZ53" s="10"/>
      <c r="ROA53" s="10"/>
      <c r="ROB53" s="10"/>
      <c r="ROC53" s="10"/>
      <c r="ROD53" s="10"/>
      <c r="ROE53" s="10"/>
      <c r="ROF53" s="10"/>
      <c r="ROG53" s="10"/>
      <c r="ROH53" s="10"/>
      <c r="ROI53" s="10"/>
      <c r="ROJ53" s="10"/>
      <c r="ROK53" s="10"/>
      <c r="ROL53" s="10"/>
      <c r="ROM53" s="10"/>
      <c r="RON53" s="10"/>
      <c r="ROO53" s="10"/>
      <c r="ROP53" s="10"/>
      <c r="ROQ53" s="10"/>
      <c r="ROR53" s="10"/>
      <c r="ROS53" s="10"/>
      <c r="ROT53" s="10"/>
      <c r="ROU53" s="10"/>
      <c r="ROV53" s="10"/>
      <c r="ROW53" s="10"/>
      <c r="ROX53" s="10"/>
      <c r="ROY53" s="10"/>
      <c r="ROZ53" s="10"/>
      <c r="RPA53" s="10"/>
      <c r="RPB53" s="10"/>
      <c r="RPC53" s="10"/>
      <c r="RPD53" s="10"/>
      <c r="RPE53" s="10"/>
      <c r="RPF53" s="10"/>
      <c r="RPG53" s="10"/>
      <c r="RPH53" s="10"/>
      <c r="RPI53" s="10"/>
      <c r="RPJ53" s="10"/>
      <c r="RPK53" s="10"/>
      <c r="RPL53" s="10"/>
      <c r="RPM53" s="10"/>
      <c r="RPN53" s="10"/>
      <c r="RPO53" s="10"/>
      <c r="RPP53" s="10"/>
      <c r="RPQ53" s="10"/>
      <c r="RPR53" s="10"/>
      <c r="RPS53" s="10"/>
      <c r="RPT53" s="10"/>
      <c r="RPU53" s="10"/>
      <c r="RPV53" s="10"/>
      <c r="RPW53" s="10"/>
      <c r="RPX53" s="10"/>
      <c r="RPY53" s="10"/>
      <c r="RPZ53" s="10"/>
      <c r="RQA53" s="10"/>
      <c r="RQB53" s="10"/>
      <c r="RQC53" s="10"/>
      <c r="RQD53" s="10"/>
      <c r="RQE53" s="10"/>
      <c r="RQF53" s="10"/>
      <c r="RQG53" s="10"/>
      <c r="RQH53" s="10"/>
      <c r="RQI53" s="10"/>
      <c r="RQJ53" s="10"/>
      <c r="RQK53" s="10"/>
      <c r="RQL53" s="10"/>
      <c r="RQM53" s="10"/>
      <c r="RQN53" s="10"/>
      <c r="RQO53" s="10"/>
      <c r="RQP53" s="10"/>
      <c r="RQQ53" s="10"/>
      <c r="RQR53" s="10"/>
      <c r="RQS53" s="10"/>
      <c r="RQT53" s="10"/>
      <c r="RQU53" s="10"/>
      <c r="RQV53" s="10"/>
      <c r="RQW53" s="10"/>
      <c r="RQX53" s="10"/>
      <c r="RQY53" s="10"/>
      <c r="RQZ53" s="10"/>
      <c r="RRA53" s="10"/>
      <c r="RRB53" s="10"/>
      <c r="RRC53" s="10"/>
      <c r="RRD53" s="10"/>
      <c r="RRE53" s="10"/>
      <c r="RRF53" s="10"/>
      <c r="RRG53" s="10"/>
      <c r="RRH53" s="10"/>
      <c r="RRI53" s="10"/>
      <c r="RRJ53" s="10"/>
      <c r="RRK53" s="10"/>
      <c r="RRL53" s="10"/>
      <c r="RRM53" s="10"/>
      <c r="RRN53" s="10"/>
      <c r="RRO53" s="10"/>
      <c r="RRP53" s="10"/>
      <c r="RRQ53" s="10"/>
      <c r="RRR53" s="10"/>
      <c r="RRS53" s="10"/>
      <c r="RRT53" s="10"/>
      <c r="RRU53" s="10"/>
      <c r="RRV53" s="10"/>
      <c r="RRW53" s="10"/>
      <c r="RRX53" s="10"/>
      <c r="RRY53" s="10"/>
      <c r="RRZ53" s="10"/>
      <c r="RSA53" s="10"/>
      <c r="RSB53" s="10"/>
      <c r="RSC53" s="10"/>
      <c r="RSD53" s="10"/>
      <c r="RSE53" s="10"/>
      <c r="RSF53" s="10"/>
      <c r="RSG53" s="10"/>
      <c r="RSH53" s="10"/>
      <c r="RSI53" s="10"/>
      <c r="RSJ53" s="10"/>
      <c r="RSK53" s="10"/>
      <c r="RSL53" s="10"/>
      <c r="RSM53" s="10"/>
      <c r="RSN53" s="10"/>
      <c r="RSO53" s="10"/>
      <c r="RSP53" s="10"/>
      <c r="RSQ53" s="10"/>
      <c r="RSR53" s="10"/>
      <c r="RSS53" s="10"/>
      <c r="RST53" s="10"/>
      <c r="RSU53" s="10"/>
      <c r="RSV53" s="10"/>
      <c r="RSW53" s="10"/>
      <c r="RSX53" s="10"/>
      <c r="RSY53" s="10"/>
      <c r="RSZ53" s="10"/>
      <c r="RTA53" s="10"/>
      <c r="RTB53" s="10"/>
      <c r="RTC53" s="10"/>
      <c r="RTD53" s="10"/>
      <c r="RTE53" s="10"/>
      <c r="RTF53" s="10"/>
      <c r="RTG53" s="10"/>
      <c r="RTH53" s="10"/>
      <c r="RTI53" s="10"/>
      <c r="RTJ53" s="10"/>
      <c r="RTK53" s="10"/>
      <c r="RTL53" s="10"/>
      <c r="RTM53" s="10"/>
      <c r="RTN53" s="10"/>
      <c r="RTO53" s="10"/>
      <c r="RTP53" s="10"/>
      <c r="RTQ53" s="10"/>
      <c r="RTR53" s="10"/>
      <c r="RTS53" s="10"/>
      <c r="RTT53" s="10"/>
      <c r="RTU53" s="10"/>
      <c r="RTV53" s="10"/>
      <c r="RTW53" s="10"/>
      <c r="RTX53" s="10"/>
      <c r="RTY53" s="10"/>
      <c r="RTZ53" s="10"/>
      <c r="RUA53" s="10"/>
      <c r="RUB53" s="10"/>
      <c r="RUC53" s="10"/>
      <c r="RUD53" s="10"/>
      <c r="RUE53" s="10"/>
      <c r="RUF53" s="10"/>
      <c r="RUG53" s="10"/>
      <c r="RUH53" s="10"/>
      <c r="RUI53" s="10"/>
      <c r="RUJ53" s="10"/>
      <c r="RUK53" s="10"/>
      <c r="RUL53" s="10"/>
      <c r="RUM53" s="10"/>
      <c r="RUN53" s="10"/>
      <c r="RUO53" s="10"/>
      <c r="RUP53" s="10"/>
      <c r="RUQ53" s="10"/>
      <c r="RUR53" s="10"/>
      <c r="RUS53" s="10"/>
      <c r="RUT53" s="10"/>
      <c r="RUU53" s="10"/>
      <c r="RUV53" s="10"/>
      <c r="RUW53" s="10"/>
      <c r="RUX53" s="10"/>
      <c r="RUY53" s="10"/>
      <c r="RUZ53" s="10"/>
      <c r="RVA53" s="10"/>
      <c r="RVB53" s="10"/>
      <c r="RVC53" s="10"/>
      <c r="RVD53" s="10"/>
      <c r="RVE53" s="10"/>
      <c r="RVF53" s="10"/>
      <c r="RVG53" s="10"/>
      <c r="RVH53" s="10"/>
      <c r="RVI53" s="10"/>
      <c r="RVJ53" s="10"/>
      <c r="RVK53" s="10"/>
      <c r="RVL53" s="10"/>
      <c r="RVM53" s="10"/>
      <c r="RVN53" s="10"/>
      <c r="RVO53" s="10"/>
      <c r="RVP53" s="10"/>
      <c r="RVQ53" s="10"/>
      <c r="RVR53" s="10"/>
      <c r="RVS53" s="10"/>
      <c r="RVT53" s="10"/>
      <c r="RVU53" s="10"/>
      <c r="RVV53" s="10"/>
      <c r="RVW53" s="10"/>
      <c r="RVX53" s="10"/>
      <c r="RVY53" s="10"/>
      <c r="RVZ53" s="10"/>
      <c r="RWA53" s="10"/>
      <c r="RWB53" s="10"/>
      <c r="RWC53" s="10"/>
      <c r="RWD53" s="10"/>
      <c r="RWE53" s="10"/>
      <c r="RWF53" s="10"/>
      <c r="RWG53" s="10"/>
      <c r="RWH53" s="10"/>
      <c r="RWI53" s="10"/>
      <c r="RWJ53" s="10"/>
      <c r="RWK53" s="10"/>
      <c r="RWL53" s="10"/>
      <c r="RWM53" s="10"/>
      <c r="RWN53" s="10"/>
      <c r="RWO53" s="10"/>
      <c r="RWP53" s="10"/>
      <c r="RWQ53" s="10"/>
      <c r="RWR53" s="10"/>
      <c r="RWS53" s="10"/>
      <c r="RWT53" s="10"/>
      <c r="RWU53" s="10"/>
      <c r="RWV53" s="10"/>
      <c r="RWW53" s="10"/>
      <c r="RWX53" s="10"/>
      <c r="RWY53" s="10"/>
      <c r="RWZ53" s="10"/>
      <c r="RXA53" s="10"/>
      <c r="RXB53" s="10"/>
      <c r="RXC53" s="10"/>
      <c r="RXD53" s="10"/>
      <c r="RXE53" s="10"/>
      <c r="RXF53" s="10"/>
      <c r="RXG53" s="10"/>
      <c r="RXH53" s="10"/>
      <c r="RXI53" s="10"/>
      <c r="RXJ53" s="10"/>
      <c r="RXK53" s="10"/>
      <c r="RXL53" s="10"/>
      <c r="RXM53" s="10"/>
      <c r="RXN53" s="10"/>
      <c r="RXO53" s="10"/>
      <c r="RXP53" s="10"/>
      <c r="RXQ53" s="10"/>
      <c r="RXR53" s="10"/>
      <c r="RXS53" s="10"/>
      <c r="RXT53" s="10"/>
      <c r="RXU53" s="10"/>
      <c r="RXV53" s="10"/>
      <c r="RXW53" s="10"/>
      <c r="RXX53" s="10"/>
      <c r="RXY53" s="10"/>
      <c r="RXZ53" s="10"/>
      <c r="RYA53" s="10"/>
      <c r="RYB53" s="10"/>
      <c r="RYC53" s="10"/>
      <c r="RYD53" s="10"/>
      <c r="RYE53" s="10"/>
      <c r="RYF53" s="10"/>
      <c r="RYG53" s="10"/>
      <c r="RYH53" s="10"/>
      <c r="RYI53" s="10"/>
      <c r="RYJ53" s="10"/>
      <c r="RYK53" s="10"/>
      <c r="RYL53" s="10"/>
      <c r="RYM53" s="10"/>
      <c r="RYN53" s="10"/>
      <c r="RYO53" s="10"/>
      <c r="RYP53" s="10"/>
      <c r="RYQ53" s="10"/>
      <c r="RYR53" s="10"/>
      <c r="RYS53" s="10"/>
      <c r="RYT53" s="10"/>
      <c r="RYU53" s="10"/>
      <c r="RYV53" s="10"/>
      <c r="RYW53" s="10"/>
      <c r="RYX53" s="10"/>
      <c r="RYY53" s="10"/>
      <c r="RYZ53" s="10"/>
      <c r="RZA53" s="10"/>
      <c r="RZB53" s="10"/>
      <c r="RZC53" s="10"/>
      <c r="RZD53" s="10"/>
      <c r="RZE53" s="10"/>
      <c r="RZF53" s="10"/>
      <c r="RZG53" s="10"/>
      <c r="RZH53" s="10"/>
      <c r="RZI53" s="10"/>
      <c r="RZJ53" s="10"/>
      <c r="RZK53" s="10"/>
      <c r="RZL53" s="10"/>
      <c r="RZM53" s="10"/>
      <c r="RZN53" s="10"/>
      <c r="RZO53" s="10"/>
      <c r="RZP53" s="10"/>
      <c r="RZQ53" s="10"/>
      <c r="RZR53" s="10"/>
      <c r="RZS53" s="10"/>
      <c r="RZT53" s="10"/>
      <c r="RZU53" s="10"/>
      <c r="RZV53" s="10"/>
      <c r="RZW53" s="10"/>
      <c r="RZX53" s="10"/>
      <c r="RZY53" s="10"/>
      <c r="RZZ53" s="10"/>
      <c r="SAA53" s="10"/>
      <c r="SAB53" s="10"/>
      <c r="SAC53" s="10"/>
      <c r="SAD53" s="10"/>
      <c r="SAE53" s="10"/>
      <c r="SAF53" s="10"/>
      <c r="SAG53" s="10"/>
      <c r="SAH53" s="10"/>
      <c r="SAI53" s="10"/>
      <c r="SAJ53" s="10"/>
      <c r="SAK53" s="10"/>
      <c r="SAL53" s="10"/>
      <c r="SAM53" s="10"/>
      <c r="SAN53" s="10"/>
      <c r="SAO53" s="10"/>
      <c r="SAP53" s="10"/>
      <c r="SAQ53" s="10"/>
      <c r="SAR53" s="10"/>
      <c r="SAS53" s="10"/>
      <c r="SAT53" s="10"/>
      <c r="SAU53" s="10"/>
      <c r="SAV53" s="10"/>
      <c r="SAW53" s="10"/>
      <c r="SAX53" s="10"/>
      <c r="SAY53" s="10"/>
      <c r="SAZ53" s="10"/>
      <c r="SBA53" s="10"/>
      <c r="SBB53" s="10"/>
      <c r="SBC53" s="10"/>
      <c r="SBD53" s="10"/>
      <c r="SBE53" s="10"/>
      <c r="SBF53" s="10"/>
      <c r="SBG53" s="10"/>
      <c r="SBH53" s="10"/>
      <c r="SBI53" s="10"/>
      <c r="SBJ53" s="10"/>
      <c r="SBK53" s="10"/>
      <c r="SBL53" s="10"/>
      <c r="SBM53" s="10"/>
      <c r="SBN53" s="10"/>
      <c r="SBO53" s="10"/>
      <c r="SBP53" s="10"/>
      <c r="SBQ53" s="10"/>
      <c r="SBR53" s="10"/>
      <c r="SBS53" s="10"/>
      <c r="SBT53" s="10"/>
      <c r="SBU53" s="10"/>
      <c r="SBV53" s="10"/>
      <c r="SBW53" s="10"/>
      <c r="SBX53" s="10"/>
      <c r="SBY53" s="10"/>
      <c r="SBZ53" s="10"/>
      <c r="SCA53" s="10"/>
      <c r="SCB53" s="10"/>
      <c r="SCC53" s="10"/>
      <c r="SCD53" s="10"/>
      <c r="SCE53" s="10"/>
      <c r="SCF53" s="10"/>
      <c r="SCG53" s="10"/>
      <c r="SCH53" s="10"/>
      <c r="SCI53" s="10"/>
      <c r="SCJ53" s="10"/>
      <c r="SCK53" s="10"/>
      <c r="SCL53" s="10"/>
      <c r="SCM53" s="10"/>
      <c r="SCN53" s="10"/>
      <c r="SCO53" s="10"/>
      <c r="SCP53" s="10"/>
      <c r="SCQ53" s="10"/>
      <c r="SCR53" s="10"/>
      <c r="SCS53" s="10"/>
      <c r="SCT53" s="10"/>
      <c r="SCU53" s="10"/>
      <c r="SCV53" s="10"/>
      <c r="SCW53" s="10"/>
      <c r="SCX53" s="10"/>
      <c r="SCY53" s="10"/>
      <c r="SCZ53" s="10"/>
      <c r="SDA53" s="10"/>
      <c r="SDB53" s="10"/>
      <c r="SDC53" s="10"/>
      <c r="SDD53" s="10"/>
      <c r="SDE53" s="10"/>
      <c r="SDF53" s="10"/>
      <c r="SDG53" s="10"/>
      <c r="SDH53" s="10"/>
      <c r="SDI53" s="10"/>
      <c r="SDJ53" s="10"/>
      <c r="SDK53" s="10"/>
      <c r="SDL53" s="10"/>
      <c r="SDM53" s="10"/>
      <c r="SDN53" s="10"/>
      <c r="SDO53" s="10"/>
      <c r="SDP53" s="10"/>
      <c r="SDQ53" s="10"/>
      <c r="SDR53" s="10"/>
      <c r="SDS53" s="10"/>
      <c r="SDT53" s="10"/>
      <c r="SDU53" s="10"/>
      <c r="SDV53" s="10"/>
      <c r="SDW53" s="10"/>
      <c r="SDX53" s="10"/>
      <c r="SDY53" s="10"/>
      <c r="SDZ53" s="10"/>
      <c r="SEA53" s="10"/>
      <c r="SEB53" s="10"/>
      <c r="SEC53" s="10"/>
      <c r="SED53" s="10"/>
      <c r="SEE53" s="10"/>
      <c r="SEF53" s="10"/>
      <c r="SEG53" s="10"/>
      <c r="SEH53" s="10"/>
      <c r="SEI53" s="10"/>
      <c r="SEJ53" s="10"/>
      <c r="SEK53" s="10"/>
      <c r="SEL53" s="10"/>
      <c r="SEM53" s="10"/>
      <c r="SEN53" s="10"/>
      <c r="SEO53" s="10"/>
      <c r="SEP53" s="10"/>
      <c r="SEQ53" s="10"/>
      <c r="SER53" s="10"/>
      <c r="SES53" s="10"/>
      <c r="SET53" s="10"/>
      <c r="SEU53" s="10"/>
      <c r="SEV53" s="10"/>
      <c r="SEW53" s="10"/>
      <c r="SEX53" s="10"/>
      <c r="SEY53" s="10"/>
      <c r="SEZ53" s="10"/>
      <c r="SFA53" s="10"/>
      <c r="SFB53" s="10"/>
      <c r="SFC53" s="10"/>
      <c r="SFD53" s="10"/>
      <c r="SFE53" s="10"/>
      <c r="SFF53" s="10"/>
      <c r="SFG53" s="10"/>
      <c r="SFH53" s="10"/>
      <c r="SFI53" s="10"/>
      <c r="SFJ53" s="10"/>
      <c r="SFK53" s="10"/>
      <c r="SFL53" s="10"/>
      <c r="SFM53" s="10"/>
      <c r="SFN53" s="10"/>
      <c r="SFO53" s="10"/>
      <c r="SFP53" s="10"/>
      <c r="SFQ53" s="10"/>
      <c r="SFR53" s="10"/>
      <c r="SFS53" s="10"/>
      <c r="SFT53" s="10"/>
      <c r="SFU53" s="10"/>
      <c r="SFV53" s="10"/>
      <c r="SFW53" s="10"/>
      <c r="SFX53" s="10"/>
      <c r="SFY53" s="10"/>
      <c r="SFZ53" s="10"/>
      <c r="SGA53" s="10"/>
      <c r="SGB53" s="10"/>
      <c r="SGC53" s="10"/>
      <c r="SGD53" s="10"/>
      <c r="SGE53" s="10"/>
      <c r="SGF53" s="10"/>
      <c r="SGG53" s="10"/>
      <c r="SGH53" s="10"/>
      <c r="SGI53" s="10"/>
      <c r="SGJ53" s="10"/>
      <c r="SGK53" s="10"/>
      <c r="SGL53" s="10"/>
      <c r="SGM53" s="10"/>
      <c r="SGN53" s="10"/>
      <c r="SGO53" s="10"/>
      <c r="SGP53" s="10"/>
      <c r="SGQ53" s="10"/>
      <c r="SGR53" s="10"/>
      <c r="SGS53" s="10"/>
      <c r="SGT53" s="10"/>
      <c r="SGU53" s="10"/>
      <c r="SGV53" s="10"/>
      <c r="SGW53" s="10"/>
      <c r="SGX53" s="10"/>
      <c r="SGY53" s="10"/>
      <c r="SGZ53" s="10"/>
      <c r="SHA53" s="10"/>
      <c r="SHB53" s="10"/>
      <c r="SHC53" s="10"/>
      <c r="SHD53" s="10"/>
      <c r="SHE53" s="10"/>
      <c r="SHF53" s="10"/>
      <c r="SHG53" s="10"/>
      <c r="SHH53" s="10"/>
      <c r="SHI53" s="10"/>
      <c r="SHJ53" s="10"/>
      <c r="SHK53" s="10"/>
      <c r="SHL53" s="10"/>
      <c r="SHM53" s="10"/>
      <c r="SHN53" s="10"/>
      <c r="SHO53" s="10"/>
      <c r="SHP53" s="10"/>
      <c r="SHQ53" s="10"/>
      <c r="SHR53" s="10"/>
      <c r="SHS53" s="10"/>
      <c r="SHT53" s="10"/>
      <c r="SHU53" s="10"/>
      <c r="SHV53" s="10"/>
      <c r="SHW53" s="10"/>
      <c r="SHX53" s="10"/>
      <c r="SHY53" s="10"/>
      <c r="SHZ53" s="10"/>
      <c r="SIA53" s="10"/>
      <c r="SIB53" s="10"/>
      <c r="SIC53" s="10"/>
      <c r="SID53" s="10"/>
      <c r="SIE53" s="10"/>
      <c r="SIF53" s="10"/>
      <c r="SIG53" s="10"/>
      <c r="SIH53" s="10"/>
      <c r="SII53" s="10"/>
      <c r="SIJ53" s="10"/>
      <c r="SIK53" s="10"/>
      <c r="SIL53" s="10"/>
      <c r="SIM53" s="10"/>
      <c r="SIN53" s="10"/>
      <c r="SIO53" s="10"/>
      <c r="SIP53" s="10"/>
      <c r="SIQ53" s="10"/>
      <c r="SIR53" s="10"/>
      <c r="SIS53" s="10"/>
      <c r="SIT53" s="10"/>
      <c r="SIU53" s="10"/>
      <c r="SIV53" s="10"/>
      <c r="SIW53" s="10"/>
      <c r="SIX53" s="10"/>
      <c r="SIY53" s="10"/>
      <c r="SIZ53" s="10"/>
      <c r="SJA53" s="10"/>
      <c r="SJB53" s="10"/>
      <c r="SJC53" s="10"/>
      <c r="SJD53" s="10"/>
      <c r="SJE53" s="10"/>
      <c r="SJF53" s="10"/>
      <c r="SJG53" s="10"/>
      <c r="SJH53" s="10"/>
      <c r="SJI53" s="10"/>
      <c r="SJJ53" s="10"/>
      <c r="SJK53" s="10"/>
      <c r="SJL53" s="10"/>
      <c r="SJM53" s="10"/>
      <c r="SJN53" s="10"/>
      <c r="SJO53" s="10"/>
      <c r="SJP53" s="10"/>
      <c r="SJQ53" s="10"/>
      <c r="SJR53" s="10"/>
      <c r="SJS53" s="10"/>
      <c r="SJT53" s="10"/>
      <c r="SJU53" s="10"/>
      <c r="SJV53" s="10"/>
      <c r="SJW53" s="10"/>
      <c r="SJX53" s="10"/>
      <c r="SJY53" s="10"/>
      <c r="SJZ53" s="10"/>
      <c r="SKA53" s="10"/>
      <c r="SKB53" s="10"/>
      <c r="SKC53" s="10"/>
      <c r="SKD53" s="10"/>
      <c r="SKE53" s="10"/>
      <c r="SKF53" s="10"/>
      <c r="SKG53" s="10"/>
      <c r="SKH53" s="10"/>
      <c r="SKI53" s="10"/>
      <c r="SKJ53" s="10"/>
      <c r="SKK53" s="10"/>
      <c r="SKL53" s="10"/>
      <c r="SKM53" s="10"/>
      <c r="SKN53" s="10"/>
      <c r="SKO53" s="10"/>
      <c r="SKP53" s="10"/>
      <c r="SKQ53" s="10"/>
      <c r="SKR53" s="10"/>
      <c r="SKS53" s="10"/>
      <c r="SKT53" s="10"/>
      <c r="SKU53" s="10"/>
      <c r="SKV53" s="10"/>
      <c r="SKW53" s="10"/>
      <c r="SKX53" s="10"/>
      <c r="SKY53" s="10"/>
      <c r="SKZ53" s="10"/>
      <c r="SLA53" s="10"/>
      <c r="SLB53" s="10"/>
      <c r="SLC53" s="10"/>
      <c r="SLD53" s="10"/>
      <c r="SLE53" s="10"/>
      <c r="SLF53" s="10"/>
      <c r="SLG53" s="10"/>
      <c r="SLH53" s="10"/>
      <c r="SLI53" s="10"/>
      <c r="SLJ53" s="10"/>
      <c r="SLK53" s="10"/>
      <c r="SLL53" s="10"/>
      <c r="SLM53" s="10"/>
      <c r="SLN53" s="10"/>
      <c r="SLO53" s="10"/>
      <c r="SLP53" s="10"/>
      <c r="SLQ53" s="10"/>
      <c r="SLR53" s="10"/>
      <c r="SLS53" s="10"/>
      <c r="SLT53" s="10"/>
      <c r="SLU53" s="10"/>
      <c r="SLV53" s="10"/>
      <c r="SLW53" s="10"/>
      <c r="SLX53" s="10"/>
      <c r="SLY53" s="10"/>
      <c r="SLZ53" s="10"/>
      <c r="SMA53" s="10"/>
      <c r="SMB53" s="10"/>
      <c r="SMC53" s="10"/>
      <c r="SMD53" s="10"/>
      <c r="SME53" s="10"/>
      <c r="SMF53" s="10"/>
      <c r="SMG53" s="10"/>
      <c r="SMH53" s="10"/>
      <c r="SMI53" s="10"/>
      <c r="SMJ53" s="10"/>
      <c r="SMK53" s="10"/>
      <c r="SML53" s="10"/>
      <c r="SMM53" s="10"/>
      <c r="SMN53" s="10"/>
      <c r="SMO53" s="10"/>
      <c r="SMP53" s="10"/>
      <c r="SMQ53" s="10"/>
      <c r="SMR53" s="10"/>
      <c r="SMS53" s="10"/>
      <c r="SMT53" s="10"/>
      <c r="SMU53" s="10"/>
      <c r="SMV53" s="10"/>
      <c r="SMW53" s="10"/>
      <c r="SMX53" s="10"/>
      <c r="SMY53" s="10"/>
      <c r="SMZ53" s="10"/>
      <c r="SNA53" s="10"/>
      <c r="SNB53" s="10"/>
      <c r="SNC53" s="10"/>
      <c r="SND53" s="10"/>
      <c r="SNE53" s="10"/>
      <c r="SNF53" s="10"/>
      <c r="SNG53" s="10"/>
      <c r="SNH53" s="10"/>
      <c r="SNI53" s="10"/>
      <c r="SNJ53" s="10"/>
      <c r="SNK53" s="10"/>
      <c r="SNL53" s="10"/>
      <c r="SNM53" s="10"/>
      <c r="SNN53" s="10"/>
      <c r="SNO53" s="10"/>
      <c r="SNP53" s="10"/>
      <c r="SNQ53" s="10"/>
      <c r="SNR53" s="10"/>
      <c r="SNS53" s="10"/>
      <c r="SNT53" s="10"/>
      <c r="SNU53" s="10"/>
      <c r="SNV53" s="10"/>
      <c r="SNW53" s="10"/>
      <c r="SNX53" s="10"/>
      <c r="SNY53" s="10"/>
      <c r="SNZ53" s="10"/>
      <c r="SOA53" s="10"/>
      <c r="SOB53" s="10"/>
      <c r="SOC53" s="10"/>
      <c r="SOD53" s="10"/>
      <c r="SOE53" s="10"/>
      <c r="SOF53" s="10"/>
      <c r="SOG53" s="10"/>
      <c r="SOH53" s="10"/>
      <c r="SOI53" s="10"/>
      <c r="SOJ53" s="10"/>
      <c r="SOK53" s="10"/>
      <c r="SOL53" s="10"/>
      <c r="SOM53" s="10"/>
      <c r="SON53" s="10"/>
      <c r="SOO53" s="10"/>
      <c r="SOP53" s="10"/>
      <c r="SOQ53" s="10"/>
      <c r="SOR53" s="10"/>
      <c r="SOS53" s="10"/>
      <c r="SOT53" s="10"/>
      <c r="SOU53" s="10"/>
      <c r="SOV53" s="10"/>
      <c r="SOW53" s="10"/>
      <c r="SOX53" s="10"/>
      <c r="SOY53" s="10"/>
      <c r="SOZ53" s="10"/>
      <c r="SPA53" s="10"/>
      <c r="SPB53" s="10"/>
      <c r="SPC53" s="10"/>
      <c r="SPD53" s="10"/>
      <c r="SPE53" s="10"/>
      <c r="SPF53" s="10"/>
      <c r="SPG53" s="10"/>
      <c r="SPH53" s="10"/>
      <c r="SPI53" s="10"/>
      <c r="SPJ53" s="10"/>
      <c r="SPK53" s="10"/>
      <c r="SPL53" s="10"/>
      <c r="SPM53" s="10"/>
      <c r="SPN53" s="10"/>
      <c r="SPO53" s="10"/>
      <c r="SPP53" s="10"/>
      <c r="SPQ53" s="10"/>
      <c r="SPR53" s="10"/>
      <c r="SPS53" s="10"/>
      <c r="SPT53" s="10"/>
      <c r="SPU53" s="10"/>
      <c r="SPV53" s="10"/>
      <c r="SPW53" s="10"/>
      <c r="SPX53" s="10"/>
      <c r="SPY53" s="10"/>
      <c r="SPZ53" s="10"/>
      <c r="SQA53" s="10"/>
      <c r="SQB53" s="10"/>
      <c r="SQC53" s="10"/>
      <c r="SQD53" s="10"/>
      <c r="SQE53" s="10"/>
      <c r="SQF53" s="10"/>
      <c r="SQG53" s="10"/>
      <c r="SQH53" s="10"/>
      <c r="SQI53" s="10"/>
      <c r="SQJ53" s="10"/>
      <c r="SQK53" s="10"/>
      <c r="SQL53" s="10"/>
      <c r="SQM53" s="10"/>
      <c r="SQN53" s="10"/>
      <c r="SQO53" s="10"/>
      <c r="SQP53" s="10"/>
      <c r="SQQ53" s="10"/>
      <c r="SQR53" s="10"/>
      <c r="SQS53" s="10"/>
      <c r="SQT53" s="10"/>
      <c r="SQU53" s="10"/>
      <c r="SQV53" s="10"/>
      <c r="SQW53" s="10"/>
      <c r="SQX53" s="10"/>
      <c r="SQY53" s="10"/>
      <c r="SQZ53" s="10"/>
      <c r="SRA53" s="10"/>
      <c r="SRB53" s="10"/>
      <c r="SRC53" s="10"/>
      <c r="SRD53" s="10"/>
      <c r="SRE53" s="10"/>
      <c r="SRF53" s="10"/>
      <c r="SRG53" s="10"/>
      <c r="SRH53" s="10"/>
      <c r="SRI53" s="10"/>
      <c r="SRJ53" s="10"/>
      <c r="SRK53" s="10"/>
      <c r="SRL53" s="10"/>
      <c r="SRM53" s="10"/>
      <c r="SRN53" s="10"/>
      <c r="SRO53" s="10"/>
      <c r="SRP53" s="10"/>
      <c r="SRQ53" s="10"/>
      <c r="SRR53" s="10"/>
      <c r="SRS53" s="10"/>
      <c r="SRT53" s="10"/>
      <c r="SRU53" s="10"/>
      <c r="SRV53" s="10"/>
      <c r="SRW53" s="10"/>
      <c r="SRX53" s="10"/>
      <c r="SRY53" s="10"/>
      <c r="SRZ53" s="10"/>
      <c r="SSA53" s="10"/>
      <c r="SSB53" s="10"/>
      <c r="SSC53" s="10"/>
      <c r="SSD53" s="10"/>
      <c r="SSE53" s="10"/>
      <c r="SSF53" s="10"/>
      <c r="SSG53" s="10"/>
      <c r="SSH53" s="10"/>
      <c r="SSI53" s="10"/>
      <c r="SSJ53" s="10"/>
      <c r="SSK53" s="10"/>
      <c r="SSL53" s="10"/>
      <c r="SSM53" s="10"/>
      <c r="SSN53" s="10"/>
      <c r="SSO53" s="10"/>
      <c r="SSP53" s="10"/>
      <c r="SSQ53" s="10"/>
      <c r="SSR53" s="10"/>
      <c r="SSS53" s="10"/>
      <c r="SST53" s="10"/>
      <c r="SSU53" s="10"/>
      <c r="SSV53" s="10"/>
      <c r="SSW53" s="10"/>
      <c r="SSX53" s="10"/>
      <c r="SSY53" s="10"/>
      <c r="SSZ53" s="10"/>
      <c r="STA53" s="10"/>
      <c r="STB53" s="10"/>
      <c r="STC53" s="10"/>
      <c r="STD53" s="10"/>
      <c r="STE53" s="10"/>
      <c r="STF53" s="10"/>
      <c r="STG53" s="10"/>
      <c r="STH53" s="10"/>
      <c r="STI53" s="10"/>
      <c r="STJ53" s="10"/>
      <c r="STK53" s="10"/>
      <c r="STL53" s="10"/>
      <c r="STM53" s="10"/>
      <c r="STN53" s="10"/>
      <c r="STO53" s="10"/>
      <c r="STP53" s="10"/>
      <c r="STQ53" s="10"/>
      <c r="STR53" s="10"/>
      <c r="STS53" s="10"/>
      <c r="STT53" s="10"/>
      <c r="STU53" s="10"/>
      <c r="STV53" s="10"/>
      <c r="STW53" s="10"/>
      <c r="STX53" s="10"/>
      <c r="STY53" s="10"/>
      <c r="STZ53" s="10"/>
      <c r="SUA53" s="10"/>
      <c r="SUB53" s="10"/>
      <c r="SUC53" s="10"/>
      <c r="SUD53" s="10"/>
      <c r="SUE53" s="10"/>
      <c r="SUF53" s="10"/>
      <c r="SUG53" s="10"/>
      <c r="SUH53" s="10"/>
      <c r="SUI53" s="10"/>
      <c r="SUJ53" s="10"/>
      <c r="SUK53" s="10"/>
      <c r="SUL53" s="10"/>
      <c r="SUM53" s="10"/>
      <c r="SUN53" s="10"/>
      <c r="SUO53" s="10"/>
      <c r="SUP53" s="10"/>
      <c r="SUQ53" s="10"/>
      <c r="SUR53" s="10"/>
      <c r="SUS53" s="10"/>
      <c r="SUT53" s="10"/>
      <c r="SUU53" s="10"/>
      <c r="SUV53" s="10"/>
      <c r="SUW53" s="10"/>
      <c r="SUX53" s="10"/>
      <c r="SUY53" s="10"/>
      <c r="SUZ53" s="10"/>
      <c r="SVA53" s="10"/>
      <c r="SVB53" s="10"/>
      <c r="SVC53" s="10"/>
      <c r="SVD53" s="10"/>
      <c r="SVE53" s="10"/>
      <c r="SVF53" s="10"/>
      <c r="SVG53" s="10"/>
      <c r="SVH53" s="10"/>
      <c r="SVI53" s="10"/>
      <c r="SVJ53" s="10"/>
      <c r="SVK53" s="10"/>
      <c r="SVL53" s="10"/>
      <c r="SVM53" s="10"/>
      <c r="SVN53" s="10"/>
      <c r="SVO53" s="10"/>
      <c r="SVP53" s="10"/>
      <c r="SVQ53" s="10"/>
      <c r="SVR53" s="10"/>
      <c r="SVS53" s="10"/>
      <c r="SVT53" s="10"/>
      <c r="SVU53" s="10"/>
      <c r="SVV53" s="10"/>
      <c r="SVW53" s="10"/>
      <c r="SVX53" s="10"/>
      <c r="SVY53" s="10"/>
      <c r="SVZ53" s="10"/>
      <c r="SWA53" s="10"/>
      <c r="SWB53" s="10"/>
      <c r="SWC53" s="10"/>
      <c r="SWD53" s="10"/>
      <c r="SWE53" s="10"/>
      <c r="SWF53" s="10"/>
      <c r="SWG53" s="10"/>
      <c r="SWH53" s="10"/>
      <c r="SWI53" s="10"/>
      <c r="SWJ53" s="10"/>
      <c r="SWK53" s="10"/>
      <c r="SWL53" s="10"/>
      <c r="SWM53" s="10"/>
      <c r="SWN53" s="10"/>
      <c r="SWO53" s="10"/>
      <c r="SWP53" s="10"/>
      <c r="SWQ53" s="10"/>
      <c r="SWR53" s="10"/>
      <c r="SWS53" s="10"/>
      <c r="SWT53" s="10"/>
      <c r="SWU53" s="10"/>
      <c r="SWV53" s="10"/>
      <c r="SWW53" s="10"/>
      <c r="SWX53" s="10"/>
      <c r="SWY53" s="10"/>
      <c r="SWZ53" s="10"/>
      <c r="SXA53" s="10"/>
      <c r="SXB53" s="10"/>
      <c r="SXC53" s="10"/>
      <c r="SXD53" s="10"/>
      <c r="SXE53" s="10"/>
      <c r="SXF53" s="10"/>
      <c r="SXG53" s="10"/>
      <c r="SXH53" s="10"/>
      <c r="SXI53" s="10"/>
      <c r="SXJ53" s="10"/>
      <c r="SXK53" s="10"/>
      <c r="SXL53" s="10"/>
      <c r="SXM53" s="10"/>
      <c r="SXN53" s="10"/>
      <c r="SXO53" s="10"/>
      <c r="SXP53" s="10"/>
      <c r="SXQ53" s="10"/>
      <c r="SXR53" s="10"/>
      <c r="SXS53" s="10"/>
      <c r="SXT53" s="10"/>
      <c r="SXU53" s="10"/>
      <c r="SXV53" s="10"/>
      <c r="SXW53" s="10"/>
      <c r="SXX53" s="10"/>
      <c r="SXY53" s="10"/>
      <c r="SXZ53" s="10"/>
      <c r="SYA53" s="10"/>
      <c r="SYB53" s="10"/>
      <c r="SYC53" s="10"/>
      <c r="SYD53" s="10"/>
      <c r="SYE53" s="10"/>
      <c r="SYF53" s="10"/>
      <c r="SYG53" s="10"/>
      <c r="SYH53" s="10"/>
      <c r="SYI53" s="10"/>
      <c r="SYJ53" s="10"/>
      <c r="SYK53" s="10"/>
      <c r="SYL53" s="10"/>
      <c r="SYM53" s="10"/>
      <c r="SYN53" s="10"/>
      <c r="SYO53" s="10"/>
      <c r="SYP53" s="10"/>
      <c r="SYQ53" s="10"/>
      <c r="SYR53" s="10"/>
      <c r="SYS53" s="10"/>
      <c r="SYT53" s="10"/>
      <c r="SYU53" s="10"/>
      <c r="SYV53" s="10"/>
      <c r="SYW53" s="10"/>
      <c r="SYX53" s="10"/>
      <c r="SYY53" s="10"/>
      <c r="SYZ53" s="10"/>
      <c r="SZA53" s="10"/>
      <c r="SZB53" s="10"/>
      <c r="SZC53" s="10"/>
      <c r="SZD53" s="10"/>
      <c r="SZE53" s="10"/>
      <c r="SZF53" s="10"/>
      <c r="SZG53" s="10"/>
      <c r="SZH53" s="10"/>
      <c r="SZI53" s="10"/>
      <c r="SZJ53" s="10"/>
      <c r="SZK53" s="10"/>
      <c r="SZL53" s="10"/>
      <c r="SZM53" s="10"/>
      <c r="SZN53" s="10"/>
      <c r="SZO53" s="10"/>
      <c r="SZP53" s="10"/>
      <c r="SZQ53" s="10"/>
      <c r="SZR53" s="10"/>
      <c r="SZS53" s="10"/>
      <c r="SZT53" s="10"/>
      <c r="SZU53" s="10"/>
      <c r="SZV53" s="10"/>
      <c r="SZW53" s="10"/>
      <c r="SZX53" s="10"/>
      <c r="SZY53" s="10"/>
      <c r="SZZ53" s="10"/>
      <c r="TAA53" s="10"/>
      <c r="TAB53" s="10"/>
      <c r="TAC53" s="10"/>
      <c r="TAD53" s="10"/>
      <c r="TAE53" s="10"/>
      <c r="TAF53" s="10"/>
      <c r="TAG53" s="10"/>
      <c r="TAH53" s="10"/>
      <c r="TAI53" s="10"/>
      <c r="TAJ53" s="10"/>
      <c r="TAK53" s="10"/>
      <c r="TAL53" s="10"/>
      <c r="TAM53" s="10"/>
      <c r="TAN53" s="10"/>
      <c r="TAO53" s="10"/>
      <c r="TAP53" s="10"/>
      <c r="TAQ53" s="10"/>
      <c r="TAR53" s="10"/>
      <c r="TAS53" s="10"/>
      <c r="TAT53" s="10"/>
      <c r="TAU53" s="10"/>
      <c r="TAV53" s="10"/>
      <c r="TAW53" s="10"/>
      <c r="TAX53" s="10"/>
      <c r="TAY53" s="10"/>
      <c r="TAZ53" s="10"/>
      <c r="TBA53" s="10"/>
      <c r="TBB53" s="10"/>
      <c r="TBC53" s="10"/>
      <c r="TBD53" s="10"/>
      <c r="TBE53" s="10"/>
      <c r="TBF53" s="10"/>
      <c r="TBG53" s="10"/>
      <c r="TBH53" s="10"/>
      <c r="TBI53" s="10"/>
      <c r="TBJ53" s="10"/>
      <c r="TBK53" s="10"/>
      <c r="TBL53" s="10"/>
      <c r="TBM53" s="10"/>
      <c r="TBN53" s="10"/>
      <c r="TBO53" s="10"/>
      <c r="TBP53" s="10"/>
      <c r="TBQ53" s="10"/>
      <c r="TBR53" s="10"/>
      <c r="TBS53" s="10"/>
      <c r="TBT53" s="10"/>
      <c r="TBU53" s="10"/>
      <c r="TBV53" s="10"/>
      <c r="TBW53" s="10"/>
      <c r="TBX53" s="10"/>
      <c r="TBY53" s="10"/>
      <c r="TBZ53" s="10"/>
      <c r="TCA53" s="10"/>
      <c r="TCB53" s="10"/>
      <c r="TCC53" s="10"/>
      <c r="TCD53" s="10"/>
      <c r="TCE53" s="10"/>
      <c r="TCF53" s="10"/>
      <c r="TCG53" s="10"/>
      <c r="TCH53" s="10"/>
      <c r="TCI53" s="10"/>
      <c r="TCJ53" s="10"/>
      <c r="TCK53" s="10"/>
      <c r="TCL53" s="10"/>
      <c r="TCM53" s="10"/>
      <c r="TCN53" s="10"/>
      <c r="TCO53" s="10"/>
      <c r="TCP53" s="10"/>
      <c r="TCQ53" s="10"/>
      <c r="TCR53" s="10"/>
      <c r="TCS53" s="10"/>
      <c r="TCT53" s="10"/>
      <c r="TCU53" s="10"/>
      <c r="TCV53" s="10"/>
      <c r="TCW53" s="10"/>
      <c r="TCX53" s="10"/>
      <c r="TCY53" s="10"/>
      <c r="TCZ53" s="10"/>
      <c r="TDA53" s="10"/>
      <c r="TDB53" s="10"/>
      <c r="TDC53" s="10"/>
      <c r="TDD53" s="10"/>
      <c r="TDE53" s="10"/>
      <c r="TDF53" s="10"/>
      <c r="TDG53" s="10"/>
      <c r="TDH53" s="10"/>
      <c r="TDI53" s="10"/>
      <c r="TDJ53" s="10"/>
      <c r="TDK53" s="10"/>
      <c r="TDL53" s="10"/>
      <c r="TDM53" s="10"/>
      <c r="TDN53" s="10"/>
      <c r="TDO53" s="10"/>
      <c r="TDP53" s="10"/>
      <c r="TDQ53" s="10"/>
      <c r="TDR53" s="10"/>
      <c r="TDS53" s="10"/>
      <c r="TDT53" s="10"/>
      <c r="TDU53" s="10"/>
      <c r="TDV53" s="10"/>
      <c r="TDW53" s="10"/>
      <c r="TDX53" s="10"/>
      <c r="TDY53" s="10"/>
      <c r="TDZ53" s="10"/>
      <c r="TEA53" s="10"/>
      <c r="TEB53" s="10"/>
      <c r="TEC53" s="10"/>
      <c r="TED53" s="10"/>
      <c r="TEE53" s="10"/>
      <c r="TEF53" s="10"/>
      <c r="TEG53" s="10"/>
      <c r="TEH53" s="10"/>
      <c r="TEI53" s="10"/>
      <c r="TEJ53" s="10"/>
      <c r="TEK53" s="10"/>
      <c r="TEL53" s="10"/>
      <c r="TEM53" s="10"/>
      <c r="TEN53" s="10"/>
      <c r="TEO53" s="10"/>
      <c r="TEP53" s="10"/>
      <c r="TEQ53" s="10"/>
      <c r="TER53" s="10"/>
      <c r="TES53" s="10"/>
      <c r="TET53" s="10"/>
      <c r="TEU53" s="10"/>
      <c r="TEV53" s="10"/>
      <c r="TEW53" s="10"/>
      <c r="TEX53" s="10"/>
      <c r="TEY53" s="10"/>
      <c r="TEZ53" s="10"/>
      <c r="TFA53" s="10"/>
      <c r="TFB53" s="10"/>
      <c r="TFC53" s="10"/>
      <c r="TFD53" s="10"/>
      <c r="TFE53" s="10"/>
      <c r="TFF53" s="10"/>
      <c r="TFG53" s="10"/>
      <c r="TFH53" s="10"/>
      <c r="TFI53" s="10"/>
      <c r="TFJ53" s="10"/>
      <c r="TFK53" s="10"/>
      <c r="TFL53" s="10"/>
      <c r="TFM53" s="10"/>
      <c r="TFN53" s="10"/>
      <c r="TFO53" s="10"/>
      <c r="TFP53" s="10"/>
      <c r="TFQ53" s="10"/>
      <c r="TFR53" s="10"/>
      <c r="TFS53" s="10"/>
      <c r="TFT53" s="10"/>
      <c r="TFU53" s="10"/>
      <c r="TFV53" s="10"/>
      <c r="TFW53" s="10"/>
      <c r="TFX53" s="10"/>
      <c r="TFY53" s="10"/>
      <c r="TFZ53" s="10"/>
      <c r="TGA53" s="10"/>
      <c r="TGB53" s="10"/>
      <c r="TGC53" s="10"/>
      <c r="TGD53" s="10"/>
      <c r="TGE53" s="10"/>
      <c r="TGF53" s="10"/>
      <c r="TGG53" s="10"/>
      <c r="TGH53" s="10"/>
      <c r="TGI53" s="10"/>
      <c r="TGJ53" s="10"/>
      <c r="TGK53" s="10"/>
      <c r="TGL53" s="10"/>
      <c r="TGM53" s="10"/>
      <c r="TGN53" s="10"/>
      <c r="TGO53" s="10"/>
      <c r="TGP53" s="10"/>
      <c r="TGQ53" s="10"/>
      <c r="TGR53" s="10"/>
      <c r="TGS53" s="10"/>
      <c r="TGT53" s="10"/>
      <c r="TGU53" s="10"/>
      <c r="TGV53" s="10"/>
      <c r="TGW53" s="10"/>
      <c r="TGX53" s="10"/>
      <c r="TGY53" s="10"/>
      <c r="TGZ53" s="10"/>
      <c r="THA53" s="10"/>
      <c r="THB53" s="10"/>
      <c r="THC53" s="10"/>
      <c r="THD53" s="10"/>
      <c r="THE53" s="10"/>
      <c r="THF53" s="10"/>
      <c r="THG53" s="10"/>
      <c r="THH53" s="10"/>
      <c r="THI53" s="10"/>
      <c r="THJ53" s="10"/>
      <c r="THK53" s="10"/>
      <c r="THL53" s="10"/>
      <c r="THM53" s="10"/>
      <c r="THN53" s="10"/>
      <c r="THO53" s="10"/>
      <c r="THP53" s="10"/>
      <c r="THQ53" s="10"/>
      <c r="THR53" s="10"/>
      <c r="THS53" s="10"/>
      <c r="THT53" s="10"/>
      <c r="THU53" s="10"/>
      <c r="THV53" s="10"/>
      <c r="THW53" s="10"/>
      <c r="THX53" s="10"/>
      <c r="THY53" s="10"/>
      <c r="THZ53" s="10"/>
      <c r="TIA53" s="10"/>
      <c r="TIB53" s="10"/>
      <c r="TIC53" s="10"/>
      <c r="TID53" s="10"/>
      <c r="TIE53" s="10"/>
      <c r="TIF53" s="10"/>
      <c r="TIG53" s="10"/>
      <c r="TIH53" s="10"/>
      <c r="TII53" s="10"/>
      <c r="TIJ53" s="10"/>
      <c r="TIK53" s="10"/>
      <c r="TIL53" s="10"/>
      <c r="TIM53" s="10"/>
      <c r="TIN53" s="10"/>
      <c r="TIO53" s="10"/>
      <c r="TIP53" s="10"/>
      <c r="TIQ53" s="10"/>
      <c r="TIR53" s="10"/>
      <c r="TIS53" s="10"/>
      <c r="TIT53" s="10"/>
      <c r="TIU53" s="10"/>
      <c r="TIV53" s="10"/>
      <c r="TIW53" s="10"/>
      <c r="TIX53" s="10"/>
      <c r="TIY53" s="10"/>
      <c r="TIZ53" s="10"/>
      <c r="TJA53" s="10"/>
      <c r="TJB53" s="10"/>
      <c r="TJC53" s="10"/>
      <c r="TJD53" s="10"/>
      <c r="TJE53" s="10"/>
      <c r="TJF53" s="10"/>
      <c r="TJG53" s="10"/>
      <c r="TJH53" s="10"/>
      <c r="TJI53" s="10"/>
      <c r="TJJ53" s="10"/>
      <c r="TJK53" s="10"/>
      <c r="TJL53" s="10"/>
      <c r="TJM53" s="10"/>
      <c r="TJN53" s="10"/>
      <c r="TJO53" s="10"/>
      <c r="TJP53" s="10"/>
      <c r="TJQ53" s="10"/>
      <c r="TJR53" s="10"/>
      <c r="TJS53" s="10"/>
      <c r="TJT53" s="10"/>
      <c r="TJU53" s="10"/>
      <c r="TJV53" s="10"/>
      <c r="TJW53" s="10"/>
      <c r="TJX53" s="10"/>
      <c r="TJY53" s="10"/>
      <c r="TJZ53" s="10"/>
      <c r="TKA53" s="10"/>
      <c r="TKB53" s="10"/>
      <c r="TKC53" s="10"/>
      <c r="TKD53" s="10"/>
      <c r="TKE53" s="10"/>
      <c r="TKF53" s="10"/>
      <c r="TKG53" s="10"/>
      <c r="TKH53" s="10"/>
      <c r="TKI53" s="10"/>
      <c r="TKJ53" s="10"/>
      <c r="TKK53" s="10"/>
      <c r="TKL53" s="10"/>
      <c r="TKM53" s="10"/>
      <c r="TKN53" s="10"/>
      <c r="TKO53" s="10"/>
      <c r="TKP53" s="10"/>
      <c r="TKQ53" s="10"/>
      <c r="TKR53" s="10"/>
      <c r="TKS53" s="10"/>
      <c r="TKT53" s="10"/>
      <c r="TKU53" s="10"/>
      <c r="TKV53" s="10"/>
      <c r="TKW53" s="10"/>
      <c r="TKX53" s="10"/>
      <c r="TKY53" s="10"/>
      <c r="TKZ53" s="10"/>
      <c r="TLA53" s="10"/>
      <c r="TLB53" s="10"/>
      <c r="TLC53" s="10"/>
      <c r="TLD53" s="10"/>
      <c r="TLE53" s="10"/>
      <c r="TLF53" s="10"/>
      <c r="TLG53" s="10"/>
      <c r="TLH53" s="10"/>
      <c r="TLI53" s="10"/>
      <c r="TLJ53" s="10"/>
      <c r="TLK53" s="10"/>
      <c r="TLL53" s="10"/>
      <c r="TLM53" s="10"/>
      <c r="TLN53" s="10"/>
      <c r="TLO53" s="10"/>
      <c r="TLP53" s="10"/>
      <c r="TLQ53" s="10"/>
      <c r="TLR53" s="10"/>
      <c r="TLS53" s="10"/>
      <c r="TLT53" s="10"/>
      <c r="TLU53" s="10"/>
      <c r="TLV53" s="10"/>
      <c r="TLW53" s="10"/>
      <c r="TLX53" s="10"/>
      <c r="TLY53" s="10"/>
      <c r="TLZ53" s="10"/>
      <c r="TMA53" s="10"/>
      <c r="TMB53" s="10"/>
      <c r="TMC53" s="10"/>
      <c r="TMD53" s="10"/>
      <c r="TME53" s="10"/>
      <c r="TMF53" s="10"/>
      <c r="TMG53" s="10"/>
      <c r="TMH53" s="10"/>
      <c r="TMI53" s="10"/>
      <c r="TMJ53" s="10"/>
      <c r="TMK53" s="10"/>
      <c r="TML53" s="10"/>
      <c r="TMM53" s="10"/>
      <c r="TMN53" s="10"/>
      <c r="TMO53" s="10"/>
      <c r="TMP53" s="10"/>
      <c r="TMQ53" s="10"/>
      <c r="TMR53" s="10"/>
      <c r="TMS53" s="10"/>
      <c r="TMT53" s="10"/>
      <c r="TMU53" s="10"/>
      <c r="TMV53" s="10"/>
      <c r="TMW53" s="10"/>
      <c r="TMX53" s="10"/>
      <c r="TMY53" s="10"/>
      <c r="TMZ53" s="10"/>
      <c r="TNA53" s="10"/>
      <c r="TNB53" s="10"/>
      <c r="TNC53" s="10"/>
      <c r="TND53" s="10"/>
      <c r="TNE53" s="10"/>
      <c r="TNF53" s="10"/>
      <c r="TNG53" s="10"/>
      <c r="TNH53" s="10"/>
      <c r="TNI53" s="10"/>
      <c r="TNJ53" s="10"/>
      <c r="TNK53" s="10"/>
      <c r="TNL53" s="10"/>
      <c r="TNM53" s="10"/>
      <c r="TNN53" s="10"/>
      <c r="TNO53" s="10"/>
      <c r="TNP53" s="10"/>
      <c r="TNQ53" s="10"/>
      <c r="TNR53" s="10"/>
      <c r="TNS53" s="10"/>
      <c r="TNT53" s="10"/>
      <c r="TNU53" s="10"/>
      <c r="TNV53" s="10"/>
      <c r="TNW53" s="10"/>
      <c r="TNX53" s="10"/>
      <c r="TNY53" s="10"/>
      <c r="TNZ53" s="10"/>
      <c r="TOA53" s="10"/>
      <c r="TOB53" s="10"/>
      <c r="TOC53" s="10"/>
      <c r="TOD53" s="10"/>
      <c r="TOE53" s="10"/>
      <c r="TOF53" s="10"/>
      <c r="TOG53" s="10"/>
      <c r="TOH53" s="10"/>
      <c r="TOI53" s="10"/>
      <c r="TOJ53" s="10"/>
      <c r="TOK53" s="10"/>
      <c r="TOL53" s="10"/>
      <c r="TOM53" s="10"/>
      <c r="TON53" s="10"/>
      <c r="TOO53" s="10"/>
      <c r="TOP53" s="10"/>
      <c r="TOQ53" s="10"/>
      <c r="TOR53" s="10"/>
      <c r="TOS53" s="10"/>
      <c r="TOT53" s="10"/>
      <c r="TOU53" s="10"/>
      <c r="TOV53" s="10"/>
      <c r="TOW53" s="10"/>
      <c r="TOX53" s="10"/>
      <c r="TOY53" s="10"/>
      <c r="TOZ53" s="10"/>
      <c r="TPA53" s="10"/>
      <c r="TPB53" s="10"/>
      <c r="TPC53" s="10"/>
      <c r="TPD53" s="10"/>
      <c r="TPE53" s="10"/>
      <c r="TPF53" s="10"/>
      <c r="TPG53" s="10"/>
      <c r="TPH53" s="10"/>
      <c r="TPI53" s="10"/>
      <c r="TPJ53" s="10"/>
      <c r="TPK53" s="10"/>
      <c r="TPL53" s="10"/>
      <c r="TPM53" s="10"/>
      <c r="TPN53" s="10"/>
      <c r="TPO53" s="10"/>
      <c r="TPP53" s="10"/>
      <c r="TPQ53" s="10"/>
      <c r="TPR53" s="10"/>
      <c r="TPS53" s="10"/>
      <c r="TPT53" s="10"/>
      <c r="TPU53" s="10"/>
      <c r="TPV53" s="10"/>
      <c r="TPW53" s="10"/>
      <c r="TPX53" s="10"/>
      <c r="TPY53" s="10"/>
      <c r="TPZ53" s="10"/>
      <c r="TQA53" s="10"/>
      <c r="TQB53" s="10"/>
      <c r="TQC53" s="10"/>
      <c r="TQD53" s="10"/>
      <c r="TQE53" s="10"/>
      <c r="TQF53" s="10"/>
      <c r="TQG53" s="10"/>
      <c r="TQH53" s="10"/>
      <c r="TQI53" s="10"/>
      <c r="TQJ53" s="10"/>
      <c r="TQK53" s="10"/>
      <c r="TQL53" s="10"/>
      <c r="TQM53" s="10"/>
      <c r="TQN53" s="10"/>
      <c r="TQO53" s="10"/>
      <c r="TQP53" s="10"/>
      <c r="TQQ53" s="10"/>
      <c r="TQR53" s="10"/>
      <c r="TQS53" s="10"/>
      <c r="TQT53" s="10"/>
      <c r="TQU53" s="10"/>
      <c r="TQV53" s="10"/>
      <c r="TQW53" s="10"/>
      <c r="TQX53" s="10"/>
      <c r="TQY53" s="10"/>
      <c r="TQZ53" s="10"/>
      <c r="TRA53" s="10"/>
      <c r="TRB53" s="10"/>
      <c r="TRC53" s="10"/>
      <c r="TRD53" s="10"/>
      <c r="TRE53" s="10"/>
      <c r="TRF53" s="10"/>
      <c r="TRG53" s="10"/>
      <c r="TRH53" s="10"/>
      <c r="TRI53" s="10"/>
      <c r="TRJ53" s="10"/>
      <c r="TRK53" s="10"/>
      <c r="TRL53" s="10"/>
      <c r="TRM53" s="10"/>
      <c r="TRN53" s="10"/>
      <c r="TRO53" s="10"/>
      <c r="TRP53" s="10"/>
      <c r="TRQ53" s="10"/>
      <c r="TRR53" s="10"/>
      <c r="TRS53" s="10"/>
      <c r="TRT53" s="10"/>
      <c r="TRU53" s="10"/>
      <c r="TRV53" s="10"/>
      <c r="TRW53" s="10"/>
      <c r="TRX53" s="10"/>
      <c r="TRY53" s="10"/>
      <c r="TRZ53" s="10"/>
      <c r="TSA53" s="10"/>
      <c r="TSB53" s="10"/>
      <c r="TSC53" s="10"/>
      <c r="TSD53" s="10"/>
      <c r="TSE53" s="10"/>
      <c r="TSF53" s="10"/>
      <c r="TSG53" s="10"/>
      <c r="TSH53" s="10"/>
      <c r="TSI53" s="10"/>
      <c r="TSJ53" s="10"/>
      <c r="TSK53" s="10"/>
      <c r="TSL53" s="10"/>
      <c r="TSM53" s="10"/>
      <c r="TSN53" s="10"/>
      <c r="TSO53" s="10"/>
      <c r="TSP53" s="10"/>
      <c r="TSQ53" s="10"/>
      <c r="TSR53" s="10"/>
      <c r="TSS53" s="10"/>
      <c r="TST53" s="10"/>
      <c r="TSU53" s="10"/>
      <c r="TSV53" s="10"/>
      <c r="TSW53" s="10"/>
      <c r="TSX53" s="10"/>
      <c r="TSY53" s="10"/>
      <c r="TSZ53" s="10"/>
      <c r="TTA53" s="10"/>
      <c r="TTB53" s="10"/>
      <c r="TTC53" s="10"/>
      <c r="TTD53" s="10"/>
      <c r="TTE53" s="10"/>
      <c r="TTF53" s="10"/>
      <c r="TTG53" s="10"/>
      <c r="TTH53" s="10"/>
      <c r="TTI53" s="10"/>
      <c r="TTJ53" s="10"/>
      <c r="TTK53" s="10"/>
      <c r="TTL53" s="10"/>
      <c r="TTM53" s="10"/>
      <c r="TTN53" s="10"/>
      <c r="TTO53" s="10"/>
      <c r="TTP53" s="10"/>
      <c r="TTQ53" s="10"/>
      <c r="TTR53" s="10"/>
      <c r="TTS53" s="10"/>
      <c r="TTT53" s="10"/>
      <c r="TTU53" s="10"/>
      <c r="TTV53" s="10"/>
      <c r="TTW53" s="10"/>
      <c r="TTX53" s="10"/>
      <c r="TTY53" s="10"/>
      <c r="TTZ53" s="10"/>
      <c r="TUA53" s="10"/>
      <c r="TUB53" s="10"/>
      <c r="TUC53" s="10"/>
      <c r="TUD53" s="10"/>
      <c r="TUE53" s="10"/>
      <c r="TUF53" s="10"/>
      <c r="TUG53" s="10"/>
      <c r="TUH53" s="10"/>
      <c r="TUI53" s="10"/>
      <c r="TUJ53" s="10"/>
      <c r="TUK53" s="10"/>
      <c r="TUL53" s="10"/>
      <c r="TUM53" s="10"/>
      <c r="TUN53" s="10"/>
      <c r="TUO53" s="10"/>
      <c r="TUP53" s="10"/>
      <c r="TUQ53" s="10"/>
      <c r="TUR53" s="10"/>
      <c r="TUS53" s="10"/>
      <c r="TUT53" s="10"/>
      <c r="TUU53" s="10"/>
      <c r="TUV53" s="10"/>
      <c r="TUW53" s="10"/>
      <c r="TUX53" s="10"/>
      <c r="TUY53" s="10"/>
      <c r="TUZ53" s="10"/>
      <c r="TVA53" s="10"/>
      <c r="TVB53" s="10"/>
      <c r="TVC53" s="10"/>
      <c r="TVD53" s="10"/>
      <c r="TVE53" s="10"/>
      <c r="TVF53" s="10"/>
      <c r="TVG53" s="10"/>
      <c r="TVH53" s="10"/>
      <c r="TVI53" s="10"/>
      <c r="TVJ53" s="10"/>
      <c r="TVK53" s="10"/>
      <c r="TVL53" s="10"/>
      <c r="TVM53" s="10"/>
      <c r="TVN53" s="10"/>
      <c r="TVO53" s="10"/>
      <c r="TVP53" s="10"/>
      <c r="TVQ53" s="10"/>
      <c r="TVR53" s="10"/>
      <c r="TVS53" s="10"/>
      <c r="TVT53" s="10"/>
      <c r="TVU53" s="10"/>
      <c r="TVV53" s="10"/>
      <c r="TVW53" s="10"/>
      <c r="TVX53" s="10"/>
      <c r="TVY53" s="10"/>
      <c r="TVZ53" s="10"/>
      <c r="TWA53" s="10"/>
      <c r="TWB53" s="10"/>
      <c r="TWC53" s="10"/>
      <c r="TWD53" s="10"/>
      <c r="TWE53" s="10"/>
      <c r="TWF53" s="10"/>
      <c r="TWG53" s="10"/>
      <c r="TWH53" s="10"/>
      <c r="TWI53" s="10"/>
      <c r="TWJ53" s="10"/>
      <c r="TWK53" s="10"/>
      <c r="TWL53" s="10"/>
      <c r="TWM53" s="10"/>
      <c r="TWN53" s="10"/>
      <c r="TWO53" s="10"/>
      <c r="TWP53" s="10"/>
      <c r="TWQ53" s="10"/>
      <c r="TWR53" s="10"/>
      <c r="TWS53" s="10"/>
      <c r="TWT53" s="10"/>
      <c r="TWU53" s="10"/>
      <c r="TWV53" s="10"/>
      <c r="TWW53" s="10"/>
      <c r="TWX53" s="10"/>
      <c r="TWY53" s="10"/>
      <c r="TWZ53" s="10"/>
      <c r="TXA53" s="10"/>
      <c r="TXB53" s="10"/>
      <c r="TXC53" s="10"/>
      <c r="TXD53" s="10"/>
      <c r="TXE53" s="10"/>
      <c r="TXF53" s="10"/>
      <c r="TXG53" s="10"/>
      <c r="TXH53" s="10"/>
      <c r="TXI53" s="10"/>
      <c r="TXJ53" s="10"/>
      <c r="TXK53" s="10"/>
      <c r="TXL53" s="10"/>
      <c r="TXM53" s="10"/>
      <c r="TXN53" s="10"/>
      <c r="TXO53" s="10"/>
      <c r="TXP53" s="10"/>
      <c r="TXQ53" s="10"/>
      <c r="TXR53" s="10"/>
      <c r="TXS53" s="10"/>
      <c r="TXT53" s="10"/>
      <c r="TXU53" s="10"/>
      <c r="TXV53" s="10"/>
      <c r="TXW53" s="10"/>
      <c r="TXX53" s="10"/>
      <c r="TXY53" s="10"/>
      <c r="TXZ53" s="10"/>
      <c r="TYA53" s="10"/>
      <c r="TYB53" s="10"/>
      <c r="TYC53" s="10"/>
      <c r="TYD53" s="10"/>
      <c r="TYE53" s="10"/>
      <c r="TYF53" s="10"/>
      <c r="TYG53" s="10"/>
      <c r="TYH53" s="10"/>
      <c r="TYI53" s="10"/>
      <c r="TYJ53" s="10"/>
      <c r="TYK53" s="10"/>
      <c r="TYL53" s="10"/>
      <c r="TYM53" s="10"/>
      <c r="TYN53" s="10"/>
      <c r="TYO53" s="10"/>
      <c r="TYP53" s="10"/>
      <c r="TYQ53" s="10"/>
      <c r="TYR53" s="10"/>
      <c r="TYS53" s="10"/>
      <c r="TYT53" s="10"/>
      <c r="TYU53" s="10"/>
      <c r="TYV53" s="10"/>
      <c r="TYW53" s="10"/>
      <c r="TYX53" s="10"/>
      <c r="TYY53" s="10"/>
      <c r="TYZ53" s="10"/>
      <c r="TZA53" s="10"/>
      <c r="TZB53" s="10"/>
      <c r="TZC53" s="10"/>
      <c r="TZD53" s="10"/>
      <c r="TZE53" s="10"/>
      <c r="TZF53" s="10"/>
      <c r="TZG53" s="10"/>
      <c r="TZH53" s="10"/>
      <c r="TZI53" s="10"/>
      <c r="TZJ53" s="10"/>
      <c r="TZK53" s="10"/>
      <c r="TZL53" s="10"/>
      <c r="TZM53" s="10"/>
      <c r="TZN53" s="10"/>
      <c r="TZO53" s="10"/>
      <c r="TZP53" s="10"/>
      <c r="TZQ53" s="10"/>
      <c r="TZR53" s="10"/>
      <c r="TZS53" s="10"/>
      <c r="TZT53" s="10"/>
      <c r="TZU53" s="10"/>
      <c r="TZV53" s="10"/>
      <c r="TZW53" s="10"/>
      <c r="TZX53" s="10"/>
      <c r="TZY53" s="10"/>
      <c r="TZZ53" s="10"/>
      <c r="UAA53" s="10"/>
      <c r="UAB53" s="10"/>
      <c r="UAC53" s="10"/>
      <c r="UAD53" s="10"/>
      <c r="UAE53" s="10"/>
      <c r="UAF53" s="10"/>
      <c r="UAG53" s="10"/>
      <c r="UAH53" s="10"/>
      <c r="UAI53" s="10"/>
      <c r="UAJ53" s="10"/>
      <c r="UAK53" s="10"/>
      <c r="UAL53" s="10"/>
      <c r="UAM53" s="10"/>
      <c r="UAN53" s="10"/>
      <c r="UAO53" s="10"/>
      <c r="UAP53" s="10"/>
      <c r="UAQ53" s="10"/>
      <c r="UAR53" s="10"/>
      <c r="UAS53" s="10"/>
      <c r="UAT53" s="10"/>
      <c r="UAU53" s="10"/>
      <c r="UAV53" s="10"/>
      <c r="UAW53" s="10"/>
      <c r="UAX53" s="10"/>
      <c r="UAY53" s="10"/>
      <c r="UAZ53" s="10"/>
      <c r="UBA53" s="10"/>
      <c r="UBB53" s="10"/>
      <c r="UBC53" s="10"/>
      <c r="UBD53" s="10"/>
      <c r="UBE53" s="10"/>
      <c r="UBF53" s="10"/>
      <c r="UBG53" s="10"/>
      <c r="UBH53" s="10"/>
      <c r="UBI53" s="10"/>
      <c r="UBJ53" s="10"/>
      <c r="UBK53" s="10"/>
      <c r="UBL53" s="10"/>
      <c r="UBM53" s="10"/>
      <c r="UBN53" s="10"/>
      <c r="UBO53" s="10"/>
      <c r="UBP53" s="10"/>
      <c r="UBQ53" s="10"/>
      <c r="UBR53" s="10"/>
      <c r="UBS53" s="10"/>
      <c r="UBT53" s="10"/>
      <c r="UBU53" s="10"/>
      <c r="UBV53" s="10"/>
      <c r="UBW53" s="10"/>
      <c r="UBX53" s="10"/>
      <c r="UBY53" s="10"/>
      <c r="UBZ53" s="10"/>
      <c r="UCA53" s="10"/>
      <c r="UCB53" s="10"/>
      <c r="UCC53" s="10"/>
      <c r="UCD53" s="10"/>
      <c r="UCE53" s="10"/>
      <c r="UCF53" s="10"/>
      <c r="UCG53" s="10"/>
      <c r="UCH53" s="10"/>
      <c r="UCI53" s="10"/>
      <c r="UCJ53" s="10"/>
      <c r="UCK53" s="10"/>
      <c r="UCL53" s="10"/>
      <c r="UCM53" s="10"/>
      <c r="UCN53" s="10"/>
      <c r="UCO53" s="10"/>
      <c r="UCP53" s="10"/>
      <c r="UCQ53" s="10"/>
      <c r="UCR53" s="10"/>
      <c r="UCS53" s="10"/>
      <c r="UCT53" s="10"/>
      <c r="UCU53" s="10"/>
      <c r="UCV53" s="10"/>
      <c r="UCW53" s="10"/>
      <c r="UCX53" s="10"/>
      <c r="UCY53" s="10"/>
      <c r="UCZ53" s="10"/>
      <c r="UDA53" s="10"/>
      <c r="UDB53" s="10"/>
      <c r="UDC53" s="10"/>
      <c r="UDD53" s="10"/>
      <c r="UDE53" s="10"/>
      <c r="UDF53" s="10"/>
      <c r="UDG53" s="10"/>
      <c r="UDH53" s="10"/>
      <c r="UDI53" s="10"/>
      <c r="UDJ53" s="10"/>
      <c r="UDK53" s="10"/>
      <c r="UDL53" s="10"/>
      <c r="UDM53" s="10"/>
      <c r="UDN53" s="10"/>
      <c r="UDO53" s="10"/>
      <c r="UDP53" s="10"/>
      <c r="UDQ53" s="10"/>
      <c r="UDR53" s="10"/>
      <c r="UDS53" s="10"/>
      <c r="UDT53" s="10"/>
      <c r="UDU53" s="10"/>
      <c r="UDV53" s="10"/>
      <c r="UDW53" s="10"/>
      <c r="UDX53" s="10"/>
      <c r="UDY53" s="10"/>
      <c r="UDZ53" s="10"/>
      <c r="UEA53" s="10"/>
      <c r="UEB53" s="10"/>
      <c r="UEC53" s="10"/>
      <c r="UED53" s="10"/>
      <c r="UEE53" s="10"/>
      <c r="UEF53" s="10"/>
      <c r="UEG53" s="10"/>
      <c r="UEH53" s="10"/>
      <c r="UEI53" s="10"/>
      <c r="UEJ53" s="10"/>
      <c r="UEK53" s="10"/>
      <c r="UEL53" s="10"/>
      <c r="UEM53" s="10"/>
      <c r="UEN53" s="10"/>
      <c r="UEO53" s="10"/>
      <c r="UEP53" s="10"/>
      <c r="UEQ53" s="10"/>
      <c r="UER53" s="10"/>
      <c r="UES53" s="10"/>
      <c r="UET53" s="10"/>
      <c r="UEU53" s="10"/>
      <c r="UEV53" s="10"/>
      <c r="UEW53" s="10"/>
      <c r="UEX53" s="10"/>
      <c r="UEY53" s="10"/>
      <c r="UEZ53" s="10"/>
      <c r="UFA53" s="10"/>
      <c r="UFB53" s="10"/>
      <c r="UFC53" s="10"/>
      <c r="UFD53" s="10"/>
      <c r="UFE53" s="10"/>
      <c r="UFF53" s="10"/>
      <c r="UFG53" s="10"/>
      <c r="UFH53" s="10"/>
      <c r="UFI53" s="10"/>
      <c r="UFJ53" s="10"/>
      <c r="UFK53" s="10"/>
      <c r="UFL53" s="10"/>
      <c r="UFM53" s="10"/>
      <c r="UFN53" s="10"/>
      <c r="UFO53" s="10"/>
      <c r="UFP53" s="10"/>
      <c r="UFQ53" s="10"/>
      <c r="UFR53" s="10"/>
      <c r="UFS53" s="10"/>
      <c r="UFT53" s="10"/>
      <c r="UFU53" s="10"/>
      <c r="UFV53" s="10"/>
      <c r="UFW53" s="10"/>
      <c r="UFX53" s="10"/>
      <c r="UFY53" s="10"/>
      <c r="UFZ53" s="10"/>
      <c r="UGA53" s="10"/>
      <c r="UGB53" s="10"/>
      <c r="UGC53" s="10"/>
      <c r="UGD53" s="10"/>
      <c r="UGE53" s="10"/>
      <c r="UGF53" s="10"/>
      <c r="UGG53" s="10"/>
      <c r="UGH53" s="10"/>
      <c r="UGI53" s="10"/>
      <c r="UGJ53" s="10"/>
      <c r="UGK53" s="10"/>
      <c r="UGL53" s="10"/>
      <c r="UGM53" s="10"/>
      <c r="UGN53" s="10"/>
      <c r="UGO53" s="10"/>
      <c r="UGP53" s="10"/>
      <c r="UGQ53" s="10"/>
      <c r="UGR53" s="10"/>
      <c r="UGS53" s="10"/>
      <c r="UGT53" s="10"/>
      <c r="UGU53" s="10"/>
      <c r="UGV53" s="10"/>
      <c r="UGW53" s="10"/>
      <c r="UGX53" s="10"/>
      <c r="UGY53" s="10"/>
      <c r="UGZ53" s="10"/>
      <c r="UHA53" s="10"/>
      <c r="UHB53" s="10"/>
      <c r="UHC53" s="10"/>
      <c r="UHD53" s="10"/>
      <c r="UHE53" s="10"/>
      <c r="UHF53" s="10"/>
      <c r="UHG53" s="10"/>
      <c r="UHH53" s="10"/>
      <c r="UHI53" s="10"/>
      <c r="UHJ53" s="10"/>
      <c r="UHK53" s="10"/>
      <c r="UHL53" s="10"/>
      <c r="UHM53" s="10"/>
      <c r="UHN53" s="10"/>
      <c r="UHO53" s="10"/>
      <c r="UHP53" s="10"/>
      <c r="UHQ53" s="10"/>
      <c r="UHR53" s="10"/>
      <c r="UHS53" s="10"/>
      <c r="UHT53" s="10"/>
      <c r="UHU53" s="10"/>
      <c r="UHV53" s="10"/>
      <c r="UHW53" s="10"/>
      <c r="UHX53" s="10"/>
      <c r="UHY53" s="10"/>
      <c r="UHZ53" s="10"/>
      <c r="UIA53" s="10"/>
      <c r="UIB53" s="10"/>
      <c r="UIC53" s="10"/>
      <c r="UID53" s="10"/>
      <c r="UIE53" s="10"/>
      <c r="UIF53" s="10"/>
      <c r="UIG53" s="10"/>
      <c r="UIH53" s="10"/>
      <c r="UII53" s="10"/>
      <c r="UIJ53" s="10"/>
      <c r="UIK53" s="10"/>
      <c r="UIL53" s="10"/>
      <c r="UIM53" s="10"/>
      <c r="UIN53" s="10"/>
      <c r="UIO53" s="10"/>
      <c r="UIP53" s="10"/>
      <c r="UIQ53" s="10"/>
      <c r="UIR53" s="10"/>
      <c r="UIS53" s="10"/>
      <c r="UIT53" s="10"/>
      <c r="UIU53" s="10"/>
      <c r="UIV53" s="10"/>
      <c r="UIW53" s="10"/>
      <c r="UIX53" s="10"/>
      <c r="UIY53" s="10"/>
      <c r="UIZ53" s="10"/>
      <c r="UJA53" s="10"/>
      <c r="UJB53" s="10"/>
      <c r="UJC53" s="10"/>
      <c r="UJD53" s="10"/>
      <c r="UJE53" s="10"/>
      <c r="UJF53" s="10"/>
      <c r="UJG53" s="10"/>
      <c r="UJH53" s="10"/>
      <c r="UJI53" s="10"/>
      <c r="UJJ53" s="10"/>
      <c r="UJK53" s="10"/>
      <c r="UJL53" s="10"/>
      <c r="UJM53" s="10"/>
      <c r="UJN53" s="10"/>
      <c r="UJO53" s="10"/>
      <c r="UJP53" s="10"/>
      <c r="UJQ53" s="10"/>
      <c r="UJR53" s="10"/>
      <c r="UJS53" s="10"/>
      <c r="UJT53" s="10"/>
      <c r="UJU53" s="10"/>
      <c r="UJV53" s="10"/>
      <c r="UJW53" s="10"/>
      <c r="UJX53" s="10"/>
      <c r="UJY53" s="10"/>
      <c r="UJZ53" s="10"/>
      <c r="UKA53" s="10"/>
      <c r="UKB53" s="10"/>
      <c r="UKC53" s="10"/>
      <c r="UKD53" s="10"/>
      <c r="UKE53" s="10"/>
      <c r="UKF53" s="10"/>
      <c r="UKG53" s="10"/>
      <c r="UKH53" s="10"/>
      <c r="UKI53" s="10"/>
      <c r="UKJ53" s="10"/>
      <c r="UKK53" s="10"/>
      <c r="UKL53" s="10"/>
      <c r="UKM53" s="10"/>
      <c r="UKN53" s="10"/>
      <c r="UKO53" s="10"/>
      <c r="UKP53" s="10"/>
      <c r="UKQ53" s="10"/>
      <c r="UKR53" s="10"/>
      <c r="UKS53" s="10"/>
      <c r="UKT53" s="10"/>
      <c r="UKU53" s="10"/>
      <c r="UKV53" s="10"/>
      <c r="UKW53" s="10"/>
      <c r="UKX53" s="10"/>
      <c r="UKY53" s="10"/>
      <c r="UKZ53" s="10"/>
      <c r="ULA53" s="10"/>
      <c r="ULB53" s="10"/>
      <c r="ULC53" s="10"/>
      <c r="ULD53" s="10"/>
      <c r="ULE53" s="10"/>
      <c r="ULF53" s="10"/>
      <c r="ULG53" s="10"/>
      <c r="ULH53" s="10"/>
      <c r="ULI53" s="10"/>
      <c r="ULJ53" s="10"/>
      <c r="ULK53" s="10"/>
      <c r="ULL53" s="10"/>
      <c r="ULM53" s="10"/>
      <c r="ULN53" s="10"/>
      <c r="ULO53" s="10"/>
      <c r="ULP53" s="10"/>
      <c r="ULQ53" s="10"/>
      <c r="ULR53" s="10"/>
      <c r="ULS53" s="10"/>
      <c r="ULT53" s="10"/>
      <c r="ULU53" s="10"/>
      <c r="ULV53" s="10"/>
      <c r="ULW53" s="10"/>
      <c r="ULX53" s="10"/>
      <c r="ULY53" s="10"/>
      <c r="ULZ53" s="10"/>
      <c r="UMA53" s="10"/>
      <c r="UMB53" s="10"/>
      <c r="UMC53" s="10"/>
      <c r="UMD53" s="10"/>
      <c r="UME53" s="10"/>
      <c r="UMF53" s="10"/>
      <c r="UMG53" s="10"/>
      <c r="UMH53" s="10"/>
      <c r="UMI53" s="10"/>
      <c r="UMJ53" s="10"/>
      <c r="UMK53" s="10"/>
      <c r="UML53" s="10"/>
      <c r="UMM53" s="10"/>
      <c r="UMN53" s="10"/>
      <c r="UMO53" s="10"/>
      <c r="UMP53" s="10"/>
      <c r="UMQ53" s="10"/>
      <c r="UMR53" s="10"/>
      <c r="UMS53" s="10"/>
      <c r="UMT53" s="10"/>
      <c r="UMU53" s="10"/>
      <c r="UMV53" s="10"/>
      <c r="UMW53" s="10"/>
      <c r="UMX53" s="10"/>
      <c r="UMY53" s="10"/>
      <c r="UMZ53" s="10"/>
      <c r="UNA53" s="10"/>
      <c r="UNB53" s="10"/>
      <c r="UNC53" s="10"/>
      <c r="UND53" s="10"/>
      <c r="UNE53" s="10"/>
      <c r="UNF53" s="10"/>
      <c r="UNG53" s="10"/>
      <c r="UNH53" s="10"/>
      <c r="UNI53" s="10"/>
      <c r="UNJ53" s="10"/>
      <c r="UNK53" s="10"/>
      <c r="UNL53" s="10"/>
      <c r="UNM53" s="10"/>
      <c r="UNN53" s="10"/>
      <c r="UNO53" s="10"/>
      <c r="UNP53" s="10"/>
      <c r="UNQ53" s="10"/>
      <c r="UNR53" s="10"/>
      <c r="UNS53" s="10"/>
      <c r="UNT53" s="10"/>
      <c r="UNU53" s="10"/>
      <c r="UNV53" s="10"/>
      <c r="UNW53" s="10"/>
      <c r="UNX53" s="10"/>
      <c r="UNY53" s="10"/>
      <c r="UNZ53" s="10"/>
      <c r="UOA53" s="10"/>
      <c r="UOB53" s="10"/>
      <c r="UOC53" s="10"/>
      <c r="UOD53" s="10"/>
      <c r="UOE53" s="10"/>
      <c r="UOF53" s="10"/>
      <c r="UOG53" s="10"/>
      <c r="UOH53" s="10"/>
      <c r="UOI53" s="10"/>
      <c r="UOJ53" s="10"/>
      <c r="UOK53" s="10"/>
      <c r="UOL53" s="10"/>
      <c r="UOM53" s="10"/>
      <c r="UON53" s="10"/>
      <c r="UOO53" s="10"/>
      <c r="UOP53" s="10"/>
      <c r="UOQ53" s="10"/>
      <c r="UOR53" s="10"/>
      <c r="UOS53" s="10"/>
      <c r="UOT53" s="10"/>
      <c r="UOU53" s="10"/>
      <c r="UOV53" s="10"/>
      <c r="UOW53" s="10"/>
      <c r="UOX53" s="10"/>
      <c r="UOY53" s="10"/>
      <c r="UOZ53" s="10"/>
      <c r="UPA53" s="10"/>
      <c r="UPB53" s="10"/>
      <c r="UPC53" s="10"/>
      <c r="UPD53" s="10"/>
      <c r="UPE53" s="10"/>
      <c r="UPF53" s="10"/>
      <c r="UPG53" s="10"/>
      <c r="UPH53" s="10"/>
      <c r="UPI53" s="10"/>
      <c r="UPJ53" s="10"/>
      <c r="UPK53" s="10"/>
      <c r="UPL53" s="10"/>
      <c r="UPM53" s="10"/>
      <c r="UPN53" s="10"/>
      <c r="UPO53" s="10"/>
      <c r="UPP53" s="10"/>
      <c r="UPQ53" s="10"/>
      <c r="UPR53" s="10"/>
      <c r="UPS53" s="10"/>
      <c r="UPT53" s="10"/>
      <c r="UPU53" s="10"/>
      <c r="UPV53" s="10"/>
      <c r="UPW53" s="10"/>
      <c r="UPX53" s="10"/>
      <c r="UPY53" s="10"/>
      <c r="UPZ53" s="10"/>
      <c r="UQA53" s="10"/>
      <c r="UQB53" s="10"/>
      <c r="UQC53" s="10"/>
      <c r="UQD53" s="10"/>
      <c r="UQE53" s="10"/>
      <c r="UQF53" s="10"/>
      <c r="UQG53" s="10"/>
      <c r="UQH53" s="10"/>
      <c r="UQI53" s="10"/>
      <c r="UQJ53" s="10"/>
      <c r="UQK53" s="10"/>
      <c r="UQL53" s="10"/>
      <c r="UQM53" s="10"/>
      <c r="UQN53" s="10"/>
      <c r="UQO53" s="10"/>
      <c r="UQP53" s="10"/>
      <c r="UQQ53" s="10"/>
      <c r="UQR53" s="10"/>
      <c r="UQS53" s="10"/>
      <c r="UQT53" s="10"/>
      <c r="UQU53" s="10"/>
      <c r="UQV53" s="10"/>
      <c r="UQW53" s="10"/>
      <c r="UQX53" s="10"/>
      <c r="UQY53" s="10"/>
      <c r="UQZ53" s="10"/>
      <c r="URA53" s="10"/>
      <c r="URB53" s="10"/>
      <c r="URC53" s="10"/>
      <c r="URD53" s="10"/>
      <c r="URE53" s="10"/>
      <c r="URF53" s="10"/>
      <c r="URG53" s="10"/>
      <c r="URH53" s="10"/>
      <c r="URI53" s="10"/>
      <c r="URJ53" s="10"/>
      <c r="URK53" s="10"/>
      <c r="URL53" s="10"/>
      <c r="URM53" s="10"/>
      <c r="URN53" s="10"/>
      <c r="URO53" s="10"/>
      <c r="URP53" s="10"/>
      <c r="URQ53" s="10"/>
      <c r="URR53" s="10"/>
      <c r="URS53" s="10"/>
      <c r="URT53" s="10"/>
      <c r="URU53" s="10"/>
      <c r="URV53" s="10"/>
      <c r="URW53" s="10"/>
      <c r="URX53" s="10"/>
      <c r="URY53" s="10"/>
      <c r="URZ53" s="10"/>
      <c r="USA53" s="10"/>
      <c r="USB53" s="10"/>
      <c r="USC53" s="10"/>
      <c r="USD53" s="10"/>
      <c r="USE53" s="10"/>
      <c r="USF53" s="10"/>
      <c r="USG53" s="10"/>
      <c r="USH53" s="10"/>
      <c r="USI53" s="10"/>
      <c r="USJ53" s="10"/>
      <c r="USK53" s="10"/>
      <c r="USL53" s="10"/>
      <c r="USM53" s="10"/>
      <c r="USN53" s="10"/>
      <c r="USO53" s="10"/>
      <c r="USP53" s="10"/>
      <c r="USQ53" s="10"/>
      <c r="USR53" s="10"/>
      <c r="USS53" s="10"/>
      <c r="UST53" s="10"/>
      <c r="USU53" s="10"/>
      <c r="USV53" s="10"/>
      <c r="USW53" s="10"/>
      <c r="USX53" s="10"/>
      <c r="USY53" s="10"/>
      <c r="USZ53" s="10"/>
      <c r="UTA53" s="10"/>
      <c r="UTB53" s="10"/>
      <c r="UTC53" s="10"/>
      <c r="UTD53" s="10"/>
      <c r="UTE53" s="10"/>
      <c r="UTF53" s="10"/>
      <c r="UTG53" s="10"/>
      <c r="UTH53" s="10"/>
      <c r="UTI53" s="10"/>
      <c r="UTJ53" s="10"/>
      <c r="UTK53" s="10"/>
      <c r="UTL53" s="10"/>
      <c r="UTM53" s="10"/>
      <c r="UTN53" s="10"/>
      <c r="UTO53" s="10"/>
      <c r="UTP53" s="10"/>
      <c r="UTQ53" s="10"/>
      <c r="UTR53" s="10"/>
      <c r="UTS53" s="10"/>
      <c r="UTT53" s="10"/>
      <c r="UTU53" s="10"/>
      <c r="UTV53" s="10"/>
      <c r="UTW53" s="10"/>
      <c r="UTX53" s="10"/>
      <c r="UTY53" s="10"/>
      <c r="UTZ53" s="10"/>
      <c r="UUA53" s="10"/>
      <c r="UUB53" s="10"/>
      <c r="UUC53" s="10"/>
      <c r="UUD53" s="10"/>
      <c r="UUE53" s="10"/>
      <c r="UUF53" s="10"/>
      <c r="UUG53" s="10"/>
      <c r="UUH53" s="10"/>
      <c r="UUI53" s="10"/>
      <c r="UUJ53" s="10"/>
      <c r="UUK53" s="10"/>
      <c r="UUL53" s="10"/>
      <c r="UUM53" s="10"/>
      <c r="UUN53" s="10"/>
      <c r="UUO53" s="10"/>
      <c r="UUP53" s="10"/>
      <c r="UUQ53" s="10"/>
      <c r="UUR53" s="10"/>
      <c r="UUS53" s="10"/>
      <c r="UUT53" s="10"/>
      <c r="UUU53" s="10"/>
      <c r="UUV53" s="10"/>
      <c r="UUW53" s="10"/>
      <c r="UUX53" s="10"/>
      <c r="UUY53" s="10"/>
      <c r="UUZ53" s="10"/>
      <c r="UVA53" s="10"/>
      <c r="UVB53" s="10"/>
      <c r="UVC53" s="10"/>
      <c r="UVD53" s="10"/>
      <c r="UVE53" s="10"/>
      <c r="UVF53" s="10"/>
      <c r="UVG53" s="10"/>
      <c r="UVH53" s="10"/>
      <c r="UVI53" s="10"/>
      <c r="UVJ53" s="10"/>
      <c r="UVK53" s="10"/>
      <c r="UVL53" s="10"/>
      <c r="UVM53" s="10"/>
      <c r="UVN53" s="10"/>
      <c r="UVO53" s="10"/>
      <c r="UVP53" s="10"/>
      <c r="UVQ53" s="10"/>
      <c r="UVR53" s="10"/>
      <c r="UVS53" s="10"/>
      <c r="UVT53" s="10"/>
      <c r="UVU53" s="10"/>
      <c r="UVV53" s="10"/>
      <c r="UVW53" s="10"/>
      <c r="UVX53" s="10"/>
      <c r="UVY53" s="10"/>
      <c r="UVZ53" s="10"/>
      <c r="UWA53" s="10"/>
      <c r="UWB53" s="10"/>
      <c r="UWC53" s="10"/>
      <c r="UWD53" s="10"/>
      <c r="UWE53" s="10"/>
      <c r="UWF53" s="10"/>
      <c r="UWG53" s="10"/>
      <c r="UWH53" s="10"/>
      <c r="UWI53" s="10"/>
      <c r="UWJ53" s="10"/>
      <c r="UWK53" s="10"/>
      <c r="UWL53" s="10"/>
      <c r="UWM53" s="10"/>
      <c r="UWN53" s="10"/>
      <c r="UWO53" s="10"/>
      <c r="UWP53" s="10"/>
      <c r="UWQ53" s="10"/>
      <c r="UWR53" s="10"/>
      <c r="UWS53" s="10"/>
      <c r="UWT53" s="10"/>
      <c r="UWU53" s="10"/>
      <c r="UWV53" s="10"/>
      <c r="UWW53" s="10"/>
      <c r="UWX53" s="10"/>
      <c r="UWY53" s="10"/>
      <c r="UWZ53" s="10"/>
      <c r="UXA53" s="10"/>
      <c r="UXB53" s="10"/>
      <c r="UXC53" s="10"/>
      <c r="UXD53" s="10"/>
      <c r="UXE53" s="10"/>
      <c r="UXF53" s="10"/>
      <c r="UXG53" s="10"/>
      <c r="UXH53" s="10"/>
      <c r="UXI53" s="10"/>
      <c r="UXJ53" s="10"/>
      <c r="UXK53" s="10"/>
      <c r="UXL53" s="10"/>
      <c r="UXM53" s="10"/>
      <c r="UXN53" s="10"/>
      <c r="UXO53" s="10"/>
      <c r="UXP53" s="10"/>
      <c r="UXQ53" s="10"/>
      <c r="UXR53" s="10"/>
      <c r="UXS53" s="10"/>
      <c r="UXT53" s="10"/>
      <c r="UXU53" s="10"/>
      <c r="UXV53" s="10"/>
      <c r="UXW53" s="10"/>
      <c r="UXX53" s="10"/>
      <c r="UXY53" s="10"/>
      <c r="UXZ53" s="10"/>
      <c r="UYA53" s="10"/>
      <c r="UYB53" s="10"/>
      <c r="UYC53" s="10"/>
      <c r="UYD53" s="10"/>
      <c r="UYE53" s="10"/>
      <c r="UYF53" s="10"/>
      <c r="UYG53" s="10"/>
      <c r="UYH53" s="10"/>
      <c r="UYI53" s="10"/>
      <c r="UYJ53" s="10"/>
      <c r="UYK53" s="10"/>
      <c r="UYL53" s="10"/>
      <c r="UYM53" s="10"/>
      <c r="UYN53" s="10"/>
      <c r="UYO53" s="10"/>
      <c r="UYP53" s="10"/>
      <c r="UYQ53" s="10"/>
      <c r="UYR53" s="10"/>
      <c r="UYS53" s="10"/>
      <c r="UYT53" s="10"/>
      <c r="UYU53" s="10"/>
      <c r="UYV53" s="10"/>
      <c r="UYW53" s="10"/>
      <c r="UYX53" s="10"/>
      <c r="UYY53" s="10"/>
      <c r="UYZ53" s="10"/>
      <c r="UZA53" s="10"/>
      <c r="UZB53" s="10"/>
      <c r="UZC53" s="10"/>
      <c r="UZD53" s="10"/>
      <c r="UZE53" s="10"/>
      <c r="UZF53" s="10"/>
      <c r="UZG53" s="10"/>
      <c r="UZH53" s="10"/>
      <c r="UZI53" s="10"/>
      <c r="UZJ53" s="10"/>
      <c r="UZK53" s="10"/>
      <c r="UZL53" s="10"/>
      <c r="UZM53" s="10"/>
      <c r="UZN53" s="10"/>
      <c r="UZO53" s="10"/>
      <c r="UZP53" s="10"/>
      <c r="UZQ53" s="10"/>
      <c r="UZR53" s="10"/>
      <c r="UZS53" s="10"/>
      <c r="UZT53" s="10"/>
      <c r="UZU53" s="10"/>
      <c r="UZV53" s="10"/>
      <c r="UZW53" s="10"/>
      <c r="UZX53" s="10"/>
      <c r="UZY53" s="10"/>
      <c r="UZZ53" s="10"/>
      <c r="VAA53" s="10"/>
      <c r="VAB53" s="10"/>
      <c r="VAC53" s="10"/>
      <c r="VAD53" s="10"/>
      <c r="VAE53" s="10"/>
      <c r="VAF53" s="10"/>
      <c r="VAG53" s="10"/>
      <c r="VAH53" s="10"/>
      <c r="VAI53" s="10"/>
      <c r="VAJ53" s="10"/>
      <c r="VAK53" s="10"/>
      <c r="VAL53" s="10"/>
      <c r="VAM53" s="10"/>
      <c r="VAN53" s="10"/>
      <c r="VAO53" s="10"/>
      <c r="VAP53" s="10"/>
      <c r="VAQ53" s="10"/>
      <c r="VAR53" s="10"/>
      <c r="VAS53" s="10"/>
      <c r="VAT53" s="10"/>
      <c r="VAU53" s="10"/>
      <c r="VAV53" s="10"/>
      <c r="VAW53" s="10"/>
      <c r="VAX53" s="10"/>
      <c r="VAY53" s="10"/>
      <c r="VAZ53" s="10"/>
      <c r="VBA53" s="10"/>
      <c r="VBB53" s="10"/>
      <c r="VBC53" s="10"/>
      <c r="VBD53" s="10"/>
      <c r="VBE53" s="10"/>
      <c r="VBF53" s="10"/>
      <c r="VBG53" s="10"/>
      <c r="VBH53" s="10"/>
      <c r="VBI53" s="10"/>
      <c r="VBJ53" s="10"/>
      <c r="VBK53" s="10"/>
      <c r="VBL53" s="10"/>
      <c r="VBM53" s="10"/>
      <c r="VBN53" s="10"/>
      <c r="VBO53" s="10"/>
      <c r="VBP53" s="10"/>
      <c r="VBQ53" s="10"/>
      <c r="VBR53" s="10"/>
      <c r="VBS53" s="10"/>
      <c r="VBT53" s="10"/>
      <c r="VBU53" s="10"/>
      <c r="VBV53" s="10"/>
      <c r="VBW53" s="10"/>
      <c r="VBX53" s="10"/>
      <c r="VBY53" s="10"/>
      <c r="VBZ53" s="10"/>
      <c r="VCA53" s="10"/>
      <c r="VCB53" s="10"/>
      <c r="VCC53" s="10"/>
      <c r="VCD53" s="10"/>
      <c r="VCE53" s="10"/>
      <c r="VCF53" s="10"/>
      <c r="VCG53" s="10"/>
      <c r="VCH53" s="10"/>
      <c r="VCI53" s="10"/>
      <c r="VCJ53" s="10"/>
      <c r="VCK53" s="10"/>
      <c r="VCL53" s="10"/>
      <c r="VCM53" s="10"/>
      <c r="VCN53" s="10"/>
      <c r="VCO53" s="10"/>
      <c r="VCP53" s="10"/>
      <c r="VCQ53" s="10"/>
      <c r="VCR53" s="10"/>
      <c r="VCS53" s="10"/>
      <c r="VCT53" s="10"/>
      <c r="VCU53" s="10"/>
      <c r="VCV53" s="10"/>
      <c r="VCW53" s="10"/>
      <c r="VCX53" s="10"/>
      <c r="VCY53" s="10"/>
      <c r="VCZ53" s="10"/>
      <c r="VDA53" s="10"/>
      <c r="VDB53" s="10"/>
      <c r="VDC53" s="10"/>
      <c r="VDD53" s="10"/>
      <c r="VDE53" s="10"/>
      <c r="VDF53" s="10"/>
      <c r="VDG53" s="10"/>
      <c r="VDH53" s="10"/>
      <c r="VDI53" s="10"/>
      <c r="VDJ53" s="10"/>
      <c r="VDK53" s="10"/>
      <c r="VDL53" s="10"/>
      <c r="VDM53" s="10"/>
      <c r="VDN53" s="10"/>
      <c r="VDO53" s="10"/>
      <c r="VDP53" s="10"/>
      <c r="VDQ53" s="10"/>
      <c r="VDR53" s="10"/>
      <c r="VDS53" s="10"/>
      <c r="VDT53" s="10"/>
      <c r="VDU53" s="10"/>
      <c r="VDV53" s="10"/>
      <c r="VDW53" s="10"/>
      <c r="VDX53" s="10"/>
      <c r="VDY53" s="10"/>
      <c r="VDZ53" s="10"/>
      <c r="VEA53" s="10"/>
      <c r="VEB53" s="10"/>
      <c r="VEC53" s="10"/>
      <c r="VED53" s="10"/>
      <c r="VEE53" s="10"/>
      <c r="VEF53" s="10"/>
      <c r="VEG53" s="10"/>
      <c r="VEH53" s="10"/>
      <c r="VEI53" s="10"/>
      <c r="VEJ53" s="10"/>
      <c r="VEK53" s="10"/>
      <c r="VEL53" s="10"/>
      <c r="VEM53" s="10"/>
      <c r="VEN53" s="10"/>
      <c r="VEO53" s="10"/>
      <c r="VEP53" s="10"/>
      <c r="VEQ53" s="10"/>
      <c r="VER53" s="10"/>
      <c r="VES53" s="10"/>
      <c r="VET53" s="10"/>
      <c r="VEU53" s="10"/>
      <c r="VEV53" s="10"/>
      <c r="VEW53" s="10"/>
      <c r="VEX53" s="10"/>
      <c r="VEY53" s="10"/>
      <c r="VEZ53" s="10"/>
      <c r="VFA53" s="10"/>
      <c r="VFB53" s="10"/>
      <c r="VFC53" s="10"/>
      <c r="VFD53" s="10"/>
      <c r="VFE53" s="10"/>
      <c r="VFF53" s="10"/>
      <c r="VFG53" s="10"/>
      <c r="VFH53" s="10"/>
      <c r="VFI53" s="10"/>
      <c r="VFJ53" s="10"/>
      <c r="VFK53" s="10"/>
      <c r="VFL53" s="10"/>
      <c r="VFM53" s="10"/>
      <c r="VFN53" s="10"/>
      <c r="VFO53" s="10"/>
      <c r="VFP53" s="10"/>
      <c r="VFQ53" s="10"/>
      <c r="VFR53" s="10"/>
      <c r="VFS53" s="10"/>
      <c r="VFT53" s="10"/>
      <c r="VFU53" s="10"/>
      <c r="VFV53" s="10"/>
      <c r="VFW53" s="10"/>
      <c r="VFX53" s="10"/>
      <c r="VFY53" s="10"/>
      <c r="VFZ53" s="10"/>
      <c r="VGA53" s="10"/>
      <c r="VGB53" s="10"/>
      <c r="VGC53" s="10"/>
      <c r="VGD53" s="10"/>
      <c r="VGE53" s="10"/>
      <c r="VGF53" s="10"/>
      <c r="VGG53" s="10"/>
      <c r="VGH53" s="10"/>
      <c r="VGI53" s="10"/>
      <c r="VGJ53" s="10"/>
      <c r="VGK53" s="10"/>
      <c r="VGL53" s="10"/>
      <c r="VGM53" s="10"/>
      <c r="VGN53" s="10"/>
      <c r="VGO53" s="10"/>
      <c r="VGP53" s="10"/>
      <c r="VGQ53" s="10"/>
      <c r="VGR53" s="10"/>
      <c r="VGS53" s="10"/>
      <c r="VGT53" s="10"/>
      <c r="VGU53" s="10"/>
      <c r="VGV53" s="10"/>
      <c r="VGW53" s="10"/>
      <c r="VGX53" s="10"/>
      <c r="VGY53" s="10"/>
      <c r="VGZ53" s="10"/>
      <c r="VHA53" s="10"/>
      <c r="VHB53" s="10"/>
      <c r="VHC53" s="10"/>
      <c r="VHD53" s="10"/>
      <c r="VHE53" s="10"/>
      <c r="VHF53" s="10"/>
      <c r="VHG53" s="10"/>
      <c r="VHH53" s="10"/>
      <c r="VHI53" s="10"/>
      <c r="VHJ53" s="10"/>
      <c r="VHK53" s="10"/>
      <c r="VHL53" s="10"/>
      <c r="VHM53" s="10"/>
      <c r="VHN53" s="10"/>
      <c r="VHO53" s="10"/>
      <c r="VHP53" s="10"/>
      <c r="VHQ53" s="10"/>
      <c r="VHR53" s="10"/>
      <c r="VHS53" s="10"/>
      <c r="VHT53" s="10"/>
      <c r="VHU53" s="10"/>
      <c r="VHV53" s="10"/>
      <c r="VHW53" s="10"/>
      <c r="VHX53" s="10"/>
      <c r="VHY53" s="10"/>
      <c r="VHZ53" s="10"/>
      <c r="VIA53" s="10"/>
      <c r="VIB53" s="10"/>
      <c r="VIC53" s="10"/>
      <c r="VID53" s="10"/>
      <c r="VIE53" s="10"/>
      <c r="VIF53" s="10"/>
      <c r="VIG53" s="10"/>
      <c r="VIH53" s="10"/>
      <c r="VII53" s="10"/>
      <c r="VIJ53" s="10"/>
      <c r="VIK53" s="10"/>
      <c r="VIL53" s="10"/>
      <c r="VIM53" s="10"/>
      <c r="VIN53" s="10"/>
      <c r="VIO53" s="10"/>
      <c r="VIP53" s="10"/>
      <c r="VIQ53" s="10"/>
      <c r="VIR53" s="10"/>
      <c r="VIS53" s="10"/>
      <c r="VIT53" s="10"/>
      <c r="VIU53" s="10"/>
      <c r="VIV53" s="10"/>
      <c r="VIW53" s="10"/>
      <c r="VIX53" s="10"/>
      <c r="VIY53" s="10"/>
      <c r="VIZ53" s="10"/>
      <c r="VJA53" s="10"/>
      <c r="VJB53" s="10"/>
      <c r="VJC53" s="10"/>
      <c r="VJD53" s="10"/>
      <c r="VJE53" s="10"/>
      <c r="VJF53" s="10"/>
      <c r="VJG53" s="10"/>
      <c r="VJH53" s="10"/>
      <c r="VJI53" s="10"/>
      <c r="VJJ53" s="10"/>
      <c r="VJK53" s="10"/>
      <c r="VJL53" s="10"/>
      <c r="VJM53" s="10"/>
      <c r="VJN53" s="10"/>
      <c r="VJO53" s="10"/>
      <c r="VJP53" s="10"/>
      <c r="VJQ53" s="10"/>
      <c r="VJR53" s="10"/>
      <c r="VJS53" s="10"/>
      <c r="VJT53" s="10"/>
      <c r="VJU53" s="10"/>
      <c r="VJV53" s="10"/>
      <c r="VJW53" s="10"/>
      <c r="VJX53" s="10"/>
      <c r="VJY53" s="10"/>
      <c r="VJZ53" s="10"/>
      <c r="VKA53" s="10"/>
      <c r="VKB53" s="10"/>
      <c r="VKC53" s="10"/>
      <c r="VKD53" s="10"/>
      <c r="VKE53" s="10"/>
      <c r="VKF53" s="10"/>
      <c r="VKG53" s="10"/>
      <c r="VKH53" s="10"/>
      <c r="VKI53" s="10"/>
      <c r="VKJ53" s="10"/>
      <c r="VKK53" s="10"/>
      <c r="VKL53" s="10"/>
      <c r="VKM53" s="10"/>
      <c r="VKN53" s="10"/>
      <c r="VKO53" s="10"/>
      <c r="VKP53" s="10"/>
      <c r="VKQ53" s="10"/>
      <c r="VKR53" s="10"/>
      <c r="VKS53" s="10"/>
      <c r="VKT53" s="10"/>
      <c r="VKU53" s="10"/>
      <c r="VKV53" s="10"/>
      <c r="VKW53" s="10"/>
      <c r="VKX53" s="10"/>
      <c r="VKY53" s="10"/>
      <c r="VKZ53" s="10"/>
      <c r="VLA53" s="10"/>
      <c r="VLB53" s="10"/>
      <c r="VLC53" s="10"/>
      <c r="VLD53" s="10"/>
      <c r="VLE53" s="10"/>
      <c r="VLF53" s="10"/>
      <c r="VLG53" s="10"/>
      <c r="VLH53" s="10"/>
      <c r="VLI53" s="10"/>
      <c r="VLJ53" s="10"/>
      <c r="VLK53" s="10"/>
      <c r="VLL53" s="10"/>
      <c r="VLM53" s="10"/>
      <c r="VLN53" s="10"/>
      <c r="VLO53" s="10"/>
      <c r="VLP53" s="10"/>
      <c r="VLQ53" s="10"/>
      <c r="VLR53" s="10"/>
      <c r="VLS53" s="10"/>
      <c r="VLT53" s="10"/>
      <c r="VLU53" s="10"/>
      <c r="VLV53" s="10"/>
      <c r="VLW53" s="10"/>
      <c r="VLX53" s="10"/>
      <c r="VLY53" s="10"/>
      <c r="VLZ53" s="10"/>
      <c r="VMA53" s="10"/>
      <c r="VMB53" s="10"/>
      <c r="VMC53" s="10"/>
      <c r="VMD53" s="10"/>
      <c r="VME53" s="10"/>
      <c r="VMF53" s="10"/>
      <c r="VMG53" s="10"/>
      <c r="VMH53" s="10"/>
      <c r="VMI53" s="10"/>
      <c r="VMJ53" s="10"/>
      <c r="VMK53" s="10"/>
      <c r="VML53" s="10"/>
      <c r="VMM53" s="10"/>
      <c r="VMN53" s="10"/>
      <c r="VMO53" s="10"/>
      <c r="VMP53" s="10"/>
      <c r="VMQ53" s="10"/>
      <c r="VMR53" s="10"/>
      <c r="VMS53" s="10"/>
      <c r="VMT53" s="10"/>
      <c r="VMU53" s="10"/>
      <c r="VMV53" s="10"/>
      <c r="VMW53" s="10"/>
      <c r="VMX53" s="10"/>
      <c r="VMY53" s="10"/>
      <c r="VMZ53" s="10"/>
      <c r="VNA53" s="10"/>
      <c r="VNB53" s="10"/>
      <c r="VNC53" s="10"/>
      <c r="VND53" s="10"/>
      <c r="VNE53" s="10"/>
      <c r="VNF53" s="10"/>
      <c r="VNG53" s="10"/>
      <c r="VNH53" s="10"/>
      <c r="VNI53" s="10"/>
      <c r="VNJ53" s="10"/>
      <c r="VNK53" s="10"/>
      <c r="VNL53" s="10"/>
      <c r="VNM53" s="10"/>
      <c r="VNN53" s="10"/>
      <c r="VNO53" s="10"/>
      <c r="VNP53" s="10"/>
      <c r="VNQ53" s="10"/>
      <c r="VNR53" s="10"/>
      <c r="VNS53" s="10"/>
      <c r="VNT53" s="10"/>
      <c r="VNU53" s="10"/>
      <c r="VNV53" s="10"/>
      <c r="VNW53" s="10"/>
      <c r="VNX53" s="10"/>
      <c r="VNY53" s="10"/>
      <c r="VNZ53" s="10"/>
      <c r="VOA53" s="10"/>
      <c r="VOB53" s="10"/>
      <c r="VOC53" s="10"/>
      <c r="VOD53" s="10"/>
      <c r="VOE53" s="10"/>
      <c r="VOF53" s="10"/>
      <c r="VOG53" s="10"/>
      <c r="VOH53" s="10"/>
      <c r="VOI53" s="10"/>
      <c r="VOJ53" s="10"/>
      <c r="VOK53" s="10"/>
      <c r="VOL53" s="10"/>
      <c r="VOM53" s="10"/>
      <c r="VON53" s="10"/>
      <c r="VOO53" s="10"/>
      <c r="VOP53" s="10"/>
      <c r="VOQ53" s="10"/>
      <c r="VOR53" s="10"/>
      <c r="VOS53" s="10"/>
      <c r="VOT53" s="10"/>
      <c r="VOU53" s="10"/>
      <c r="VOV53" s="10"/>
      <c r="VOW53" s="10"/>
      <c r="VOX53" s="10"/>
      <c r="VOY53" s="10"/>
      <c r="VOZ53" s="10"/>
      <c r="VPA53" s="10"/>
      <c r="VPB53" s="10"/>
      <c r="VPC53" s="10"/>
      <c r="VPD53" s="10"/>
      <c r="VPE53" s="10"/>
      <c r="VPF53" s="10"/>
      <c r="VPG53" s="10"/>
      <c r="VPH53" s="10"/>
      <c r="VPI53" s="10"/>
      <c r="VPJ53" s="10"/>
      <c r="VPK53" s="10"/>
      <c r="VPL53" s="10"/>
      <c r="VPM53" s="10"/>
      <c r="VPN53" s="10"/>
      <c r="VPO53" s="10"/>
      <c r="VPP53" s="10"/>
      <c r="VPQ53" s="10"/>
      <c r="VPR53" s="10"/>
      <c r="VPS53" s="10"/>
      <c r="VPT53" s="10"/>
      <c r="VPU53" s="10"/>
      <c r="VPV53" s="10"/>
      <c r="VPW53" s="10"/>
      <c r="VPX53" s="10"/>
      <c r="VPY53" s="10"/>
      <c r="VPZ53" s="10"/>
      <c r="VQA53" s="10"/>
      <c r="VQB53" s="10"/>
      <c r="VQC53" s="10"/>
      <c r="VQD53" s="10"/>
      <c r="VQE53" s="10"/>
      <c r="VQF53" s="10"/>
      <c r="VQG53" s="10"/>
      <c r="VQH53" s="10"/>
      <c r="VQI53" s="10"/>
      <c r="VQJ53" s="10"/>
      <c r="VQK53" s="10"/>
      <c r="VQL53" s="10"/>
      <c r="VQM53" s="10"/>
      <c r="VQN53" s="10"/>
      <c r="VQO53" s="10"/>
      <c r="VQP53" s="10"/>
      <c r="VQQ53" s="10"/>
      <c r="VQR53" s="10"/>
      <c r="VQS53" s="10"/>
      <c r="VQT53" s="10"/>
      <c r="VQU53" s="10"/>
      <c r="VQV53" s="10"/>
      <c r="VQW53" s="10"/>
      <c r="VQX53" s="10"/>
      <c r="VQY53" s="10"/>
      <c r="VQZ53" s="10"/>
      <c r="VRA53" s="10"/>
      <c r="VRB53" s="10"/>
      <c r="VRC53" s="10"/>
      <c r="VRD53" s="10"/>
      <c r="VRE53" s="10"/>
      <c r="VRF53" s="10"/>
      <c r="VRG53" s="10"/>
      <c r="VRH53" s="10"/>
      <c r="VRI53" s="10"/>
      <c r="VRJ53" s="10"/>
      <c r="VRK53" s="10"/>
      <c r="VRL53" s="10"/>
      <c r="VRM53" s="10"/>
      <c r="VRN53" s="10"/>
      <c r="VRO53" s="10"/>
      <c r="VRP53" s="10"/>
      <c r="VRQ53" s="10"/>
      <c r="VRR53" s="10"/>
      <c r="VRS53" s="10"/>
      <c r="VRT53" s="10"/>
      <c r="VRU53" s="10"/>
      <c r="VRV53" s="10"/>
      <c r="VRW53" s="10"/>
      <c r="VRX53" s="10"/>
      <c r="VRY53" s="10"/>
      <c r="VRZ53" s="10"/>
      <c r="VSA53" s="10"/>
      <c r="VSB53" s="10"/>
      <c r="VSC53" s="10"/>
      <c r="VSD53" s="10"/>
      <c r="VSE53" s="10"/>
      <c r="VSF53" s="10"/>
      <c r="VSG53" s="10"/>
      <c r="VSH53" s="10"/>
      <c r="VSI53" s="10"/>
      <c r="VSJ53" s="10"/>
      <c r="VSK53" s="10"/>
      <c r="VSL53" s="10"/>
      <c r="VSM53" s="10"/>
      <c r="VSN53" s="10"/>
      <c r="VSO53" s="10"/>
      <c r="VSP53" s="10"/>
      <c r="VSQ53" s="10"/>
      <c r="VSR53" s="10"/>
      <c r="VSS53" s="10"/>
      <c r="VST53" s="10"/>
      <c r="VSU53" s="10"/>
      <c r="VSV53" s="10"/>
      <c r="VSW53" s="10"/>
      <c r="VSX53" s="10"/>
      <c r="VSY53" s="10"/>
      <c r="VSZ53" s="10"/>
      <c r="VTA53" s="10"/>
      <c r="VTB53" s="10"/>
      <c r="VTC53" s="10"/>
      <c r="VTD53" s="10"/>
      <c r="VTE53" s="10"/>
      <c r="VTF53" s="10"/>
      <c r="VTG53" s="10"/>
      <c r="VTH53" s="10"/>
      <c r="VTI53" s="10"/>
      <c r="VTJ53" s="10"/>
      <c r="VTK53" s="10"/>
      <c r="VTL53" s="10"/>
      <c r="VTM53" s="10"/>
      <c r="VTN53" s="10"/>
      <c r="VTO53" s="10"/>
      <c r="VTP53" s="10"/>
      <c r="VTQ53" s="10"/>
      <c r="VTR53" s="10"/>
      <c r="VTS53" s="10"/>
      <c r="VTT53" s="10"/>
      <c r="VTU53" s="10"/>
      <c r="VTV53" s="10"/>
      <c r="VTW53" s="10"/>
      <c r="VTX53" s="10"/>
      <c r="VTY53" s="10"/>
      <c r="VTZ53" s="10"/>
      <c r="VUA53" s="10"/>
      <c r="VUB53" s="10"/>
      <c r="VUC53" s="10"/>
      <c r="VUD53" s="10"/>
      <c r="VUE53" s="10"/>
      <c r="VUF53" s="10"/>
      <c r="VUG53" s="10"/>
      <c r="VUH53" s="10"/>
      <c r="VUI53" s="10"/>
      <c r="VUJ53" s="10"/>
      <c r="VUK53" s="10"/>
      <c r="VUL53" s="10"/>
      <c r="VUM53" s="10"/>
      <c r="VUN53" s="10"/>
      <c r="VUO53" s="10"/>
      <c r="VUP53" s="10"/>
      <c r="VUQ53" s="10"/>
      <c r="VUR53" s="10"/>
      <c r="VUS53" s="10"/>
      <c r="VUT53" s="10"/>
      <c r="VUU53" s="10"/>
      <c r="VUV53" s="10"/>
      <c r="VUW53" s="10"/>
      <c r="VUX53" s="10"/>
      <c r="VUY53" s="10"/>
      <c r="VUZ53" s="10"/>
      <c r="VVA53" s="10"/>
      <c r="VVB53" s="10"/>
      <c r="VVC53" s="10"/>
      <c r="VVD53" s="10"/>
      <c r="VVE53" s="10"/>
      <c r="VVF53" s="10"/>
      <c r="VVG53" s="10"/>
      <c r="VVH53" s="10"/>
      <c r="VVI53" s="10"/>
      <c r="VVJ53" s="10"/>
      <c r="VVK53" s="10"/>
      <c r="VVL53" s="10"/>
      <c r="VVM53" s="10"/>
      <c r="VVN53" s="10"/>
      <c r="VVO53" s="10"/>
      <c r="VVP53" s="10"/>
      <c r="VVQ53" s="10"/>
      <c r="VVR53" s="10"/>
      <c r="VVS53" s="10"/>
      <c r="VVT53" s="10"/>
      <c r="VVU53" s="10"/>
      <c r="VVV53" s="10"/>
      <c r="VVW53" s="10"/>
      <c r="VVX53" s="10"/>
      <c r="VVY53" s="10"/>
      <c r="VVZ53" s="10"/>
      <c r="VWA53" s="10"/>
      <c r="VWB53" s="10"/>
      <c r="VWC53" s="10"/>
      <c r="VWD53" s="10"/>
      <c r="VWE53" s="10"/>
      <c r="VWF53" s="10"/>
      <c r="VWG53" s="10"/>
      <c r="VWH53" s="10"/>
      <c r="VWI53" s="10"/>
      <c r="VWJ53" s="10"/>
      <c r="VWK53" s="10"/>
      <c r="VWL53" s="10"/>
      <c r="VWM53" s="10"/>
      <c r="VWN53" s="10"/>
      <c r="VWO53" s="10"/>
      <c r="VWP53" s="10"/>
      <c r="VWQ53" s="10"/>
      <c r="VWR53" s="10"/>
      <c r="VWS53" s="10"/>
      <c r="VWT53" s="10"/>
      <c r="VWU53" s="10"/>
      <c r="VWV53" s="10"/>
      <c r="VWW53" s="10"/>
      <c r="VWX53" s="10"/>
      <c r="VWY53" s="10"/>
      <c r="VWZ53" s="10"/>
      <c r="VXA53" s="10"/>
      <c r="VXB53" s="10"/>
      <c r="VXC53" s="10"/>
      <c r="VXD53" s="10"/>
      <c r="VXE53" s="10"/>
      <c r="VXF53" s="10"/>
      <c r="VXG53" s="10"/>
      <c r="VXH53" s="10"/>
      <c r="VXI53" s="10"/>
      <c r="VXJ53" s="10"/>
      <c r="VXK53" s="10"/>
      <c r="VXL53" s="10"/>
      <c r="VXM53" s="10"/>
      <c r="VXN53" s="10"/>
      <c r="VXO53" s="10"/>
      <c r="VXP53" s="10"/>
      <c r="VXQ53" s="10"/>
      <c r="VXR53" s="10"/>
      <c r="VXS53" s="10"/>
      <c r="VXT53" s="10"/>
      <c r="VXU53" s="10"/>
      <c r="VXV53" s="10"/>
      <c r="VXW53" s="10"/>
      <c r="VXX53" s="10"/>
      <c r="VXY53" s="10"/>
      <c r="VXZ53" s="10"/>
      <c r="VYA53" s="10"/>
      <c r="VYB53" s="10"/>
      <c r="VYC53" s="10"/>
      <c r="VYD53" s="10"/>
      <c r="VYE53" s="10"/>
      <c r="VYF53" s="10"/>
      <c r="VYG53" s="10"/>
      <c r="VYH53" s="10"/>
      <c r="VYI53" s="10"/>
      <c r="VYJ53" s="10"/>
      <c r="VYK53" s="10"/>
      <c r="VYL53" s="10"/>
      <c r="VYM53" s="10"/>
      <c r="VYN53" s="10"/>
      <c r="VYO53" s="10"/>
      <c r="VYP53" s="10"/>
      <c r="VYQ53" s="10"/>
      <c r="VYR53" s="10"/>
      <c r="VYS53" s="10"/>
      <c r="VYT53" s="10"/>
      <c r="VYU53" s="10"/>
      <c r="VYV53" s="10"/>
      <c r="VYW53" s="10"/>
      <c r="VYX53" s="10"/>
      <c r="VYY53" s="10"/>
      <c r="VYZ53" s="10"/>
      <c r="VZA53" s="10"/>
      <c r="VZB53" s="10"/>
      <c r="VZC53" s="10"/>
      <c r="VZD53" s="10"/>
      <c r="VZE53" s="10"/>
      <c r="VZF53" s="10"/>
      <c r="VZG53" s="10"/>
      <c r="VZH53" s="10"/>
      <c r="VZI53" s="10"/>
      <c r="VZJ53" s="10"/>
      <c r="VZK53" s="10"/>
      <c r="VZL53" s="10"/>
      <c r="VZM53" s="10"/>
      <c r="VZN53" s="10"/>
      <c r="VZO53" s="10"/>
      <c r="VZP53" s="10"/>
      <c r="VZQ53" s="10"/>
      <c r="VZR53" s="10"/>
      <c r="VZS53" s="10"/>
      <c r="VZT53" s="10"/>
      <c r="VZU53" s="10"/>
      <c r="VZV53" s="10"/>
      <c r="VZW53" s="10"/>
      <c r="VZX53" s="10"/>
      <c r="VZY53" s="10"/>
      <c r="VZZ53" s="10"/>
      <c r="WAA53" s="10"/>
      <c r="WAB53" s="10"/>
      <c r="WAC53" s="10"/>
      <c r="WAD53" s="10"/>
      <c r="WAE53" s="10"/>
      <c r="WAF53" s="10"/>
      <c r="WAG53" s="10"/>
      <c r="WAH53" s="10"/>
      <c r="WAI53" s="10"/>
      <c r="WAJ53" s="10"/>
      <c r="WAK53" s="10"/>
      <c r="WAL53" s="10"/>
      <c r="WAM53" s="10"/>
      <c r="WAN53" s="10"/>
      <c r="WAO53" s="10"/>
      <c r="WAP53" s="10"/>
      <c r="WAQ53" s="10"/>
      <c r="WAR53" s="10"/>
      <c r="WAS53" s="10"/>
      <c r="WAT53" s="10"/>
      <c r="WAU53" s="10"/>
      <c r="WAV53" s="10"/>
      <c r="WAW53" s="10"/>
      <c r="WAX53" s="10"/>
      <c r="WAY53" s="10"/>
      <c r="WAZ53" s="10"/>
      <c r="WBA53" s="10"/>
      <c r="WBB53" s="10"/>
      <c r="WBC53" s="10"/>
      <c r="WBD53" s="10"/>
      <c r="WBE53" s="10"/>
      <c r="WBF53" s="10"/>
      <c r="WBG53" s="10"/>
      <c r="WBH53" s="10"/>
      <c r="WBI53" s="10"/>
      <c r="WBJ53" s="10"/>
      <c r="WBK53" s="10"/>
      <c r="WBL53" s="10"/>
      <c r="WBM53" s="10"/>
      <c r="WBN53" s="10"/>
      <c r="WBO53" s="10"/>
      <c r="WBP53" s="10"/>
      <c r="WBQ53" s="10"/>
      <c r="WBR53" s="10"/>
      <c r="WBS53" s="10"/>
      <c r="WBT53" s="10"/>
      <c r="WBU53" s="10"/>
      <c r="WBV53" s="10"/>
      <c r="WBW53" s="10"/>
      <c r="WBX53" s="10"/>
      <c r="WBY53" s="10"/>
      <c r="WBZ53" s="10"/>
      <c r="WCA53" s="10"/>
      <c r="WCB53" s="10"/>
      <c r="WCC53" s="10"/>
      <c r="WCD53" s="10"/>
      <c r="WCE53" s="10"/>
      <c r="WCF53" s="10"/>
      <c r="WCG53" s="10"/>
      <c r="WCH53" s="10"/>
      <c r="WCI53" s="10"/>
      <c r="WCJ53" s="10"/>
      <c r="WCK53" s="10"/>
      <c r="WCL53" s="10"/>
      <c r="WCM53" s="10"/>
      <c r="WCN53" s="10"/>
      <c r="WCO53" s="10"/>
      <c r="WCP53" s="10"/>
      <c r="WCQ53" s="10"/>
      <c r="WCR53" s="10"/>
      <c r="WCS53" s="10"/>
      <c r="WCT53" s="10"/>
      <c r="WCU53" s="10"/>
      <c r="WCV53" s="10"/>
      <c r="WCW53" s="10"/>
      <c r="WCX53" s="10"/>
      <c r="WCY53" s="10"/>
      <c r="WCZ53" s="10"/>
      <c r="WDA53" s="10"/>
      <c r="WDB53" s="10"/>
      <c r="WDC53" s="10"/>
      <c r="WDD53" s="10"/>
      <c r="WDE53" s="10"/>
      <c r="WDF53" s="10"/>
      <c r="WDG53" s="10"/>
      <c r="WDH53" s="10"/>
      <c r="WDI53" s="10"/>
      <c r="WDJ53" s="10"/>
      <c r="WDK53" s="10"/>
      <c r="WDL53" s="10"/>
      <c r="WDM53" s="10"/>
      <c r="WDN53" s="10"/>
      <c r="WDO53" s="10"/>
      <c r="WDP53" s="10"/>
      <c r="WDQ53" s="10"/>
      <c r="WDR53" s="10"/>
      <c r="WDS53" s="10"/>
      <c r="WDT53" s="10"/>
      <c r="WDU53" s="10"/>
      <c r="WDV53" s="10"/>
      <c r="WDW53" s="10"/>
      <c r="WDX53" s="10"/>
      <c r="WDY53" s="10"/>
      <c r="WDZ53" s="10"/>
      <c r="WEA53" s="10"/>
      <c r="WEB53" s="10"/>
      <c r="WEC53" s="10"/>
      <c r="WED53" s="10"/>
      <c r="WEE53" s="10"/>
      <c r="WEF53" s="10"/>
      <c r="WEG53" s="10"/>
      <c r="WEH53" s="10"/>
      <c r="WEI53" s="10"/>
      <c r="WEJ53" s="10"/>
      <c r="WEK53" s="10"/>
      <c r="WEL53" s="10"/>
      <c r="WEM53" s="10"/>
      <c r="WEN53" s="10"/>
      <c r="WEO53" s="10"/>
      <c r="WEP53" s="10"/>
      <c r="WEQ53" s="10"/>
      <c r="WER53" s="10"/>
      <c r="WES53" s="10"/>
      <c r="WET53" s="10"/>
      <c r="WEU53" s="10"/>
      <c r="WEV53" s="10"/>
      <c r="WEW53" s="10"/>
      <c r="WEX53" s="10"/>
      <c r="WEY53" s="10"/>
      <c r="WEZ53" s="10"/>
      <c r="WFA53" s="10"/>
      <c r="WFB53" s="10"/>
      <c r="WFC53" s="10"/>
      <c r="WFD53" s="10"/>
      <c r="WFE53" s="10"/>
      <c r="WFF53" s="10"/>
      <c r="WFG53" s="10"/>
      <c r="WFH53" s="10"/>
      <c r="WFI53" s="10"/>
      <c r="WFJ53" s="10"/>
      <c r="WFK53" s="10"/>
      <c r="WFL53" s="10"/>
      <c r="WFM53" s="10"/>
      <c r="WFN53" s="10"/>
      <c r="WFO53" s="10"/>
      <c r="WFP53" s="10"/>
      <c r="WFQ53" s="10"/>
      <c r="WFR53" s="10"/>
      <c r="WFS53" s="10"/>
      <c r="WFT53" s="10"/>
      <c r="WFU53" s="10"/>
      <c r="WFV53" s="10"/>
      <c r="WFW53" s="10"/>
      <c r="WFX53" s="10"/>
      <c r="WFY53" s="10"/>
      <c r="WFZ53" s="10"/>
      <c r="WGA53" s="10"/>
      <c r="WGB53" s="10"/>
      <c r="WGC53" s="10"/>
      <c r="WGD53" s="10"/>
      <c r="WGE53" s="10"/>
      <c r="WGF53" s="10"/>
      <c r="WGG53" s="10"/>
      <c r="WGH53" s="10"/>
      <c r="WGI53" s="10"/>
      <c r="WGJ53" s="10"/>
      <c r="WGK53" s="10"/>
      <c r="WGL53" s="10"/>
      <c r="WGM53" s="10"/>
      <c r="WGN53" s="10"/>
      <c r="WGO53" s="10"/>
      <c r="WGP53" s="10"/>
      <c r="WGQ53" s="10"/>
      <c r="WGR53" s="10"/>
      <c r="WGS53" s="10"/>
      <c r="WGT53" s="10"/>
      <c r="WGU53" s="10"/>
      <c r="WGV53" s="10"/>
      <c r="WGW53" s="10"/>
      <c r="WGX53" s="10"/>
      <c r="WGY53" s="10"/>
      <c r="WGZ53" s="10"/>
      <c r="WHA53" s="10"/>
      <c r="WHB53" s="10"/>
      <c r="WHC53" s="10"/>
      <c r="WHD53" s="10"/>
      <c r="WHE53" s="10"/>
      <c r="WHF53" s="10"/>
      <c r="WHG53" s="10"/>
      <c r="WHH53" s="10"/>
      <c r="WHI53" s="10"/>
      <c r="WHJ53" s="10"/>
      <c r="WHK53" s="10"/>
      <c r="WHL53" s="10"/>
      <c r="WHM53" s="10"/>
      <c r="WHN53" s="10"/>
      <c r="WHO53" s="10"/>
      <c r="WHP53" s="10"/>
      <c r="WHQ53" s="10"/>
      <c r="WHR53" s="10"/>
      <c r="WHS53" s="10"/>
      <c r="WHT53" s="10"/>
      <c r="WHU53" s="10"/>
      <c r="WHV53" s="10"/>
      <c r="WHW53" s="10"/>
      <c r="WHX53" s="10"/>
      <c r="WHY53" s="10"/>
      <c r="WHZ53" s="10"/>
      <c r="WIA53" s="10"/>
      <c r="WIB53" s="10"/>
      <c r="WIC53" s="10"/>
      <c r="WID53" s="10"/>
      <c r="WIE53" s="10"/>
      <c r="WIF53" s="10"/>
      <c r="WIG53" s="10"/>
      <c r="WIH53" s="10"/>
      <c r="WII53" s="10"/>
      <c r="WIJ53" s="10"/>
      <c r="WIK53" s="10"/>
      <c r="WIL53" s="10"/>
      <c r="WIM53" s="10"/>
      <c r="WIN53" s="10"/>
      <c r="WIO53" s="10"/>
      <c r="WIP53" s="10"/>
      <c r="WIQ53" s="10"/>
      <c r="WIR53" s="10"/>
      <c r="WIS53" s="10"/>
      <c r="WIT53" s="10"/>
      <c r="WIU53" s="10"/>
      <c r="WIV53" s="10"/>
      <c r="WIW53" s="10"/>
      <c r="WIX53" s="10"/>
      <c r="WIY53" s="10"/>
      <c r="WIZ53" s="10"/>
      <c r="WJA53" s="10"/>
      <c r="WJB53" s="10"/>
      <c r="WJC53" s="10"/>
      <c r="WJD53" s="10"/>
      <c r="WJE53" s="10"/>
      <c r="WJF53" s="10"/>
      <c r="WJG53" s="10"/>
      <c r="WJH53" s="10"/>
      <c r="WJI53" s="10"/>
      <c r="WJJ53" s="10"/>
      <c r="WJK53" s="10"/>
      <c r="WJL53" s="10"/>
      <c r="WJM53" s="10"/>
      <c r="WJN53" s="10"/>
      <c r="WJO53" s="10"/>
      <c r="WJP53" s="10"/>
      <c r="WJQ53" s="10"/>
      <c r="WJR53" s="10"/>
      <c r="WJS53" s="10"/>
      <c r="WJT53" s="10"/>
      <c r="WJU53" s="10"/>
      <c r="WJV53" s="10"/>
      <c r="WJW53" s="10"/>
      <c r="WJX53" s="10"/>
      <c r="WJY53" s="10"/>
      <c r="WJZ53" s="10"/>
      <c r="WKA53" s="10"/>
      <c r="WKB53" s="10"/>
      <c r="WKC53" s="10"/>
      <c r="WKD53" s="10"/>
      <c r="WKE53" s="10"/>
      <c r="WKF53" s="10"/>
      <c r="WKG53" s="10"/>
      <c r="WKH53" s="10"/>
      <c r="WKI53" s="10"/>
      <c r="WKJ53" s="10"/>
      <c r="WKK53" s="10"/>
      <c r="WKL53" s="10"/>
      <c r="WKM53" s="10"/>
      <c r="WKN53" s="10"/>
      <c r="WKO53" s="10"/>
      <c r="WKP53" s="10"/>
      <c r="WKQ53" s="10"/>
      <c r="WKR53" s="10"/>
      <c r="WKS53" s="10"/>
      <c r="WKT53" s="10"/>
      <c r="WKU53" s="10"/>
      <c r="WKV53" s="10"/>
      <c r="WKW53" s="10"/>
      <c r="WKX53" s="10"/>
      <c r="WKY53" s="10"/>
      <c r="WKZ53" s="10"/>
      <c r="WLA53" s="10"/>
      <c r="WLB53" s="10"/>
      <c r="WLC53" s="10"/>
      <c r="WLD53" s="10"/>
      <c r="WLE53" s="10"/>
      <c r="WLF53" s="10"/>
      <c r="WLG53" s="10"/>
      <c r="WLH53" s="10"/>
      <c r="WLI53" s="10"/>
      <c r="WLJ53" s="10"/>
      <c r="WLK53" s="10"/>
      <c r="WLL53" s="10"/>
      <c r="WLM53" s="10"/>
      <c r="WLN53" s="10"/>
      <c r="WLO53" s="10"/>
      <c r="WLP53" s="10"/>
      <c r="WLQ53" s="10"/>
      <c r="WLR53" s="10"/>
      <c r="WLS53" s="10"/>
      <c r="WLT53" s="10"/>
      <c r="WLU53" s="10"/>
      <c r="WLV53" s="10"/>
      <c r="WLW53" s="10"/>
      <c r="WLX53" s="10"/>
      <c r="WLY53" s="10"/>
      <c r="WLZ53" s="10"/>
      <c r="WMA53" s="10"/>
      <c r="WMB53" s="10"/>
      <c r="WMC53" s="10"/>
      <c r="WMD53" s="10"/>
      <c r="WME53" s="10"/>
      <c r="WMF53" s="10"/>
      <c r="WMG53" s="10"/>
      <c r="WMH53" s="10"/>
      <c r="WMI53" s="10"/>
      <c r="WMJ53" s="10"/>
      <c r="WMK53" s="10"/>
      <c r="WML53" s="10"/>
      <c r="WMM53" s="10"/>
      <c r="WMN53" s="10"/>
      <c r="WMO53" s="10"/>
      <c r="WMP53" s="10"/>
      <c r="WMQ53" s="10"/>
      <c r="WMR53" s="10"/>
      <c r="WMS53" s="10"/>
      <c r="WMT53" s="10"/>
      <c r="WMU53" s="10"/>
      <c r="WMV53" s="10"/>
      <c r="WMW53" s="10"/>
      <c r="WMX53" s="10"/>
      <c r="WMY53" s="10"/>
      <c r="WMZ53" s="10"/>
      <c r="WNA53" s="10"/>
      <c r="WNB53" s="10"/>
      <c r="WNC53" s="10"/>
      <c r="WND53" s="10"/>
      <c r="WNE53" s="10"/>
      <c r="WNF53" s="10"/>
      <c r="WNG53" s="10"/>
      <c r="WNH53" s="10"/>
      <c r="WNI53" s="10"/>
      <c r="WNJ53" s="10"/>
      <c r="WNK53" s="10"/>
      <c r="WNL53" s="10"/>
      <c r="WNM53" s="10"/>
      <c r="WNN53" s="10"/>
      <c r="WNO53" s="10"/>
      <c r="WNP53" s="10"/>
      <c r="WNQ53" s="10"/>
      <c r="WNR53" s="10"/>
      <c r="WNS53" s="10"/>
      <c r="WNT53" s="10"/>
      <c r="WNU53" s="10"/>
      <c r="WNV53" s="10"/>
      <c r="WNW53" s="10"/>
      <c r="WNX53" s="10"/>
      <c r="WNY53" s="10"/>
      <c r="WNZ53" s="10"/>
      <c r="WOA53" s="10"/>
      <c r="WOB53" s="10"/>
      <c r="WOC53" s="10"/>
      <c r="WOD53" s="10"/>
      <c r="WOE53" s="10"/>
      <c r="WOF53" s="10"/>
      <c r="WOG53" s="10"/>
      <c r="WOH53" s="10"/>
      <c r="WOI53" s="10"/>
      <c r="WOJ53" s="10"/>
      <c r="WOK53" s="10"/>
      <c r="WOL53" s="10"/>
      <c r="WOM53" s="10"/>
      <c r="WON53" s="10"/>
      <c r="WOO53" s="10"/>
      <c r="WOP53" s="10"/>
      <c r="WOQ53" s="10"/>
      <c r="WOR53" s="10"/>
      <c r="WOS53" s="10"/>
      <c r="WOT53" s="10"/>
      <c r="WOU53" s="10"/>
      <c r="WOV53" s="10"/>
      <c r="WOW53" s="10"/>
      <c r="WOX53" s="10"/>
      <c r="WOY53" s="10"/>
      <c r="WOZ53" s="10"/>
      <c r="WPA53" s="10"/>
      <c r="WPB53" s="10"/>
      <c r="WPC53" s="10"/>
      <c r="WPD53" s="10"/>
      <c r="WPE53" s="10"/>
      <c r="WPF53" s="10"/>
      <c r="WPG53" s="10"/>
      <c r="WPH53" s="10"/>
      <c r="WPI53" s="10"/>
      <c r="WPJ53" s="10"/>
      <c r="WPK53" s="10"/>
      <c r="WPL53" s="10"/>
      <c r="WPM53" s="10"/>
      <c r="WPN53" s="10"/>
      <c r="WPO53" s="10"/>
      <c r="WPP53" s="10"/>
      <c r="WPQ53" s="10"/>
      <c r="WPR53" s="10"/>
      <c r="WPS53" s="10"/>
      <c r="WPT53" s="10"/>
      <c r="WPU53" s="10"/>
      <c r="WPV53" s="10"/>
      <c r="WPW53" s="10"/>
      <c r="WPX53" s="10"/>
      <c r="WPY53" s="10"/>
      <c r="WPZ53" s="10"/>
      <c r="WQA53" s="10"/>
      <c r="WQB53" s="10"/>
      <c r="WQC53" s="10"/>
      <c r="WQD53" s="10"/>
      <c r="WQE53" s="10"/>
      <c r="WQF53" s="10"/>
      <c r="WQG53" s="10"/>
      <c r="WQH53" s="10"/>
      <c r="WQI53" s="10"/>
      <c r="WQJ53" s="10"/>
      <c r="WQK53" s="10"/>
      <c r="WQL53" s="10"/>
      <c r="WQM53" s="10"/>
      <c r="WQN53" s="10"/>
      <c r="WQO53" s="10"/>
      <c r="WQP53" s="10"/>
      <c r="WQQ53" s="10"/>
      <c r="WQR53" s="10"/>
      <c r="WQS53" s="10"/>
      <c r="WQT53" s="10"/>
      <c r="WQU53" s="10"/>
      <c r="WQV53" s="10"/>
      <c r="WQW53" s="10"/>
      <c r="WQX53" s="10"/>
      <c r="WQY53" s="10"/>
      <c r="WQZ53" s="10"/>
      <c r="WRA53" s="10"/>
      <c r="WRB53" s="10"/>
      <c r="WRC53" s="10"/>
      <c r="WRD53" s="10"/>
      <c r="WRE53" s="10"/>
      <c r="WRF53" s="10"/>
      <c r="WRG53" s="10"/>
      <c r="WRH53" s="10"/>
      <c r="WRI53" s="10"/>
      <c r="WRJ53" s="10"/>
      <c r="WRK53" s="10"/>
      <c r="WRL53" s="10"/>
      <c r="WRM53" s="10"/>
      <c r="WRN53" s="10"/>
      <c r="WRO53" s="10"/>
      <c r="WRP53" s="10"/>
      <c r="WRQ53" s="10"/>
      <c r="WRR53" s="10"/>
      <c r="WRS53" s="10"/>
      <c r="WRT53" s="10"/>
      <c r="WRU53" s="10"/>
      <c r="WRV53" s="10"/>
      <c r="WRW53" s="10"/>
      <c r="WRX53" s="10"/>
      <c r="WRY53" s="10"/>
      <c r="WRZ53" s="10"/>
      <c r="WSA53" s="10"/>
      <c r="WSB53" s="10"/>
      <c r="WSC53" s="10"/>
      <c r="WSD53" s="10"/>
      <c r="WSE53" s="10"/>
      <c r="WSF53" s="10"/>
      <c r="WSG53" s="10"/>
      <c r="WSH53" s="10"/>
      <c r="WSI53" s="10"/>
      <c r="WSJ53" s="10"/>
      <c r="WSK53" s="10"/>
      <c r="WSL53" s="10"/>
      <c r="WSM53" s="10"/>
      <c r="WSN53" s="10"/>
      <c r="WSO53" s="10"/>
      <c r="WSP53" s="10"/>
      <c r="WSQ53" s="10"/>
      <c r="WSR53" s="10"/>
      <c r="WSS53" s="10"/>
      <c r="WST53" s="10"/>
      <c r="WSU53" s="10"/>
      <c r="WSV53" s="10"/>
      <c r="WSW53" s="10"/>
      <c r="WSX53" s="10"/>
      <c r="WSY53" s="10"/>
      <c r="WSZ53" s="10"/>
      <c r="WTA53" s="10"/>
      <c r="WTB53" s="10"/>
      <c r="WTC53" s="10"/>
      <c r="WTD53" s="10"/>
      <c r="WTE53" s="10"/>
      <c r="WTF53" s="10"/>
      <c r="WTG53" s="10"/>
      <c r="WTH53" s="10"/>
      <c r="WTI53" s="10"/>
      <c r="WTJ53" s="10"/>
      <c r="WTK53" s="10"/>
      <c r="WTL53" s="10"/>
      <c r="WTM53" s="10"/>
      <c r="WTN53" s="10"/>
      <c r="WTO53" s="10"/>
      <c r="WTP53" s="10"/>
      <c r="WTQ53" s="10"/>
      <c r="WTR53" s="10"/>
      <c r="WTS53" s="10"/>
      <c r="WTT53" s="10"/>
      <c r="WTU53" s="10"/>
      <c r="WTV53" s="10"/>
      <c r="WTW53" s="10"/>
      <c r="WTX53" s="10"/>
      <c r="WTY53" s="10"/>
      <c r="WTZ53" s="10"/>
      <c r="WUA53" s="10"/>
      <c r="WUB53" s="10"/>
      <c r="WUC53" s="10"/>
      <c r="WUD53" s="10"/>
      <c r="WUE53" s="10"/>
      <c r="WUF53" s="10"/>
      <c r="WUG53" s="10"/>
      <c r="WUH53" s="10"/>
      <c r="WUI53" s="10"/>
      <c r="WUJ53" s="10"/>
      <c r="WUK53" s="10"/>
      <c r="WUL53" s="10"/>
      <c r="WUM53" s="10"/>
      <c r="WUN53" s="10"/>
      <c r="WUO53" s="10"/>
      <c r="WUP53" s="10"/>
      <c r="WUQ53" s="10"/>
      <c r="WUR53" s="10"/>
      <c r="WUS53" s="10"/>
      <c r="WUT53" s="10"/>
      <c r="WUU53" s="10"/>
      <c r="WUV53" s="10"/>
      <c r="WUW53" s="10"/>
      <c r="WUX53" s="10"/>
      <c r="WUY53" s="10"/>
      <c r="WUZ53" s="10"/>
      <c r="WVA53" s="10"/>
      <c r="WVB53" s="10"/>
      <c r="WVC53" s="10"/>
      <c r="WVD53" s="10"/>
      <c r="WVE53" s="10"/>
      <c r="WVF53" s="10"/>
      <c r="WVG53" s="10"/>
      <c r="WVH53" s="10"/>
      <c r="WVI53" s="10"/>
      <c r="WVJ53" s="10"/>
      <c r="WVK53" s="10"/>
      <c r="WVL53" s="10"/>
      <c r="WVM53" s="10"/>
      <c r="WVN53" s="10"/>
      <c r="WVO53" s="10"/>
      <c r="WVP53" s="10"/>
      <c r="WVQ53" s="10"/>
      <c r="WVR53" s="10"/>
      <c r="WVS53" s="10"/>
      <c r="WVT53" s="10"/>
      <c r="WVU53" s="10"/>
      <c r="WVV53" s="10"/>
      <c r="WVW53" s="10"/>
      <c r="WVX53" s="10"/>
      <c r="WVY53" s="10"/>
      <c r="WVZ53" s="10"/>
      <c r="WWA53" s="10"/>
      <c r="WWB53" s="10"/>
      <c r="WWC53" s="10"/>
      <c r="WWD53" s="10"/>
      <c r="WWE53" s="10"/>
      <c r="WWF53" s="10"/>
      <c r="WWG53" s="10"/>
      <c r="WWH53" s="10"/>
      <c r="WWI53" s="10"/>
      <c r="WWJ53" s="10"/>
      <c r="WWK53" s="10"/>
      <c r="WWL53" s="10"/>
      <c r="WWM53" s="10"/>
      <c r="WWN53" s="10"/>
      <c r="WWO53" s="10"/>
      <c r="WWP53" s="10"/>
      <c r="WWQ53" s="10"/>
      <c r="WWR53" s="10"/>
      <c r="WWS53" s="10"/>
      <c r="WWT53" s="10"/>
      <c r="WWU53" s="10"/>
      <c r="WWV53" s="10"/>
      <c r="WWW53" s="10"/>
      <c r="WWX53" s="10"/>
      <c r="WWY53" s="10"/>
      <c r="WWZ53" s="10"/>
      <c r="WXA53" s="10"/>
      <c r="WXB53" s="10"/>
      <c r="WXC53" s="10"/>
      <c r="WXD53" s="10"/>
      <c r="WXE53" s="10"/>
      <c r="WXF53" s="10"/>
      <c r="WXG53" s="10"/>
      <c r="WXH53" s="10"/>
      <c r="WXI53" s="10"/>
      <c r="WXJ53" s="10"/>
      <c r="WXK53" s="10"/>
      <c r="WXL53" s="10"/>
      <c r="WXM53" s="10"/>
      <c r="WXN53" s="10"/>
      <c r="WXO53" s="10"/>
      <c r="WXP53" s="10"/>
      <c r="WXQ53" s="10"/>
      <c r="WXR53" s="10"/>
      <c r="WXS53" s="10"/>
      <c r="WXT53" s="10"/>
      <c r="WXU53" s="10"/>
      <c r="WXV53" s="10"/>
      <c r="WXW53" s="10"/>
      <c r="WXX53" s="10"/>
      <c r="WXY53" s="10"/>
      <c r="WXZ53" s="10"/>
      <c r="WYA53" s="10"/>
      <c r="WYB53" s="10"/>
      <c r="WYC53" s="10"/>
      <c r="WYD53" s="10"/>
      <c r="WYE53" s="10"/>
      <c r="WYF53" s="10"/>
      <c r="WYG53" s="10"/>
      <c r="WYH53" s="10"/>
      <c r="WYI53" s="10"/>
      <c r="WYJ53" s="10"/>
      <c r="WYK53" s="10"/>
      <c r="WYL53" s="10"/>
      <c r="WYM53" s="10"/>
      <c r="WYN53" s="10"/>
      <c r="WYO53" s="10"/>
      <c r="WYP53" s="10"/>
      <c r="WYQ53" s="10"/>
      <c r="WYR53" s="10"/>
      <c r="WYS53" s="10"/>
      <c r="WYT53" s="10"/>
      <c r="WYU53" s="10"/>
      <c r="WYV53" s="10"/>
      <c r="WYW53" s="10"/>
      <c r="WYX53" s="10"/>
      <c r="WYY53" s="10"/>
      <c r="WYZ53" s="10"/>
      <c r="WZA53" s="10"/>
      <c r="WZB53" s="10"/>
      <c r="WZC53" s="10"/>
      <c r="WZD53" s="10"/>
      <c r="WZE53" s="10"/>
      <c r="WZF53" s="10"/>
      <c r="WZG53" s="10"/>
      <c r="WZH53" s="10"/>
      <c r="WZI53" s="10"/>
      <c r="WZJ53" s="10"/>
      <c r="WZK53" s="10"/>
      <c r="WZL53" s="10"/>
      <c r="WZM53" s="10"/>
      <c r="WZN53" s="10"/>
      <c r="WZO53" s="10"/>
      <c r="WZP53" s="10"/>
      <c r="WZQ53" s="10"/>
      <c r="WZR53" s="10"/>
      <c r="WZS53" s="10"/>
      <c r="WZT53" s="10"/>
      <c r="WZU53" s="10"/>
      <c r="WZV53" s="10"/>
      <c r="WZW53" s="10"/>
      <c r="WZX53" s="10"/>
      <c r="WZY53" s="10"/>
      <c r="WZZ53" s="10"/>
      <c r="XAA53" s="10"/>
      <c r="XAB53" s="10"/>
      <c r="XAC53" s="10"/>
      <c r="XAD53" s="10"/>
      <c r="XAE53" s="10"/>
      <c r="XAF53" s="10"/>
      <c r="XAG53" s="10"/>
      <c r="XAH53" s="10"/>
      <c r="XAI53" s="10"/>
      <c r="XAJ53" s="10"/>
      <c r="XAK53" s="10"/>
      <c r="XAL53" s="10"/>
      <c r="XAM53" s="10"/>
      <c r="XAN53" s="10"/>
      <c r="XAO53" s="10"/>
      <c r="XAP53" s="10"/>
      <c r="XAQ53" s="10"/>
      <c r="XAR53" s="10"/>
      <c r="XAS53" s="10"/>
      <c r="XAT53" s="10"/>
      <c r="XAU53" s="10"/>
      <c r="XAV53" s="10"/>
      <c r="XAW53" s="10"/>
      <c r="XAX53" s="10"/>
      <c r="XAY53" s="10"/>
      <c r="XAZ53" s="10"/>
      <c r="XBA53" s="10"/>
      <c r="XBB53" s="10"/>
      <c r="XBC53" s="10"/>
      <c r="XBD53" s="10"/>
      <c r="XBE53" s="10"/>
      <c r="XBF53" s="10"/>
      <c r="XBG53" s="10"/>
      <c r="XBH53" s="10"/>
      <c r="XBI53" s="10"/>
      <c r="XBJ53" s="10"/>
      <c r="XBK53" s="10"/>
      <c r="XBL53" s="10"/>
      <c r="XBM53" s="10"/>
      <c r="XBN53" s="10"/>
      <c r="XBO53" s="10"/>
      <c r="XBP53" s="10"/>
      <c r="XBQ53" s="10"/>
      <c r="XBR53" s="10"/>
      <c r="XBS53" s="10"/>
      <c r="XBT53" s="10"/>
      <c r="XBU53" s="10"/>
      <c r="XBV53" s="10"/>
      <c r="XBW53" s="10"/>
      <c r="XBX53" s="10"/>
      <c r="XBY53" s="10"/>
      <c r="XBZ53" s="10"/>
      <c r="XCA53" s="10"/>
      <c r="XCB53" s="10"/>
      <c r="XCC53" s="10"/>
      <c r="XCD53" s="10"/>
      <c r="XCE53" s="10"/>
      <c r="XCF53" s="10"/>
      <c r="XCG53" s="10"/>
      <c r="XCH53" s="10"/>
      <c r="XCI53" s="10"/>
      <c r="XCJ53" s="10"/>
      <c r="XCK53" s="10"/>
      <c r="XCL53" s="10"/>
      <c r="XCM53" s="10"/>
      <c r="XCN53" s="10"/>
      <c r="XCO53" s="10"/>
      <c r="XCP53" s="10"/>
      <c r="XCQ53" s="10"/>
      <c r="XCR53" s="10"/>
      <c r="XCS53" s="10"/>
      <c r="XCT53" s="10"/>
      <c r="XCU53" s="10"/>
      <c r="XCV53" s="10"/>
      <c r="XCW53" s="10"/>
      <c r="XCX53" s="10"/>
      <c r="XCY53" s="10"/>
      <c r="XCZ53" s="10"/>
      <c r="XDA53" s="10"/>
      <c r="XDB53" s="10"/>
      <c r="XDC53" s="10"/>
      <c r="XDD53" s="10"/>
      <c r="XDE53" s="10"/>
      <c r="XDF53" s="10"/>
      <c r="XDG53" s="10"/>
      <c r="XDH53" s="10"/>
      <c r="XDI53" s="10"/>
      <c r="XDJ53" s="10"/>
      <c r="XDK53" s="10"/>
      <c r="XDL53" s="10"/>
      <c r="XDM53" s="10"/>
      <c r="XDN53" s="10"/>
      <c r="XDO53" s="10"/>
      <c r="XDP53" s="10"/>
      <c r="XDQ53" s="10"/>
      <c r="XDR53" s="10"/>
      <c r="XDS53" s="10"/>
      <c r="XDT53" s="10"/>
      <c r="XDU53" s="10"/>
      <c r="XDV53" s="10"/>
      <c r="XDW53" s="10"/>
      <c r="XDX53" s="10"/>
      <c r="XDY53" s="10"/>
      <c r="XDZ53" s="10"/>
    </row>
    <row r="54" spans="1:16354">
      <c r="A54" s="98"/>
      <c r="B54" s="98"/>
      <c r="C54" s="98"/>
      <c r="D54" s="98"/>
      <c r="E54" s="98"/>
      <c r="F54" s="98"/>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row>
    <row r="55" spans="1:16354">
      <c r="A55" s="98"/>
      <c r="B55" s="98"/>
      <c r="C55" s="98"/>
      <c r="D55" s="98"/>
      <c r="E55" s="98"/>
      <c r="F55" s="98"/>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row>
    <row r="56" spans="1:16354">
      <c r="A56" s="98"/>
      <c r="B56" s="98"/>
      <c r="C56" s="98"/>
      <c r="D56" s="98"/>
      <c r="E56" s="98"/>
      <c r="F56" s="98"/>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row>
    <row r="57" spans="1:16354">
      <c r="A57" s="98"/>
      <c r="B57" s="98"/>
      <c r="C57" s="98"/>
      <c r="D57" s="98"/>
      <c r="E57" s="98"/>
      <c r="F57" s="98"/>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row>
    <row r="58" spans="1:16354">
      <c r="A58" s="98"/>
      <c r="B58" s="98"/>
      <c r="C58" s="98"/>
      <c r="D58" s="98"/>
      <c r="E58" s="98"/>
      <c r="F58" s="98"/>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row>
    <row r="59" spans="1:16354">
      <c r="A59" s="98"/>
      <c r="B59" s="98"/>
      <c r="C59" s="98"/>
      <c r="D59" s="98"/>
      <c r="E59" s="98"/>
      <c r="F59" s="98"/>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row>
    <row r="60" spans="1:16354">
      <c r="A60" s="98"/>
      <c r="B60" s="98"/>
      <c r="C60" s="98"/>
      <c r="D60" s="98"/>
      <c r="E60" s="98"/>
      <c r="F60" s="98"/>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row>
    <row r="61" spans="1:16354">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row>
    <row r="62" spans="1:16354">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row>
    <row r="63" spans="1:16354">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row>
    <row r="64" spans="1:16354">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row>
    <row r="65" spans="1:33">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row>
    <row r="66" spans="1:33">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row>
    <row r="67" spans="1:33">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row>
    <row r="68" spans="1:33">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row>
    <row r="69" spans="1:33">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row>
    <row r="70" spans="1:33">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row>
    <row r="71" spans="1:33">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row>
    <row r="72" spans="1:33">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row>
    <row r="73" spans="1:33">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row>
    <row r="74" spans="1:33">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row>
    <row r="75" spans="1:33">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row>
    <row r="76" spans="1:33">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row>
    <row r="77" spans="1:33">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row>
    <row r="78" spans="1:33">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row>
    <row r="79" spans="1:33">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row>
    <row r="80" spans="1:33">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row>
    <row r="81" spans="1:33">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row>
    <row r="82" spans="1:33">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row>
    <row r="83" spans="1:33">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row>
    <row r="84" spans="1:33">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row>
    <row r="85" spans="1:33">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row>
    <row r="86" spans="1:33">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row>
    <row r="87" spans="1:33">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row>
    <row r="88" spans="1:33">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row>
    <row r="89" spans="1:33">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row>
    <row r="90" spans="1:33">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row>
    <row r="91" spans="1:33">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row>
    <row r="92" spans="1:33">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row>
    <row r="93" spans="1:33">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row>
    <row r="94" spans="1:33">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row>
  </sheetData>
  <mergeCells count="11">
    <mergeCell ref="A1:B1"/>
    <mergeCell ref="A28:B28"/>
    <mergeCell ref="A30:B30"/>
    <mergeCell ref="A52:B52"/>
    <mergeCell ref="A53:B53"/>
    <mergeCell ref="A4:A5"/>
    <mergeCell ref="A27:B27"/>
    <mergeCell ref="A31:A32"/>
    <mergeCell ref="A3:B3"/>
    <mergeCell ref="A25:B25"/>
    <mergeCell ref="A26:B26"/>
  </mergeCells>
  <hyperlinks>
    <hyperlink ref="A2" location="Inhalt!A1" display="Zurück zum Inhalt - HF-03"/>
  </hyperlink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
  <sheetViews>
    <sheetView zoomScale="80" zoomScaleNormal="80" workbookViewId="0">
      <selection sqref="A1:F1"/>
    </sheetView>
  </sheetViews>
  <sheetFormatPr baseColWidth="10" defaultColWidth="11.58203125" defaultRowHeight="14.5"/>
  <cols>
    <col min="1" max="1" width="25.08203125" style="13" customWidth="1"/>
    <col min="2" max="2" width="9" style="13" customWidth="1"/>
    <col min="3" max="6" width="8.08203125" style="13" customWidth="1"/>
    <col min="7" max="16384" width="11.58203125" style="13"/>
  </cols>
  <sheetData>
    <row r="1" spans="1:35" ht="23.5">
      <c r="A1" s="831">
        <v>2020</v>
      </c>
      <c r="B1" s="831"/>
      <c r="C1" s="831"/>
      <c r="D1" s="821"/>
      <c r="E1" s="821"/>
      <c r="F1" s="821"/>
      <c r="G1" s="93"/>
      <c r="H1" s="93"/>
      <c r="I1" s="93"/>
      <c r="J1" s="93"/>
      <c r="K1" s="93"/>
      <c r="L1" s="93"/>
      <c r="M1" s="93"/>
      <c r="N1" s="93"/>
      <c r="O1" s="93"/>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ht="32.25" customHeight="1">
      <c r="A3" s="822" t="s">
        <v>399</v>
      </c>
      <c r="B3" s="822"/>
      <c r="C3" s="822"/>
      <c r="D3" s="822"/>
      <c r="E3" s="822"/>
      <c r="F3" s="822"/>
      <c r="G3" s="23"/>
      <c r="H3" s="23"/>
      <c r="I3" s="23"/>
      <c r="J3" s="23"/>
      <c r="K3" s="23"/>
      <c r="L3" s="23"/>
      <c r="M3" s="23"/>
      <c r="N3" s="23"/>
      <c r="O3" s="23"/>
      <c r="P3" s="23"/>
      <c r="Q3" s="23"/>
      <c r="R3" s="23"/>
      <c r="S3" s="23"/>
      <c r="T3" s="23"/>
      <c r="U3" s="23"/>
      <c r="V3" s="23"/>
      <c r="W3" s="23"/>
      <c r="X3" s="23"/>
      <c r="Y3" s="23"/>
      <c r="Z3" s="23"/>
      <c r="AA3" s="23"/>
      <c r="AB3" s="23"/>
      <c r="AC3" s="23"/>
      <c r="AD3" s="23"/>
      <c r="AE3" s="23"/>
      <c r="AF3" s="23"/>
      <c r="AG3" s="23"/>
    </row>
    <row r="4" spans="1:35" s="87" customFormat="1">
      <c r="A4" s="823" t="s">
        <v>21</v>
      </c>
      <c r="B4" s="834" t="s">
        <v>22</v>
      </c>
      <c r="C4" s="826" t="s">
        <v>23</v>
      </c>
      <c r="D4" s="827"/>
      <c r="E4" s="827"/>
      <c r="F4" s="827"/>
    </row>
    <row r="5" spans="1:35">
      <c r="A5" s="832"/>
      <c r="B5" s="835"/>
      <c r="C5" s="826" t="s">
        <v>66</v>
      </c>
      <c r="D5" s="836"/>
      <c r="E5" s="837" t="s">
        <v>65</v>
      </c>
      <c r="F5" s="8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1:35" ht="15" thickBot="1">
      <c r="A6" s="833"/>
      <c r="B6" s="829" t="s">
        <v>0</v>
      </c>
      <c r="C6" s="830"/>
      <c r="D6" s="590" t="s">
        <v>42</v>
      </c>
      <c r="E6" s="591" t="s">
        <v>0</v>
      </c>
      <c r="F6" s="592" t="s">
        <v>42</v>
      </c>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5">
      <c r="A7" s="581" t="s">
        <v>16</v>
      </c>
      <c r="B7" s="237">
        <f>SUM(C7,E7)</f>
        <v>89803</v>
      </c>
      <c r="C7" s="344">
        <v>77618</v>
      </c>
      <c r="D7" s="340">
        <f>C7/$B7*100</f>
        <v>86.431410977361551</v>
      </c>
      <c r="E7" s="582">
        <v>12185</v>
      </c>
      <c r="F7" s="584">
        <f>E7/$B7*100</f>
        <v>13.568589022638442</v>
      </c>
      <c r="G7" s="24"/>
      <c r="H7" s="23"/>
      <c r="I7" s="23"/>
      <c r="J7" s="23"/>
      <c r="K7" s="23"/>
      <c r="L7" s="23"/>
      <c r="M7" s="23"/>
      <c r="N7" s="23"/>
      <c r="O7" s="23"/>
      <c r="P7" s="23"/>
      <c r="Q7" s="23"/>
      <c r="R7" s="23"/>
      <c r="S7" s="23"/>
      <c r="T7" s="23"/>
      <c r="U7" s="23"/>
      <c r="V7" s="23"/>
      <c r="W7" s="23"/>
      <c r="X7" s="23"/>
      <c r="Y7" s="23"/>
      <c r="Z7" s="23"/>
      <c r="AA7" s="23"/>
      <c r="AB7" s="23"/>
      <c r="AC7" s="23"/>
      <c r="AD7" s="23"/>
      <c r="AE7" s="23"/>
      <c r="AF7" s="23"/>
      <c r="AG7" s="23"/>
    </row>
    <row r="8" spans="1:35">
      <c r="A8" s="180" t="s">
        <v>15</v>
      </c>
      <c r="B8" s="102">
        <f t="shared" ref="B8:B25" si="0">SUM(C8,E8)</f>
        <v>88104</v>
      </c>
      <c r="C8" s="341">
        <v>74349</v>
      </c>
      <c r="D8" s="342">
        <f t="shared" ref="D8:D25" si="1">C8/$B8*100</f>
        <v>84.387769000272399</v>
      </c>
      <c r="E8" s="343">
        <v>13755</v>
      </c>
      <c r="F8" s="585">
        <f t="shared" ref="F8:F25" si="2">E8/$B8*100</f>
        <v>15.612230999727593</v>
      </c>
      <c r="G8" s="24"/>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5">
      <c r="A9" s="185" t="s">
        <v>18</v>
      </c>
      <c r="B9" s="237">
        <f t="shared" si="0"/>
        <v>32923</v>
      </c>
      <c r="C9" s="344">
        <v>26882</v>
      </c>
      <c r="D9" s="340">
        <f t="shared" si="1"/>
        <v>81.651125353096617</v>
      </c>
      <c r="E9" s="345">
        <v>6041</v>
      </c>
      <c r="F9" s="586">
        <f t="shared" si="2"/>
        <v>18.348874646903383</v>
      </c>
      <c r="G9" s="24"/>
      <c r="H9" s="23"/>
      <c r="I9" s="23"/>
      <c r="J9" s="23"/>
      <c r="K9" s="23"/>
      <c r="L9" s="23"/>
      <c r="M9" s="23"/>
      <c r="N9" s="23"/>
      <c r="O9" s="23"/>
      <c r="P9" s="23"/>
      <c r="Q9" s="23"/>
      <c r="R9" s="23"/>
      <c r="S9" s="23"/>
      <c r="T9" s="23"/>
      <c r="U9" s="23"/>
      <c r="V9" s="23"/>
      <c r="W9" s="23"/>
      <c r="X9" s="23"/>
      <c r="Y9" s="23"/>
      <c r="Z9" s="23"/>
      <c r="AA9" s="23"/>
      <c r="AB9" s="23"/>
      <c r="AC9" s="23"/>
      <c r="AD9" s="23"/>
      <c r="AE9" s="23"/>
      <c r="AF9" s="23"/>
      <c r="AG9" s="23"/>
    </row>
    <row r="10" spans="1:35">
      <c r="A10" s="180" t="s">
        <v>14</v>
      </c>
      <c r="B10" s="102">
        <f t="shared" si="0"/>
        <v>17875</v>
      </c>
      <c r="C10" s="341">
        <v>15980</v>
      </c>
      <c r="D10" s="342">
        <f t="shared" si="1"/>
        <v>89.3986013986014</v>
      </c>
      <c r="E10" s="343">
        <v>1895</v>
      </c>
      <c r="F10" s="585">
        <f t="shared" si="2"/>
        <v>10.601398601398602</v>
      </c>
      <c r="G10" s="24"/>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row>
    <row r="11" spans="1:35">
      <c r="A11" s="185" t="s">
        <v>13</v>
      </c>
      <c r="B11" s="237">
        <f t="shared" si="0"/>
        <v>5315</v>
      </c>
      <c r="C11" s="344">
        <v>4807</v>
      </c>
      <c r="D11" s="340">
        <f t="shared" si="1"/>
        <v>90.442144873000942</v>
      </c>
      <c r="E11" s="345">
        <v>508</v>
      </c>
      <c r="F11" s="586">
        <f t="shared" si="2"/>
        <v>9.5578551269990601</v>
      </c>
      <c r="G11" s="24"/>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row>
    <row r="12" spans="1:35">
      <c r="A12" s="180" t="s">
        <v>12</v>
      </c>
      <c r="B12" s="102">
        <f t="shared" si="0"/>
        <v>16654</v>
      </c>
      <c r="C12" s="341">
        <v>14602</v>
      </c>
      <c r="D12" s="342">
        <f t="shared" si="1"/>
        <v>87.678635763180012</v>
      </c>
      <c r="E12" s="343">
        <v>2052</v>
      </c>
      <c r="F12" s="585">
        <f t="shared" si="2"/>
        <v>12.321364236819983</v>
      </c>
      <c r="G12" s="24"/>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row>
    <row r="13" spans="1:35">
      <c r="A13" s="185" t="s">
        <v>11</v>
      </c>
      <c r="B13" s="237">
        <f t="shared" si="0"/>
        <v>46719</v>
      </c>
      <c r="C13" s="344">
        <v>39641</v>
      </c>
      <c r="D13" s="340">
        <f t="shared" si="1"/>
        <v>84.849846957340688</v>
      </c>
      <c r="E13" s="345">
        <v>7078</v>
      </c>
      <c r="F13" s="586">
        <f t="shared" si="2"/>
        <v>15.150153042659303</v>
      </c>
      <c r="G13" s="24"/>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row>
    <row r="14" spans="1:35">
      <c r="A14" s="180" t="s">
        <v>10</v>
      </c>
      <c r="B14" s="102">
        <f t="shared" si="0"/>
        <v>10746</v>
      </c>
      <c r="C14" s="341">
        <v>10119</v>
      </c>
      <c r="D14" s="342">
        <f t="shared" si="1"/>
        <v>94.165270798436623</v>
      </c>
      <c r="E14" s="343">
        <v>627</v>
      </c>
      <c r="F14" s="585">
        <f t="shared" si="2"/>
        <v>5.8347292015633725</v>
      </c>
      <c r="G14" s="24"/>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row>
    <row r="15" spans="1:35">
      <c r="A15" s="185" t="s">
        <v>9</v>
      </c>
      <c r="B15" s="237">
        <f t="shared" si="0"/>
        <v>56523</v>
      </c>
      <c r="C15" s="344">
        <v>50340</v>
      </c>
      <c r="D15" s="340">
        <f t="shared" si="1"/>
        <v>89.061090175680704</v>
      </c>
      <c r="E15" s="345">
        <v>6183</v>
      </c>
      <c r="F15" s="586">
        <f t="shared" si="2"/>
        <v>10.938909824319303</v>
      </c>
      <c r="G15" s="24"/>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row>
    <row r="16" spans="1:35">
      <c r="A16" s="180" t="s">
        <v>8</v>
      </c>
      <c r="B16" s="102">
        <f t="shared" si="0"/>
        <v>115230</v>
      </c>
      <c r="C16" s="341">
        <v>96682</v>
      </c>
      <c r="D16" s="342">
        <f t="shared" si="1"/>
        <v>83.903497353119846</v>
      </c>
      <c r="E16" s="343">
        <v>18548</v>
      </c>
      <c r="F16" s="585">
        <f t="shared" si="2"/>
        <v>16.096502646880154</v>
      </c>
      <c r="G16" s="24"/>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row>
    <row r="17" spans="1:33">
      <c r="A17" s="185" t="s">
        <v>7</v>
      </c>
      <c r="B17" s="237">
        <f t="shared" si="0"/>
        <v>29708</v>
      </c>
      <c r="C17" s="344">
        <v>25002</v>
      </c>
      <c r="D17" s="340">
        <f t="shared" si="1"/>
        <v>84.159149050760746</v>
      </c>
      <c r="E17" s="345">
        <v>4706</v>
      </c>
      <c r="F17" s="586">
        <f t="shared" si="2"/>
        <v>15.840850949239263</v>
      </c>
      <c r="G17" s="24"/>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row>
    <row r="18" spans="1:33">
      <c r="A18" s="180" t="s">
        <v>6</v>
      </c>
      <c r="B18" s="102">
        <f t="shared" si="0"/>
        <v>6128</v>
      </c>
      <c r="C18" s="341">
        <v>5387</v>
      </c>
      <c r="D18" s="342">
        <f t="shared" si="1"/>
        <v>87.907963446475208</v>
      </c>
      <c r="E18" s="343">
        <v>741</v>
      </c>
      <c r="F18" s="585">
        <f t="shared" si="2"/>
        <v>12.092036553524805</v>
      </c>
      <c r="G18" s="24"/>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row>
    <row r="19" spans="1:33">
      <c r="A19" s="185" t="s">
        <v>5</v>
      </c>
      <c r="B19" s="237">
        <f t="shared" si="0"/>
        <v>29251</v>
      </c>
      <c r="C19" s="344">
        <v>26390</v>
      </c>
      <c r="D19" s="340">
        <f t="shared" si="1"/>
        <v>90.219137807254455</v>
      </c>
      <c r="E19" s="345">
        <v>2861</v>
      </c>
      <c r="F19" s="586">
        <f t="shared" si="2"/>
        <v>9.7808621927455466</v>
      </c>
      <c r="G19" s="24"/>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row>
    <row r="20" spans="1:33">
      <c r="A20" s="180" t="s">
        <v>4</v>
      </c>
      <c r="B20" s="102">
        <f t="shared" si="0"/>
        <v>15601</v>
      </c>
      <c r="C20" s="341">
        <v>14312</v>
      </c>
      <c r="D20" s="342">
        <f t="shared" si="1"/>
        <v>91.737709121210173</v>
      </c>
      <c r="E20" s="343">
        <v>1289</v>
      </c>
      <c r="F20" s="585">
        <f t="shared" si="2"/>
        <v>8.2622908787898215</v>
      </c>
      <c r="G20" s="24"/>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row>
    <row r="21" spans="1:33">
      <c r="A21" s="185" t="s">
        <v>3</v>
      </c>
      <c r="B21" s="237">
        <f t="shared" si="0"/>
        <v>20131</v>
      </c>
      <c r="C21" s="344">
        <v>18074</v>
      </c>
      <c r="D21" s="340">
        <f t="shared" si="1"/>
        <v>89.781928369181855</v>
      </c>
      <c r="E21" s="345">
        <v>2057</v>
      </c>
      <c r="F21" s="586">
        <f t="shared" si="2"/>
        <v>10.218071630818141</v>
      </c>
      <c r="G21" s="24"/>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row>
    <row r="22" spans="1:33" ht="15" thickBot="1">
      <c r="A22" s="192" t="s">
        <v>2</v>
      </c>
      <c r="B22" s="105">
        <f t="shared" si="0"/>
        <v>15150</v>
      </c>
      <c r="C22" s="346">
        <v>13869</v>
      </c>
      <c r="D22" s="347">
        <f t="shared" si="1"/>
        <v>91.544554455445549</v>
      </c>
      <c r="E22" s="348">
        <v>1281</v>
      </c>
      <c r="F22" s="587">
        <f t="shared" si="2"/>
        <v>8.4554455445544559</v>
      </c>
      <c r="G22" s="24"/>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row>
    <row r="23" spans="1:33">
      <c r="A23" s="193" t="s">
        <v>17</v>
      </c>
      <c r="B23" s="106">
        <f t="shared" si="0"/>
        <v>474315</v>
      </c>
      <c r="C23" s="349">
        <v>406502</v>
      </c>
      <c r="D23" s="350">
        <f t="shared" si="1"/>
        <v>85.702961112340958</v>
      </c>
      <c r="E23" s="351">
        <v>67813</v>
      </c>
      <c r="F23" s="588">
        <f t="shared" si="2"/>
        <v>14.297038887659044</v>
      </c>
      <c r="G23" s="24"/>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row>
    <row r="24" spans="1:33">
      <c r="A24" s="193" t="s">
        <v>19</v>
      </c>
      <c r="B24" s="107">
        <f t="shared" si="0"/>
        <v>121546</v>
      </c>
      <c r="C24" s="352">
        <v>107552</v>
      </c>
      <c r="D24" s="353">
        <f t="shared" si="1"/>
        <v>88.486663485429389</v>
      </c>
      <c r="E24" s="354">
        <v>13994</v>
      </c>
      <c r="F24" s="588">
        <f t="shared" si="2"/>
        <v>11.513336514570616</v>
      </c>
      <c r="G24" s="24"/>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row>
    <row r="25" spans="1:33" ht="15" thickBot="1">
      <c r="A25" s="202" t="s">
        <v>20</v>
      </c>
      <c r="B25" s="109">
        <f t="shared" si="0"/>
        <v>595861</v>
      </c>
      <c r="C25" s="355">
        <v>514054</v>
      </c>
      <c r="D25" s="356">
        <f t="shared" si="1"/>
        <v>86.270791342276127</v>
      </c>
      <c r="E25" s="357">
        <v>81807</v>
      </c>
      <c r="F25" s="589">
        <f t="shared" si="2"/>
        <v>13.729208657723865</v>
      </c>
      <c r="G25" s="24"/>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row>
    <row r="26" spans="1:33" ht="15" customHeight="1">
      <c r="A26" s="885" t="s">
        <v>481</v>
      </c>
      <c r="B26" s="885"/>
      <c r="C26" s="885"/>
      <c r="D26" s="885"/>
      <c r="E26" s="885"/>
      <c r="F26" s="885"/>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row>
    <row r="27" spans="1:33" ht="36" customHeight="1">
      <c r="A27" s="885" t="s">
        <v>64</v>
      </c>
      <c r="B27" s="885"/>
      <c r="C27" s="885"/>
      <c r="D27" s="885"/>
      <c r="E27" s="885"/>
      <c r="F27" s="885"/>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row>
    <row r="28" spans="1:33" ht="45" customHeight="1">
      <c r="A28" s="885" t="s">
        <v>55</v>
      </c>
      <c r="B28" s="885"/>
      <c r="C28" s="885"/>
      <c r="D28" s="885"/>
      <c r="E28" s="885"/>
      <c r="F28" s="885"/>
      <c r="G28" s="25"/>
      <c r="H28" s="25"/>
      <c r="I28" s="25"/>
      <c r="J28" s="25"/>
      <c r="K28" s="23"/>
      <c r="L28" s="23"/>
      <c r="M28" s="23"/>
      <c r="N28" s="23"/>
      <c r="O28" s="23"/>
      <c r="P28" s="23"/>
      <c r="Q28" s="23"/>
      <c r="R28" s="23"/>
      <c r="S28" s="23"/>
      <c r="T28" s="23"/>
      <c r="U28" s="23"/>
      <c r="V28" s="23"/>
      <c r="W28" s="23"/>
      <c r="X28" s="23"/>
      <c r="Y28" s="23"/>
      <c r="Z28" s="23"/>
      <c r="AA28" s="23"/>
      <c r="AB28" s="23"/>
      <c r="AC28" s="23"/>
      <c r="AD28" s="23"/>
      <c r="AE28" s="23"/>
      <c r="AF28" s="23"/>
      <c r="AG28" s="23"/>
    </row>
    <row r="29" spans="1:3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row>
    <row r="30" spans="1:33" ht="23.5">
      <c r="A30" s="821">
        <v>2019</v>
      </c>
      <c r="B30" s="821"/>
      <c r="C30" s="821"/>
      <c r="D30" s="821"/>
      <c r="E30" s="821"/>
      <c r="F30" s="821"/>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row>
    <row r="31" spans="1:33">
      <c r="A31" s="23"/>
      <c r="B31" s="23"/>
      <c r="C31" s="23"/>
      <c r="D31" s="358"/>
      <c r="E31" s="23"/>
      <c r="F31" s="358"/>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row>
    <row r="32" spans="1:33" ht="33" customHeight="1">
      <c r="A32" s="822" t="s">
        <v>400</v>
      </c>
      <c r="B32" s="822"/>
      <c r="C32" s="822"/>
      <c r="D32" s="822"/>
      <c r="E32" s="822"/>
      <c r="F32" s="822"/>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row>
    <row r="33" spans="1:33">
      <c r="A33" s="823" t="s">
        <v>21</v>
      </c>
      <c r="B33" s="825" t="s">
        <v>22</v>
      </c>
      <c r="C33" s="826" t="s">
        <v>23</v>
      </c>
      <c r="D33" s="827"/>
      <c r="E33" s="827"/>
      <c r="F33" s="827"/>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row>
    <row r="34" spans="1:33" ht="28.5" customHeight="1">
      <c r="A34" s="823"/>
      <c r="B34" s="825"/>
      <c r="C34" s="826" t="s">
        <v>66</v>
      </c>
      <c r="D34" s="828"/>
      <c r="E34" s="826" t="s">
        <v>65</v>
      </c>
      <c r="F34" s="827"/>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row>
    <row r="35" spans="1:33" ht="15" thickBot="1">
      <c r="A35" s="824"/>
      <c r="B35" s="829" t="s">
        <v>0</v>
      </c>
      <c r="C35" s="830"/>
      <c r="D35" s="590" t="s">
        <v>42</v>
      </c>
      <c r="E35" s="591" t="s">
        <v>0</v>
      </c>
      <c r="F35" s="592" t="s">
        <v>42</v>
      </c>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row>
    <row r="36" spans="1:33">
      <c r="A36" s="583" t="s">
        <v>16</v>
      </c>
      <c r="B36" s="237">
        <v>86095</v>
      </c>
      <c r="C36" s="344">
        <v>73714</v>
      </c>
      <c r="D36" s="340">
        <v>85.619373947383707</v>
      </c>
      <c r="E36" s="582">
        <v>12381</v>
      </c>
      <c r="F36" s="584">
        <v>14.380626052616297</v>
      </c>
      <c r="G36" s="24"/>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1:33">
      <c r="A37" s="408" t="s">
        <v>15</v>
      </c>
      <c r="B37" s="102">
        <v>83374</v>
      </c>
      <c r="C37" s="341">
        <v>69226</v>
      </c>
      <c r="D37" s="342">
        <v>83.030681027658503</v>
      </c>
      <c r="E37" s="343">
        <v>14148</v>
      </c>
      <c r="F37" s="585">
        <v>16.969318972341497</v>
      </c>
      <c r="G37" s="24"/>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row>
    <row r="38" spans="1:33">
      <c r="A38" s="406" t="s">
        <v>18</v>
      </c>
      <c r="B38" s="237">
        <v>31407</v>
      </c>
      <c r="C38" s="344">
        <v>25829</v>
      </c>
      <c r="D38" s="340">
        <v>82.239628108383471</v>
      </c>
      <c r="E38" s="345">
        <v>5578</v>
      </c>
      <c r="F38" s="586">
        <v>17.760371891616519</v>
      </c>
      <c r="G38" s="24"/>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row>
    <row r="39" spans="1:33">
      <c r="A39" s="408" t="s">
        <v>14</v>
      </c>
      <c r="B39" s="102">
        <v>16897</v>
      </c>
      <c r="C39" s="341">
        <v>15108</v>
      </c>
      <c r="D39" s="342">
        <v>89.412321713913713</v>
      </c>
      <c r="E39" s="343">
        <v>1789</v>
      </c>
      <c r="F39" s="585">
        <v>10.587678286086287</v>
      </c>
      <c r="G39" s="24"/>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row>
    <row r="40" spans="1:33">
      <c r="A40" s="406" t="s">
        <v>13</v>
      </c>
      <c r="B40" s="237">
        <v>4983</v>
      </c>
      <c r="C40" s="344">
        <v>4474</v>
      </c>
      <c r="D40" s="340">
        <v>89.785269917720242</v>
      </c>
      <c r="E40" s="345">
        <v>509</v>
      </c>
      <c r="F40" s="586">
        <v>10.21473008227975</v>
      </c>
      <c r="G40" s="24"/>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row>
    <row r="41" spans="1:33">
      <c r="A41" s="408" t="s">
        <v>12</v>
      </c>
      <c r="B41" s="102">
        <v>15657</v>
      </c>
      <c r="C41" s="341">
        <v>13723</v>
      </c>
      <c r="D41" s="342">
        <v>87.647697515488275</v>
      </c>
      <c r="E41" s="343">
        <v>1934</v>
      </c>
      <c r="F41" s="585">
        <v>12.35230248451172</v>
      </c>
      <c r="G41" s="24"/>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row>
    <row r="42" spans="1:33">
      <c r="A42" s="406" t="s">
        <v>11</v>
      </c>
      <c r="B42" s="237">
        <v>45081</v>
      </c>
      <c r="C42" s="344">
        <v>38171</v>
      </c>
      <c r="D42" s="340">
        <v>84.672034781837141</v>
      </c>
      <c r="E42" s="345">
        <v>6910</v>
      </c>
      <c r="F42" s="586">
        <v>15.327965218162861</v>
      </c>
      <c r="G42" s="24"/>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row>
    <row r="43" spans="1:33">
      <c r="A43" s="408" t="s">
        <v>10</v>
      </c>
      <c r="B43" s="102">
        <v>10464</v>
      </c>
      <c r="C43" s="341">
        <v>9858</v>
      </c>
      <c r="D43" s="342">
        <v>94.208715596330279</v>
      </c>
      <c r="E43" s="343">
        <v>606</v>
      </c>
      <c r="F43" s="585">
        <v>5.7912844036697244</v>
      </c>
      <c r="G43" s="24"/>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row>
    <row r="44" spans="1:33">
      <c r="A44" s="406" t="s">
        <v>9</v>
      </c>
      <c r="B44" s="237">
        <v>53081</v>
      </c>
      <c r="C44" s="344">
        <v>46842</v>
      </c>
      <c r="D44" s="340">
        <v>88.246265141952861</v>
      </c>
      <c r="E44" s="345">
        <v>6239</v>
      </c>
      <c r="F44" s="586">
        <v>11.753734858047135</v>
      </c>
      <c r="G44" s="24"/>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3">
      <c r="A45" s="408" t="s">
        <v>8</v>
      </c>
      <c r="B45" s="102">
        <v>111115</v>
      </c>
      <c r="C45" s="341">
        <v>91202</v>
      </c>
      <c r="D45" s="342">
        <v>82.078927237546679</v>
      </c>
      <c r="E45" s="343">
        <v>19913</v>
      </c>
      <c r="F45" s="585">
        <v>17.921072762453313</v>
      </c>
      <c r="G45" s="24"/>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row>
    <row r="46" spans="1:33">
      <c r="A46" s="406" t="s">
        <v>7</v>
      </c>
      <c r="B46" s="237">
        <v>28858</v>
      </c>
      <c r="C46" s="344">
        <v>24325</v>
      </c>
      <c r="D46" s="340">
        <v>84.292050731166398</v>
      </c>
      <c r="E46" s="345">
        <v>4533</v>
      </c>
      <c r="F46" s="586">
        <v>15.707949268833598</v>
      </c>
      <c r="G46" s="24"/>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row>
    <row r="47" spans="1:33">
      <c r="A47" s="408" t="s">
        <v>6</v>
      </c>
      <c r="B47" s="102">
        <v>5817</v>
      </c>
      <c r="C47" s="341">
        <v>5159</v>
      </c>
      <c r="D47" s="342">
        <v>88.688327316486166</v>
      </c>
      <c r="E47" s="343">
        <v>658</v>
      </c>
      <c r="F47" s="585">
        <v>11.311672683513839</v>
      </c>
      <c r="G47" s="24"/>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row>
    <row r="48" spans="1:33">
      <c r="A48" s="406" t="s">
        <v>5</v>
      </c>
      <c r="B48" s="237">
        <v>27930</v>
      </c>
      <c r="C48" s="344">
        <v>25024</v>
      </c>
      <c r="D48" s="340">
        <v>89.595417114214101</v>
      </c>
      <c r="E48" s="345">
        <v>2906</v>
      </c>
      <c r="F48" s="586">
        <v>10.404582885785892</v>
      </c>
      <c r="G48" s="24"/>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row>
    <row r="49" spans="1:33">
      <c r="A49" s="408" t="s">
        <v>4</v>
      </c>
      <c r="B49" s="102">
        <v>15424</v>
      </c>
      <c r="C49" s="341">
        <v>14094</v>
      </c>
      <c r="D49" s="342">
        <v>91.377074688796682</v>
      </c>
      <c r="E49" s="343">
        <v>1330</v>
      </c>
      <c r="F49" s="585">
        <v>8.6229253112033195</v>
      </c>
      <c r="G49" s="24"/>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row>
    <row r="50" spans="1:33">
      <c r="A50" s="406" t="s">
        <v>3</v>
      </c>
      <c r="B50" s="237">
        <v>19364</v>
      </c>
      <c r="C50" s="344">
        <v>17194</v>
      </c>
      <c r="D50" s="340">
        <v>88.793637678165666</v>
      </c>
      <c r="E50" s="345">
        <v>2170</v>
      </c>
      <c r="F50" s="586">
        <v>11.206362321834332</v>
      </c>
      <c r="G50" s="24"/>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row>
    <row r="51" spans="1:33" ht="15" thickBot="1">
      <c r="A51" s="409" t="s">
        <v>2</v>
      </c>
      <c r="B51" s="105">
        <v>15005</v>
      </c>
      <c r="C51" s="346">
        <v>13449</v>
      </c>
      <c r="D51" s="347">
        <v>89.630123292235922</v>
      </c>
      <c r="E51" s="348">
        <v>1556</v>
      </c>
      <c r="F51" s="587">
        <v>10.369876707764078</v>
      </c>
      <c r="G51" s="24"/>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row>
    <row r="52" spans="1:33">
      <c r="A52" s="419" t="s">
        <v>17</v>
      </c>
      <c r="B52" s="106">
        <v>453425</v>
      </c>
      <c r="C52" s="349">
        <v>384030</v>
      </c>
      <c r="D52" s="350">
        <v>84.695374097149482</v>
      </c>
      <c r="E52" s="351">
        <v>69395</v>
      </c>
      <c r="F52" s="641">
        <v>15.304625902850526</v>
      </c>
      <c r="G52" s="24"/>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row>
    <row r="53" spans="1:33">
      <c r="A53" s="410" t="s">
        <v>19</v>
      </c>
      <c r="B53" s="107">
        <v>117127</v>
      </c>
      <c r="C53" s="352">
        <v>103362</v>
      </c>
      <c r="D53" s="353">
        <v>88.247799397235482</v>
      </c>
      <c r="E53" s="354">
        <v>13765</v>
      </c>
      <c r="F53" s="588">
        <v>11.752200602764521</v>
      </c>
      <c r="G53" s="24"/>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row>
    <row r="54" spans="1:33" ht="15" thickBot="1">
      <c r="A54" s="420" t="s">
        <v>20</v>
      </c>
      <c r="B54" s="109">
        <v>570552</v>
      </c>
      <c r="C54" s="355">
        <v>487392</v>
      </c>
      <c r="D54" s="356">
        <v>85.424641399907458</v>
      </c>
      <c r="E54" s="357">
        <v>83160</v>
      </c>
      <c r="F54" s="589">
        <v>14.575358600092542</v>
      </c>
      <c r="G54" s="24"/>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row>
    <row r="55" spans="1:33" ht="15" customHeight="1">
      <c r="A55" s="885" t="s">
        <v>481</v>
      </c>
      <c r="B55" s="885"/>
      <c r="C55" s="885"/>
      <c r="D55" s="885"/>
      <c r="E55" s="885"/>
      <c r="F55" s="885"/>
      <c r="G55" s="36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row>
    <row r="56" spans="1:33" ht="36" customHeight="1">
      <c r="A56" s="885" t="s">
        <v>64</v>
      </c>
      <c r="B56" s="885"/>
      <c r="C56" s="885"/>
      <c r="D56" s="885"/>
      <c r="E56" s="885"/>
      <c r="F56" s="885"/>
      <c r="G56" s="36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row>
    <row r="57" spans="1:33" ht="44.25" customHeight="1">
      <c r="A57" s="885" t="s">
        <v>46</v>
      </c>
      <c r="B57" s="885"/>
      <c r="C57" s="885"/>
      <c r="D57" s="885"/>
      <c r="E57" s="885"/>
      <c r="F57" s="885"/>
      <c r="G57" s="36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row>
    <row r="58" spans="1:33">
      <c r="A58" s="363"/>
      <c r="B58" s="363"/>
      <c r="C58" s="363"/>
      <c r="D58" s="363"/>
      <c r="E58" s="363"/>
      <c r="F58" s="363"/>
      <c r="G58" s="36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row>
    <row r="59" spans="1:33">
      <c r="A59" s="363"/>
      <c r="B59" s="363"/>
      <c r="C59" s="363"/>
      <c r="D59" s="363"/>
      <c r="E59" s="363"/>
      <c r="F59" s="363"/>
      <c r="G59" s="36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row>
    <row r="60" spans="1:33">
      <c r="A60" s="363"/>
      <c r="B60" s="363"/>
      <c r="C60" s="363"/>
      <c r="D60" s="363"/>
      <c r="E60" s="363"/>
      <c r="F60" s="363"/>
      <c r="G60" s="36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row>
    <row r="61" spans="1:33">
      <c r="A61" s="363"/>
      <c r="B61" s="363"/>
      <c r="C61" s="363"/>
      <c r="D61" s="363"/>
      <c r="E61" s="363"/>
      <c r="F61" s="363"/>
      <c r="G61" s="36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row>
    <row r="62" spans="1:33">
      <c r="A62" s="363"/>
      <c r="B62" s="363"/>
      <c r="C62" s="363"/>
      <c r="D62" s="363"/>
      <c r="E62" s="363"/>
      <c r="F62" s="363"/>
      <c r="G62" s="36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row>
    <row r="63" spans="1:33">
      <c r="A63" s="363"/>
      <c r="B63" s="363"/>
      <c r="C63" s="363"/>
      <c r="D63" s="363"/>
      <c r="E63" s="363"/>
      <c r="F63" s="363"/>
      <c r="G63" s="36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row>
    <row r="64" spans="1:33">
      <c r="A64" s="363"/>
      <c r="B64" s="363"/>
      <c r="C64" s="363"/>
      <c r="D64" s="363"/>
      <c r="E64" s="363"/>
      <c r="F64" s="363"/>
      <c r="G64" s="36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row>
    <row r="65" spans="1:33">
      <c r="A65" s="363"/>
      <c r="B65" s="363"/>
      <c r="C65" s="363"/>
      <c r="D65" s="363"/>
      <c r="E65" s="363"/>
      <c r="F65" s="363"/>
      <c r="G65" s="36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row>
    <row r="66" spans="1:3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row>
    <row r="67" spans="1:3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row>
    <row r="68" spans="1:3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row>
    <row r="69" spans="1:3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row>
    <row r="70" spans="1:3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row>
    <row r="71" spans="1:3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row>
    <row r="72" spans="1:3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row>
    <row r="73" spans="1:3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row>
  </sheetData>
  <mergeCells count="22">
    <mergeCell ref="A26:F26"/>
    <mergeCell ref="A1:F1"/>
    <mergeCell ref="A3:F3"/>
    <mergeCell ref="A4:A6"/>
    <mergeCell ref="B4:B5"/>
    <mergeCell ref="C4:F4"/>
    <mergeCell ref="C5:D5"/>
    <mergeCell ref="E5:F5"/>
    <mergeCell ref="B6:C6"/>
    <mergeCell ref="A55:F55"/>
    <mergeCell ref="A56:F56"/>
    <mergeCell ref="A57:F57"/>
    <mergeCell ref="A27:F27"/>
    <mergeCell ref="A28:F28"/>
    <mergeCell ref="A30:F30"/>
    <mergeCell ref="A32:F32"/>
    <mergeCell ref="A33:A35"/>
    <mergeCell ref="B33:B34"/>
    <mergeCell ref="C33:F33"/>
    <mergeCell ref="C34:D34"/>
    <mergeCell ref="E34:F34"/>
    <mergeCell ref="B35:C35"/>
  </mergeCells>
  <hyperlinks>
    <hyperlink ref="A2" location="Inhalt!A1" display="Zurück zum Inhalt - HF-03"/>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80" zoomScaleNormal="80" workbookViewId="0">
      <selection sqref="A1:U1"/>
    </sheetView>
  </sheetViews>
  <sheetFormatPr baseColWidth="10" defaultRowHeight="14"/>
  <cols>
    <col min="1" max="1" width="23.58203125" customWidth="1"/>
    <col min="3" max="3" width="11.58203125" customWidth="1"/>
  </cols>
  <sheetData>
    <row r="1" spans="1:35" s="20" customFormat="1" ht="23.5">
      <c r="A1" s="695">
        <v>2020</v>
      </c>
      <c r="B1" s="695"/>
      <c r="C1" s="695"/>
      <c r="D1" s="695"/>
      <c r="E1" s="695"/>
      <c r="F1" s="695"/>
      <c r="G1" s="695"/>
      <c r="H1" s="695"/>
      <c r="I1" s="695"/>
      <c r="J1" s="695"/>
      <c r="K1" s="695"/>
      <c r="L1" s="695"/>
      <c r="M1" s="695"/>
      <c r="N1" s="695"/>
      <c r="O1" s="695"/>
      <c r="P1" s="695"/>
      <c r="Q1" s="695"/>
      <c r="R1" s="695"/>
      <c r="S1" s="695"/>
      <c r="T1" s="695"/>
      <c r="U1" s="695"/>
      <c r="V1" s="274"/>
      <c r="W1" s="274"/>
      <c r="X1" s="274"/>
      <c r="Y1" s="94"/>
      <c r="Z1" s="94"/>
      <c r="AA1" s="94"/>
      <c r="AB1" s="94"/>
      <c r="AC1" s="94"/>
      <c r="AD1" s="94"/>
      <c r="AE1" s="94"/>
      <c r="AF1" s="94"/>
      <c r="AG1" s="94"/>
      <c r="AH1" s="6"/>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93" t="s">
        <v>401</v>
      </c>
      <c r="B3" s="793"/>
      <c r="C3" s="793"/>
      <c r="D3" s="793"/>
      <c r="E3" s="793"/>
      <c r="F3" s="793"/>
      <c r="G3" s="793"/>
      <c r="H3" s="793"/>
      <c r="I3" s="793"/>
      <c r="J3" s="793"/>
      <c r="K3" s="793"/>
      <c r="L3" s="793"/>
      <c r="M3" s="793"/>
      <c r="N3" s="793"/>
      <c r="O3" s="793"/>
      <c r="P3" s="793"/>
      <c r="Q3" s="793"/>
      <c r="R3" s="276"/>
      <c r="S3" s="276"/>
      <c r="T3" s="276"/>
      <c r="U3" s="276"/>
      <c r="V3" s="276"/>
      <c r="W3" s="276"/>
      <c r="X3" s="276"/>
    </row>
    <row r="4" spans="1:35" ht="45" customHeight="1">
      <c r="A4" s="779"/>
      <c r="B4" s="705" t="s">
        <v>239</v>
      </c>
      <c r="C4" s="705"/>
      <c r="D4" s="705" t="s">
        <v>185</v>
      </c>
      <c r="E4" s="705"/>
      <c r="F4" s="705" t="s">
        <v>186</v>
      </c>
      <c r="G4" s="705"/>
      <c r="H4" s="705" t="s">
        <v>328</v>
      </c>
      <c r="I4" s="705"/>
      <c r="J4" s="705" t="s">
        <v>187</v>
      </c>
      <c r="K4" s="705"/>
      <c r="L4" s="705" t="s">
        <v>188</v>
      </c>
      <c r="M4" s="705"/>
      <c r="N4" s="705" t="s">
        <v>189</v>
      </c>
      <c r="O4" s="705"/>
      <c r="P4" s="705" t="s">
        <v>190</v>
      </c>
      <c r="Q4" s="705"/>
      <c r="R4" s="210"/>
      <c r="S4" s="210"/>
      <c r="T4" s="210"/>
      <c r="U4" s="210"/>
      <c r="V4" s="210"/>
      <c r="W4" s="210"/>
      <c r="X4" s="210"/>
      <c r="Y4" s="22"/>
      <c r="Z4" s="22"/>
      <c r="AA4" s="22"/>
      <c r="AB4" s="22"/>
      <c r="AC4" s="22"/>
      <c r="AD4" s="22"/>
      <c r="AE4" s="22"/>
      <c r="AF4" s="22"/>
      <c r="AG4" s="22"/>
    </row>
    <row r="5" spans="1:35" ht="15" thickBot="1">
      <c r="A5" s="838"/>
      <c r="B5" s="472" t="s">
        <v>1</v>
      </c>
      <c r="C5" s="472" t="s">
        <v>119</v>
      </c>
      <c r="D5" s="472" t="s">
        <v>1</v>
      </c>
      <c r="E5" s="472" t="s">
        <v>119</v>
      </c>
      <c r="F5" s="472" t="s">
        <v>1</v>
      </c>
      <c r="G5" s="472" t="s">
        <v>119</v>
      </c>
      <c r="H5" s="472" t="s">
        <v>1</v>
      </c>
      <c r="I5" s="472" t="s">
        <v>119</v>
      </c>
      <c r="J5" s="472" t="s">
        <v>1</v>
      </c>
      <c r="K5" s="472" t="s">
        <v>119</v>
      </c>
      <c r="L5" s="472" t="s">
        <v>1</v>
      </c>
      <c r="M5" s="472" t="s">
        <v>119</v>
      </c>
      <c r="N5" s="472" t="s">
        <v>1</v>
      </c>
      <c r="O5" s="472" t="s">
        <v>119</v>
      </c>
      <c r="P5" s="472" t="s">
        <v>1</v>
      </c>
      <c r="Q5" s="472" t="s">
        <v>119</v>
      </c>
      <c r="R5" s="210"/>
      <c r="S5" s="210"/>
      <c r="T5" s="210"/>
      <c r="U5" s="210"/>
      <c r="V5" s="210"/>
      <c r="W5" s="210"/>
      <c r="X5" s="210"/>
      <c r="Y5" s="22"/>
      <c r="Z5" s="22"/>
      <c r="AA5" s="22"/>
      <c r="AB5" s="22"/>
      <c r="AC5" s="22"/>
      <c r="AD5" s="22"/>
      <c r="AE5" s="22"/>
      <c r="AF5" s="22"/>
      <c r="AG5" s="22"/>
    </row>
    <row r="6" spans="1:35">
      <c r="A6" s="277" t="s">
        <v>16</v>
      </c>
      <c r="B6" s="281">
        <v>8.642028772089553</v>
      </c>
      <c r="C6" s="278">
        <v>1.0495724514890912</v>
      </c>
      <c r="D6" s="281">
        <v>4.9868747767612529</v>
      </c>
      <c r="E6" s="278">
        <v>0.87012281162643057</v>
      </c>
      <c r="F6" s="281">
        <v>4.7708179621161051</v>
      </c>
      <c r="G6" s="278">
        <v>0.78009708758176965</v>
      </c>
      <c r="H6" s="281">
        <v>0.75226047763795945</v>
      </c>
      <c r="I6" s="278">
        <v>0.29082156562089961</v>
      </c>
      <c r="J6" s="281">
        <v>3.7882495354272008</v>
      </c>
      <c r="K6" s="278">
        <v>0.69015038829183495</v>
      </c>
      <c r="L6" s="281">
        <v>2.0778378803742421</v>
      </c>
      <c r="M6" s="278">
        <v>0.49171845414965487</v>
      </c>
      <c r="N6" s="281">
        <v>8.2422368345967119</v>
      </c>
      <c r="O6" s="278">
        <v>1.0237819269080803</v>
      </c>
      <c r="P6" s="281">
        <v>7.5004657687953404</v>
      </c>
      <c r="Q6" s="479">
        <v>1.0268135827297216</v>
      </c>
      <c r="R6" s="210"/>
      <c r="S6" s="210"/>
      <c r="T6" s="210"/>
      <c r="U6" s="210"/>
      <c r="V6" s="210"/>
      <c r="W6" s="210"/>
      <c r="X6" s="210"/>
      <c r="Y6" s="22"/>
      <c r="Z6" s="22"/>
      <c r="AA6" s="22"/>
      <c r="AB6" s="22"/>
      <c r="AC6" s="22"/>
      <c r="AD6" s="22"/>
      <c r="AE6" s="22"/>
      <c r="AF6" s="22"/>
      <c r="AG6" s="22"/>
    </row>
    <row r="7" spans="1:35">
      <c r="A7" s="277" t="s">
        <v>15</v>
      </c>
      <c r="B7" s="281">
        <v>10.41539628237093</v>
      </c>
      <c r="C7" s="278">
        <v>1.1553197466649145</v>
      </c>
      <c r="D7" s="281">
        <v>4.7675525858434424</v>
      </c>
      <c r="E7" s="278">
        <v>0.70409089256256208</v>
      </c>
      <c r="F7" s="281">
        <v>6.2425216321525099</v>
      </c>
      <c r="G7" s="278">
        <v>0.88367973415163958</v>
      </c>
      <c r="H7" s="281">
        <v>0.68427475700994667</v>
      </c>
      <c r="I7" s="278">
        <v>0.19337912075473693</v>
      </c>
      <c r="J7" s="281">
        <v>4.5122851256935759</v>
      </c>
      <c r="K7" s="278">
        <v>0.71711086074995634</v>
      </c>
      <c r="L7" s="281">
        <v>2.9522287143386374</v>
      </c>
      <c r="M7" s="278">
        <v>0.65064405561672145</v>
      </c>
      <c r="N7" s="281">
        <v>8.2705859997517415</v>
      </c>
      <c r="O7" s="278">
        <v>1.0611594082770996</v>
      </c>
      <c r="P7" s="281">
        <v>8.0143167559526773</v>
      </c>
      <c r="Q7" s="479">
        <v>1.0537599088205234</v>
      </c>
      <c r="R7" s="210"/>
      <c r="S7" s="210"/>
      <c r="T7" s="210"/>
      <c r="U7" s="210"/>
      <c r="V7" s="210"/>
      <c r="W7" s="210"/>
      <c r="X7" s="210"/>
      <c r="Y7" s="22"/>
      <c r="Z7" s="22"/>
      <c r="AA7" s="22"/>
      <c r="AB7" s="22"/>
      <c r="AC7" s="22"/>
      <c r="AD7" s="22"/>
      <c r="AE7" s="22"/>
      <c r="AF7" s="22"/>
      <c r="AG7" s="22"/>
    </row>
    <row r="8" spans="1:35">
      <c r="A8" s="277" t="s">
        <v>18</v>
      </c>
      <c r="B8" s="281">
        <v>14.498313779469546</v>
      </c>
      <c r="C8" s="278">
        <v>2.5032926820800503</v>
      </c>
      <c r="D8" s="281">
        <v>10.309933143882285</v>
      </c>
      <c r="E8" s="278">
        <v>2.5481149604910303</v>
      </c>
      <c r="F8" s="281">
        <v>8.2362371490274384</v>
      </c>
      <c r="G8" s="278">
        <v>2.1724532702021468</v>
      </c>
      <c r="H8" s="281">
        <v>1.9824305864038616</v>
      </c>
      <c r="I8" s="278">
        <v>0.93100673352290908</v>
      </c>
      <c r="J8" s="281">
        <v>4.4754319149052622</v>
      </c>
      <c r="K8" s="278">
        <v>1.7560018985471195</v>
      </c>
      <c r="L8" s="281">
        <v>6.9776572101913317</v>
      </c>
      <c r="M8" s="278">
        <v>1.9715736000404451</v>
      </c>
      <c r="N8" s="281">
        <v>11.467600947199665</v>
      </c>
      <c r="O8" s="278">
        <v>2.5176626211763411</v>
      </c>
      <c r="P8" s="281">
        <v>8.3696257027605423</v>
      </c>
      <c r="Q8" s="479">
        <v>2.2015510656756909</v>
      </c>
      <c r="R8" s="210"/>
      <c r="S8" s="210"/>
      <c r="T8" s="210"/>
      <c r="U8" s="210"/>
      <c r="V8" s="210"/>
      <c r="W8" s="210"/>
      <c r="X8" s="210"/>
      <c r="Y8" s="22"/>
      <c r="Z8" s="22"/>
      <c r="AA8" s="22"/>
      <c r="AB8" s="22"/>
      <c r="AC8" s="22"/>
      <c r="AD8" s="22"/>
      <c r="AE8" s="22"/>
      <c r="AF8" s="22"/>
      <c r="AG8" s="22"/>
    </row>
    <row r="9" spans="1:35">
      <c r="A9" s="277" t="s">
        <v>120</v>
      </c>
      <c r="B9" s="281">
        <v>8.5904850253292402</v>
      </c>
      <c r="C9" s="278">
        <v>1.5790958354689486</v>
      </c>
      <c r="D9" s="281">
        <v>5.6786058046651471</v>
      </c>
      <c r="E9" s="278">
        <v>1.2527850485588927</v>
      </c>
      <c r="F9" s="281">
        <v>2.630622386316555</v>
      </c>
      <c r="G9" s="278">
        <v>0.65336893534358353</v>
      </c>
      <c r="H9" s="281">
        <v>1.1318955887213604</v>
      </c>
      <c r="I9" s="278">
        <v>0.3996667161854664</v>
      </c>
      <c r="J9" s="281">
        <v>1.5007324275675764</v>
      </c>
      <c r="K9" s="278">
        <v>0.58361703575289681</v>
      </c>
      <c r="L9" s="281">
        <v>2.8085018439771856</v>
      </c>
      <c r="M9" s="278">
        <v>0.91777212895329441</v>
      </c>
      <c r="N9" s="281">
        <v>3.5831449396743937</v>
      </c>
      <c r="O9" s="278">
        <v>0.83151195210835871</v>
      </c>
      <c r="P9" s="281">
        <v>2.7542792379469354</v>
      </c>
      <c r="Q9" s="479">
        <v>0.7287724159265998</v>
      </c>
      <c r="R9" s="210"/>
      <c r="S9" s="210"/>
      <c r="T9" s="210"/>
      <c r="U9" s="210"/>
      <c r="V9" s="210"/>
      <c r="W9" s="210"/>
      <c r="X9" s="210"/>
      <c r="Y9" s="22"/>
      <c r="Z9" s="22"/>
      <c r="AA9" s="22"/>
      <c r="AB9" s="22"/>
      <c r="AC9" s="22"/>
      <c r="AD9" s="22"/>
      <c r="AE9" s="22"/>
      <c r="AF9" s="22"/>
      <c r="AG9" s="22"/>
    </row>
    <row r="10" spans="1:35">
      <c r="A10" s="277" t="s">
        <v>13</v>
      </c>
      <c r="B10" s="281">
        <v>8.41589024116894</v>
      </c>
      <c r="C10" s="278">
        <v>2.0593866331869131</v>
      </c>
      <c r="D10" s="281">
        <v>4.9620631349695081</v>
      </c>
      <c r="E10" s="278">
        <v>1.3976150733936912</v>
      </c>
      <c r="F10" s="281">
        <v>3.0437324060598772</v>
      </c>
      <c r="G10" s="278">
        <v>1.2672305825594798</v>
      </c>
      <c r="H10" s="281">
        <v>0.29136647461742288</v>
      </c>
      <c r="I10" s="278">
        <v>0.29420587683925192</v>
      </c>
      <c r="J10" s="281">
        <v>3.532369589204861</v>
      </c>
      <c r="K10" s="278">
        <v>1.8728095322171745</v>
      </c>
      <c r="L10" s="281">
        <v>3.1662218034600196</v>
      </c>
      <c r="M10" s="278">
        <v>1.1709761995831318</v>
      </c>
      <c r="N10" s="281">
        <v>4.3628109546006826</v>
      </c>
      <c r="O10" s="278">
        <v>1.2523644121065713</v>
      </c>
      <c r="P10" s="281">
        <v>4.8641757183514924</v>
      </c>
      <c r="Q10" s="479">
        <v>1.5364532145729142</v>
      </c>
      <c r="R10" s="210"/>
      <c r="S10" s="210"/>
      <c r="T10" s="210"/>
      <c r="U10" s="210"/>
      <c r="V10" s="210"/>
      <c r="W10" s="210"/>
      <c r="X10" s="210"/>
      <c r="Y10" s="22"/>
      <c r="Z10" s="22"/>
      <c r="AA10" s="22"/>
      <c r="AB10" s="22"/>
      <c r="AC10" s="22"/>
      <c r="AD10" s="22"/>
      <c r="AE10" s="22"/>
      <c r="AF10" s="22"/>
      <c r="AG10" s="22"/>
    </row>
    <row r="11" spans="1:35">
      <c r="A11" s="277" t="s">
        <v>12</v>
      </c>
      <c r="B11" s="281">
        <v>11.18036519680822</v>
      </c>
      <c r="C11" s="278">
        <v>3.0217106069507214</v>
      </c>
      <c r="D11" s="281">
        <v>8.9882035903324322</v>
      </c>
      <c r="E11" s="278">
        <v>3.6785418197673247</v>
      </c>
      <c r="F11" s="281">
        <v>5.2071719225292172</v>
      </c>
      <c r="G11" s="278">
        <v>2.7671363574958963</v>
      </c>
      <c r="H11" s="281">
        <v>0.79876463640640505</v>
      </c>
      <c r="I11" s="278">
        <v>0.77181225562068767</v>
      </c>
      <c r="J11" s="281">
        <v>4.5146118493520238</v>
      </c>
      <c r="K11" s="278">
        <v>2.5051951675303044</v>
      </c>
      <c r="L11" s="281">
        <v>4.3000120286424135</v>
      </c>
      <c r="M11" s="278">
        <v>2.5045931910024106</v>
      </c>
      <c r="N11" s="281">
        <v>9.3423567666894041</v>
      </c>
      <c r="O11" s="278">
        <v>4.6195605126435062</v>
      </c>
      <c r="P11" s="281">
        <v>6.1992367121028309</v>
      </c>
      <c r="Q11" s="479">
        <v>3.0869090389004943</v>
      </c>
      <c r="R11" s="210"/>
      <c r="S11" s="210"/>
      <c r="T11" s="210"/>
      <c r="U11" s="210"/>
      <c r="V11" s="210"/>
      <c r="W11" s="210"/>
      <c r="X11" s="210"/>
      <c r="Y11" s="22"/>
      <c r="Z11" s="22"/>
      <c r="AA11" s="22"/>
      <c r="AB11" s="22"/>
      <c r="AC11" s="22"/>
      <c r="AD11" s="22"/>
      <c r="AE11" s="22"/>
      <c r="AF11" s="22"/>
      <c r="AG11" s="22"/>
    </row>
    <row r="12" spans="1:35">
      <c r="A12" s="277" t="s">
        <v>11</v>
      </c>
      <c r="B12" s="281">
        <v>7.5718943386566231</v>
      </c>
      <c r="C12" s="278">
        <v>1.2132201590932206</v>
      </c>
      <c r="D12" s="281">
        <v>8.0662109894851035</v>
      </c>
      <c r="E12" s="278">
        <v>1.6955608684956651</v>
      </c>
      <c r="F12" s="281">
        <v>4.8850143948753217</v>
      </c>
      <c r="G12" s="278">
        <v>1.1911998434504689</v>
      </c>
      <c r="H12" s="281">
        <v>1.1093865440623532</v>
      </c>
      <c r="I12" s="278">
        <v>0.46527437570687957</v>
      </c>
      <c r="J12" s="281">
        <v>3.8151038673970716</v>
      </c>
      <c r="K12" s="278">
        <v>0.90288657380820503</v>
      </c>
      <c r="L12" s="281">
        <v>2.7742021013795028</v>
      </c>
      <c r="M12" s="278">
        <v>0.8471055226364852</v>
      </c>
      <c r="N12" s="281">
        <v>5.5796628933119488</v>
      </c>
      <c r="O12" s="278">
        <v>1.0966717543914692</v>
      </c>
      <c r="P12" s="281">
        <v>4.5494183961893313</v>
      </c>
      <c r="Q12" s="479">
        <v>1.0196544998285333</v>
      </c>
      <c r="R12" s="210"/>
      <c r="S12" s="210"/>
      <c r="T12" s="210"/>
      <c r="U12" s="210"/>
      <c r="V12" s="210"/>
      <c r="W12" s="210"/>
      <c r="X12" s="210"/>
      <c r="Y12" s="22"/>
      <c r="Z12" s="22"/>
      <c r="AA12" s="22"/>
      <c r="AB12" s="22"/>
      <c r="AC12" s="22"/>
      <c r="AD12" s="22"/>
      <c r="AE12" s="22"/>
      <c r="AF12" s="22"/>
      <c r="AG12" s="22"/>
    </row>
    <row r="13" spans="1:35">
      <c r="A13" s="277" t="s">
        <v>10</v>
      </c>
      <c r="B13" s="281">
        <v>4.7715326942072069</v>
      </c>
      <c r="C13" s="278">
        <v>1.4432206862666233</v>
      </c>
      <c r="D13" s="281">
        <v>8.6560146220618641</v>
      </c>
      <c r="E13" s="278">
        <v>2.7074471155991424</v>
      </c>
      <c r="F13" s="281">
        <v>4.0921350032412924</v>
      </c>
      <c r="G13" s="278">
        <v>1.7939568521403881</v>
      </c>
      <c r="H13" s="281">
        <v>1.4197891915918688</v>
      </c>
      <c r="I13" s="278">
        <v>0.97420528640534898</v>
      </c>
      <c r="J13" s="281">
        <v>2.3117825338153808</v>
      </c>
      <c r="K13" s="278">
        <v>0.8259914223352578</v>
      </c>
      <c r="L13" s="281">
        <v>0.52911160789636513</v>
      </c>
      <c r="M13" s="278">
        <v>0.31570160144184972</v>
      </c>
      <c r="N13" s="281">
        <v>2.1402179888422515</v>
      </c>
      <c r="O13" s="278">
        <v>0.96076730810122934</v>
      </c>
      <c r="P13" s="281">
        <v>4.6295721096573672</v>
      </c>
      <c r="Q13" s="479">
        <v>2.780186086787237</v>
      </c>
      <c r="R13" s="210"/>
      <c r="S13" s="210"/>
      <c r="T13" s="210"/>
      <c r="U13" s="210"/>
      <c r="V13" s="210"/>
      <c r="W13" s="210"/>
      <c r="X13" s="210"/>
      <c r="Y13" s="22"/>
      <c r="Z13" s="22"/>
      <c r="AA13" s="22"/>
      <c r="AB13" s="22"/>
      <c r="AC13" s="22"/>
      <c r="AD13" s="22"/>
      <c r="AE13" s="22"/>
      <c r="AF13" s="22"/>
      <c r="AG13" s="22"/>
    </row>
    <row r="14" spans="1:35">
      <c r="A14" s="277" t="s">
        <v>9</v>
      </c>
      <c r="B14" s="281">
        <v>7.0517641444769534</v>
      </c>
      <c r="C14" s="278">
        <v>1.1583055646425497</v>
      </c>
      <c r="D14" s="281">
        <v>4.0037928377168734</v>
      </c>
      <c r="E14" s="278">
        <v>0.87407312607347665</v>
      </c>
      <c r="F14" s="281">
        <v>3.5284808995710395</v>
      </c>
      <c r="G14" s="278">
        <v>0.96012577176409952</v>
      </c>
      <c r="H14" s="281">
        <v>0.7129943495566804</v>
      </c>
      <c r="I14" s="278">
        <v>0.31780341198954754</v>
      </c>
      <c r="J14" s="281">
        <v>3.312629822028347</v>
      </c>
      <c r="K14" s="278">
        <v>0.89865572992794873</v>
      </c>
      <c r="L14" s="281">
        <v>1.6462855960790799</v>
      </c>
      <c r="M14" s="278">
        <v>0.46087392124451948</v>
      </c>
      <c r="N14" s="281">
        <v>6.6743799264919881</v>
      </c>
      <c r="O14" s="278">
        <v>1.226125901990414</v>
      </c>
      <c r="P14" s="281">
        <v>4.5795196147725923</v>
      </c>
      <c r="Q14" s="479">
        <v>1.0486299502891667</v>
      </c>
      <c r="R14" s="210"/>
      <c r="S14" s="210"/>
      <c r="T14" s="210"/>
      <c r="U14" s="210"/>
      <c r="V14" s="210"/>
      <c r="W14" s="210"/>
      <c r="X14" s="210"/>
      <c r="Y14" s="22"/>
      <c r="Z14" s="22"/>
      <c r="AA14" s="22"/>
      <c r="AB14" s="22"/>
      <c r="AC14" s="22"/>
      <c r="AD14" s="22"/>
      <c r="AE14" s="22"/>
      <c r="AF14" s="22"/>
      <c r="AG14" s="22"/>
    </row>
    <row r="15" spans="1:35">
      <c r="A15" s="277" t="s">
        <v>8</v>
      </c>
      <c r="B15" s="281">
        <v>9.5182774454571835</v>
      </c>
      <c r="C15" s="278">
        <v>1.1987710555039717</v>
      </c>
      <c r="D15" s="281">
        <v>5.7187207481080184</v>
      </c>
      <c r="E15" s="278">
        <v>0.91083473335171006</v>
      </c>
      <c r="F15" s="281">
        <v>4.8209971693020011</v>
      </c>
      <c r="G15" s="278">
        <v>0.82939502789138841</v>
      </c>
      <c r="H15" s="281">
        <v>1.7328146922834058</v>
      </c>
      <c r="I15" s="278">
        <v>0.44031185676320966</v>
      </c>
      <c r="J15" s="281">
        <v>2.82561013501088</v>
      </c>
      <c r="K15" s="278">
        <v>0.54165822937592278</v>
      </c>
      <c r="L15" s="281">
        <v>2.1003267876591085</v>
      </c>
      <c r="M15" s="278">
        <v>0.57900757012292314</v>
      </c>
      <c r="N15" s="281">
        <v>5.8264705321508368</v>
      </c>
      <c r="O15" s="278">
        <v>0.92091804156639934</v>
      </c>
      <c r="P15" s="281">
        <v>3.8670653187240793</v>
      </c>
      <c r="Q15" s="479">
        <v>0.74552556485275845</v>
      </c>
      <c r="R15" s="210"/>
      <c r="S15" s="210"/>
      <c r="T15" s="210"/>
      <c r="U15" s="210"/>
      <c r="V15" s="210"/>
      <c r="W15" s="210"/>
      <c r="X15" s="210"/>
      <c r="Y15" s="22"/>
      <c r="Z15" s="22"/>
      <c r="AA15" s="22"/>
      <c r="AB15" s="22"/>
      <c r="AC15" s="22"/>
      <c r="AD15" s="22"/>
      <c r="AE15" s="22"/>
      <c r="AF15" s="22"/>
      <c r="AG15" s="22"/>
    </row>
    <row r="16" spans="1:35">
      <c r="A16" s="277" t="s">
        <v>7</v>
      </c>
      <c r="B16" s="281">
        <v>7.3756469447607236</v>
      </c>
      <c r="C16" s="278">
        <v>1.1859465288970761</v>
      </c>
      <c r="D16" s="281">
        <v>5.0542789295303256</v>
      </c>
      <c r="E16" s="278">
        <v>1.0714852709002318</v>
      </c>
      <c r="F16" s="281">
        <v>6.0328180669580247</v>
      </c>
      <c r="G16" s="278">
        <v>1.1256560144212093</v>
      </c>
      <c r="H16" s="281">
        <v>0.85369858102111706</v>
      </c>
      <c r="I16" s="278">
        <v>0.33815348697406433</v>
      </c>
      <c r="J16" s="281">
        <v>2.8060069886301635</v>
      </c>
      <c r="K16" s="278">
        <v>0.71737932282050476</v>
      </c>
      <c r="L16" s="281">
        <v>3.8807155586032485</v>
      </c>
      <c r="M16" s="278">
        <v>0.97054997448392466</v>
      </c>
      <c r="N16" s="281">
        <v>5.4528549603157153</v>
      </c>
      <c r="O16" s="278">
        <v>0.97739476977418172</v>
      </c>
      <c r="P16" s="281">
        <v>5.0941377812890103</v>
      </c>
      <c r="Q16" s="479">
        <v>1.0466129169989815</v>
      </c>
      <c r="R16" s="210"/>
      <c r="S16" s="210"/>
      <c r="T16" s="210"/>
      <c r="U16" s="210"/>
      <c r="V16" s="210"/>
      <c r="W16" s="210"/>
      <c r="X16" s="210"/>
      <c r="Y16" s="22"/>
      <c r="Z16" s="22"/>
      <c r="AA16" s="22"/>
      <c r="AB16" s="22"/>
      <c r="AC16" s="22"/>
      <c r="AD16" s="22"/>
      <c r="AE16" s="22"/>
      <c r="AF16" s="22"/>
      <c r="AG16" s="22"/>
    </row>
    <row r="17" spans="1:33">
      <c r="A17" s="277" t="s">
        <v>6</v>
      </c>
      <c r="B17" s="281">
        <v>7.3787489826705928</v>
      </c>
      <c r="C17" s="278">
        <v>2.0864230323746953</v>
      </c>
      <c r="D17" s="281">
        <v>7.4219353662251297</v>
      </c>
      <c r="E17" s="278">
        <v>1.6817049629560137</v>
      </c>
      <c r="F17" s="281">
        <v>4.9656975941810453</v>
      </c>
      <c r="G17" s="278">
        <v>1.6549651321618004</v>
      </c>
      <c r="H17" s="281">
        <v>1.6050148820124646</v>
      </c>
      <c r="I17" s="278">
        <v>0.95305495303333942</v>
      </c>
      <c r="J17" s="281">
        <v>4.9303787688102316</v>
      </c>
      <c r="K17" s="278">
        <v>1.7105773957076857</v>
      </c>
      <c r="L17" s="281">
        <v>1.1601259092168617</v>
      </c>
      <c r="M17" s="278">
        <v>0.70143418445602101</v>
      </c>
      <c r="N17" s="281">
        <v>8.9084005307979712</v>
      </c>
      <c r="O17" s="278">
        <v>2.2071013261160348</v>
      </c>
      <c r="P17" s="281">
        <v>5.4339296921050311</v>
      </c>
      <c r="Q17" s="479">
        <v>1.8482992443127548</v>
      </c>
      <c r="R17" s="210"/>
      <c r="S17" s="210"/>
      <c r="T17" s="210"/>
      <c r="U17" s="210"/>
      <c r="V17" s="210"/>
      <c r="W17" s="210"/>
      <c r="X17" s="210"/>
      <c r="Y17" s="22"/>
      <c r="Z17" s="22"/>
      <c r="AA17" s="22"/>
      <c r="AB17" s="22"/>
      <c r="AC17" s="22"/>
      <c r="AD17" s="22"/>
      <c r="AE17" s="22"/>
      <c r="AF17" s="22"/>
      <c r="AG17" s="22"/>
    </row>
    <row r="18" spans="1:33">
      <c r="A18" s="277" t="s">
        <v>5</v>
      </c>
      <c r="B18" s="281">
        <v>7.076166118645566</v>
      </c>
      <c r="C18" s="278">
        <v>1.446712887947553</v>
      </c>
      <c r="D18" s="281">
        <v>5.3931271047262976</v>
      </c>
      <c r="E18" s="278">
        <v>1.2210248772208359</v>
      </c>
      <c r="F18" s="281">
        <v>6.4739577707283402</v>
      </c>
      <c r="G18" s="278">
        <v>1.605166990952045</v>
      </c>
      <c r="H18" s="281">
        <v>0.81143279520970546</v>
      </c>
      <c r="I18" s="278">
        <v>0.46281049490990861</v>
      </c>
      <c r="J18" s="281">
        <v>2.9049964780015505</v>
      </c>
      <c r="K18" s="278">
        <v>0.75450693767450416</v>
      </c>
      <c r="L18" s="281">
        <v>2.0252086394149114</v>
      </c>
      <c r="M18" s="278">
        <v>0.61144663432227186</v>
      </c>
      <c r="N18" s="281">
        <v>5.8919501328857882</v>
      </c>
      <c r="O18" s="278">
        <v>1.0525847805453021</v>
      </c>
      <c r="P18" s="281">
        <v>5.0917895715844228</v>
      </c>
      <c r="Q18" s="479">
        <v>1.0770644179151556</v>
      </c>
      <c r="R18" s="210"/>
      <c r="S18" s="210"/>
      <c r="T18" s="210"/>
      <c r="U18" s="210"/>
      <c r="V18" s="210"/>
      <c r="W18" s="210"/>
      <c r="X18" s="210"/>
      <c r="Y18" s="22"/>
      <c r="Z18" s="22"/>
      <c r="AA18" s="22"/>
      <c r="AB18" s="22"/>
      <c r="AC18" s="22"/>
      <c r="AD18" s="22"/>
      <c r="AE18" s="22"/>
      <c r="AF18" s="22"/>
      <c r="AG18" s="22"/>
    </row>
    <row r="19" spans="1:33">
      <c r="A19" s="277" t="s">
        <v>4</v>
      </c>
      <c r="B19" s="281">
        <v>8.1592913216988219</v>
      </c>
      <c r="C19" s="278">
        <v>2.2559987367022889</v>
      </c>
      <c r="D19" s="281">
        <v>5.8465312715333972</v>
      </c>
      <c r="E19" s="278">
        <v>1.4902724865906303</v>
      </c>
      <c r="F19" s="281">
        <v>2.9536713087957933</v>
      </c>
      <c r="G19" s="278">
        <v>1.0051735985024137</v>
      </c>
      <c r="H19" s="281">
        <v>0.8235403795449634</v>
      </c>
      <c r="I19" s="278">
        <v>0.54104537356233484</v>
      </c>
      <c r="J19" s="281">
        <v>3.3796666787880492</v>
      </c>
      <c r="K19" s="278">
        <v>1.3081522388710656</v>
      </c>
      <c r="L19" s="281">
        <v>1.925457765015822</v>
      </c>
      <c r="M19" s="278">
        <v>0.82433216911799978</v>
      </c>
      <c r="N19" s="281">
        <v>6.5410215443876059</v>
      </c>
      <c r="O19" s="278">
        <v>1.6718699742406411</v>
      </c>
      <c r="P19" s="281">
        <v>3.5645291050841332</v>
      </c>
      <c r="Q19" s="479">
        <v>1.1924960135359406</v>
      </c>
      <c r="R19" s="210"/>
      <c r="S19" s="210"/>
      <c r="T19" s="210"/>
      <c r="U19" s="210"/>
      <c r="V19" s="210"/>
      <c r="W19" s="210"/>
      <c r="X19" s="210"/>
      <c r="Y19" s="22"/>
      <c r="Z19" s="22"/>
      <c r="AA19" s="22"/>
      <c r="AB19" s="22"/>
      <c r="AC19" s="22"/>
      <c r="AD19" s="22"/>
      <c r="AE19" s="22"/>
      <c r="AF19" s="22"/>
      <c r="AG19" s="22"/>
    </row>
    <row r="20" spans="1:33">
      <c r="A20" s="277" t="s">
        <v>3</v>
      </c>
      <c r="B20" s="281">
        <v>6.4704591482175955</v>
      </c>
      <c r="C20" s="278">
        <v>1.3447325752882224</v>
      </c>
      <c r="D20" s="281">
        <v>3.8447519313226013</v>
      </c>
      <c r="E20" s="278">
        <v>0.84030739658618236</v>
      </c>
      <c r="F20" s="281">
        <v>4.445451161667604</v>
      </c>
      <c r="G20" s="278">
        <v>1.1010424059949393</v>
      </c>
      <c r="H20" s="281">
        <v>1.2216587621408737</v>
      </c>
      <c r="I20" s="278">
        <v>0.72673098288366877</v>
      </c>
      <c r="J20" s="281">
        <v>4.5065525340677111</v>
      </c>
      <c r="K20" s="278">
        <v>1.2961777233421794</v>
      </c>
      <c r="L20" s="281">
        <v>4.4559630245685611</v>
      </c>
      <c r="M20" s="278">
        <v>1.5701355214437749</v>
      </c>
      <c r="N20" s="281">
        <v>4.6882242869768227</v>
      </c>
      <c r="O20" s="278">
        <v>1.0890441331713292</v>
      </c>
      <c r="P20" s="281">
        <v>4.2364915001135595</v>
      </c>
      <c r="Q20" s="479">
        <v>1.0057599228179319</v>
      </c>
      <c r="R20" s="210"/>
      <c r="S20" s="210"/>
      <c r="T20" s="210"/>
      <c r="U20" s="210"/>
      <c r="V20" s="210"/>
      <c r="W20" s="210"/>
      <c r="X20" s="210"/>
      <c r="Y20" s="22"/>
      <c r="Z20" s="22"/>
      <c r="AA20" s="22"/>
      <c r="AB20" s="22"/>
      <c r="AC20" s="22"/>
      <c r="AD20" s="22"/>
      <c r="AE20" s="22"/>
      <c r="AF20" s="22"/>
      <c r="AG20" s="22"/>
    </row>
    <row r="21" spans="1:33" ht="14.5" thickBot="1">
      <c r="A21" s="277" t="s">
        <v>2</v>
      </c>
      <c r="B21" s="281">
        <v>7.1922130774449231</v>
      </c>
      <c r="C21" s="278">
        <v>1.9666224898333602</v>
      </c>
      <c r="D21" s="281">
        <v>3.9467396816709535</v>
      </c>
      <c r="E21" s="278">
        <v>1.4517537673073539</v>
      </c>
      <c r="F21" s="281">
        <v>3.8833818729767171</v>
      </c>
      <c r="G21" s="278">
        <v>1.3966544811711958</v>
      </c>
      <c r="H21" s="281">
        <v>0.31475201393877805</v>
      </c>
      <c r="I21" s="278">
        <v>0.22468415026638106</v>
      </c>
      <c r="J21" s="281">
        <v>1.8278540085059203</v>
      </c>
      <c r="K21" s="278">
        <v>0.56391081609776328</v>
      </c>
      <c r="L21" s="281">
        <v>1.586301536796312</v>
      </c>
      <c r="M21" s="278">
        <v>0.62323396044800095</v>
      </c>
      <c r="N21" s="281">
        <v>6.4612610548478511</v>
      </c>
      <c r="O21" s="278">
        <v>1.3265324751955487</v>
      </c>
      <c r="P21" s="281">
        <v>3.5756298024940638</v>
      </c>
      <c r="Q21" s="479">
        <v>0.85390318425223899</v>
      </c>
      <c r="R21" s="210"/>
      <c r="S21" s="210"/>
      <c r="T21" s="210"/>
      <c r="U21" s="210"/>
      <c r="V21" s="210"/>
      <c r="W21" s="210"/>
      <c r="X21" s="210"/>
      <c r="Y21" s="22"/>
      <c r="Z21" s="22"/>
      <c r="AA21" s="22"/>
      <c r="AB21" s="22"/>
      <c r="AC21" s="22"/>
      <c r="AD21" s="22"/>
      <c r="AE21" s="22"/>
      <c r="AF21" s="22"/>
      <c r="AG21" s="22"/>
    </row>
    <row r="22" spans="1:33">
      <c r="A22" s="298" t="s">
        <v>17</v>
      </c>
      <c r="B22" s="299">
        <v>8.7819634191758524</v>
      </c>
      <c r="C22" s="300">
        <v>0.47251528845686463</v>
      </c>
      <c r="D22" s="299">
        <v>5.4299324025115752</v>
      </c>
      <c r="E22" s="300">
        <v>0.39047103616399714</v>
      </c>
      <c r="F22" s="299">
        <v>4.9999155107061686</v>
      </c>
      <c r="G22" s="300">
        <v>0.36360798536875905</v>
      </c>
      <c r="H22" s="299">
        <v>1.0382866505851318</v>
      </c>
      <c r="I22" s="300">
        <v>0.14498139917338571</v>
      </c>
      <c r="J22" s="299">
        <v>3.6452516851203138</v>
      </c>
      <c r="K22" s="300">
        <v>0.29047613067376521</v>
      </c>
      <c r="L22" s="299">
        <v>2.5630730223382083</v>
      </c>
      <c r="M22" s="300">
        <v>0.26263415959375663</v>
      </c>
      <c r="N22" s="299">
        <v>6.8853406818210408</v>
      </c>
      <c r="O22" s="300">
        <v>0.43520505278212007</v>
      </c>
      <c r="P22" s="299">
        <v>5.6965855361465376</v>
      </c>
      <c r="Q22" s="523">
        <v>0.39204367217454139</v>
      </c>
      <c r="R22" s="210"/>
      <c r="S22" s="210"/>
      <c r="T22" s="210"/>
      <c r="U22" s="210"/>
      <c r="V22" s="210"/>
      <c r="W22" s="210"/>
      <c r="X22" s="210"/>
      <c r="Y22" s="22"/>
      <c r="Z22" s="22"/>
      <c r="AA22" s="22"/>
      <c r="AB22" s="22"/>
      <c r="AC22" s="22"/>
      <c r="AD22" s="22"/>
      <c r="AE22" s="22"/>
      <c r="AF22" s="22"/>
      <c r="AG22" s="22"/>
    </row>
    <row r="23" spans="1:33">
      <c r="A23" s="302" t="s">
        <v>19</v>
      </c>
      <c r="B23" s="303">
        <v>9.1675727249181502</v>
      </c>
      <c r="C23" s="304">
        <v>0.87988179923234267</v>
      </c>
      <c r="D23" s="303">
        <v>6.8724027454942922</v>
      </c>
      <c r="E23" s="304">
        <v>0.84051802990892621</v>
      </c>
      <c r="F23" s="303">
        <v>5.3480721483123164</v>
      </c>
      <c r="G23" s="304">
        <v>0.75071067940182823</v>
      </c>
      <c r="H23" s="303">
        <v>1.1524466242575979</v>
      </c>
      <c r="I23" s="304">
        <v>0.29300980441135044</v>
      </c>
      <c r="J23" s="303">
        <v>2.9717993164978322</v>
      </c>
      <c r="K23" s="304">
        <v>0.5374690075749442</v>
      </c>
      <c r="L23" s="303">
        <v>3.2210584056694449</v>
      </c>
      <c r="M23" s="304">
        <v>0.56723383537986194</v>
      </c>
      <c r="N23" s="303">
        <v>6.8157835797122255</v>
      </c>
      <c r="O23" s="304">
        <v>0.77431024362984346</v>
      </c>
      <c r="P23" s="303">
        <v>5.1514525431817164</v>
      </c>
      <c r="Q23" s="524">
        <v>0.70570870642414218</v>
      </c>
      <c r="R23" s="210"/>
      <c r="S23" s="210"/>
      <c r="T23" s="210"/>
      <c r="U23" s="210"/>
      <c r="V23" s="210"/>
      <c r="W23" s="210"/>
      <c r="X23" s="210"/>
      <c r="Y23" s="22"/>
      <c r="Z23" s="22"/>
      <c r="AA23" s="22"/>
      <c r="AB23" s="22"/>
      <c r="AC23" s="22"/>
      <c r="AD23" s="22"/>
      <c r="AE23" s="22"/>
      <c r="AF23" s="22"/>
      <c r="AG23" s="22"/>
    </row>
    <row r="24" spans="1:33" ht="14.5" thickBot="1">
      <c r="A24" s="306" t="s">
        <v>20</v>
      </c>
      <c r="B24" s="307">
        <v>8.8580314576003261</v>
      </c>
      <c r="C24" s="308">
        <v>0.41719989719751543</v>
      </c>
      <c r="D24" s="307">
        <v>5.7153524437598771</v>
      </c>
      <c r="E24" s="308">
        <v>0.35498770128803969</v>
      </c>
      <c r="F24" s="307">
        <v>5.0688679727120807</v>
      </c>
      <c r="G24" s="308">
        <v>0.32738244761244334</v>
      </c>
      <c r="H24" s="307">
        <v>1.0608142241960239</v>
      </c>
      <c r="I24" s="308">
        <v>0.12995349799070832</v>
      </c>
      <c r="J24" s="307">
        <v>3.5116190590256182</v>
      </c>
      <c r="K24" s="308">
        <v>0.25613101315107012</v>
      </c>
      <c r="L24" s="307">
        <v>2.6931639996043697</v>
      </c>
      <c r="M24" s="308">
        <v>0.23873394555262009</v>
      </c>
      <c r="N24" s="307">
        <v>6.8716442911881854</v>
      </c>
      <c r="O24" s="308">
        <v>0.38131692148235186</v>
      </c>
      <c r="P24" s="307">
        <v>5.5886294750733745</v>
      </c>
      <c r="Q24" s="525">
        <v>0.34412882103135173</v>
      </c>
      <c r="R24" s="210"/>
      <c r="S24" s="210"/>
      <c r="T24" s="210"/>
      <c r="U24" s="210"/>
      <c r="V24" s="210"/>
      <c r="W24" s="210"/>
      <c r="X24" s="210"/>
      <c r="Y24" s="22"/>
      <c r="Z24" s="22"/>
      <c r="AA24" s="22"/>
      <c r="AB24" s="22"/>
      <c r="AC24" s="22"/>
      <c r="AD24" s="22"/>
      <c r="AE24" s="22"/>
      <c r="AF24" s="22"/>
      <c r="AG24" s="22"/>
    </row>
    <row r="25" spans="1:33">
      <c r="A25" s="796" t="s">
        <v>191</v>
      </c>
      <c r="B25" s="796"/>
      <c r="C25" s="796"/>
      <c r="D25" s="796"/>
      <c r="E25" s="796"/>
      <c r="F25" s="796"/>
      <c r="G25" s="796"/>
      <c r="H25" s="796"/>
      <c r="I25" s="796"/>
      <c r="J25" s="796"/>
      <c r="K25" s="796"/>
      <c r="L25" s="796"/>
      <c r="M25" s="796"/>
      <c r="N25" s="796"/>
      <c r="O25" s="796"/>
      <c r="P25" s="796"/>
      <c r="Q25" s="796"/>
      <c r="R25" s="210"/>
      <c r="S25" s="210"/>
      <c r="T25" s="210"/>
      <c r="U25" s="210"/>
      <c r="V25" s="210"/>
      <c r="W25" s="210"/>
      <c r="X25" s="210"/>
      <c r="Y25" s="22"/>
      <c r="Z25" s="22"/>
      <c r="AA25" s="22"/>
      <c r="AB25" s="22"/>
      <c r="AC25" s="22"/>
      <c r="AD25" s="22"/>
      <c r="AE25" s="22"/>
      <c r="AF25" s="22"/>
      <c r="AG25" s="22"/>
    </row>
    <row r="26" spans="1:33">
      <c r="A26" s="797" t="s">
        <v>242</v>
      </c>
      <c r="B26" s="797"/>
      <c r="C26" s="797"/>
      <c r="D26" s="797"/>
      <c r="E26" s="797"/>
      <c r="F26" s="797"/>
      <c r="G26" s="797"/>
      <c r="H26" s="797"/>
      <c r="I26" s="797"/>
      <c r="J26" s="797"/>
      <c r="K26" s="797"/>
      <c r="L26" s="797"/>
      <c r="M26" s="797"/>
      <c r="N26" s="797"/>
      <c r="O26" s="797"/>
      <c r="P26" s="797"/>
      <c r="Q26" s="797"/>
      <c r="R26" s="210"/>
      <c r="S26" s="210"/>
      <c r="T26" s="210"/>
      <c r="U26" s="210"/>
      <c r="V26" s="210"/>
      <c r="W26" s="210"/>
      <c r="X26" s="210"/>
      <c r="Y26" s="22"/>
      <c r="Z26" s="22"/>
      <c r="AA26" s="22"/>
      <c r="AB26" s="22"/>
      <c r="AC26" s="22"/>
      <c r="AD26" s="22"/>
      <c r="AE26" s="22"/>
      <c r="AF26" s="22"/>
      <c r="AG26" s="22"/>
    </row>
    <row r="27" spans="1:33">
      <c r="A27" s="797" t="s">
        <v>325</v>
      </c>
      <c r="B27" s="797"/>
      <c r="C27" s="797"/>
      <c r="D27" s="797"/>
      <c r="E27" s="797"/>
      <c r="F27" s="797"/>
      <c r="G27" s="797"/>
      <c r="H27" s="797"/>
      <c r="I27" s="797"/>
      <c r="J27" s="797"/>
      <c r="K27" s="797"/>
      <c r="L27" s="797"/>
      <c r="M27" s="797"/>
      <c r="N27" s="797"/>
      <c r="O27" s="797"/>
      <c r="P27" s="797"/>
      <c r="Q27" s="797"/>
      <c r="R27" s="210"/>
      <c r="S27" s="210"/>
      <c r="T27" s="210"/>
      <c r="U27" s="210"/>
      <c r="V27" s="210"/>
      <c r="W27" s="210"/>
      <c r="X27" s="210"/>
      <c r="Y27" s="22"/>
      <c r="Z27" s="22"/>
      <c r="AA27" s="22"/>
      <c r="AB27" s="22"/>
      <c r="AC27" s="22"/>
      <c r="AD27" s="22"/>
      <c r="AE27" s="22"/>
      <c r="AF27" s="22"/>
      <c r="AG27" s="22"/>
    </row>
    <row r="28" spans="1:33" s="20" customFormat="1">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2"/>
      <c r="Z28" s="22"/>
      <c r="AA28" s="22"/>
      <c r="AB28" s="22"/>
      <c r="AC28" s="22"/>
      <c r="AD28" s="22"/>
      <c r="AE28" s="22"/>
      <c r="AF28" s="22"/>
      <c r="AG28" s="22"/>
    </row>
    <row r="29" spans="1:33" ht="14.5">
      <c r="A29" s="733" t="s">
        <v>402</v>
      </c>
      <c r="B29" s="733"/>
      <c r="C29" s="733"/>
      <c r="D29" s="733"/>
      <c r="E29" s="733"/>
      <c r="F29" s="733"/>
      <c r="G29" s="733"/>
      <c r="H29" s="733"/>
      <c r="I29" s="733"/>
      <c r="J29" s="733"/>
      <c r="K29" s="733"/>
      <c r="L29" s="733"/>
      <c r="M29" s="733"/>
      <c r="N29" s="733"/>
      <c r="O29" s="733"/>
      <c r="P29" s="733"/>
      <c r="Q29" s="733"/>
      <c r="R29" s="733"/>
      <c r="S29" s="733"/>
      <c r="T29" s="733"/>
      <c r="U29" s="733"/>
      <c r="V29" s="210"/>
      <c r="W29" s="210"/>
      <c r="X29" s="210"/>
      <c r="Y29" s="22"/>
      <c r="Z29" s="22"/>
      <c r="AA29" s="22"/>
      <c r="AB29" s="22"/>
      <c r="AC29" s="22"/>
      <c r="AD29" s="22"/>
      <c r="AE29" s="22"/>
      <c r="AF29" s="22"/>
      <c r="AG29" s="22"/>
    </row>
    <row r="30" spans="1:33" ht="65.25" customHeight="1">
      <c r="A30" s="799"/>
      <c r="B30" s="705" t="s">
        <v>192</v>
      </c>
      <c r="C30" s="705"/>
      <c r="D30" s="705" t="s">
        <v>193</v>
      </c>
      <c r="E30" s="705"/>
      <c r="F30" s="705" t="s">
        <v>194</v>
      </c>
      <c r="G30" s="705"/>
      <c r="H30" s="705" t="s">
        <v>195</v>
      </c>
      <c r="I30" s="705"/>
      <c r="J30" s="705" t="s">
        <v>196</v>
      </c>
      <c r="K30" s="705"/>
      <c r="L30" s="705" t="s">
        <v>338</v>
      </c>
      <c r="M30" s="705"/>
      <c r="N30" s="705" t="s">
        <v>339</v>
      </c>
      <c r="O30" s="705"/>
      <c r="P30" s="705" t="s">
        <v>197</v>
      </c>
      <c r="Q30" s="705"/>
      <c r="R30" s="705" t="s">
        <v>198</v>
      </c>
      <c r="S30" s="705"/>
      <c r="T30" s="705" t="s">
        <v>199</v>
      </c>
      <c r="U30" s="705"/>
      <c r="V30" s="210"/>
      <c r="W30" s="210"/>
      <c r="X30" s="210"/>
      <c r="Y30" s="22"/>
      <c r="Z30" s="22"/>
      <c r="AA30" s="22"/>
      <c r="AB30" s="22"/>
      <c r="AC30" s="22"/>
      <c r="AD30" s="22"/>
      <c r="AE30" s="22"/>
      <c r="AF30" s="22"/>
      <c r="AG30" s="22"/>
    </row>
    <row r="31" spans="1:33" ht="15" thickBot="1">
      <c r="A31" s="800"/>
      <c r="B31" s="472" t="s">
        <v>1</v>
      </c>
      <c r="C31" s="472" t="s">
        <v>119</v>
      </c>
      <c r="D31" s="472" t="s">
        <v>1</v>
      </c>
      <c r="E31" s="472" t="s">
        <v>119</v>
      </c>
      <c r="F31" s="472" t="s">
        <v>1</v>
      </c>
      <c r="G31" s="472" t="s">
        <v>119</v>
      </c>
      <c r="H31" s="472" t="s">
        <v>1</v>
      </c>
      <c r="I31" s="472" t="s">
        <v>119</v>
      </c>
      <c r="J31" s="472" t="s">
        <v>1</v>
      </c>
      <c r="K31" s="472" t="s">
        <v>119</v>
      </c>
      <c r="L31" s="472" t="s">
        <v>1</v>
      </c>
      <c r="M31" s="472" t="s">
        <v>119</v>
      </c>
      <c r="N31" s="472" t="s">
        <v>1</v>
      </c>
      <c r="O31" s="472" t="s">
        <v>119</v>
      </c>
      <c r="P31" s="472" t="s">
        <v>1</v>
      </c>
      <c r="Q31" s="472" t="s">
        <v>119</v>
      </c>
      <c r="R31" s="472" t="s">
        <v>1</v>
      </c>
      <c r="S31" s="472" t="s">
        <v>119</v>
      </c>
      <c r="T31" s="472" t="s">
        <v>1</v>
      </c>
      <c r="U31" s="472" t="s">
        <v>119</v>
      </c>
      <c r="V31" s="210"/>
      <c r="W31" s="210"/>
      <c r="X31" s="210"/>
      <c r="Y31" s="22"/>
      <c r="Z31" s="22"/>
      <c r="AA31" s="22"/>
      <c r="AB31" s="22"/>
      <c r="AC31" s="22"/>
      <c r="AD31" s="22"/>
      <c r="AE31" s="22"/>
      <c r="AF31" s="22"/>
      <c r="AG31" s="22"/>
    </row>
    <row r="32" spans="1:33">
      <c r="A32" s="277" t="s">
        <v>16</v>
      </c>
      <c r="B32" s="281">
        <v>84.015327746879748</v>
      </c>
      <c r="C32" s="278">
        <v>1.8407716685042979</v>
      </c>
      <c r="D32" s="281">
        <v>88.407855028516437</v>
      </c>
      <c r="E32" s="278">
        <v>1.5577209090872752</v>
      </c>
      <c r="F32" s="281">
        <v>71.367675770054959</v>
      </c>
      <c r="G32" s="278">
        <v>2.2501434203774329</v>
      </c>
      <c r="H32" s="281">
        <v>29.711573600461012</v>
      </c>
      <c r="I32" s="278">
        <v>2.3006904770100345</v>
      </c>
      <c r="J32" s="281">
        <v>36.539726202333171</v>
      </c>
      <c r="K32" s="280">
        <v>2.4269264008194718</v>
      </c>
      <c r="L32" s="281">
        <v>46.332011441421706</v>
      </c>
      <c r="M32" s="278">
        <v>2.4671130732162072</v>
      </c>
      <c r="N32" s="281">
        <v>17.692051071745414</v>
      </c>
      <c r="O32" s="278">
        <v>1.9093259799713922</v>
      </c>
      <c r="P32" s="281">
        <v>54.002490500174282</v>
      </c>
      <c r="Q32" s="278">
        <v>2.4758366123329436</v>
      </c>
      <c r="R32" s="281">
        <v>84.606622898048784</v>
      </c>
      <c r="S32" s="278">
        <v>1.7219781501861149</v>
      </c>
      <c r="T32" s="281">
        <v>58.004696194289252</v>
      </c>
      <c r="U32" s="479">
        <v>2.4253044941009025</v>
      </c>
      <c r="V32" s="210"/>
      <c r="W32" s="210"/>
      <c r="X32" s="210"/>
      <c r="Y32" s="22"/>
      <c r="Z32" s="22"/>
      <c r="AA32" s="22"/>
      <c r="AB32" s="22"/>
      <c r="AC32" s="22"/>
      <c r="AD32" s="22"/>
      <c r="AE32" s="22"/>
      <c r="AF32" s="22"/>
      <c r="AG32" s="22"/>
    </row>
    <row r="33" spans="1:33">
      <c r="A33" s="277" t="s">
        <v>15</v>
      </c>
      <c r="B33" s="281">
        <v>84.64859874070514</v>
      </c>
      <c r="C33" s="278">
        <v>1.686523575105245</v>
      </c>
      <c r="D33" s="281">
        <v>80.887673641884874</v>
      </c>
      <c r="E33" s="278">
        <v>1.8129204184194294</v>
      </c>
      <c r="F33" s="281">
        <v>66.830190743418697</v>
      </c>
      <c r="G33" s="278">
        <v>2.2064110933230312</v>
      </c>
      <c r="H33" s="281">
        <v>33.899405734218057</v>
      </c>
      <c r="I33" s="278">
        <v>2.2098996645359548</v>
      </c>
      <c r="J33" s="281">
        <v>37.123110644865079</v>
      </c>
      <c r="K33" s="280">
        <v>2.2650592052047811</v>
      </c>
      <c r="L33" s="281">
        <v>49.412685249600642</v>
      </c>
      <c r="M33" s="278">
        <v>2.3465738686768658</v>
      </c>
      <c r="N33" s="281">
        <v>17.999419158457979</v>
      </c>
      <c r="O33" s="278">
        <v>1.8019448747049798</v>
      </c>
      <c r="P33" s="281">
        <v>60.176287295877259</v>
      </c>
      <c r="Q33" s="278">
        <v>2.284959888884428</v>
      </c>
      <c r="R33" s="281">
        <v>88.521874536806081</v>
      </c>
      <c r="S33" s="278">
        <v>1.4717938878194154</v>
      </c>
      <c r="T33" s="281">
        <v>62.449924306040174</v>
      </c>
      <c r="U33" s="479">
        <v>2.2456678892109752</v>
      </c>
      <c r="V33" s="210"/>
      <c r="W33" s="210"/>
      <c r="X33" s="210"/>
      <c r="Y33" s="22"/>
      <c r="Z33" s="22"/>
      <c r="AA33" s="22"/>
      <c r="AB33" s="22"/>
      <c r="AC33" s="22"/>
      <c r="AD33" s="22"/>
      <c r="AE33" s="22"/>
      <c r="AF33" s="22"/>
      <c r="AG33" s="22"/>
    </row>
    <row r="34" spans="1:33">
      <c r="A34" s="277" t="s">
        <v>18</v>
      </c>
      <c r="B34" s="281">
        <v>88.692889997200183</v>
      </c>
      <c r="C34" s="278">
        <v>2.8533290101075504</v>
      </c>
      <c r="D34" s="281">
        <v>89.289660475897847</v>
      </c>
      <c r="E34" s="278">
        <v>2.7092560387098485</v>
      </c>
      <c r="F34" s="281">
        <v>71.731993915736624</v>
      </c>
      <c r="G34" s="278">
        <v>3.9516693185303113</v>
      </c>
      <c r="H34" s="281">
        <v>42.343256369596958</v>
      </c>
      <c r="I34" s="278">
        <v>4.2194014694404025</v>
      </c>
      <c r="J34" s="281">
        <v>42.191328043338522</v>
      </c>
      <c r="K34" s="280">
        <v>4.1788830818238933</v>
      </c>
      <c r="L34" s="281">
        <v>55.554430909217977</v>
      </c>
      <c r="M34" s="278">
        <v>4.1747606317101456</v>
      </c>
      <c r="N34" s="281">
        <v>32.95084661028492</v>
      </c>
      <c r="O34" s="278">
        <v>4.0162469946924677</v>
      </c>
      <c r="P34" s="281">
        <v>81.767087009675095</v>
      </c>
      <c r="Q34" s="278">
        <v>3.3091040416071249</v>
      </c>
      <c r="R34" s="281">
        <v>92.519105088971557</v>
      </c>
      <c r="S34" s="278">
        <v>2.273672353211694</v>
      </c>
      <c r="T34" s="281">
        <v>69.863118454730824</v>
      </c>
      <c r="U34" s="479">
        <v>3.9093654951863273</v>
      </c>
      <c r="V34" s="210"/>
      <c r="W34" s="210"/>
      <c r="X34" s="210"/>
      <c r="Y34" s="22"/>
      <c r="Z34" s="22"/>
      <c r="AA34" s="22"/>
      <c r="AB34" s="22"/>
      <c r="AC34" s="22"/>
      <c r="AD34" s="22"/>
      <c r="AE34" s="22"/>
      <c r="AF34" s="22"/>
      <c r="AG34" s="22"/>
    </row>
    <row r="35" spans="1:33">
      <c r="A35" s="277" t="s">
        <v>120</v>
      </c>
      <c r="B35" s="281">
        <v>85.483854377710728</v>
      </c>
      <c r="C35" s="278">
        <v>2.4123276180882254</v>
      </c>
      <c r="D35" s="281">
        <v>88.391292566084701</v>
      </c>
      <c r="E35" s="278">
        <v>2.1676358202934782</v>
      </c>
      <c r="F35" s="281">
        <v>70.728175046840988</v>
      </c>
      <c r="G35" s="278">
        <v>3.182924281367002</v>
      </c>
      <c r="H35" s="281">
        <v>26.347580329916635</v>
      </c>
      <c r="I35" s="278">
        <v>3.0645199802827956</v>
      </c>
      <c r="J35" s="281">
        <v>32.468367254290946</v>
      </c>
      <c r="K35" s="280">
        <v>3.2568631297418627</v>
      </c>
      <c r="L35" s="281">
        <v>45.826017276475262</v>
      </c>
      <c r="M35" s="278">
        <v>3.43109506077713</v>
      </c>
      <c r="N35" s="281">
        <v>16.701984235145584</v>
      </c>
      <c r="O35" s="278">
        <v>2.614045423929336</v>
      </c>
      <c r="P35" s="281">
        <v>72.820641845987737</v>
      </c>
      <c r="Q35" s="278">
        <v>3.0351962483392407</v>
      </c>
      <c r="R35" s="281">
        <v>82.837293171353977</v>
      </c>
      <c r="S35" s="278">
        <v>2.6957248843506929</v>
      </c>
      <c r="T35" s="281">
        <v>66.837910652743034</v>
      </c>
      <c r="U35" s="479">
        <v>3.2133833633096693</v>
      </c>
      <c r="V35" s="210"/>
      <c r="W35" s="210"/>
      <c r="X35" s="210"/>
      <c r="Y35" s="22"/>
      <c r="Z35" s="22"/>
      <c r="AA35" s="22"/>
      <c r="AB35" s="22"/>
      <c r="AC35" s="22"/>
      <c r="AD35" s="22"/>
      <c r="AE35" s="22"/>
      <c r="AF35" s="22"/>
      <c r="AG35" s="22"/>
    </row>
    <row r="36" spans="1:33">
      <c r="A36" s="277" t="s">
        <v>13</v>
      </c>
      <c r="B36" s="281">
        <v>77.075965027234716</v>
      </c>
      <c r="C36" s="278">
        <v>4.2366257170092636</v>
      </c>
      <c r="D36" s="281">
        <v>83.915717478422152</v>
      </c>
      <c r="E36" s="278">
        <v>3.5357940028620485</v>
      </c>
      <c r="F36" s="281">
        <v>54.928617546230505</v>
      </c>
      <c r="G36" s="278">
        <v>4.9119184324653737</v>
      </c>
      <c r="H36" s="281">
        <v>54.364590034602521</v>
      </c>
      <c r="I36" s="278">
        <v>4.9646147280099466</v>
      </c>
      <c r="J36" s="281">
        <v>36.586177171336416</v>
      </c>
      <c r="K36" s="280">
        <v>4.8389914252925745</v>
      </c>
      <c r="L36" s="281">
        <v>61.935712503968091</v>
      </c>
      <c r="M36" s="278">
        <v>4.7672811250999336</v>
      </c>
      <c r="N36" s="281">
        <v>37.628248833594654</v>
      </c>
      <c r="O36" s="278">
        <v>4.8551864371997473</v>
      </c>
      <c r="P36" s="281">
        <v>64.32917631054201</v>
      </c>
      <c r="Q36" s="278">
        <v>4.7569309730361615</v>
      </c>
      <c r="R36" s="281">
        <v>90.200990568111976</v>
      </c>
      <c r="S36" s="278">
        <v>3.0498379266284714</v>
      </c>
      <c r="T36" s="281">
        <v>49.065239714305122</v>
      </c>
      <c r="U36" s="479">
        <v>4.9584094333497184</v>
      </c>
      <c r="V36" s="210"/>
      <c r="W36" s="210"/>
      <c r="X36" s="210"/>
      <c r="Y36" s="22"/>
      <c r="Z36" s="22"/>
      <c r="AA36" s="22"/>
      <c r="AB36" s="22"/>
      <c r="AC36" s="22"/>
      <c r="AD36" s="22"/>
      <c r="AE36" s="22"/>
      <c r="AF36" s="22"/>
      <c r="AG36" s="22"/>
    </row>
    <row r="37" spans="1:33">
      <c r="A37" s="277" t="s">
        <v>12</v>
      </c>
      <c r="B37" s="291" t="s">
        <v>249</v>
      </c>
      <c r="C37" s="292" t="s">
        <v>249</v>
      </c>
      <c r="D37" s="291" t="s">
        <v>249</v>
      </c>
      <c r="E37" s="292" t="s">
        <v>249</v>
      </c>
      <c r="F37" s="291" t="s">
        <v>249</v>
      </c>
      <c r="G37" s="292" t="s">
        <v>249</v>
      </c>
      <c r="H37" s="291" t="s">
        <v>249</v>
      </c>
      <c r="I37" s="292" t="s">
        <v>249</v>
      </c>
      <c r="J37" s="291" t="s">
        <v>249</v>
      </c>
      <c r="K37" s="313" t="s">
        <v>249</v>
      </c>
      <c r="L37" s="291" t="s">
        <v>249</v>
      </c>
      <c r="M37" s="292" t="s">
        <v>249</v>
      </c>
      <c r="N37" s="291" t="s">
        <v>249</v>
      </c>
      <c r="O37" s="292" t="s">
        <v>249</v>
      </c>
      <c r="P37" s="291" t="s">
        <v>249</v>
      </c>
      <c r="Q37" s="292" t="s">
        <v>249</v>
      </c>
      <c r="R37" s="291" t="s">
        <v>249</v>
      </c>
      <c r="S37" s="292" t="s">
        <v>249</v>
      </c>
      <c r="T37" s="291" t="s">
        <v>249</v>
      </c>
      <c r="U37" s="519" t="s">
        <v>249</v>
      </c>
      <c r="V37" s="210"/>
      <c r="W37" s="210"/>
      <c r="X37" s="210"/>
      <c r="Y37" s="22"/>
      <c r="Z37" s="22"/>
      <c r="AA37" s="22"/>
      <c r="AB37" s="22"/>
      <c r="AC37" s="22"/>
      <c r="AD37" s="22"/>
      <c r="AE37" s="22"/>
      <c r="AF37" s="22"/>
      <c r="AG37" s="22"/>
    </row>
    <row r="38" spans="1:33">
      <c r="A38" s="277" t="s">
        <v>11</v>
      </c>
      <c r="B38" s="281">
        <v>88.70146694039461</v>
      </c>
      <c r="C38" s="278">
        <v>1.8174587657843548</v>
      </c>
      <c r="D38" s="281">
        <v>82.465906334091869</v>
      </c>
      <c r="E38" s="278">
        <v>2.3012438958298067</v>
      </c>
      <c r="F38" s="281">
        <v>66.845931881345564</v>
      </c>
      <c r="G38" s="278">
        <v>2.8452157687275332</v>
      </c>
      <c r="H38" s="281">
        <v>52.949560506689927</v>
      </c>
      <c r="I38" s="278">
        <v>2.977035589646845</v>
      </c>
      <c r="J38" s="281">
        <v>39.393869518126358</v>
      </c>
      <c r="K38" s="280">
        <v>2.9354667447695633</v>
      </c>
      <c r="L38" s="281">
        <v>46.381561461108454</v>
      </c>
      <c r="M38" s="278">
        <v>2.9862700721457793</v>
      </c>
      <c r="N38" s="281">
        <v>23.66761544445929</v>
      </c>
      <c r="O38" s="278">
        <v>2.5829706624461437</v>
      </c>
      <c r="P38" s="281">
        <v>67.050377091552619</v>
      </c>
      <c r="Q38" s="278">
        <v>2.8123966568878926</v>
      </c>
      <c r="R38" s="281">
        <v>85.652527260202376</v>
      </c>
      <c r="S38" s="278">
        <v>2.2075716666239553</v>
      </c>
      <c r="T38" s="281">
        <v>56.253401471177291</v>
      </c>
      <c r="U38" s="479">
        <v>2.9689436782890501</v>
      </c>
      <c r="V38" s="210"/>
      <c r="W38" s="210"/>
      <c r="X38" s="210"/>
      <c r="Y38" s="22"/>
      <c r="Z38" s="22"/>
      <c r="AA38" s="22"/>
      <c r="AB38" s="22"/>
      <c r="AC38" s="22"/>
      <c r="AD38" s="22"/>
      <c r="AE38" s="22"/>
      <c r="AF38" s="22"/>
      <c r="AG38" s="22"/>
    </row>
    <row r="39" spans="1:33">
      <c r="A39" s="277" t="s">
        <v>10</v>
      </c>
      <c r="B39" s="281">
        <v>87.328135887630609</v>
      </c>
      <c r="C39" s="278">
        <v>2.9683540300613922</v>
      </c>
      <c r="D39" s="281">
        <v>85.604819623377352</v>
      </c>
      <c r="E39" s="278">
        <v>3.0031234062924685</v>
      </c>
      <c r="F39" s="281">
        <v>72.466254035328859</v>
      </c>
      <c r="G39" s="278">
        <v>3.8242837055043646</v>
      </c>
      <c r="H39" s="281">
        <v>30.843634643815882</v>
      </c>
      <c r="I39" s="278">
        <v>3.9038725918775081</v>
      </c>
      <c r="J39" s="281">
        <v>28.476218843208219</v>
      </c>
      <c r="K39" s="280">
        <v>3.8022286541416745</v>
      </c>
      <c r="L39" s="281">
        <v>52.044107363513973</v>
      </c>
      <c r="M39" s="278">
        <v>4.2110535609166204</v>
      </c>
      <c r="N39" s="281">
        <v>19.329988267011142</v>
      </c>
      <c r="O39" s="278">
        <v>3.2506795031040765</v>
      </c>
      <c r="P39" s="281">
        <v>78.538891720681477</v>
      </c>
      <c r="Q39" s="278">
        <v>3.521974674324587</v>
      </c>
      <c r="R39" s="281">
        <v>57.311622639856616</v>
      </c>
      <c r="S39" s="278">
        <v>4.2188408616055311</v>
      </c>
      <c r="T39" s="281">
        <v>70.68023839515341</v>
      </c>
      <c r="U39" s="479">
        <v>3.8069182944701727</v>
      </c>
      <c r="V39" s="210"/>
      <c r="W39" s="210"/>
      <c r="X39" s="210"/>
      <c r="Y39" s="22"/>
      <c r="Z39" s="22"/>
      <c r="AA39" s="22"/>
      <c r="AB39" s="22"/>
      <c r="AC39" s="22"/>
      <c r="AD39" s="22"/>
      <c r="AE39" s="22"/>
      <c r="AF39" s="22"/>
      <c r="AG39" s="22"/>
    </row>
    <row r="40" spans="1:33">
      <c r="A40" s="277" t="s">
        <v>9</v>
      </c>
      <c r="B40" s="281">
        <v>85.192991387993004</v>
      </c>
      <c r="C40" s="278">
        <v>2.0811215964746732</v>
      </c>
      <c r="D40" s="281">
        <v>84.076350576986286</v>
      </c>
      <c r="E40" s="278">
        <v>2.2956545602493788</v>
      </c>
      <c r="F40" s="281">
        <v>65.612289570438904</v>
      </c>
      <c r="G40" s="278">
        <v>2.8624207913653663</v>
      </c>
      <c r="H40" s="281">
        <v>41.056004884879847</v>
      </c>
      <c r="I40" s="278">
        <v>2.934827673893484</v>
      </c>
      <c r="J40" s="281">
        <v>38.321255117646892</v>
      </c>
      <c r="K40" s="280">
        <v>2.9159621250273915</v>
      </c>
      <c r="L40" s="281">
        <v>55.807113097528159</v>
      </c>
      <c r="M40" s="278">
        <v>2.9800292954557928</v>
      </c>
      <c r="N40" s="281">
        <v>20.424840813437768</v>
      </c>
      <c r="O40" s="278">
        <v>2.4164288594353018</v>
      </c>
      <c r="P40" s="281">
        <v>52.004131694482822</v>
      </c>
      <c r="Q40" s="278">
        <v>2.9990543039917461</v>
      </c>
      <c r="R40" s="281">
        <v>90.884873148899118</v>
      </c>
      <c r="S40" s="278">
        <v>1.7858331383351009</v>
      </c>
      <c r="T40" s="281">
        <v>58.648018924799807</v>
      </c>
      <c r="U40" s="479">
        <v>2.9449128607517112</v>
      </c>
      <c r="V40" s="210"/>
      <c r="W40" s="210"/>
      <c r="X40" s="210"/>
      <c r="Y40" s="22"/>
      <c r="Z40" s="22"/>
      <c r="AA40" s="22"/>
      <c r="AB40" s="22"/>
      <c r="AC40" s="22"/>
      <c r="AD40" s="22"/>
      <c r="AE40" s="22"/>
      <c r="AF40" s="22"/>
      <c r="AG40" s="22"/>
    </row>
    <row r="41" spans="1:33">
      <c r="A41" s="277" t="s">
        <v>8</v>
      </c>
      <c r="B41" s="281">
        <v>83.259881621487267</v>
      </c>
      <c r="C41" s="278">
        <v>1.7967465085815599</v>
      </c>
      <c r="D41" s="281">
        <v>91.185694626011113</v>
      </c>
      <c r="E41" s="278">
        <v>1.3834343521904757</v>
      </c>
      <c r="F41" s="281">
        <v>73.286303982096328</v>
      </c>
      <c r="G41" s="278">
        <v>2.1411287402828396</v>
      </c>
      <c r="H41" s="281">
        <v>34.29983816696349</v>
      </c>
      <c r="I41" s="278">
        <v>2.3242956336383269</v>
      </c>
      <c r="J41" s="281">
        <v>42.495821406424866</v>
      </c>
      <c r="K41" s="280">
        <v>2.392132614136365</v>
      </c>
      <c r="L41" s="281">
        <v>57.186936883525064</v>
      </c>
      <c r="M41" s="278">
        <v>2.3849813076694408</v>
      </c>
      <c r="N41" s="281">
        <v>27.909243254894971</v>
      </c>
      <c r="O41" s="278">
        <v>2.1876923182435131</v>
      </c>
      <c r="P41" s="281">
        <v>58.359330364145166</v>
      </c>
      <c r="Q41" s="278">
        <v>2.3831010795808236</v>
      </c>
      <c r="R41" s="281">
        <v>96.638841708324236</v>
      </c>
      <c r="S41" s="278">
        <v>0.88130615283056135</v>
      </c>
      <c r="T41" s="281">
        <v>70.499526077195767</v>
      </c>
      <c r="U41" s="479">
        <v>2.1789853397542904</v>
      </c>
      <c r="V41" s="210"/>
      <c r="W41" s="210"/>
      <c r="X41" s="210"/>
      <c r="Y41" s="22"/>
      <c r="Z41" s="22"/>
      <c r="AA41" s="22"/>
      <c r="AB41" s="22"/>
      <c r="AC41" s="22"/>
      <c r="AD41" s="22"/>
      <c r="AE41" s="22"/>
      <c r="AF41" s="22"/>
      <c r="AG41" s="22"/>
    </row>
    <row r="42" spans="1:33">
      <c r="A42" s="277" t="s">
        <v>7</v>
      </c>
      <c r="B42" s="281">
        <v>82.00217159868167</v>
      </c>
      <c r="C42" s="278">
        <v>2.3236947419388034</v>
      </c>
      <c r="D42" s="281">
        <v>83.06425927381747</v>
      </c>
      <c r="E42" s="278">
        <v>2.3051201262820196</v>
      </c>
      <c r="F42" s="281">
        <v>63.488404244912175</v>
      </c>
      <c r="G42" s="278">
        <v>2.8229989993443598</v>
      </c>
      <c r="H42" s="281">
        <v>28.980245550630084</v>
      </c>
      <c r="I42" s="278">
        <v>2.6044240199017685</v>
      </c>
      <c r="J42" s="281">
        <v>43.736473396616333</v>
      </c>
      <c r="K42" s="280">
        <v>2.8351101049468403</v>
      </c>
      <c r="L42" s="281">
        <v>44.619483303375205</v>
      </c>
      <c r="M42" s="278">
        <v>2.8526616583437896</v>
      </c>
      <c r="N42" s="281">
        <v>19.944940959877215</v>
      </c>
      <c r="O42" s="278">
        <v>2.2616838956332361</v>
      </c>
      <c r="P42" s="281">
        <v>53.156321755305747</v>
      </c>
      <c r="Q42" s="278">
        <v>2.8630734145028556</v>
      </c>
      <c r="R42" s="281">
        <v>96.422068862054573</v>
      </c>
      <c r="S42" s="278">
        <v>1.0760791118416471</v>
      </c>
      <c r="T42" s="281">
        <v>58.05180253567039</v>
      </c>
      <c r="U42" s="479">
        <v>2.840170021783706</v>
      </c>
      <c r="V42" s="210"/>
      <c r="W42" s="210"/>
      <c r="X42" s="210"/>
      <c r="Y42" s="22"/>
      <c r="Z42" s="22"/>
      <c r="AA42" s="22"/>
      <c r="AB42" s="22"/>
      <c r="AC42" s="22"/>
      <c r="AD42" s="22"/>
      <c r="AE42" s="22"/>
      <c r="AF42" s="22"/>
      <c r="AG42" s="22"/>
    </row>
    <row r="43" spans="1:33">
      <c r="A43" s="277" t="s">
        <v>6</v>
      </c>
      <c r="B43" s="281">
        <v>89.957447637495875</v>
      </c>
      <c r="C43" s="278">
        <v>3.0875607808045364</v>
      </c>
      <c r="D43" s="281">
        <v>81.015188463437113</v>
      </c>
      <c r="E43" s="278">
        <v>4.2366330383857607</v>
      </c>
      <c r="F43" s="281">
        <v>67.462297335012934</v>
      </c>
      <c r="G43" s="278">
        <v>5.1173729003662576</v>
      </c>
      <c r="H43" s="281">
        <v>28.242843455999239</v>
      </c>
      <c r="I43" s="278">
        <v>4.8815242831861596</v>
      </c>
      <c r="J43" s="281">
        <v>55.10273705877551</v>
      </c>
      <c r="K43" s="280">
        <v>5.1817378044149285</v>
      </c>
      <c r="L43" s="281">
        <v>60.874346099298705</v>
      </c>
      <c r="M43" s="278">
        <v>5.2065192833918683</v>
      </c>
      <c r="N43" s="281">
        <v>26.582210924390239</v>
      </c>
      <c r="O43" s="278">
        <v>4.7603557442648583</v>
      </c>
      <c r="P43" s="281">
        <v>53.031558136350043</v>
      </c>
      <c r="Q43" s="278">
        <v>5.2929405470846236</v>
      </c>
      <c r="R43" s="281">
        <v>95.648877275141402</v>
      </c>
      <c r="S43" s="278">
        <v>1.9598150765201419</v>
      </c>
      <c r="T43" s="281">
        <v>59.726433529984909</v>
      </c>
      <c r="U43" s="479">
        <v>5.1370179020159492</v>
      </c>
      <c r="V43" s="210"/>
      <c r="W43" s="210"/>
      <c r="X43" s="210"/>
      <c r="Y43" s="22"/>
      <c r="Z43" s="22"/>
      <c r="AA43" s="22"/>
      <c r="AB43" s="22"/>
      <c r="AC43" s="22"/>
      <c r="AD43" s="22"/>
      <c r="AE43" s="22"/>
      <c r="AF43" s="22"/>
      <c r="AG43" s="22"/>
    </row>
    <row r="44" spans="1:33">
      <c r="A44" s="277" t="s">
        <v>5</v>
      </c>
      <c r="B44" s="281">
        <v>84.410035027539294</v>
      </c>
      <c r="C44" s="278">
        <v>2.1138445002495874</v>
      </c>
      <c r="D44" s="281">
        <v>84.808436467374534</v>
      </c>
      <c r="E44" s="278">
        <v>2.141969433038136</v>
      </c>
      <c r="F44" s="281">
        <v>73.192151773490451</v>
      </c>
      <c r="G44" s="278">
        <v>2.6329009938940739</v>
      </c>
      <c r="H44" s="281">
        <v>21.718813204234905</v>
      </c>
      <c r="I44" s="278">
        <v>2.4229203472426493</v>
      </c>
      <c r="J44" s="281">
        <v>30.900383944431915</v>
      </c>
      <c r="K44" s="280">
        <v>2.7264104464856027</v>
      </c>
      <c r="L44" s="281">
        <v>48.271336778528678</v>
      </c>
      <c r="M44" s="278">
        <v>2.9120884359436583</v>
      </c>
      <c r="N44" s="281">
        <v>13.288115198400396</v>
      </c>
      <c r="O44" s="278">
        <v>2.0057066493923266</v>
      </c>
      <c r="P44" s="281">
        <v>74.314808063921987</v>
      </c>
      <c r="Q44" s="278">
        <v>2.5552282319959083</v>
      </c>
      <c r="R44" s="281">
        <v>75.766500560466767</v>
      </c>
      <c r="S44" s="278">
        <v>2.5106886059135558</v>
      </c>
      <c r="T44" s="281">
        <v>63.372347622179973</v>
      </c>
      <c r="U44" s="479">
        <v>2.8225243235048896</v>
      </c>
      <c r="V44" s="210"/>
      <c r="W44" s="210"/>
      <c r="X44" s="210"/>
      <c r="Y44" s="22"/>
      <c r="Z44" s="22"/>
      <c r="AA44" s="22"/>
      <c r="AB44" s="22"/>
      <c r="AC44" s="22"/>
      <c r="AD44" s="22"/>
      <c r="AE44" s="22"/>
      <c r="AF44" s="22"/>
      <c r="AG44" s="22"/>
    </row>
    <row r="45" spans="1:33">
      <c r="A45" s="277" t="s">
        <v>4</v>
      </c>
      <c r="B45" s="281">
        <v>85.92670785375077</v>
      </c>
      <c r="C45" s="278">
        <v>2.5679042357009236</v>
      </c>
      <c r="D45" s="281">
        <v>84.968827551878192</v>
      </c>
      <c r="E45" s="278">
        <v>2.6933651259163893</v>
      </c>
      <c r="F45" s="281">
        <v>74.931570555862436</v>
      </c>
      <c r="G45" s="278">
        <v>3.3114729670110727</v>
      </c>
      <c r="H45" s="281">
        <v>25.564167247828486</v>
      </c>
      <c r="I45" s="278">
        <v>3.3569341042432117</v>
      </c>
      <c r="J45" s="281">
        <v>31.008758901812989</v>
      </c>
      <c r="K45" s="280">
        <v>3.6485575783282931</v>
      </c>
      <c r="L45" s="281">
        <v>59.438083967496006</v>
      </c>
      <c r="M45" s="278">
        <v>3.6942955345309976</v>
      </c>
      <c r="N45" s="281">
        <v>16.557090654545608</v>
      </c>
      <c r="O45" s="278">
        <v>2.904754772986915</v>
      </c>
      <c r="P45" s="281">
        <v>60.540182802330541</v>
      </c>
      <c r="Q45" s="278">
        <v>3.723931447056271</v>
      </c>
      <c r="R45" s="281">
        <v>51.689921309826993</v>
      </c>
      <c r="S45" s="278">
        <v>3.7941761833393475</v>
      </c>
      <c r="T45" s="281">
        <v>62.006982957953426</v>
      </c>
      <c r="U45" s="479">
        <v>3.6507629047236536</v>
      </c>
      <c r="V45" s="210"/>
      <c r="W45" s="210"/>
      <c r="X45" s="210"/>
      <c r="Y45" s="22"/>
      <c r="Z45" s="22"/>
      <c r="AA45" s="22"/>
      <c r="AB45" s="22"/>
      <c r="AC45" s="22"/>
      <c r="AD45" s="22"/>
      <c r="AE45" s="22"/>
      <c r="AF45" s="22"/>
      <c r="AG45" s="22"/>
    </row>
    <row r="46" spans="1:33">
      <c r="A46" s="277" t="s">
        <v>3</v>
      </c>
      <c r="B46" s="281">
        <v>82.274716106464282</v>
      </c>
      <c r="C46" s="278">
        <v>2.6280786766665529</v>
      </c>
      <c r="D46" s="281">
        <v>84.813082680449909</v>
      </c>
      <c r="E46" s="278">
        <v>2.5247592239000229</v>
      </c>
      <c r="F46" s="281">
        <v>64.217272106623653</v>
      </c>
      <c r="G46" s="278">
        <v>3.3883214341389309</v>
      </c>
      <c r="H46" s="281">
        <v>51.296422763526181</v>
      </c>
      <c r="I46" s="278">
        <v>3.4970419254010414</v>
      </c>
      <c r="J46" s="281">
        <v>32.567876288232441</v>
      </c>
      <c r="K46" s="280">
        <v>3.2590859119647071</v>
      </c>
      <c r="L46" s="281">
        <v>53.160469687800436</v>
      </c>
      <c r="M46" s="278">
        <v>3.5018365972980714</v>
      </c>
      <c r="N46" s="281">
        <v>22.310969405252891</v>
      </c>
      <c r="O46" s="278">
        <v>2.9183508372194575</v>
      </c>
      <c r="P46" s="281">
        <v>60.923274112001693</v>
      </c>
      <c r="Q46" s="278">
        <v>3.404333033324308</v>
      </c>
      <c r="R46" s="281">
        <v>89.563234748888206</v>
      </c>
      <c r="S46" s="278">
        <v>2.2613434702132706</v>
      </c>
      <c r="T46" s="281">
        <v>59.759781318494035</v>
      </c>
      <c r="U46" s="479">
        <v>3.4076991869456683</v>
      </c>
      <c r="V46" s="210"/>
      <c r="W46" s="210"/>
      <c r="X46" s="210"/>
      <c r="Y46" s="22"/>
      <c r="Z46" s="22"/>
      <c r="AA46" s="22"/>
      <c r="AB46" s="22"/>
      <c r="AC46" s="22"/>
      <c r="AD46" s="22"/>
      <c r="AE46" s="22"/>
      <c r="AF46" s="22"/>
      <c r="AG46" s="22"/>
    </row>
    <row r="47" spans="1:33" ht="14.5" thickBot="1">
      <c r="A47" s="277" t="s">
        <v>2</v>
      </c>
      <c r="B47" s="281">
        <v>83.411533979483892</v>
      </c>
      <c r="C47" s="278">
        <v>2.424042308569367</v>
      </c>
      <c r="D47" s="281">
        <v>85.096842142657664</v>
      </c>
      <c r="E47" s="278">
        <v>2.4039925947980993</v>
      </c>
      <c r="F47" s="281">
        <v>74.780725387232962</v>
      </c>
      <c r="G47" s="278">
        <v>2.9018058700337774</v>
      </c>
      <c r="H47" s="281">
        <v>22.182312228248126</v>
      </c>
      <c r="I47" s="278">
        <v>2.8283570506598417</v>
      </c>
      <c r="J47" s="281">
        <v>39.555865267073621</v>
      </c>
      <c r="K47" s="280">
        <v>3.263092610813576</v>
      </c>
      <c r="L47" s="281">
        <v>46.087844214993183</v>
      </c>
      <c r="M47" s="278">
        <v>3.3085218122256119</v>
      </c>
      <c r="N47" s="281">
        <v>16.173688360283649</v>
      </c>
      <c r="O47" s="278">
        <v>2.3972682889843493</v>
      </c>
      <c r="P47" s="281">
        <v>69.49893720847129</v>
      </c>
      <c r="Q47" s="278">
        <v>3.0770701099148483</v>
      </c>
      <c r="R47" s="281">
        <v>83.446256815134888</v>
      </c>
      <c r="S47" s="278">
        <v>2.5481689190770362</v>
      </c>
      <c r="T47" s="281">
        <v>63.488295151149707</v>
      </c>
      <c r="U47" s="479">
        <v>3.1792697338148481</v>
      </c>
      <c r="V47" s="210"/>
      <c r="W47" s="210"/>
      <c r="X47" s="210"/>
      <c r="Y47" s="22"/>
      <c r="Z47" s="22"/>
      <c r="AA47" s="22"/>
      <c r="AB47" s="22"/>
      <c r="AC47" s="22"/>
      <c r="AD47" s="22"/>
      <c r="AE47" s="22"/>
      <c r="AF47" s="22"/>
      <c r="AG47" s="22"/>
    </row>
    <row r="48" spans="1:33">
      <c r="A48" s="298" t="s">
        <v>17</v>
      </c>
      <c r="B48" s="299">
        <v>84.456105259160736</v>
      </c>
      <c r="C48" s="300">
        <v>0.75672997806411446</v>
      </c>
      <c r="D48" s="299">
        <v>85.97002699500888</v>
      </c>
      <c r="E48" s="300">
        <v>0.71029130691323727</v>
      </c>
      <c r="F48" s="299">
        <v>68.723246353256854</v>
      </c>
      <c r="G48" s="300">
        <v>0.96612191859770502</v>
      </c>
      <c r="H48" s="299">
        <v>36.958826091479473</v>
      </c>
      <c r="I48" s="300">
        <v>0.99983784549385113</v>
      </c>
      <c r="J48" s="299">
        <v>39.374981525861962</v>
      </c>
      <c r="K48" s="301">
        <v>1.0240201303089285</v>
      </c>
      <c r="L48" s="299">
        <v>51.70503107305948</v>
      </c>
      <c r="M48" s="300">
        <v>1.0400156665269569</v>
      </c>
      <c r="N48" s="299">
        <v>21.955374519095173</v>
      </c>
      <c r="O48" s="300">
        <v>0.87169053618596837</v>
      </c>
      <c r="P48" s="299">
        <v>58.453241261244528</v>
      </c>
      <c r="Q48" s="300">
        <v>1.0236881868773353</v>
      </c>
      <c r="R48" s="299">
        <v>90.51176557190928</v>
      </c>
      <c r="S48" s="300">
        <v>0.59773740099707839</v>
      </c>
      <c r="T48" s="299">
        <v>62.142316823985475</v>
      </c>
      <c r="U48" s="523">
        <v>0.99590988729532592</v>
      </c>
      <c r="V48" s="210"/>
      <c r="W48" s="210"/>
      <c r="X48" s="210"/>
      <c r="Y48" s="22"/>
      <c r="Z48" s="22"/>
      <c r="AA48" s="22"/>
      <c r="AB48" s="22"/>
      <c r="AC48" s="22"/>
      <c r="AD48" s="22"/>
      <c r="AE48" s="22"/>
      <c r="AF48" s="22"/>
      <c r="AG48" s="22"/>
    </row>
    <row r="49" spans="1:33">
      <c r="A49" s="302" t="s">
        <v>19</v>
      </c>
      <c r="B49" s="303">
        <v>86.034206063838553</v>
      </c>
      <c r="C49" s="304">
        <v>1.1015392345043973</v>
      </c>
      <c r="D49" s="303">
        <v>86.651601609650626</v>
      </c>
      <c r="E49" s="304">
        <v>1.0753540322602806</v>
      </c>
      <c r="F49" s="303">
        <v>72.828189577690324</v>
      </c>
      <c r="G49" s="304">
        <v>1.456061134127093</v>
      </c>
      <c r="H49" s="303">
        <v>29.256827838696729</v>
      </c>
      <c r="I49" s="304">
        <v>1.5055189514748237</v>
      </c>
      <c r="J49" s="303">
        <v>34.970301758143655</v>
      </c>
      <c r="K49" s="305">
        <v>1.5297023711068001</v>
      </c>
      <c r="L49" s="303">
        <v>51.429758147673176</v>
      </c>
      <c r="M49" s="304">
        <v>1.5816232699151649</v>
      </c>
      <c r="N49" s="303">
        <v>20.313273389485857</v>
      </c>
      <c r="O49" s="304">
        <v>1.3476367602924799</v>
      </c>
      <c r="P49" s="303">
        <v>73.972315800478768</v>
      </c>
      <c r="Q49" s="304">
        <v>1.3505218917603612</v>
      </c>
      <c r="R49" s="303">
        <v>77.442955041511951</v>
      </c>
      <c r="S49" s="304">
        <v>1.1747074999292058</v>
      </c>
      <c r="T49" s="303">
        <v>66.086238203261132</v>
      </c>
      <c r="U49" s="524">
        <v>1.4896432051584534</v>
      </c>
      <c r="V49" s="210"/>
      <c r="W49" s="210"/>
      <c r="X49" s="210"/>
      <c r="Y49" s="22"/>
      <c r="Z49" s="22"/>
      <c r="AA49" s="22"/>
      <c r="AB49" s="22"/>
      <c r="AC49" s="22"/>
      <c r="AD49" s="22"/>
      <c r="AE49" s="22"/>
      <c r="AF49" s="22"/>
      <c r="AG49" s="22"/>
    </row>
    <row r="50" spans="1:33" ht="14.5" thickBot="1">
      <c r="A50" s="306" t="s">
        <v>20</v>
      </c>
      <c r="B50" s="307">
        <v>84.753454346532536</v>
      </c>
      <c r="C50" s="308">
        <v>0.6482804046750712</v>
      </c>
      <c r="D50" s="307">
        <v>86.100445588566757</v>
      </c>
      <c r="E50" s="308">
        <v>0.61012858611580123</v>
      </c>
      <c r="F50" s="307">
        <v>69.503587078597292</v>
      </c>
      <c r="G50" s="308">
        <v>0.82986616453779449</v>
      </c>
      <c r="H50" s="307">
        <v>35.503930320398013</v>
      </c>
      <c r="I50" s="308">
        <v>0.85919271772411898</v>
      </c>
      <c r="J50" s="307">
        <v>38.535478274071558</v>
      </c>
      <c r="K50" s="309">
        <v>0.8786333522731643</v>
      </c>
      <c r="L50" s="307">
        <v>51.652139458719383</v>
      </c>
      <c r="M50" s="308">
        <v>0.89346917522382729</v>
      </c>
      <c r="N50" s="307">
        <v>21.644022405749404</v>
      </c>
      <c r="O50" s="308">
        <v>0.75118539413112861</v>
      </c>
      <c r="P50" s="307">
        <v>61.430649382925104</v>
      </c>
      <c r="Q50" s="308">
        <v>0.86680031018272585</v>
      </c>
      <c r="R50" s="307">
        <v>88.042085975112144</v>
      </c>
      <c r="S50" s="308">
        <v>0.53373048343071361</v>
      </c>
      <c r="T50" s="307">
        <v>62.891757823854498</v>
      </c>
      <c r="U50" s="525">
        <v>0.85486236534869697</v>
      </c>
      <c r="V50" s="210"/>
      <c r="W50" s="210"/>
      <c r="X50" s="210"/>
      <c r="Y50" s="22"/>
      <c r="Z50" s="22"/>
      <c r="AA50" s="22"/>
      <c r="AB50" s="22"/>
      <c r="AC50" s="22"/>
      <c r="AD50" s="22"/>
      <c r="AE50" s="22"/>
      <c r="AF50" s="22"/>
      <c r="AG50" s="22"/>
    </row>
    <row r="51" spans="1:33" s="9" customFormat="1" ht="14.5" customHeight="1">
      <c r="A51" s="796" t="s">
        <v>200</v>
      </c>
      <c r="B51" s="796"/>
      <c r="C51" s="796"/>
      <c r="D51" s="796"/>
      <c r="E51" s="796"/>
      <c r="F51" s="796"/>
      <c r="G51" s="796"/>
      <c r="H51" s="796"/>
      <c r="I51" s="796"/>
      <c r="J51" s="796"/>
      <c r="K51" s="796"/>
      <c r="L51" s="796"/>
      <c r="M51" s="796"/>
      <c r="N51" s="796"/>
      <c r="O51" s="796"/>
      <c r="P51" s="796"/>
      <c r="Q51" s="796"/>
      <c r="R51" s="796"/>
      <c r="S51" s="796"/>
      <c r="T51" s="796"/>
      <c r="U51" s="796"/>
      <c r="V51" s="234"/>
      <c r="W51" s="234"/>
      <c r="X51" s="234"/>
    </row>
    <row r="52" spans="1:33" s="9" customFormat="1" ht="14.5" customHeight="1">
      <c r="A52" s="797" t="s">
        <v>254</v>
      </c>
      <c r="B52" s="797"/>
      <c r="C52" s="797"/>
      <c r="D52" s="797"/>
      <c r="E52" s="797"/>
      <c r="F52" s="797"/>
      <c r="G52" s="797"/>
      <c r="H52" s="797"/>
      <c r="I52" s="797"/>
      <c r="J52" s="797"/>
      <c r="K52" s="797"/>
      <c r="L52" s="797"/>
      <c r="M52" s="797"/>
      <c r="N52" s="797"/>
      <c r="O52" s="797"/>
      <c r="P52" s="797"/>
      <c r="Q52" s="797"/>
      <c r="R52" s="797"/>
      <c r="S52" s="797"/>
      <c r="T52" s="797"/>
      <c r="U52" s="797"/>
      <c r="V52" s="234"/>
      <c r="W52" s="234"/>
      <c r="X52" s="234"/>
    </row>
    <row r="53" spans="1:33" s="9" customFormat="1" ht="14.5" customHeight="1">
      <c r="A53" s="797" t="s">
        <v>326</v>
      </c>
      <c r="B53" s="797"/>
      <c r="C53" s="797"/>
      <c r="D53" s="797"/>
      <c r="E53" s="797"/>
      <c r="F53" s="797"/>
      <c r="G53" s="797"/>
      <c r="H53" s="797"/>
      <c r="I53" s="797"/>
      <c r="J53" s="797"/>
      <c r="K53" s="797"/>
      <c r="L53" s="797"/>
      <c r="M53" s="797"/>
      <c r="N53" s="797"/>
      <c r="O53" s="797"/>
      <c r="P53" s="797"/>
      <c r="Q53" s="797"/>
      <c r="R53" s="797"/>
      <c r="S53" s="797"/>
      <c r="T53" s="797"/>
      <c r="U53" s="797"/>
      <c r="V53" s="234"/>
      <c r="W53" s="234"/>
      <c r="X53" s="234"/>
    </row>
    <row r="54" spans="1:33">
      <c r="A54" s="234"/>
      <c r="B54" s="234"/>
      <c r="C54" s="234"/>
      <c r="D54" s="234"/>
      <c r="E54" s="234"/>
      <c r="F54" s="234"/>
      <c r="G54" s="234"/>
      <c r="H54" s="210"/>
      <c r="I54" s="210"/>
      <c r="J54" s="210"/>
      <c r="K54" s="210"/>
      <c r="L54" s="210"/>
      <c r="M54" s="210"/>
      <c r="N54" s="210"/>
      <c r="O54" s="210"/>
      <c r="P54" s="210"/>
      <c r="Q54" s="210"/>
      <c r="R54" s="210"/>
      <c r="S54" s="210"/>
      <c r="T54" s="210"/>
      <c r="U54" s="210"/>
      <c r="V54" s="210"/>
      <c r="W54" s="210"/>
      <c r="X54" s="210"/>
      <c r="Y54" s="22"/>
      <c r="Z54" s="22"/>
      <c r="AA54" s="22"/>
      <c r="AB54" s="22"/>
      <c r="AC54" s="22"/>
      <c r="AD54" s="22"/>
      <c r="AE54" s="22"/>
      <c r="AF54" s="22"/>
      <c r="AG54" s="22"/>
    </row>
    <row r="55" spans="1:33" ht="14.5">
      <c r="A55" s="733" t="s">
        <v>403</v>
      </c>
      <c r="B55" s="733"/>
      <c r="C55" s="733"/>
      <c r="D55" s="733"/>
      <c r="E55" s="733"/>
      <c r="F55" s="733"/>
      <c r="G55" s="733"/>
      <c r="H55" s="733"/>
      <c r="I55" s="733"/>
      <c r="J55" s="733"/>
      <c r="K55" s="733"/>
      <c r="L55" s="733"/>
      <c r="M55" s="733"/>
      <c r="N55" s="733"/>
      <c r="O55" s="733"/>
      <c r="P55" s="733"/>
      <c r="Q55" s="733"/>
      <c r="R55" s="733"/>
      <c r="S55" s="733"/>
      <c r="T55" s="733"/>
      <c r="U55" s="733"/>
      <c r="V55" s="733"/>
      <c r="W55" s="733"/>
      <c r="X55" s="210"/>
      <c r="Y55" s="22"/>
      <c r="Z55" s="22"/>
      <c r="AA55" s="22"/>
      <c r="AB55" s="22"/>
      <c r="AC55" s="22"/>
      <c r="AD55" s="22"/>
      <c r="AE55" s="22"/>
      <c r="AF55" s="22"/>
      <c r="AG55" s="22"/>
    </row>
    <row r="56" spans="1:33" ht="48.75" customHeight="1">
      <c r="A56" s="726"/>
      <c r="B56" s="705" t="s">
        <v>332</v>
      </c>
      <c r="C56" s="705"/>
      <c r="D56" s="705" t="s">
        <v>334</v>
      </c>
      <c r="E56" s="705"/>
      <c r="F56" s="705" t="s">
        <v>201</v>
      </c>
      <c r="G56" s="705"/>
      <c r="H56" s="705" t="s">
        <v>333</v>
      </c>
      <c r="I56" s="705"/>
      <c r="J56" s="705" t="s">
        <v>202</v>
      </c>
      <c r="K56" s="705"/>
      <c r="L56" s="705" t="s">
        <v>203</v>
      </c>
      <c r="M56" s="705"/>
      <c r="N56" s="705" t="s">
        <v>335</v>
      </c>
      <c r="O56" s="705"/>
      <c r="P56" s="705" t="s">
        <v>204</v>
      </c>
      <c r="Q56" s="705"/>
      <c r="R56" s="705" t="s">
        <v>205</v>
      </c>
      <c r="S56" s="705"/>
      <c r="T56" s="705" t="s">
        <v>336</v>
      </c>
      <c r="U56" s="705"/>
      <c r="V56" s="705" t="s">
        <v>337</v>
      </c>
      <c r="W56" s="705"/>
      <c r="X56" s="210"/>
      <c r="Y56" s="22"/>
      <c r="Z56" s="22"/>
      <c r="AA56" s="22"/>
      <c r="AB56" s="22"/>
      <c r="AC56" s="22"/>
      <c r="AD56" s="22"/>
      <c r="AE56" s="22"/>
      <c r="AF56" s="22"/>
      <c r="AG56" s="22"/>
    </row>
    <row r="57" spans="1:33" ht="15" thickBot="1">
      <c r="A57" s="772"/>
      <c r="B57" s="553" t="s">
        <v>1</v>
      </c>
      <c r="C57" s="553" t="s">
        <v>119</v>
      </c>
      <c r="D57" s="553" t="s">
        <v>1</v>
      </c>
      <c r="E57" s="553" t="s">
        <v>119</v>
      </c>
      <c r="F57" s="553" t="s">
        <v>1</v>
      </c>
      <c r="G57" s="553" t="s">
        <v>119</v>
      </c>
      <c r="H57" s="553" t="s">
        <v>1</v>
      </c>
      <c r="I57" s="553" t="s">
        <v>119</v>
      </c>
      <c r="J57" s="553" t="s">
        <v>1</v>
      </c>
      <c r="K57" s="553" t="s">
        <v>119</v>
      </c>
      <c r="L57" s="553" t="s">
        <v>1</v>
      </c>
      <c r="M57" s="553" t="s">
        <v>119</v>
      </c>
      <c r="N57" s="553" t="s">
        <v>1</v>
      </c>
      <c r="O57" s="553" t="s">
        <v>119</v>
      </c>
      <c r="P57" s="553" t="s">
        <v>1</v>
      </c>
      <c r="Q57" s="553" t="s">
        <v>119</v>
      </c>
      <c r="R57" s="553" t="s">
        <v>1</v>
      </c>
      <c r="S57" s="553" t="s">
        <v>119</v>
      </c>
      <c r="T57" s="553" t="s">
        <v>1</v>
      </c>
      <c r="U57" s="553" t="s">
        <v>119</v>
      </c>
      <c r="V57" s="553" t="s">
        <v>1</v>
      </c>
      <c r="W57" s="553" t="s">
        <v>119</v>
      </c>
      <c r="X57" s="210"/>
      <c r="Y57" s="22"/>
      <c r="Z57" s="22"/>
      <c r="AA57" s="22"/>
      <c r="AB57" s="22"/>
      <c r="AC57" s="22"/>
      <c r="AD57" s="22"/>
      <c r="AE57" s="22"/>
      <c r="AF57" s="22"/>
      <c r="AG57" s="22"/>
    </row>
    <row r="58" spans="1:33">
      <c r="A58" s="277" t="s">
        <v>16</v>
      </c>
      <c r="B58" s="281">
        <v>95.583028325570837</v>
      </c>
      <c r="C58" s="280">
        <v>1.2056266214153049</v>
      </c>
      <c r="D58" s="281">
        <v>45.901534233542286</v>
      </c>
      <c r="E58" s="278">
        <v>3.1080549323756101</v>
      </c>
      <c r="F58" s="281">
        <v>99.588775791009596</v>
      </c>
      <c r="G58" s="278">
        <v>0.29071575265265059</v>
      </c>
      <c r="H58" s="281">
        <v>22.505118935528479</v>
      </c>
      <c r="I58" s="280">
        <v>2.5896295453775768</v>
      </c>
      <c r="J58" s="281">
        <v>14.440147414799428</v>
      </c>
      <c r="K58" s="278">
        <v>2.1834466858542347</v>
      </c>
      <c r="L58" s="281">
        <v>89.650322718361295</v>
      </c>
      <c r="M58" s="278">
        <v>1.9441006661673816</v>
      </c>
      <c r="N58" s="281">
        <v>22.140845905735137</v>
      </c>
      <c r="O58" s="278">
        <v>2.7358484200691522</v>
      </c>
      <c r="P58" s="281">
        <v>27.530343156185538</v>
      </c>
      <c r="Q58" s="278">
        <v>2.6890152638686153</v>
      </c>
      <c r="R58" s="281">
        <v>35.014261809869147</v>
      </c>
      <c r="S58" s="278">
        <v>2.9401159039304159</v>
      </c>
      <c r="T58" s="281">
        <v>14.887152444459737</v>
      </c>
      <c r="U58" s="278">
        <v>2.1410306662491343</v>
      </c>
      <c r="V58" s="281">
        <v>21.910304891120617</v>
      </c>
      <c r="W58" s="479">
        <v>2.7292688638736102</v>
      </c>
      <c r="X58" s="210"/>
      <c r="Y58" s="22"/>
      <c r="Z58" s="22"/>
      <c r="AA58" s="22"/>
      <c r="AB58" s="22"/>
      <c r="AC58" s="22"/>
      <c r="AD58" s="22"/>
      <c r="AE58" s="22"/>
      <c r="AF58" s="22"/>
      <c r="AG58" s="22"/>
    </row>
    <row r="59" spans="1:33">
      <c r="A59" s="277" t="s">
        <v>15</v>
      </c>
      <c r="B59" s="281">
        <v>94.962799284897827</v>
      </c>
      <c r="C59" s="280">
        <v>1.3558705887154516</v>
      </c>
      <c r="D59" s="281">
        <v>64.830128154667548</v>
      </c>
      <c r="E59" s="278">
        <v>3.0969324100343814</v>
      </c>
      <c r="F59" s="281">
        <v>99.327397812490034</v>
      </c>
      <c r="G59" s="278">
        <v>0.66962075674999433</v>
      </c>
      <c r="H59" s="281">
        <v>13.941550661495564</v>
      </c>
      <c r="I59" s="280">
        <v>2.2281003424039274</v>
      </c>
      <c r="J59" s="281">
        <v>12.725851091348794</v>
      </c>
      <c r="K59" s="278">
        <v>2.1861213027183783</v>
      </c>
      <c r="L59" s="281">
        <v>88.355210708197447</v>
      </c>
      <c r="M59" s="278">
        <v>2.0174207863293763</v>
      </c>
      <c r="N59" s="281">
        <v>11.098560103668776</v>
      </c>
      <c r="O59" s="278">
        <v>2.0990537045298008</v>
      </c>
      <c r="P59" s="281">
        <v>20.320326708723233</v>
      </c>
      <c r="Q59" s="278">
        <v>2.5068947395804848</v>
      </c>
      <c r="R59" s="281">
        <v>34.297781301596821</v>
      </c>
      <c r="S59" s="278">
        <v>3.06332889433035</v>
      </c>
      <c r="T59" s="281">
        <v>15.699338512329467</v>
      </c>
      <c r="U59" s="278">
        <v>2.3118913889839017</v>
      </c>
      <c r="V59" s="281">
        <v>22.500412156523588</v>
      </c>
      <c r="W59" s="479">
        <v>2.9493750794235996</v>
      </c>
      <c r="X59" s="210"/>
      <c r="Y59" s="22"/>
      <c r="Z59" s="22"/>
      <c r="AA59" s="22"/>
      <c r="AB59" s="22"/>
      <c r="AC59" s="22"/>
      <c r="AD59" s="22"/>
      <c r="AE59" s="22"/>
      <c r="AF59" s="22"/>
      <c r="AG59" s="22"/>
    </row>
    <row r="60" spans="1:33">
      <c r="A60" s="277" t="s">
        <v>18</v>
      </c>
      <c r="B60" s="281">
        <v>95.161124675862709</v>
      </c>
      <c r="C60" s="280">
        <v>3.4569994373279407</v>
      </c>
      <c r="D60" s="281">
        <v>68.623407675311071</v>
      </c>
      <c r="E60" s="278">
        <v>6.9602255716447914</v>
      </c>
      <c r="F60" s="281">
        <v>100</v>
      </c>
      <c r="G60" s="278"/>
      <c r="H60" s="281">
        <v>33.830878039423752</v>
      </c>
      <c r="I60" s="280">
        <v>7.1874493639253494</v>
      </c>
      <c r="J60" s="281">
        <v>10.186645402222954</v>
      </c>
      <c r="K60" s="278">
        <v>5.0208355088887702</v>
      </c>
      <c r="L60" s="281">
        <v>86.04788425045588</v>
      </c>
      <c r="M60" s="278">
        <v>5.0746355989400023</v>
      </c>
      <c r="N60" s="281">
        <v>28.055277563861754</v>
      </c>
      <c r="O60" s="278">
        <v>7.1123117925875752</v>
      </c>
      <c r="P60" s="281">
        <v>17.967913022109148</v>
      </c>
      <c r="Q60" s="278">
        <v>5.6400611206627334</v>
      </c>
      <c r="R60" s="281">
        <v>38.487632098549099</v>
      </c>
      <c r="S60" s="278">
        <v>7.7449287379046714</v>
      </c>
      <c r="T60" s="281">
        <v>25.321837203252883</v>
      </c>
      <c r="U60" s="278">
        <v>6.309439430408732</v>
      </c>
      <c r="V60" s="281">
        <v>50.228896959146688</v>
      </c>
      <c r="W60" s="479">
        <v>8.4646753335661042</v>
      </c>
      <c r="X60" s="210"/>
      <c r="Y60" s="22"/>
      <c r="Z60" s="22"/>
      <c r="AA60" s="22"/>
      <c r="AB60" s="22"/>
      <c r="AC60" s="22"/>
      <c r="AD60" s="22"/>
      <c r="AE60" s="22"/>
      <c r="AF60" s="22"/>
      <c r="AG60" s="22"/>
    </row>
    <row r="61" spans="1:33">
      <c r="A61" s="277" t="s">
        <v>120</v>
      </c>
      <c r="B61" s="281">
        <v>94.665345094443694</v>
      </c>
      <c r="C61" s="280">
        <v>2.3800717201011676</v>
      </c>
      <c r="D61" s="281">
        <v>60.427957220984332</v>
      </c>
      <c r="E61" s="278">
        <v>6.6006086884777178</v>
      </c>
      <c r="F61" s="281">
        <v>100</v>
      </c>
      <c r="G61" s="278"/>
      <c r="H61" s="281">
        <v>11.130431189334599</v>
      </c>
      <c r="I61" s="280">
        <v>4.6993342548767325</v>
      </c>
      <c r="J61" s="281">
        <v>13.023594748871774</v>
      </c>
      <c r="K61" s="278">
        <v>5.0279881558936452</v>
      </c>
      <c r="L61" s="281">
        <v>82.116167374399566</v>
      </c>
      <c r="M61" s="278">
        <v>4.9116896064719144</v>
      </c>
      <c r="N61" s="281">
        <v>10.276941056294145</v>
      </c>
      <c r="O61" s="278">
        <v>4.4006558227911059</v>
      </c>
      <c r="P61" s="281">
        <v>25.136677812050756</v>
      </c>
      <c r="Q61" s="278">
        <v>6.1942817224470277</v>
      </c>
      <c r="R61" s="281">
        <v>40.151710754420755</v>
      </c>
      <c r="S61" s="278">
        <v>7.0199417975884053</v>
      </c>
      <c r="T61" s="281">
        <v>21.959954737911961</v>
      </c>
      <c r="U61" s="278">
        <v>5.8012548981764693</v>
      </c>
      <c r="V61" s="281">
        <v>18.998642869964861</v>
      </c>
      <c r="W61" s="479">
        <v>6.6353477598856694</v>
      </c>
      <c r="X61" s="210"/>
      <c r="Y61" s="22"/>
      <c r="Z61" s="22"/>
      <c r="AA61" s="22"/>
      <c r="AB61" s="22"/>
      <c r="AC61" s="22"/>
      <c r="AD61" s="22"/>
      <c r="AE61" s="22"/>
      <c r="AF61" s="22"/>
      <c r="AG61" s="22"/>
    </row>
    <row r="62" spans="1:33">
      <c r="A62" s="277" t="s">
        <v>13</v>
      </c>
      <c r="B62" s="291" t="s">
        <v>249</v>
      </c>
      <c r="C62" s="313" t="s">
        <v>249</v>
      </c>
      <c r="D62" s="291" t="s">
        <v>249</v>
      </c>
      <c r="E62" s="292" t="s">
        <v>249</v>
      </c>
      <c r="F62" s="291" t="s">
        <v>249</v>
      </c>
      <c r="G62" s="292" t="s">
        <v>249</v>
      </c>
      <c r="H62" s="291" t="s">
        <v>249</v>
      </c>
      <c r="I62" s="313" t="s">
        <v>249</v>
      </c>
      <c r="J62" s="291" t="s">
        <v>249</v>
      </c>
      <c r="K62" s="292" t="s">
        <v>249</v>
      </c>
      <c r="L62" s="291" t="s">
        <v>249</v>
      </c>
      <c r="M62" s="292" t="s">
        <v>249</v>
      </c>
      <c r="N62" s="291" t="s">
        <v>249</v>
      </c>
      <c r="O62" s="292" t="s">
        <v>249</v>
      </c>
      <c r="P62" s="291" t="s">
        <v>249</v>
      </c>
      <c r="Q62" s="292" t="s">
        <v>249</v>
      </c>
      <c r="R62" s="291" t="s">
        <v>249</v>
      </c>
      <c r="S62" s="292" t="s">
        <v>249</v>
      </c>
      <c r="T62" s="291" t="s">
        <v>249</v>
      </c>
      <c r="U62" s="292" t="s">
        <v>249</v>
      </c>
      <c r="V62" s="291" t="s">
        <v>249</v>
      </c>
      <c r="W62" s="519" t="s">
        <v>249</v>
      </c>
      <c r="X62" s="210"/>
      <c r="Y62" s="22"/>
      <c r="Z62" s="22"/>
      <c r="AA62" s="22"/>
      <c r="AB62" s="22"/>
      <c r="AC62" s="22"/>
      <c r="AD62" s="22"/>
      <c r="AE62" s="22"/>
      <c r="AF62" s="22"/>
      <c r="AG62" s="22"/>
    </row>
    <row r="63" spans="1:33">
      <c r="A63" s="277" t="s">
        <v>12</v>
      </c>
      <c r="B63" s="291" t="s">
        <v>249</v>
      </c>
      <c r="C63" s="313" t="s">
        <v>249</v>
      </c>
      <c r="D63" s="291" t="s">
        <v>249</v>
      </c>
      <c r="E63" s="292" t="s">
        <v>249</v>
      </c>
      <c r="F63" s="291" t="s">
        <v>249</v>
      </c>
      <c r="G63" s="292" t="s">
        <v>249</v>
      </c>
      <c r="H63" s="291" t="s">
        <v>249</v>
      </c>
      <c r="I63" s="313" t="s">
        <v>249</v>
      </c>
      <c r="J63" s="291" t="s">
        <v>249</v>
      </c>
      <c r="K63" s="292" t="s">
        <v>249</v>
      </c>
      <c r="L63" s="291" t="s">
        <v>249</v>
      </c>
      <c r="M63" s="292" t="s">
        <v>249</v>
      </c>
      <c r="N63" s="291" t="s">
        <v>249</v>
      </c>
      <c r="O63" s="292" t="s">
        <v>249</v>
      </c>
      <c r="P63" s="291" t="s">
        <v>249</v>
      </c>
      <c r="Q63" s="292" t="s">
        <v>249</v>
      </c>
      <c r="R63" s="291" t="s">
        <v>249</v>
      </c>
      <c r="S63" s="292" t="s">
        <v>249</v>
      </c>
      <c r="T63" s="291" t="s">
        <v>249</v>
      </c>
      <c r="U63" s="292" t="s">
        <v>249</v>
      </c>
      <c r="V63" s="291" t="s">
        <v>249</v>
      </c>
      <c r="W63" s="519" t="s">
        <v>249</v>
      </c>
      <c r="X63" s="210"/>
      <c r="Y63" s="22"/>
      <c r="Z63" s="22"/>
      <c r="AA63" s="22"/>
      <c r="AB63" s="22"/>
      <c r="AC63" s="22"/>
      <c r="AD63" s="22"/>
      <c r="AE63" s="22"/>
      <c r="AF63" s="22"/>
      <c r="AG63" s="22"/>
    </row>
    <row r="64" spans="1:33">
      <c r="A64" s="277" t="s">
        <v>11</v>
      </c>
      <c r="B64" s="281">
        <v>97.468473767051151</v>
      </c>
      <c r="C64" s="280">
        <v>1.6440067657993342</v>
      </c>
      <c r="D64" s="281">
        <v>54.286209947430052</v>
      </c>
      <c r="E64" s="278">
        <v>4.8117627483485252</v>
      </c>
      <c r="F64" s="281">
        <v>99.404808113754513</v>
      </c>
      <c r="G64" s="278">
        <v>0.59444006636123226</v>
      </c>
      <c r="H64" s="281">
        <v>12.43280425335174</v>
      </c>
      <c r="I64" s="280">
        <v>2.8812589442897467</v>
      </c>
      <c r="J64" s="281">
        <v>16.761017802303925</v>
      </c>
      <c r="K64" s="278">
        <v>3.7564983213688214</v>
      </c>
      <c r="L64" s="281">
        <v>92.280770703683856</v>
      </c>
      <c r="M64" s="278">
        <v>2.8028813144362776</v>
      </c>
      <c r="N64" s="281">
        <v>10.091516184351521</v>
      </c>
      <c r="O64" s="278">
        <v>2.7982759785112261</v>
      </c>
      <c r="P64" s="281">
        <v>22.144640508048667</v>
      </c>
      <c r="Q64" s="278">
        <v>3.5732278400680122</v>
      </c>
      <c r="R64" s="281">
        <v>40.297008260542007</v>
      </c>
      <c r="S64" s="278">
        <v>4.7280065331615395</v>
      </c>
      <c r="T64" s="281">
        <v>14.276909388015968</v>
      </c>
      <c r="U64" s="278">
        <v>3.0802705326087834</v>
      </c>
      <c r="V64" s="281">
        <v>22.78035574590438</v>
      </c>
      <c r="W64" s="479">
        <v>4.2367346985072709</v>
      </c>
      <c r="X64" s="210"/>
      <c r="Y64" s="22"/>
      <c r="Z64" s="22"/>
      <c r="AA64" s="22"/>
      <c r="AB64" s="22"/>
      <c r="AC64" s="22"/>
      <c r="AD64" s="22"/>
      <c r="AE64" s="22"/>
      <c r="AF64" s="22"/>
      <c r="AG64" s="22"/>
    </row>
    <row r="65" spans="1:33">
      <c r="A65" s="277" t="s">
        <v>10</v>
      </c>
      <c r="B65" s="291" t="s">
        <v>249</v>
      </c>
      <c r="C65" s="313" t="s">
        <v>249</v>
      </c>
      <c r="D65" s="291" t="s">
        <v>249</v>
      </c>
      <c r="E65" s="292" t="s">
        <v>249</v>
      </c>
      <c r="F65" s="291" t="s">
        <v>249</v>
      </c>
      <c r="G65" s="292" t="s">
        <v>249</v>
      </c>
      <c r="H65" s="291" t="s">
        <v>249</v>
      </c>
      <c r="I65" s="313" t="s">
        <v>249</v>
      </c>
      <c r="J65" s="291" t="s">
        <v>249</v>
      </c>
      <c r="K65" s="292" t="s">
        <v>249</v>
      </c>
      <c r="L65" s="291" t="s">
        <v>249</v>
      </c>
      <c r="M65" s="292" t="s">
        <v>249</v>
      </c>
      <c r="N65" s="291" t="s">
        <v>249</v>
      </c>
      <c r="O65" s="292" t="s">
        <v>249</v>
      </c>
      <c r="P65" s="291" t="s">
        <v>249</v>
      </c>
      <c r="Q65" s="292" t="s">
        <v>249</v>
      </c>
      <c r="R65" s="291" t="s">
        <v>249</v>
      </c>
      <c r="S65" s="292" t="s">
        <v>249</v>
      </c>
      <c r="T65" s="291" t="s">
        <v>249</v>
      </c>
      <c r="U65" s="292" t="s">
        <v>249</v>
      </c>
      <c r="V65" s="291" t="s">
        <v>249</v>
      </c>
      <c r="W65" s="519" t="s">
        <v>249</v>
      </c>
      <c r="X65" s="210"/>
      <c r="Y65" s="22"/>
      <c r="Z65" s="22"/>
      <c r="AA65" s="22"/>
      <c r="AB65" s="22"/>
      <c r="AC65" s="22"/>
      <c r="AD65" s="22"/>
      <c r="AE65" s="22"/>
      <c r="AF65" s="22"/>
      <c r="AG65" s="22"/>
    </row>
    <row r="66" spans="1:33">
      <c r="A66" s="277" t="s">
        <v>9</v>
      </c>
      <c r="B66" s="281">
        <v>96.752341653271529</v>
      </c>
      <c r="C66" s="280">
        <v>1.4622730894248834</v>
      </c>
      <c r="D66" s="281">
        <v>60.255526105116864</v>
      </c>
      <c r="E66" s="278">
        <v>4.5158601658382453</v>
      </c>
      <c r="F66" s="281">
        <v>100</v>
      </c>
      <c r="G66" s="278"/>
      <c r="H66" s="281">
        <v>10.403446838229684</v>
      </c>
      <c r="I66" s="280">
        <v>2.7021233235476738</v>
      </c>
      <c r="J66" s="281">
        <v>5.1582188621696874</v>
      </c>
      <c r="K66" s="278">
        <v>1.9895788859903327</v>
      </c>
      <c r="L66" s="281">
        <v>90.900369728558346</v>
      </c>
      <c r="M66" s="278">
        <v>2.5041414413862424</v>
      </c>
      <c r="N66" s="281">
        <v>16.874787232629973</v>
      </c>
      <c r="O66" s="278">
        <v>3.5101225665398181</v>
      </c>
      <c r="P66" s="281">
        <v>34.829644440230723</v>
      </c>
      <c r="Q66" s="278">
        <v>4.2949028481294809</v>
      </c>
      <c r="R66" s="281">
        <v>40.93161810175733</v>
      </c>
      <c r="S66" s="278">
        <v>4.578432594674112</v>
      </c>
      <c r="T66" s="281">
        <v>20.937749561599865</v>
      </c>
      <c r="U66" s="278">
        <v>3.733640769168403</v>
      </c>
      <c r="V66" s="281">
        <v>19.520621259754474</v>
      </c>
      <c r="W66" s="479">
        <v>3.9853134454360424</v>
      </c>
      <c r="X66" s="210"/>
      <c r="Y66" s="22"/>
      <c r="Z66" s="22"/>
      <c r="AA66" s="22"/>
      <c r="AB66" s="22"/>
      <c r="AC66" s="22"/>
      <c r="AD66" s="22"/>
      <c r="AE66" s="22"/>
      <c r="AF66" s="22"/>
      <c r="AG66" s="22"/>
    </row>
    <row r="67" spans="1:33">
      <c r="A67" s="277" t="s">
        <v>8</v>
      </c>
      <c r="B67" s="281">
        <v>94.99612884676786</v>
      </c>
      <c r="C67" s="280">
        <v>1.2391958039722049</v>
      </c>
      <c r="D67" s="281">
        <v>58.962113980754516</v>
      </c>
      <c r="E67" s="278">
        <v>3.0733037825612057</v>
      </c>
      <c r="F67" s="281">
        <v>99.565846565892443</v>
      </c>
      <c r="G67" s="278">
        <v>0.30688935987318794</v>
      </c>
      <c r="H67" s="281">
        <v>9.6052561628582644</v>
      </c>
      <c r="I67" s="280">
        <v>1.7207741269430878</v>
      </c>
      <c r="J67" s="281">
        <v>5.8639725301860439</v>
      </c>
      <c r="K67" s="278">
        <v>1.4367907689454844</v>
      </c>
      <c r="L67" s="281">
        <v>92.684086400213417</v>
      </c>
      <c r="M67" s="278">
        <v>1.5635379379101249</v>
      </c>
      <c r="N67" s="281">
        <v>21.954467599146966</v>
      </c>
      <c r="O67" s="278">
        <v>2.6327982880672209</v>
      </c>
      <c r="P67" s="281">
        <v>21.03782928038488</v>
      </c>
      <c r="Q67" s="278">
        <v>2.3894961039505733</v>
      </c>
      <c r="R67" s="281">
        <v>32.283292402326111</v>
      </c>
      <c r="S67" s="278">
        <v>2.8604137319643459</v>
      </c>
      <c r="T67" s="281">
        <v>21.762163697696408</v>
      </c>
      <c r="U67" s="278">
        <v>2.567364935447074</v>
      </c>
      <c r="V67" s="281">
        <v>23.608241523385281</v>
      </c>
      <c r="W67" s="479">
        <v>2.9450396365108125</v>
      </c>
      <c r="X67" s="210"/>
      <c r="Y67" s="22"/>
      <c r="Z67" s="22"/>
      <c r="AA67" s="22"/>
      <c r="AB67" s="22"/>
      <c r="AC67" s="22"/>
      <c r="AD67" s="22"/>
      <c r="AE67" s="22"/>
      <c r="AF67" s="22"/>
      <c r="AG67" s="22"/>
    </row>
    <row r="68" spans="1:33">
      <c r="A68" s="277" t="s">
        <v>7</v>
      </c>
      <c r="B68" s="281">
        <v>92.503571883123257</v>
      </c>
      <c r="C68" s="280">
        <v>2.8564219923583063</v>
      </c>
      <c r="D68" s="281">
        <v>61.520066780901331</v>
      </c>
      <c r="E68" s="278">
        <v>4.8394817136681549</v>
      </c>
      <c r="F68" s="281">
        <v>98.596521039001445</v>
      </c>
      <c r="G68" s="278">
        <v>0.99353241303547291</v>
      </c>
      <c r="H68" s="281">
        <v>6.528038615483327</v>
      </c>
      <c r="I68" s="280">
        <v>2.4105613179929506</v>
      </c>
      <c r="J68" s="281">
        <v>7.2731935799143557</v>
      </c>
      <c r="K68" s="278">
        <v>2.6573367206538681</v>
      </c>
      <c r="L68" s="281">
        <v>82.445682919363279</v>
      </c>
      <c r="M68" s="278">
        <v>3.9047404662300744</v>
      </c>
      <c r="N68" s="281">
        <v>12.305879490187717</v>
      </c>
      <c r="O68" s="278">
        <v>3.3519175268188715</v>
      </c>
      <c r="P68" s="281">
        <v>15.54940872014024</v>
      </c>
      <c r="Q68" s="278">
        <v>3.5080379674880255</v>
      </c>
      <c r="R68" s="281">
        <v>31.026457699221087</v>
      </c>
      <c r="S68" s="278">
        <v>4.6460808103238742</v>
      </c>
      <c r="T68" s="281">
        <v>20.196936823142952</v>
      </c>
      <c r="U68" s="278">
        <v>4.1819982017449773</v>
      </c>
      <c r="V68" s="281">
        <v>28.595445803554419</v>
      </c>
      <c r="W68" s="479">
        <v>5.1529855272065541</v>
      </c>
      <c r="X68" s="210"/>
      <c r="Y68" s="22"/>
      <c r="Z68" s="22"/>
      <c r="AA68" s="22"/>
      <c r="AB68" s="22"/>
      <c r="AC68" s="22"/>
      <c r="AD68" s="22"/>
      <c r="AE68" s="22"/>
      <c r="AF68" s="22"/>
      <c r="AG68" s="22"/>
    </row>
    <row r="69" spans="1:33">
      <c r="A69" s="277" t="s">
        <v>6</v>
      </c>
      <c r="B69" s="291" t="s">
        <v>249</v>
      </c>
      <c r="C69" s="313" t="s">
        <v>249</v>
      </c>
      <c r="D69" s="291" t="s">
        <v>249</v>
      </c>
      <c r="E69" s="292" t="s">
        <v>249</v>
      </c>
      <c r="F69" s="291" t="s">
        <v>249</v>
      </c>
      <c r="G69" s="292" t="s">
        <v>249</v>
      </c>
      <c r="H69" s="291" t="s">
        <v>249</v>
      </c>
      <c r="I69" s="313" t="s">
        <v>249</v>
      </c>
      <c r="J69" s="291" t="s">
        <v>249</v>
      </c>
      <c r="K69" s="292" t="s">
        <v>249</v>
      </c>
      <c r="L69" s="291" t="s">
        <v>249</v>
      </c>
      <c r="M69" s="292" t="s">
        <v>249</v>
      </c>
      <c r="N69" s="291" t="s">
        <v>249</v>
      </c>
      <c r="O69" s="292" t="s">
        <v>249</v>
      </c>
      <c r="P69" s="291" t="s">
        <v>249</v>
      </c>
      <c r="Q69" s="292" t="s">
        <v>249</v>
      </c>
      <c r="R69" s="291" t="s">
        <v>249</v>
      </c>
      <c r="S69" s="292" t="s">
        <v>249</v>
      </c>
      <c r="T69" s="291" t="s">
        <v>249</v>
      </c>
      <c r="U69" s="292" t="s">
        <v>249</v>
      </c>
      <c r="V69" s="291" t="s">
        <v>249</v>
      </c>
      <c r="W69" s="519" t="s">
        <v>249</v>
      </c>
      <c r="X69" s="210"/>
      <c r="Y69" s="22"/>
      <c r="Z69" s="22"/>
      <c r="AA69" s="22"/>
      <c r="AB69" s="22"/>
      <c r="AC69" s="22"/>
      <c r="AD69" s="22"/>
      <c r="AE69" s="22"/>
      <c r="AF69" s="22"/>
      <c r="AG69" s="22"/>
    </row>
    <row r="70" spans="1:33">
      <c r="A70" s="277" t="s">
        <v>5</v>
      </c>
      <c r="B70" s="281">
        <v>93.61004100281292</v>
      </c>
      <c r="C70" s="280">
        <v>2.2671696968959751</v>
      </c>
      <c r="D70" s="281">
        <v>61.249585363067801</v>
      </c>
      <c r="E70" s="278">
        <v>5.1721635523601437</v>
      </c>
      <c r="F70" s="281">
        <v>100</v>
      </c>
      <c r="G70" s="278"/>
      <c r="H70" s="281">
        <v>13.209896724627143</v>
      </c>
      <c r="I70" s="280">
        <v>3.6160891407080724</v>
      </c>
      <c r="J70" s="281">
        <v>8.1228372573672338</v>
      </c>
      <c r="K70" s="278">
        <v>3.0496336650101443</v>
      </c>
      <c r="L70" s="281">
        <v>93.023831402878315</v>
      </c>
      <c r="M70" s="278">
        <v>2.4822052651758826</v>
      </c>
      <c r="N70" s="281">
        <v>18.099309287909897</v>
      </c>
      <c r="O70" s="278">
        <v>4.0799089343658546</v>
      </c>
      <c r="P70" s="281">
        <v>16.141617208017919</v>
      </c>
      <c r="Q70" s="278">
        <v>3.5672797117134056</v>
      </c>
      <c r="R70" s="281">
        <v>36.697249358362669</v>
      </c>
      <c r="S70" s="278">
        <v>5.1666510456928219</v>
      </c>
      <c r="T70" s="281">
        <v>13.533562558725981</v>
      </c>
      <c r="U70" s="278">
        <v>3.4469435354533409</v>
      </c>
      <c r="V70" s="281">
        <v>14.385251481957889</v>
      </c>
      <c r="W70" s="479">
        <v>4.2957839832478149</v>
      </c>
      <c r="X70" s="210"/>
      <c r="Y70" s="22"/>
      <c r="Z70" s="22"/>
      <c r="AA70" s="22"/>
      <c r="AB70" s="22"/>
      <c r="AC70" s="22"/>
      <c r="AD70" s="22"/>
      <c r="AE70" s="22"/>
      <c r="AF70" s="22"/>
      <c r="AG70" s="22"/>
    </row>
    <row r="71" spans="1:33">
      <c r="A71" s="277" t="s">
        <v>4</v>
      </c>
      <c r="B71" s="291" t="s">
        <v>249</v>
      </c>
      <c r="C71" s="313" t="s">
        <v>249</v>
      </c>
      <c r="D71" s="291" t="s">
        <v>249</v>
      </c>
      <c r="E71" s="292" t="s">
        <v>249</v>
      </c>
      <c r="F71" s="291" t="s">
        <v>249</v>
      </c>
      <c r="G71" s="292" t="s">
        <v>249</v>
      </c>
      <c r="H71" s="291" t="s">
        <v>249</v>
      </c>
      <c r="I71" s="313" t="s">
        <v>249</v>
      </c>
      <c r="J71" s="291" t="s">
        <v>249</v>
      </c>
      <c r="K71" s="292" t="s">
        <v>249</v>
      </c>
      <c r="L71" s="291" t="s">
        <v>249</v>
      </c>
      <c r="M71" s="292" t="s">
        <v>249</v>
      </c>
      <c r="N71" s="291" t="s">
        <v>249</v>
      </c>
      <c r="O71" s="292" t="s">
        <v>249</v>
      </c>
      <c r="P71" s="291" t="s">
        <v>249</v>
      </c>
      <c r="Q71" s="292" t="s">
        <v>249</v>
      </c>
      <c r="R71" s="291" t="s">
        <v>249</v>
      </c>
      <c r="S71" s="292" t="s">
        <v>249</v>
      </c>
      <c r="T71" s="291" t="s">
        <v>249</v>
      </c>
      <c r="U71" s="292" t="s">
        <v>249</v>
      </c>
      <c r="V71" s="291" t="s">
        <v>249</v>
      </c>
      <c r="W71" s="519" t="s">
        <v>249</v>
      </c>
      <c r="X71" s="210"/>
      <c r="Y71" s="22"/>
      <c r="Z71" s="22"/>
      <c r="AA71" s="22"/>
      <c r="AB71" s="22"/>
      <c r="AC71" s="22"/>
      <c r="AD71" s="22"/>
      <c r="AE71" s="22"/>
      <c r="AF71" s="22"/>
      <c r="AG71" s="22"/>
    </row>
    <row r="72" spans="1:33">
      <c r="A72" s="277" t="s">
        <v>3</v>
      </c>
      <c r="B72" s="291" t="s">
        <v>249</v>
      </c>
      <c r="C72" s="313" t="s">
        <v>249</v>
      </c>
      <c r="D72" s="291" t="s">
        <v>249</v>
      </c>
      <c r="E72" s="292" t="s">
        <v>249</v>
      </c>
      <c r="F72" s="291" t="s">
        <v>249</v>
      </c>
      <c r="G72" s="292" t="s">
        <v>249</v>
      </c>
      <c r="H72" s="291" t="s">
        <v>249</v>
      </c>
      <c r="I72" s="313" t="s">
        <v>249</v>
      </c>
      <c r="J72" s="291" t="s">
        <v>249</v>
      </c>
      <c r="K72" s="292" t="s">
        <v>249</v>
      </c>
      <c r="L72" s="291" t="s">
        <v>249</v>
      </c>
      <c r="M72" s="292" t="s">
        <v>249</v>
      </c>
      <c r="N72" s="291" t="s">
        <v>249</v>
      </c>
      <c r="O72" s="292" t="s">
        <v>249</v>
      </c>
      <c r="P72" s="291" t="s">
        <v>249</v>
      </c>
      <c r="Q72" s="292" t="s">
        <v>249</v>
      </c>
      <c r="R72" s="291" t="s">
        <v>249</v>
      </c>
      <c r="S72" s="292" t="s">
        <v>249</v>
      </c>
      <c r="T72" s="291" t="s">
        <v>249</v>
      </c>
      <c r="U72" s="292" t="s">
        <v>249</v>
      </c>
      <c r="V72" s="291" t="s">
        <v>249</v>
      </c>
      <c r="W72" s="519" t="s">
        <v>249</v>
      </c>
      <c r="X72" s="210"/>
      <c r="Y72" s="22"/>
      <c r="Z72" s="22"/>
      <c r="AA72" s="22"/>
      <c r="AB72" s="22"/>
      <c r="AC72" s="22"/>
      <c r="AD72" s="22"/>
      <c r="AE72" s="22"/>
      <c r="AF72" s="22"/>
      <c r="AG72" s="22"/>
    </row>
    <row r="73" spans="1:33" ht="14.5" thickBot="1">
      <c r="A73" s="277" t="s">
        <v>2</v>
      </c>
      <c r="B73" s="281">
        <v>97.309452781489426</v>
      </c>
      <c r="C73" s="280">
        <v>1.8946136868633019</v>
      </c>
      <c r="D73" s="281">
        <v>58.718801480521343</v>
      </c>
      <c r="E73" s="278">
        <v>7.1668648760807763</v>
      </c>
      <c r="F73" s="281">
        <v>100</v>
      </c>
      <c r="G73" s="278"/>
      <c r="H73" s="281">
        <v>13.179353492990142</v>
      </c>
      <c r="I73" s="280">
        <v>4.9653581074348052</v>
      </c>
      <c r="J73" s="281">
        <v>16.553205685841206</v>
      </c>
      <c r="K73" s="278">
        <v>5.0637448950080408</v>
      </c>
      <c r="L73" s="281">
        <v>90.21712578812695</v>
      </c>
      <c r="M73" s="278">
        <v>4.3105877284062757</v>
      </c>
      <c r="N73" s="281">
        <v>11.332021847111594</v>
      </c>
      <c r="O73" s="278">
        <v>4.1898464660789374</v>
      </c>
      <c r="P73" s="281">
        <v>28.197364090343878</v>
      </c>
      <c r="Q73" s="278">
        <v>6.5904585749774451</v>
      </c>
      <c r="R73" s="281">
        <v>48.050959612991463</v>
      </c>
      <c r="S73" s="278">
        <v>7.2394427015963618</v>
      </c>
      <c r="T73" s="281">
        <v>16.394299804355686</v>
      </c>
      <c r="U73" s="278">
        <v>4.9978298842772588</v>
      </c>
      <c r="V73" s="281">
        <v>21.642021351292829</v>
      </c>
      <c r="W73" s="479">
        <v>6.6417268301471131</v>
      </c>
      <c r="X73" s="210"/>
      <c r="Y73" s="22"/>
      <c r="Z73" s="22"/>
      <c r="AA73" s="22"/>
      <c r="AB73" s="22"/>
      <c r="AC73" s="22"/>
      <c r="AD73" s="22"/>
      <c r="AE73" s="22"/>
      <c r="AF73" s="22"/>
      <c r="AG73" s="22"/>
    </row>
    <row r="74" spans="1:33">
      <c r="A74" s="282" t="s">
        <v>17</v>
      </c>
      <c r="B74" s="283">
        <v>95.29820795614134</v>
      </c>
      <c r="C74" s="310">
        <v>0.61515526108777274</v>
      </c>
      <c r="D74" s="283">
        <v>57.446350429300772</v>
      </c>
      <c r="E74" s="284">
        <v>1.4586131238105033</v>
      </c>
      <c r="F74" s="283">
        <v>99.192160487606657</v>
      </c>
      <c r="G74" s="284">
        <v>0.24688266740860967</v>
      </c>
      <c r="H74" s="283">
        <v>14.660375692145704</v>
      </c>
      <c r="I74" s="310">
        <v>1.003707051419175</v>
      </c>
      <c r="J74" s="283">
        <v>10.379202797719429</v>
      </c>
      <c r="K74" s="284">
        <v>0.8902284081904146</v>
      </c>
      <c r="L74" s="283">
        <v>88.961262821716645</v>
      </c>
      <c r="M74" s="284">
        <v>0.92108921837569857</v>
      </c>
      <c r="N74" s="283">
        <v>17.656952272914413</v>
      </c>
      <c r="O74" s="284">
        <v>1.1599160800914332</v>
      </c>
      <c r="P74" s="283">
        <v>24.032799678144315</v>
      </c>
      <c r="Q74" s="284">
        <v>1.2020436511808912</v>
      </c>
      <c r="R74" s="283">
        <v>34.69229150527687</v>
      </c>
      <c r="S74" s="284">
        <v>1.3924999790966031</v>
      </c>
      <c r="T74" s="283">
        <v>18.606897277801295</v>
      </c>
      <c r="U74" s="284">
        <v>1.1441272150295352</v>
      </c>
      <c r="V74" s="283">
        <v>23.52234652275585</v>
      </c>
      <c r="W74" s="512">
        <v>1.3805390663549866</v>
      </c>
      <c r="X74" s="210"/>
      <c r="Y74" s="22"/>
      <c r="Z74" s="22"/>
      <c r="AA74" s="22"/>
      <c r="AB74" s="22"/>
      <c r="AC74" s="22"/>
      <c r="AD74" s="22"/>
      <c r="AE74" s="22"/>
      <c r="AF74" s="22"/>
      <c r="AG74" s="22"/>
    </row>
    <row r="75" spans="1:33">
      <c r="A75" s="285" t="s">
        <v>19</v>
      </c>
      <c r="B75" s="286">
        <v>93.293341218206749</v>
      </c>
      <c r="C75" s="311">
        <v>1.3536395404651314</v>
      </c>
      <c r="D75" s="286">
        <v>58.734323267918299</v>
      </c>
      <c r="E75" s="287">
        <v>2.9052150760138469</v>
      </c>
      <c r="F75" s="286">
        <v>100</v>
      </c>
      <c r="G75" s="287"/>
      <c r="H75" s="286">
        <v>12.561191029469871</v>
      </c>
      <c r="I75" s="311">
        <v>1.9120694083771661</v>
      </c>
      <c r="J75" s="286">
        <v>11.799861440982058</v>
      </c>
      <c r="K75" s="287">
        <v>2.0349755462698793</v>
      </c>
      <c r="L75" s="286">
        <v>88.155882395313085</v>
      </c>
      <c r="M75" s="287">
        <v>1.8762433726750904</v>
      </c>
      <c r="N75" s="286">
        <v>13.189986065441376</v>
      </c>
      <c r="O75" s="287">
        <v>1.8875992408215247</v>
      </c>
      <c r="P75" s="286">
        <v>23.374190266693688</v>
      </c>
      <c r="Q75" s="287">
        <v>2.5016023251409467</v>
      </c>
      <c r="R75" s="286">
        <v>41.928205821231884</v>
      </c>
      <c r="S75" s="287">
        <v>2.9688641072498108</v>
      </c>
      <c r="T75" s="286">
        <v>18.609021776420263</v>
      </c>
      <c r="U75" s="287">
        <v>2.3018338835908101</v>
      </c>
      <c r="V75" s="286">
        <v>21.555278630952468</v>
      </c>
      <c r="W75" s="514">
        <v>2.6812244834542609</v>
      </c>
      <c r="X75" s="210"/>
      <c r="Y75" s="22"/>
      <c r="Z75" s="22"/>
      <c r="AA75" s="22"/>
      <c r="AB75" s="22"/>
      <c r="AC75" s="22"/>
      <c r="AD75" s="22"/>
      <c r="AE75" s="22"/>
      <c r="AF75" s="22"/>
      <c r="AG75" s="22"/>
    </row>
    <row r="76" spans="1:33" ht="14.5" thickBot="1">
      <c r="A76" s="288" t="s">
        <v>20</v>
      </c>
      <c r="B76" s="289">
        <v>94.866130505616525</v>
      </c>
      <c r="C76" s="312">
        <v>0.56393649238605537</v>
      </c>
      <c r="D76" s="289">
        <v>57.720620296706649</v>
      </c>
      <c r="E76" s="290">
        <v>1.3041556927581146</v>
      </c>
      <c r="F76" s="289">
        <v>99.365758252507277</v>
      </c>
      <c r="G76" s="290">
        <v>0.19399749302878763</v>
      </c>
      <c r="H76" s="289">
        <v>14.21418718765015</v>
      </c>
      <c r="I76" s="312">
        <v>0.88894452030284787</v>
      </c>
      <c r="J76" s="289">
        <v>10.678408470971126</v>
      </c>
      <c r="K76" s="290">
        <v>0.82364496416744182</v>
      </c>
      <c r="L76" s="289">
        <v>88.788355768895897</v>
      </c>
      <c r="M76" s="290">
        <v>0.82795623449504541</v>
      </c>
      <c r="N76" s="289">
        <v>16.713237419366067</v>
      </c>
      <c r="O76" s="290">
        <v>1.0009788955169909</v>
      </c>
      <c r="P76" s="289">
        <v>23.895353584485729</v>
      </c>
      <c r="Q76" s="290">
        <v>1.0849268344021283</v>
      </c>
      <c r="R76" s="289">
        <v>36.217972951967923</v>
      </c>
      <c r="S76" s="290">
        <v>1.2691160577737632</v>
      </c>
      <c r="T76" s="289">
        <v>18.607341391570522</v>
      </c>
      <c r="U76" s="290">
        <v>1.0249295320548488</v>
      </c>
      <c r="V76" s="289">
        <v>23.126151665730816</v>
      </c>
      <c r="W76" s="517">
        <v>1.2281505644882209</v>
      </c>
      <c r="X76" s="210"/>
      <c r="Y76" s="22"/>
      <c r="Z76" s="22"/>
      <c r="AA76" s="22"/>
      <c r="AB76" s="22"/>
      <c r="AC76" s="22"/>
      <c r="AD76" s="22"/>
      <c r="AE76" s="22"/>
      <c r="AF76" s="22"/>
      <c r="AG76" s="22"/>
    </row>
    <row r="77" spans="1:33">
      <c r="A77" s="796" t="s">
        <v>206</v>
      </c>
      <c r="B77" s="796"/>
      <c r="C77" s="796"/>
      <c r="D77" s="796"/>
      <c r="E77" s="796"/>
      <c r="F77" s="796"/>
      <c r="G77" s="796"/>
      <c r="H77" s="796"/>
      <c r="I77" s="796"/>
      <c r="J77" s="796"/>
      <c r="K77" s="796"/>
      <c r="L77" s="796"/>
      <c r="M77" s="796"/>
      <c r="N77" s="796"/>
      <c r="O77" s="796"/>
      <c r="P77" s="796"/>
      <c r="Q77" s="796"/>
      <c r="R77" s="796"/>
      <c r="S77" s="796"/>
      <c r="T77" s="796"/>
      <c r="U77" s="796"/>
      <c r="V77" s="796"/>
      <c r="W77" s="796"/>
      <c r="X77" s="252"/>
      <c r="Y77" s="22"/>
      <c r="Z77" s="22"/>
      <c r="AA77" s="22"/>
      <c r="AB77" s="22"/>
      <c r="AC77" s="22"/>
      <c r="AD77" s="22"/>
      <c r="AE77" s="22"/>
      <c r="AF77" s="22"/>
      <c r="AG77" s="22"/>
    </row>
    <row r="78" spans="1:33" ht="14.5" customHeight="1">
      <c r="A78" s="774" t="s">
        <v>250</v>
      </c>
      <c r="B78" s="774"/>
      <c r="C78" s="774"/>
      <c r="D78" s="774"/>
      <c r="E78" s="774"/>
      <c r="F78" s="774"/>
      <c r="G78" s="774"/>
      <c r="H78" s="774"/>
      <c r="I78" s="774"/>
      <c r="J78" s="774"/>
      <c r="K78" s="774"/>
      <c r="L78" s="774"/>
      <c r="M78" s="774"/>
      <c r="N78" s="774"/>
      <c r="O78" s="774"/>
      <c r="P78" s="774"/>
      <c r="Q78" s="774"/>
      <c r="R78" s="774"/>
      <c r="S78" s="774"/>
      <c r="T78" s="774"/>
      <c r="U78" s="774"/>
      <c r="V78" s="774"/>
      <c r="W78" s="774"/>
      <c r="X78" s="252"/>
      <c r="Y78" s="22"/>
      <c r="Z78" s="22"/>
      <c r="AA78" s="22"/>
      <c r="AB78" s="22"/>
      <c r="AC78" s="22"/>
      <c r="AD78" s="22"/>
      <c r="AE78" s="22"/>
      <c r="AF78" s="22"/>
      <c r="AG78" s="22"/>
    </row>
    <row r="79" spans="1:33">
      <c r="A79" s="797" t="s">
        <v>327</v>
      </c>
      <c r="B79" s="797"/>
      <c r="C79" s="797"/>
      <c r="D79" s="797"/>
      <c r="E79" s="797"/>
      <c r="F79" s="797"/>
      <c r="G79" s="797"/>
      <c r="H79" s="797"/>
      <c r="I79" s="797"/>
      <c r="J79" s="797"/>
      <c r="K79" s="797"/>
      <c r="L79" s="797"/>
      <c r="M79" s="797"/>
      <c r="N79" s="797"/>
      <c r="O79" s="797"/>
      <c r="P79" s="797"/>
      <c r="Q79" s="797"/>
      <c r="R79" s="797"/>
      <c r="S79" s="797"/>
      <c r="T79" s="797"/>
      <c r="U79" s="797"/>
      <c r="V79" s="797"/>
      <c r="W79" s="797"/>
      <c r="X79" s="252"/>
      <c r="Y79" s="22"/>
      <c r="Z79" s="22"/>
      <c r="AA79" s="22"/>
      <c r="AB79" s="22"/>
      <c r="AC79" s="22"/>
      <c r="AD79" s="22"/>
      <c r="AE79" s="22"/>
      <c r="AF79" s="22"/>
      <c r="AG79" s="22"/>
    </row>
    <row r="80" spans="1:33">
      <c r="A80" s="252"/>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2"/>
      <c r="Z80" s="22"/>
      <c r="AA80" s="22"/>
      <c r="AB80" s="22"/>
      <c r="AC80" s="22"/>
      <c r="AD80" s="22"/>
      <c r="AE80" s="22"/>
      <c r="AF80" s="22"/>
      <c r="AG80" s="22"/>
    </row>
    <row r="81" spans="1:33">
      <c r="A81" s="210"/>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2"/>
      <c r="Z81" s="22"/>
      <c r="AA81" s="22"/>
      <c r="AB81" s="22"/>
      <c r="AC81" s="22"/>
      <c r="AD81" s="22"/>
      <c r="AE81" s="22"/>
      <c r="AF81" s="22"/>
      <c r="AG81" s="22"/>
    </row>
    <row r="82" spans="1:33">
      <c r="A82" s="210"/>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2"/>
      <c r="Z82" s="22"/>
      <c r="AA82" s="22"/>
      <c r="AB82" s="22"/>
      <c r="AC82" s="22"/>
      <c r="AD82" s="22"/>
      <c r="AE82" s="22"/>
      <c r="AF82" s="22"/>
      <c r="AG82" s="22"/>
    </row>
    <row r="83" spans="1:33">
      <c r="A83" s="210"/>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2"/>
      <c r="Z83" s="22"/>
      <c r="AA83" s="22"/>
      <c r="AB83" s="22"/>
      <c r="AC83" s="22"/>
      <c r="AD83" s="22"/>
      <c r="AE83" s="22"/>
      <c r="AF83" s="22"/>
      <c r="AG83" s="22"/>
    </row>
    <row r="84" spans="1:33">
      <c r="A84" s="210"/>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2"/>
      <c r="Z84" s="22"/>
      <c r="AA84" s="22"/>
      <c r="AB84" s="22"/>
      <c r="AC84" s="22"/>
      <c r="AD84" s="22"/>
      <c r="AE84" s="22"/>
      <c r="AF84" s="22"/>
      <c r="AG84" s="22"/>
    </row>
    <row r="85" spans="1:33">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2"/>
      <c r="Z85" s="22"/>
      <c r="AA85" s="22"/>
      <c r="AB85" s="22"/>
      <c r="AC85" s="22"/>
      <c r="AD85" s="22"/>
      <c r="AE85" s="22"/>
      <c r="AF85" s="22"/>
      <c r="AG85" s="22"/>
    </row>
    <row r="86" spans="1:33">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2"/>
      <c r="Z86" s="22"/>
      <c r="AA86" s="22"/>
      <c r="AB86" s="22"/>
      <c r="AC86" s="22"/>
      <c r="AD86" s="22"/>
      <c r="AE86" s="22"/>
      <c r="AF86" s="22"/>
      <c r="AG86" s="22"/>
    </row>
    <row r="87" spans="1:33">
      <c r="A87" s="210"/>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2"/>
      <c r="Z87" s="22"/>
      <c r="AA87" s="22"/>
      <c r="AB87" s="22"/>
      <c r="AC87" s="22"/>
      <c r="AD87" s="22"/>
      <c r="AE87" s="22"/>
      <c r="AF87" s="22"/>
      <c r="AG87" s="22"/>
    </row>
    <row r="88" spans="1:33">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2"/>
      <c r="Z88" s="22"/>
      <c r="AA88" s="22"/>
      <c r="AB88" s="22"/>
      <c r="AC88" s="22"/>
      <c r="AD88" s="22"/>
      <c r="AE88" s="22"/>
      <c r="AF88" s="22"/>
      <c r="AG88" s="22"/>
    </row>
    <row r="89" spans="1:33">
      <c r="A89" s="210"/>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2"/>
      <c r="Z89" s="22"/>
      <c r="AA89" s="22"/>
      <c r="AB89" s="22"/>
      <c r="AC89" s="22"/>
      <c r="AD89" s="22"/>
      <c r="AE89" s="22"/>
      <c r="AF89" s="22"/>
      <c r="AG89" s="22"/>
    </row>
    <row r="90" spans="1:33">
      <c r="A90" s="210"/>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2"/>
      <c r="Z90" s="22"/>
      <c r="AA90" s="22"/>
      <c r="AB90" s="22"/>
      <c r="AC90" s="22"/>
      <c r="AD90" s="22"/>
      <c r="AE90" s="22"/>
      <c r="AF90" s="22"/>
      <c r="AG90" s="22"/>
    </row>
    <row r="91" spans="1:33">
      <c r="A91" s="210"/>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2"/>
      <c r="Z91" s="22"/>
      <c r="AA91" s="22"/>
      <c r="AB91" s="22"/>
      <c r="AC91" s="22"/>
      <c r="AD91" s="22"/>
      <c r="AE91" s="22"/>
      <c r="AF91" s="22"/>
      <c r="AG91" s="22"/>
    </row>
    <row r="92" spans="1:33">
      <c r="A92" s="210"/>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sheetData>
  <sortState ref="A72:W73">
    <sortCondition descending="1" ref="A72"/>
  </sortState>
  <mergeCells count="45">
    <mergeCell ref="A3:Q3"/>
    <mergeCell ref="A77:W77"/>
    <mergeCell ref="A78:W78"/>
    <mergeCell ref="A79:W79"/>
    <mergeCell ref="A55:W55"/>
    <mergeCell ref="A51:U51"/>
    <mergeCell ref="A52:U52"/>
    <mergeCell ref="A53:U53"/>
    <mergeCell ref="L4:M4"/>
    <mergeCell ref="F56:G56"/>
    <mergeCell ref="N4:O4"/>
    <mergeCell ref="P4:Q4"/>
    <mergeCell ref="T30:U30"/>
    <mergeCell ref="R30:S30"/>
    <mergeCell ref="P30:Q30"/>
    <mergeCell ref="N30:O30"/>
    <mergeCell ref="A1:U1"/>
    <mergeCell ref="V56:W56"/>
    <mergeCell ref="T56:U56"/>
    <mergeCell ref="R56:S56"/>
    <mergeCell ref="P56:Q56"/>
    <mergeCell ref="N56:O56"/>
    <mergeCell ref="L56:M56"/>
    <mergeCell ref="J56:K56"/>
    <mergeCell ref="H56:I56"/>
    <mergeCell ref="L30:M30"/>
    <mergeCell ref="J30:K30"/>
    <mergeCell ref="H30:I30"/>
    <mergeCell ref="F30:G30"/>
    <mergeCell ref="F4:G4"/>
    <mergeCell ref="H4:I4"/>
    <mergeCell ref="J4:K4"/>
    <mergeCell ref="A30:A31"/>
    <mergeCell ref="A56:A57"/>
    <mergeCell ref="D30:E30"/>
    <mergeCell ref="B30:C30"/>
    <mergeCell ref="B4:C4"/>
    <mergeCell ref="D4:E4"/>
    <mergeCell ref="D56:E56"/>
    <mergeCell ref="B56:C56"/>
    <mergeCell ref="A29:U29"/>
    <mergeCell ref="A25:Q25"/>
    <mergeCell ref="A26:Q26"/>
    <mergeCell ref="A27:Q27"/>
    <mergeCell ref="A4:A5"/>
  </mergeCells>
  <conditionalFormatting sqref="A32:U47">
    <cfRule type="expression" dxfId="16" priority="5">
      <formula>MOD(ROW(),2)=0</formula>
    </cfRule>
  </conditionalFormatting>
  <conditionalFormatting sqref="A6:Q21">
    <cfRule type="expression" dxfId="15" priority="4">
      <formula>MOD(ROW(),2)=0</formula>
    </cfRule>
  </conditionalFormatting>
  <conditionalFormatting sqref="A58:W73">
    <cfRule type="expression" dxfId="14" priority="3">
      <formula>MOD(ROW(),2)=0</formula>
    </cfRule>
  </conditionalFormatting>
  <hyperlinks>
    <hyperlink ref="A2" location="Inhalt!A1" display="Zurück zum Inhalt - HF-03"/>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0"/>
  <sheetViews>
    <sheetView zoomScale="80" zoomScaleNormal="80" workbookViewId="0">
      <selection sqref="A1:C1"/>
    </sheetView>
  </sheetViews>
  <sheetFormatPr baseColWidth="10" defaultRowHeight="14"/>
  <cols>
    <col min="1" max="1" width="22.58203125" customWidth="1"/>
  </cols>
  <sheetData>
    <row r="1" spans="1:39" s="20" customFormat="1" ht="23.5">
      <c r="A1" s="785">
        <v>2020</v>
      </c>
      <c r="B1" s="785"/>
      <c r="C1" s="785"/>
      <c r="D1" s="646"/>
      <c r="E1" s="646"/>
      <c r="F1" s="646"/>
      <c r="G1" s="274"/>
      <c r="H1" s="274"/>
      <c r="I1" s="274"/>
      <c r="J1" s="274"/>
      <c r="K1" s="274"/>
      <c r="L1" s="274"/>
      <c r="M1" s="274"/>
      <c r="N1" s="274"/>
      <c r="O1" s="94"/>
      <c r="P1" s="94"/>
      <c r="Q1" s="94"/>
      <c r="R1" s="94"/>
      <c r="S1" s="94"/>
      <c r="T1" s="94"/>
      <c r="U1" s="94"/>
      <c r="V1" s="94"/>
      <c r="W1" s="94"/>
      <c r="X1" s="94"/>
      <c r="Y1" s="94"/>
      <c r="Z1" s="94"/>
      <c r="AA1" s="94"/>
      <c r="AB1" s="94"/>
      <c r="AC1" s="94"/>
      <c r="AD1" s="94"/>
      <c r="AE1" s="94"/>
      <c r="AF1" s="94"/>
      <c r="AG1" s="94"/>
      <c r="AH1" s="6"/>
      <c r="AI1" s="6"/>
      <c r="AJ1" s="6"/>
      <c r="AK1" s="6"/>
      <c r="AL1" s="6"/>
      <c r="AM1" s="6"/>
    </row>
    <row r="2" spans="1:39"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9" s="21" customFormat="1" ht="60" customHeight="1">
      <c r="A3" s="778" t="s">
        <v>404</v>
      </c>
      <c r="B3" s="778"/>
      <c r="C3" s="778"/>
      <c r="D3" s="666"/>
      <c r="E3" s="666"/>
      <c r="F3" s="666"/>
      <c r="G3" s="276"/>
      <c r="H3" s="276"/>
      <c r="I3" s="276"/>
      <c r="J3" s="276"/>
      <c r="K3" s="276"/>
      <c r="L3" s="276"/>
      <c r="M3" s="276"/>
      <c r="N3" s="276"/>
    </row>
    <row r="4" spans="1:39" ht="15" thickBot="1">
      <c r="A4" s="642"/>
      <c r="B4" s="643" t="s">
        <v>1</v>
      </c>
      <c r="C4" s="642" t="s">
        <v>119</v>
      </c>
      <c r="D4" s="270"/>
      <c r="E4" s="270"/>
      <c r="F4" s="270"/>
      <c r="G4" s="210"/>
      <c r="H4" s="210"/>
      <c r="I4" s="210"/>
      <c r="J4" s="210"/>
      <c r="K4" s="210"/>
      <c r="L4" s="210"/>
      <c r="M4" s="210"/>
      <c r="N4" s="210"/>
      <c r="O4" s="22"/>
      <c r="P4" s="22"/>
      <c r="Q4" s="22"/>
      <c r="R4" s="22"/>
      <c r="S4" s="22"/>
      <c r="T4" s="22"/>
      <c r="U4" s="22"/>
      <c r="V4" s="22"/>
      <c r="W4" s="22"/>
      <c r="X4" s="22"/>
      <c r="Y4" s="22"/>
      <c r="Z4" s="22"/>
      <c r="AA4" s="22"/>
      <c r="AB4" s="22"/>
      <c r="AC4" s="22"/>
      <c r="AD4" s="22"/>
      <c r="AE4" s="22"/>
      <c r="AF4" s="22"/>
      <c r="AG4" s="22"/>
    </row>
    <row r="5" spans="1:39">
      <c r="A5" s="474" t="s">
        <v>16</v>
      </c>
      <c r="B5" s="490">
        <v>28.195679999999999</v>
      </c>
      <c r="C5" s="501">
        <v>2.1747348999999998</v>
      </c>
      <c r="D5" s="210"/>
      <c r="E5" s="210"/>
      <c r="F5" s="210"/>
      <c r="G5" s="210"/>
      <c r="H5" s="210"/>
      <c r="I5" s="210"/>
      <c r="J5" s="210"/>
      <c r="K5" s="210"/>
      <c r="L5" s="210"/>
      <c r="M5" s="210"/>
      <c r="N5" s="210"/>
      <c r="O5" s="22"/>
      <c r="P5" s="22"/>
      <c r="Q5" s="22"/>
      <c r="R5" s="22"/>
      <c r="S5" s="22"/>
      <c r="T5" s="22"/>
      <c r="U5" s="22"/>
      <c r="V5" s="22"/>
      <c r="W5" s="22"/>
      <c r="X5" s="22"/>
      <c r="Y5" s="22"/>
      <c r="Z5" s="22"/>
      <c r="AA5" s="22"/>
      <c r="AB5" s="22"/>
      <c r="AC5" s="22"/>
      <c r="AD5" s="22"/>
      <c r="AE5" s="22"/>
      <c r="AF5" s="22"/>
      <c r="AG5" s="22"/>
    </row>
    <row r="6" spans="1:39">
      <c r="A6" s="474" t="s">
        <v>15</v>
      </c>
      <c r="B6" s="490">
        <v>21.927033999999999</v>
      </c>
      <c r="C6" s="501">
        <v>1.9014837</v>
      </c>
      <c r="D6" s="210"/>
      <c r="E6" s="210"/>
      <c r="F6" s="210"/>
      <c r="G6" s="210"/>
      <c r="H6" s="210"/>
      <c r="I6" s="210"/>
      <c r="J6" s="210"/>
      <c r="K6" s="210"/>
      <c r="L6" s="210"/>
      <c r="M6" s="210"/>
      <c r="N6" s="210"/>
      <c r="O6" s="22"/>
      <c r="P6" s="22"/>
      <c r="Q6" s="22"/>
      <c r="R6" s="22"/>
      <c r="S6" s="22"/>
      <c r="T6" s="22"/>
      <c r="U6" s="22"/>
      <c r="V6" s="22"/>
      <c r="W6" s="22"/>
      <c r="X6" s="22"/>
      <c r="Y6" s="22"/>
      <c r="Z6" s="22"/>
      <c r="AA6" s="22"/>
      <c r="AB6" s="22"/>
      <c r="AC6" s="22"/>
      <c r="AD6" s="22"/>
      <c r="AE6" s="22"/>
      <c r="AF6" s="22"/>
      <c r="AG6" s="22"/>
    </row>
    <row r="7" spans="1:39">
      <c r="A7" s="474" t="s">
        <v>18</v>
      </c>
      <c r="B7" s="490">
        <v>24.579350999999999</v>
      </c>
      <c r="C7" s="501">
        <v>3.5855486000000001</v>
      </c>
      <c r="D7" s="210"/>
      <c r="E7" s="210"/>
      <c r="F7" s="210"/>
      <c r="G7" s="210"/>
      <c r="H7" s="210"/>
      <c r="I7" s="210"/>
      <c r="J7" s="210"/>
      <c r="K7" s="210"/>
      <c r="L7" s="210"/>
      <c r="M7" s="210"/>
      <c r="N7" s="210"/>
      <c r="O7" s="22"/>
      <c r="P7" s="22"/>
      <c r="Q7" s="22"/>
      <c r="R7" s="22"/>
      <c r="S7" s="22"/>
      <c r="T7" s="22"/>
      <c r="U7" s="22"/>
      <c r="V7" s="22"/>
      <c r="W7" s="22"/>
      <c r="X7" s="22"/>
      <c r="Y7" s="22"/>
      <c r="Z7" s="22"/>
      <c r="AA7" s="22"/>
      <c r="AB7" s="22"/>
      <c r="AC7" s="22"/>
      <c r="AD7" s="22"/>
      <c r="AE7" s="22"/>
      <c r="AF7" s="22"/>
      <c r="AG7" s="22"/>
    </row>
    <row r="8" spans="1:39">
      <c r="A8" s="474" t="s">
        <v>120</v>
      </c>
      <c r="B8" s="490">
        <v>16.303733999999999</v>
      </c>
      <c r="C8" s="501">
        <v>2.3785967000000001</v>
      </c>
      <c r="D8" s="210"/>
      <c r="E8" s="210"/>
      <c r="F8" s="210"/>
      <c r="G8" s="210"/>
      <c r="H8" s="210"/>
      <c r="I8" s="210"/>
      <c r="J8" s="210"/>
      <c r="K8" s="210"/>
      <c r="L8" s="210"/>
      <c r="M8" s="210"/>
      <c r="N8" s="210"/>
      <c r="O8" s="22"/>
      <c r="P8" s="22"/>
      <c r="Q8" s="22"/>
      <c r="R8" s="22"/>
      <c r="S8" s="22"/>
      <c r="T8" s="22"/>
      <c r="U8" s="22"/>
      <c r="V8" s="22"/>
      <c r="W8" s="22"/>
      <c r="X8" s="22"/>
      <c r="Y8" s="22"/>
      <c r="Z8" s="22"/>
      <c r="AA8" s="22"/>
      <c r="AB8" s="22"/>
      <c r="AC8" s="22"/>
      <c r="AD8" s="22"/>
      <c r="AE8" s="22"/>
      <c r="AF8" s="22"/>
      <c r="AG8" s="22"/>
    </row>
    <row r="9" spans="1:39">
      <c r="A9" s="474" t="s">
        <v>13</v>
      </c>
      <c r="B9" s="490">
        <v>31.111733000000001</v>
      </c>
      <c r="C9" s="501">
        <v>4.7211442999999997</v>
      </c>
      <c r="D9" s="210"/>
      <c r="E9" s="210"/>
      <c r="F9" s="210"/>
      <c r="G9" s="210"/>
      <c r="H9" s="210"/>
      <c r="I9" s="210"/>
      <c r="J9" s="210"/>
      <c r="K9" s="210"/>
      <c r="L9" s="210"/>
      <c r="M9" s="210"/>
      <c r="N9" s="210"/>
      <c r="O9" s="22"/>
      <c r="P9" s="22"/>
      <c r="Q9" s="22"/>
      <c r="R9" s="22"/>
      <c r="S9" s="22"/>
      <c r="T9" s="22"/>
      <c r="U9" s="22"/>
      <c r="V9" s="22"/>
      <c r="W9" s="22"/>
      <c r="X9" s="22"/>
      <c r="Y9" s="22"/>
      <c r="Z9" s="22"/>
      <c r="AA9" s="22"/>
      <c r="AB9" s="22"/>
      <c r="AC9" s="22"/>
      <c r="AD9" s="22"/>
      <c r="AE9" s="22"/>
      <c r="AF9" s="22"/>
      <c r="AG9" s="22"/>
    </row>
    <row r="10" spans="1:39">
      <c r="A10" s="474" t="s">
        <v>12</v>
      </c>
      <c r="B10" s="518" t="s">
        <v>249</v>
      </c>
      <c r="C10" s="561" t="s">
        <v>249</v>
      </c>
      <c r="D10" s="210"/>
      <c r="E10" s="210"/>
      <c r="F10" s="210"/>
      <c r="G10" s="210"/>
      <c r="H10" s="210"/>
      <c r="I10" s="210"/>
      <c r="J10" s="210"/>
      <c r="K10" s="210"/>
      <c r="L10" s="210"/>
      <c r="M10" s="210"/>
      <c r="N10" s="210"/>
      <c r="O10" s="22"/>
      <c r="P10" s="22"/>
      <c r="Q10" s="22"/>
      <c r="R10" s="22"/>
      <c r="S10" s="22"/>
      <c r="T10" s="22"/>
      <c r="U10" s="22"/>
      <c r="V10" s="22"/>
      <c r="W10" s="22"/>
      <c r="X10" s="22"/>
      <c r="Y10" s="22"/>
      <c r="Z10" s="22"/>
      <c r="AA10" s="22"/>
      <c r="AB10" s="22"/>
      <c r="AC10" s="22"/>
      <c r="AD10" s="22"/>
      <c r="AE10" s="22"/>
      <c r="AF10" s="22"/>
      <c r="AG10" s="22"/>
    </row>
    <row r="11" spans="1:39">
      <c r="A11" s="474" t="s">
        <v>11</v>
      </c>
      <c r="B11" s="490">
        <v>26.490475</v>
      </c>
      <c r="C11" s="501">
        <v>2.7022414000000001</v>
      </c>
      <c r="D11" s="210"/>
      <c r="E11" s="210"/>
      <c r="F11" s="210"/>
      <c r="G11" s="210"/>
      <c r="H11" s="210"/>
      <c r="I11" s="210"/>
      <c r="J11" s="210"/>
      <c r="K11" s="210"/>
      <c r="L11" s="210"/>
      <c r="M11" s="210"/>
      <c r="N11" s="210"/>
      <c r="O11" s="22"/>
      <c r="P11" s="22"/>
      <c r="Q11" s="22"/>
      <c r="R11" s="22"/>
      <c r="S11" s="22"/>
      <c r="T11" s="22"/>
      <c r="U11" s="22"/>
      <c r="V11" s="22"/>
      <c r="W11" s="22"/>
      <c r="X11" s="22"/>
      <c r="Y11" s="22"/>
      <c r="Z11" s="22"/>
      <c r="AA11" s="22"/>
      <c r="AB11" s="22"/>
      <c r="AC11" s="22"/>
      <c r="AD11" s="22"/>
      <c r="AE11" s="22"/>
      <c r="AF11" s="22"/>
      <c r="AG11" s="22"/>
    </row>
    <row r="12" spans="1:39">
      <c r="A12" s="474" t="s">
        <v>10</v>
      </c>
      <c r="B12" s="490">
        <v>22.435392</v>
      </c>
      <c r="C12" s="501">
        <v>3.4485847999999999</v>
      </c>
      <c r="D12" s="210"/>
      <c r="E12" s="210"/>
      <c r="F12" s="210"/>
      <c r="G12" s="210"/>
      <c r="H12" s="210"/>
      <c r="I12" s="210"/>
      <c r="J12" s="210"/>
      <c r="K12" s="210"/>
      <c r="L12" s="210"/>
      <c r="M12" s="210"/>
      <c r="N12" s="210"/>
      <c r="O12" s="22"/>
      <c r="P12" s="22"/>
      <c r="Q12" s="22"/>
      <c r="R12" s="22"/>
      <c r="S12" s="22"/>
      <c r="T12" s="22"/>
      <c r="U12" s="22"/>
      <c r="V12" s="22"/>
      <c r="W12" s="22"/>
      <c r="X12" s="22"/>
      <c r="Y12" s="22"/>
      <c r="Z12" s="22"/>
      <c r="AA12" s="22"/>
      <c r="AB12" s="22"/>
      <c r="AC12" s="22"/>
      <c r="AD12" s="22"/>
      <c r="AE12" s="22"/>
      <c r="AF12" s="22"/>
      <c r="AG12" s="22"/>
    </row>
    <row r="13" spans="1:39">
      <c r="A13" s="474" t="s">
        <v>9</v>
      </c>
      <c r="B13" s="490">
        <v>21.032271999999999</v>
      </c>
      <c r="C13" s="501">
        <v>2.3705522999999999</v>
      </c>
      <c r="D13" s="210"/>
      <c r="E13" s="210"/>
      <c r="F13" s="210"/>
      <c r="G13" s="210"/>
      <c r="H13" s="210"/>
      <c r="I13" s="210"/>
      <c r="J13" s="210"/>
      <c r="K13" s="210"/>
      <c r="L13" s="210"/>
      <c r="M13" s="210"/>
      <c r="N13" s="210"/>
      <c r="O13" s="22"/>
      <c r="P13" s="22"/>
      <c r="Q13" s="22"/>
      <c r="R13" s="22"/>
      <c r="S13" s="22"/>
      <c r="T13" s="22"/>
      <c r="U13" s="22"/>
      <c r="V13" s="22"/>
      <c r="W13" s="22"/>
      <c r="X13" s="22"/>
      <c r="Y13" s="22"/>
      <c r="Z13" s="22"/>
      <c r="AA13" s="22"/>
      <c r="AB13" s="22"/>
      <c r="AC13" s="22"/>
      <c r="AD13" s="22"/>
      <c r="AE13" s="22"/>
      <c r="AF13" s="22"/>
      <c r="AG13" s="22"/>
    </row>
    <row r="14" spans="1:39">
      <c r="A14" s="474" t="s">
        <v>8</v>
      </c>
      <c r="B14" s="490">
        <v>21.707550999999999</v>
      </c>
      <c r="C14" s="501">
        <v>1.9516081000000001</v>
      </c>
      <c r="D14" s="210"/>
      <c r="E14" s="210"/>
      <c r="F14" s="210"/>
      <c r="G14" s="210"/>
      <c r="H14" s="210"/>
      <c r="I14" s="210"/>
      <c r="J14" s="210"/>
      <c r="K14" s="210"/>
      <c r="L14" s="210"/>
      <c r="M14" s="210"/>
      <c r="N14" s="210"/>
      <c r="O14" s="22"/>
      <c r="P14" s="22"/>
      <c r="Q14" s="22"/>
      <c r="R14" s="22"/>
      <c r="S14" s="22"/>
      <c r="T14" s="22"/>
      <c r="U14" s="22"/>
      <c r="V14" s="22"/>
      <c r="W14" s="22"/>
      <c r="X14" s="22"/>
      <c r="Y14" s="22"/>
      <c r="Z14" s="22"/>
      <c r="AA14" s="22"/>
      <c r="AB14" s="22"/>
      <c r="AC14" s="22"/>
      <c r="AD14" s="22"/>
      <c r="AE14" s="22"/>
      <c r="AF14" s="22"/>
      <c r="AG14" s="22"/>
    </row>
    <row r="15" spans="1:39">
      <c r="A15" s="474" t="s">
        <v>7</v>
      </c>
      <c r="B15" s="490">
        <v>20.498497</v>
      </c>
      <c r="C15" s="501">
        <v>2.2632381000000001</v>
      </c>
      <c r="D15" s="210"/>
      <c r="E15" s="210"/>
      <c r="F15" s="210"/>
      <c r="G15" s="210"/>
      <c r="H15" s="210"/>
      <c r="I15" s="210"/>
      <c r="J15" s="210"/>
      <c r="K15" s="210"/>
      <c r="L15" s="210"/>
      <c r="M15" s="210"/>
      <c r="N15" s="210"/>
      <c r="O15" s="22"/>
      <c r="P15" s="22"/>
      <c r="Q15" s="22"/>
      <c r="R15" s="22"/>
      <c r="S15" s="22"/>
      <c r="T15" s="22"/>
      <c r="U15" s="22"/>
      <c r="V15" s="22"/>
      <c r="W15" s="22"/>
      <c r="X15" s="22"/>
      <c r="Y15" s="22"/>
      <c r="Z15" s="22"/>
      <c r="AA15" s="22"/>
      <c r="AB15" s="22"/>
      <c r="AC15" s="22"/>
      <c r="AD15" s="22"/>
      <c r="AE15" s="22"/>
      <c r="AF15" s="22"/>
      <c r="AG15" s="22"/>
    </row>
    <row r="16" spans="1:39">
      <c r="A16" s="474" t="s">
        <v>6</v>
      </c>
      <c r="B16" s="490">
        <v>32.245756999999998</v>
      </c>
      <c r="C16" s="501">
        <v>4.7813298</v>
      </c>
      <c r="D16" s="210"/>
      <c r="E16" s="210"/>
      <c r="F16" s="210"/>
      <c r="G16" s="210"/>
      <c r="H16" s="210"/>
      <c r="I16" s="210"/>
      <c r="J16" s="210"/>
      <c r="K16" s="210"/>
      <c r="L16" s="210"/>
      <c r="M16" s="210"/>
      <c r="N16" s="210"/>
      <c r="O16" s="22"/>
      <c r="P16" s="22"/>
      <c r="Q16" s="22"/>
      <c r="R16" s="22"/>
      <c r="S16" s="22"/>
      <c r="T16" s="22"/>
      <c r="U16" s="22"/>
      <c r="V16" s="22"/>
      <c r="W16" s="22"/>
      <c r="X16" s="22"/>
      <c r="Y16" s="22"/>
      <c r="Z16" s="22"/>
      <c r="AA16" s="22"/>
      <c r="AB16" s="22"/>
      <c r="AC16" s="22"/>
      <c r="AD16" s="22"/>
      <c r="AE16" s="22"/>
      <c r="AF16" s="22"/>
      <c r="AG16" s="22"/>
    </row>
    <row r="17" spans="1:33">
      <c r="A17" s="474" t="s">
        <v>5</v>
      </c>
      <c r="B17" s="490">
        <v>23.932592</v>
      </c>
      <c r="C17" s="501">
        <v>2.4915262</v>
      </c>
      <c r="D17" s="210"/>
      <c r="E17" s="210"/>
      <c r="F17" s="210"/>
      <c r="G17" s="210"/>
      <c r="H17" s="210"/>
      <c r="I17" s="210"/>
      <c r="J17" s="210"/>
      <c r="K17" s="210"/>
      <c r="L17" s="210"/>
      <c r="M17" s="210"/>
      <c r="N17" s="210"/>
      <c r="O17" s="22"/>
      <c r="P17" s="22"/>
      <c r="Q17" s="22"/>
      <c r="R17" s="22"/>
      <c r="S17" s="22"/>
      <c r="T17" s="22"/>
      <c r="U17" s="22"/>
      <c r="V17" s="22"/>
      <c r="W17" s="22"/>
      <c r="X17" s="22"/>
      <c r="Y17" s="22"/>
      <c r="Z17" s="22"/>
      <c r="AA17" s="22"/>
      <c r="AB17" s="22"/>
      <c r="AC17" s="22"/>
      <c r="AD17" s="22"/>
      <c r="AE17" s="22"/>
      <c r="AF17" s="22"/>
      <c r="AG17" s="22"/>
    </row>
    <row r="18" spans="1:33">
      <c r="A18" s="474" t="s">
        <v>4</v>
      </c>
      <c r="B18" s="490">
        <v>17.994914000000001</v>
      </c>
      <c r="C18" s="501">
        <v>2.8484647000000001</v>
      </c>
      <c r="D18" s="210"/>
      <c r="E18" s="210"/>
      <c r="F18" s="210"/>
      <c r="G18" s="210"/>
      <c r="H18" s="210"/>
      <c r="I18" s="210"/>
      <c r="J18" s="210"/>
      <c r="K18" s="210"/>
      <c r="L18" s="210"/>
      <c r="M18" s="210"/>
      <c r="N18" s="210"/>
      <c r="O18" s="22"/>
      <c r="P18" s="22"/>
      <c r="Q18" s="22"/>
      <c r="R18" s="22"/>
      <c r="S18" s="22"/>
      <c r="T18" s="22"/>
      <c r="U18" s="22"/>
      <c r="V18" s="22"/>
      <c r="W18" s="22"/>
      <c r="X18" s="22"/>
      <c r="Y18" s="22"/>
      <c r="Z18" s="22"/>
      <c r="AA18" s="22"/>
      <c r="AB18" s="22"/>
      <c r="AC18" s="22"/>
      <c r="AD18" s="22"/>
      <c r="AE18" s="22"/>
      <c r="AF18" s="22"/>
      <c r="AG18" s="22"/>
    </row>
    <row r="19" spans="1:33">
      <c r="A19" s="474" t="s">
        <v>3</v>
      </c>
      <c r="B19" s="490">
        <v>19.595168000000001</v>
      </c>
      <c r="C19" s="501">
        <v>2.7467461000000002</v>
      </c>
      <c r="D19" s="210"/>
      <c r="E19" s="210"/>
      <c r="F19" s="210"/>
      <c r="G19" s="210"/>
      <c r="H19" s="210"/>
      <c r="I19" s="210"/>
      <c r="J19" s="210"/>
      <c r="K19" s="210"/>
      <c r="L19" s="210"/>
      <c r="M19" s="210"/>
      <c r="N19" s="210"/>
      <c r="O19" s="22"/>
      <c r="P19" s="22"/>
      <c r="Q19" s="22"/>
      <c r="R19" s="22"/>
      <c r="S19" s="22"/>
      <c r="T19" s="22"/>
      <c r="U19" s="22"/>
      <c r="V19" s="22"/>
      <c r="W19" s="22"/>
      <c r="X19" s="22"/>
      <c r="Y19" s="22"/>
      <c r="Z19" s="22"/>
      <c r="AA19" s="22"/>
      <c r="AB19" s="22"/>
      <c r="AC19" s="22"/>
      <c r="AD19" s="22"/>
      <c r="AE19" s="22"/>
      <c r="AF19" s="22"/>
      <c r="AG19" s="22"/>
    </row>
    <row r="20" spans="1:33" ht="14.5" thickBot="1">
      <c r="A20" s="474" t="s">
        <v>2</v>
      </c>
      <c r="B20" s="490">
        <v>18.501925</v>
      </c>
      <c r="C20" s="501">
        <v>2.4288810000000001</v>
      </c>
      <c r="D20" s="210"/>
      <c r="E20" s="210"/>
      <c r="F20" s="210"/>
      <c r="G20" s="210"/>
      <c r="H20" s="210"/>
      <c r="I20" s="210"/>
      <c r="J20" s="210"/>
      <c r="K20" s="210"/>
      <c r="L20" s="210"/>
      <c r="M20" s="210"/>
      <c r="N20" s="210"/>
      <c r="O20" s="22"/>
      <c r="P20" s="22"/>
      <c r="Q20" s="22"/>
      <c r="R20" s="22"/>
      <c r="S20" s="22"/>
      <c r="T20" s="22"/>
      <c r="U20" s="22"/>
      <c r="V20" s="22"/>
      <c r="W20" s="22"/>
      <c r="X20" s="22"/>
      <c r="Y20" s="22"/>
      <c r="Z20" s="22"/>
      <c r="AA20" s="22"/>
      <c r="AB20" s="22"/>
      <c r="AC20" s="22"/>
      <c r="AD20" s="22"/>
      <c r="AE20" s="22"/>
      <c r="AF20" s="22"/>
      <c r="AG20" s="22"/>
    </row>
    <row r="21" spans="1:33">
      <c r="A21" s="494" t="s">
        <v>17</v>
      </c>
      <c r="B21" s="491">
        <v>23.516497999999999</v>
      </c>
      <c r="C21" s="502">
        <v>0.86988325</v>
      </c>
      <c r="D21" s="210"/>
      <c r="E21" s="210"/>
      <c r="F21" s="210"/>
      <c r="G21" s="210"/>
      <c r="H21" s="210"/>
      <c r="I21" s="210"/>
      <c r="J21" s="210"/>
      <c r="K21" s="210"/>
      <c r="L21" s="210"/>
      <c r="M21" s="210"/>
      <c r="N21" s="210"/>
      <c r="O21" s="22"/>
      <c r="P21" s="22"/>
      <c r="Q21" s="22"/>
      <c r="R21" s="22"/>
      <c r="S21" s="22"/>
      <c r="T21" s="22"/>
      <c r="U21" s="22"/>
      <c r="V21" s="22"/>
      <c r="W21" s="22"/>
      <c r="X21" s="22"/>
      <c r="Y21" s="22"/>
      <c r="Z21" s="22"/>
      <c r="AA21" s="22"/>
      <c r="AB21" s="22"/>
      <c r="AC21" s="22"/>
      <c r="AD21" s="22"/>
      <c r="AE21" s="22"/>
      <c r="AF21" s="22"/>
      <c r="AG21" s="22"/>
    </row>
    <row r="22" spans="1:33">
      <c r="A22" s="495" t="s">
        <v>19</v>
      </c>
      <c r="B22" s="492">
        <v>21.327344</v>
      </c>
      <c r="C22" s="503">
        <v>1.3046944</v>
      </c>
      <c r="D22" s="210"/>
      <c r="E22" s="210"/>
      <c r="F22" s="210"/>
      <c r="G22" s="210"/>
      <c r="H22" s="210"/>
      <c r="I22" s="210"/>
      <c r="J22" s="210"/>
      <c r="K22" s="210"/>
      <c r="L22" s="210"/>
      <c r="M22" s="210"/>
      <c r="N22" s="210"/>
      <c r="O22" s="22"/>
      <c r="P22" s="22"/>
      <c r="Q22" s="22"/>
      <c r="R22" s="22"/>
      <c r="S22" s="22"/>
      <c r="T22" s="22"/>
      <c r="U22" s="22"/>
      <c r="V22" s="22"/>
      <c r="W22" s="22"/>
      <c r="X22" s="22"/>
      <c r="Y22" s="22"/>
      <c r="Z22" s="22"/>
      <c r="AA22" s="22"/>
      <c r="AB22" s="22"/>
      <c r="AC22" s="22"/>
      <c r="AD22" s="22"/>
      <c r="AE22" s="22"/>
      <c r="AF22" s="22"/>
      <c r="AG22" s="22"/>
    </row>
    <row r="23" spans="1:33" ht="14.5" thickBot="1">
      <c r="A23" s="496" t="s">
        <v>20</v>
      </c>
      <c r="B23" s="493">
        <v>23.098403999999999</v>
      </c>
      <c r="C23" s="504">
        <v>0.74657094999999996</v>
      </c>
      <c r="D23" s="210"/>
      <c r="E23" s="210"/>
      <c r="F23" s="210"/>
      <c r="G23" s="210"/>
      <c r="H23" s="210"/>
      <c r="I23" s="210"/>
      <c r="J23" s="210"/>
      <c r="K23" s="210"/>
      <c r="L23" s="210"/>
      <c r="M23" s="210"/>
      <c r="N23" s="210"/>
      <c r="O23" s="22"/>
      <c r="P23" s="22"/>
      <c r="Q23" s="22"/>
      <c r="R23" s="22"/>
      <c r="S23" s="22"/>
      <c r="T23" s="22"/>
      <c r="U23" s="22"/>
      <c r="V23" s="22"/>
      <c r="W23" s="22"/>
      <c r="X23" s="22"/>
      <c r="Y23" s="22"/>
      <c r="Z23" s="22"/>
      <c r="AA23" s="22"/>
      <c r="AB23" s="22"/>
      <c r="AC23" s="22"/>
      <c r="AD23" s="22"/>
      <c r="AE23" s="22"/>
      <c r="AF23" s="22"/>
      <c r="AG23" s="22"/>
    </row>
    <row r="24" spans="1:33" ht="38.25" customHeight="1">
      <c r="A24" s="886" t="s">
        <v>207</v>
      </c>
      <c r="B24" s="886"/>
      <c r="C24" s="886"/>
      <c r="D24" s="252"/>
      <c r="E24" s="252"/>
      <c r="F24" s="252"/>
      <c r="G24" s="252"/>
      <c r="H24" s="252"/>
      <c r="I24" s="252"/>
      <c r="J24" s="252"/>
      <c r="K24" s="252"/>
      <c r="L24" s="210"/>
      <c r="M24" s="210"/>
      <c r="N24" s="210"/>
      <c r="O24" s="22"/>
      <c r="P24" s="22"/>
      <c r="Q24" s="22"/>
      <c r="R24" s="22"/>
      <c r="S24" s="22"/>
      <c r="T24" s="22"/>
      <c r="U24" s="22"/>
      <c r="V24" s="22"/>
      <c r="W24" s="22"/>
      <c r="X24" s="22"/>
      <c r="Y24" s="22"/>
      <c r="Z24" s="22"/>
      <c r="AA24" s="22"/>
      <c r="AB24" s="22"/>
      <c r="AC24" s="22"/>
      <c r="AD24" s="22"/>
      <c r="AE24" s="22"/>
      <c r="AF24" s="22"/>
      <c r="AG24" s="22"/>
    </row>
    <row r="25" spans="1:33" ht="39.75" customHeight="1">
      <c r="A25" s="883" t="s">
        <v>254</v>
      </c>
      <c r="B25" s="883"/>
      <c r="C25" s="883"/>
      <c r="D25" s="252"/>
      <c r="E25" s="252"/>
      <c r="F25" s="252"/>
      <c r="G25" s="252"/>
      <c r="H25" s="252"/>
      <c r="I25" s="252"/>
      <c r="J25" s="252"/>
      <c r="K25" s="252"/>
      <c r="L25" s="210"/>
      <c r="M25" s="210"/>
      <c r="N25" s="210"/>
      <c r="O25" s="22"/>
      <c r="P25" s="22"/>
      <c r="Q25" s="22"/>
      <c r="R25" s="22"/>
      <c r="S25" s="22"/>
      <c r="T25" s="22"/>
      <c r="U25" s="22"/>
      <c r="V25" s="22"/>
      <c r="W25" s="22"/>
      <c r="X25" s="22"/>
      <c r="Y25" s="22"/>
      <c r="Z25" s="22"/>
      <c r="AA25" s="22"/>
      <c r="AB25" s="22"/>
      <c r="AC25" s="22"/>
      <c r="AD25" s="22"/>
      <c r="AE25" s="22"/>
      <c r="AF25" s="22"/>
      <c r="AG25" s="22"/>
    </row>
    <row r="26" spans="1:33" ht="29.25" customHeight="1">
      <c r="A26" s="883" t="s">
        <v>340</v>
      </c>
      <c r="B26" s="883"/>
      <c r="C26" s="883"/>
      <c r="D26" s="252"/>
      <c r="E26" s="252"/>
      <c r="F26" s="252"/>
      <c r="G26" s="252"/>
      <c r="H26" s="252"/>
      <c r="I26" s="252"/>
      <c r="J26" s="252"/>
      <c r="K26" s="252"/>
      <c r="L26" s="210"/>
      <c r="M26" s="210"/>
      <c r="N26" s="210"/>
      <c r="O26" s="22"/>
      <c r="P26" s="22"/>
      <c r="Q26" s="22"/>
      <c r="R26" s="22"/>
      <c r="S26" s="22"/>
      <c r="T26" s="22"/>
      <c r="U26" s="22"/>
      <c r="V26" s="22"/>
      <c r="W26" s="22"/>
      <c r="X26" s="22"/>
      <c r="Y26" s="22"/>
      <c r="Z26" s="22"/>
      <c r="AA26" s="22"/>
      <c r="AB26" s="22"/>
      <c r="AC26" s="22"/>
      <c r="AD26" s="22"/>
      <c r="AE26" s="22"/>
      <c r="AF26" s="22"/>
      <c r="AG26" s="22"/>
    </row>
    <row r="27" spans="1:33">
      <c r="A27" s="252"/>
      <c r="B27" s="252"/>
      <c r="C27" s="252"/>
      <c r="D27" s="252"/>
      <c r="E27" s="252"/>
      <c r="F27" s="252"/>
      <c r="G27" s="252"/>
      <c r="H27" s="252"/>
      <c r="I27" s="252"/>
      <c r="J27" s="252"/>
      <c r="K27" s="252"/>
      <c r="L27" s="210"/>
      <c r="M27" s="210"/>
      <c r="N27" s="210"/>
      <c r="O27" s="22"/>
      <c r="P27" s="22"/>
      <c r="Q27" s="22"/>
      <c r="R27" s="22"/>
      <c r="S27" s="22"/>
      <c r="T27" s="22"/>
      <c r="U27" s="22"/>
      <c r="V27" s="22"/>
      <c r="W27" s="22"/>
      <c r="X27" s="22"/>
      <c r="Y27" s="22"/>
      <c r="Z27" s="22"/>
      <c r="AA27" s="22"/>
      <c r="AB27" s="22"/>
      <c r="AC27" s="22"/>
      <c r="AD27" s="22"/>
      <c r="AE27" s="22"/>
      <c r="AF27" s="22"/>
      <c r="AG27" s="22"/>
    </row>
    <row r="28" spans="1:33">
      <c r="A28" s="252"/>
      <c r="B28" s="252"/>
      <c r="C28" s="252"/>
      <c r="D28" s="252"/>
      <c r="E28" s="252"/>
      <c r="F28" s="252"/>
      <c r="G28" s="252"/>
      <c r="H28" s="252"/>
      <c r="I28" s="252"/>
      <c r="J28" s="252"/>
      <c r="K28" s="252"/>
      <c r="L28" s="210"/>
      <c r="M28" s="210"/>
      <c r="N28" s="210"/>
      <c r="O28" s="22"/>
      <c r="P28" s="22"/>
      <c r="Q28" s="22"/>
      <c r="R28" s="22"/>
      <c r="S28" s="22"/>
      <c r="T28" s="22"/>
      <c r="U28" s="22"/>
      <c r="V28" s="22"/>
      <c r="W28" s="22"/>
      <c r="X28" s="22"/>
      <c r="Y28" s="22"/>
      <c r="Z28" s="22"/>
      <c r="AA28" s="22"/>
      <c r="AB28" s="22"/>
      <c r="AC28" s="22"/>
      <c r="AD28" s="22"/>
      <c r="AE28" s="22"/>
      <c r="AF28" s="22"/>
      <c r="AG28" s="22"/>
    </row>
    <row r="29" spans="1:33">
      <c r="A29" s="210"/>
      <c r="B29" s="210"/>
      <c r="C29" s="210"/>
      <c r="D29" s="210"/>
      <c r="E29" s="210"/>
      <c r="F29" s="210"/>
      <c r="G29" s="210"/>
      <c r="H29" s="210"/>
      <c r="I29" s="210"/>
      <c r="J29" s="210"/>
      <c r="K29" s="210"/>
      <c r="L29" s="210"/>
      <c r="M29" s="210"/>
      <c r="N29" s="210"/>
      <c r="O29" s="22"/>
      <c r="P29" s="22"/>
      <c r="Q29" s="22"/>
      <c r="R29" s="22"/>
      <c r="S29" s="22"/>
      <c r="T29" s="22"/>
      <c r="U29" s="22"/>
      <c r="V29" s="22"/>
      <c r="W29" s="22"/>
      <c r="X29" s="22"/>
      <c r="Y29" s="22"/>
      <c r="Z29" s="22"/>
      <c r="AA29" s="22"/>
      <c r="AB29" s="22"/>
      <c r="AC29" s="22"/>
      <c r="AD29" s="22"/>
      <c r="AE29" s="22"/>
      <c r="AF29" s="22"/>
      <c r="AG29" s="22"/>
    </row>
    <row r="30" spans="1:33">
      <c r="A30" s="210"/>
      <c r="B30" s="210"/>
      <c r="C30" s="210"/>
      <c r="D30" s="210"/>
      <c r="E30" s="210"/>
      <c r="F30" s="210"/>
      <c r="G30" s="210"/>
      <c r="H30" s="210"/>
      <c r="I30" s="210"/>
      <c r="J30" s="210"/>
      <c r="K30" s="210"/>
      <c r="L30" s="210"/>
      <c r="M30" s="210"/>
      <c r="N30" s="210"/>
      <c r="O30" s="22"/>
      <c r="P30" s="22"/>
      <c r="Q30" s="22"/>
      <c r="R30" s="22"/>
      <c r="S30" s="22"/>
      <c r="T30" s="22"/>
      <c r="U30" s="22"/>
      <c r="V30" s="22"/>
      <c r="W30" s="22"/>
      <c r="X30" s="22"/>
      <c r="Y30" s="22"/>
      <c r="Z30" s="22"/>
      <c r="AA30" s="22"/>
      <c r="AB30" s="22"/>
      <c r="AC30" s="22"/>
      <c r="AD30" s="22"/>
      <c r="AE30" s="22"/>
      <c r="AF30" s="22"/>
      <c r="AG30" s="22"/>
    </row>
    <row r="31" spans="1:33">
      <c r="A31" s="210"/>
      <c r="B31" s="210"/>
      <c r="C31" s="210"/>
      <c r="D31" s="210"/>
      <c r="E31" s="210"/>
      <c r="F31" s="210"/>
      <c r="G31" s="210"/>
      <c r="H31" s="210"/>
      <c r="I31" s="210"/>
      <c r="J31" s="210"/>
      <c r="K31" s="210"/>
      <c r="L31" s="210"/>
      <c r="M31" s="210"/>
      <c r="N31" s="210"/>
      <c r="O31" s="22"/>
      <c r="P31" s="22"/>
      <c r="Q31" s="22"/>
      <c r="R31" s="22"/>
      <c r="S31" s="22"/>
      <c r="T31" s="22"/>
      <c r="U31" s="22"/>
      <c r="V31" s="22"/>
      <c r="W31" s="22"/>
      <c r="X31" s="22"/>
      <c r="Y31" s="22"/>
      <c r="Z31" s="22"/>
      <c r="AA31" s="22"/>
      <c r="AB31" s="22"/>
      <c r="AC31" s="22"/>
      <c r="AD31" s="22"/>
      <c r="AE31" s="22"/>
      <c r="AF31" s="22"/>
      <c r="AG31" s="22"/>
    </row>
    <row r="32" spans="1:33">
      <c r="A32" s="210"/>
      <c r="B32" s="210"/>
      <c r="C32" s="210"/>
      <c r="D32" s="210"/>
      <c r="E32" s="210"/>
      <c r="F32" s="210"/>
      <c r="G32" s="210"/>
      <c r="H32" s="210"/>
      <c r="I32" s="210"/>
      <c r="J32" s="210"/>
      <c r="K32" s="210"/>
      <c r="L32" s="210"/>
      <c r="M32" s="210"/>
      <c r="N32" s="210"/>
      <c r="O32" s="22"/>
      <c r="P32" s="22"/>
      <c r="Q32" s="22"/>
      <c r="R32" s="22"/>
      <c r="S32" s="22"/>
      <c r="T32" s="22"/>
      <c r="U32" s="22"/>
      <c r="V32" s="22"/>
      <c r="W32" s="22"/>
      <c r="X32" s="22"/>
      <c r="Y32" s="22"/>
      <c r="Z32" s="22"/>
      <c r="AA32" s="22"/>
      <c r="AB32" s="22"/>
      <c r="AC32" s="22"/>
      <c r="AD32" s="22"/>
      <c r="AE32" s="22"/>
      <c r="AF32" s="22"/>
      <c r="AG32" s="22"/>
    </row>
    <row r="33" spans="1:33">
      <c r="A33" s="210"/>
      <c r="B33" s="210"/>
      <c r="C33" s="210"/>
      <c r="D33" s="210"/>
      <c r="E33" s="210"/>
      <c r="F33" s="210"/>
      <c r="G33" s="210"/>
      <c r="H33" s="210"/>
      <c r="I33" s="210"/>
      <c r="J33" s="210"/>
      <c r="K33" s="210"/>
      <c r="L33" s="210"/>
      <c r="M33" s="210"/>
      <c r="N33" s="210"/>
      <c r="O33" s="22"/>
      <c r="P33" s="22"/>
      <c r="Q33" s="22"/>
      <c r="R33" s="22"/>
      <c r="S33" s="22"/>
      <c r="T33" s="22"/>
      <c r="U33" s="22"/>
      <c r="V33" s="22"/>
      <c r="W33" s="22"/>
      <c r="X33" s="22"/>
      <c r="Y33" s="22"/>
      <c r="Z33" s="22"/>
      <c r="AA33" s="22"/>
      <c r="AB33" s="22"/>
      <c r="AC33" s="22"/>
      <c r="AD33" s="22"/>
      <c r="AE33" s="22"/>
      <c r="AF33" s="22"/>
      <c r="AG33" s="22"/>
    </row>
    <row r="34" spans="1:33">
      <c r="A34" s="210"/>
      <c r="B34" s="210"/>
      <c r="C34" s="210"/>
      <c r="D34" s="210"/>
      <c r="E34" s="210"/>
      <c r="F34" s="210"/>
      <c r="G34" s="210"/>
      <c r="H34" s="210"/>
      <c r="I34" s="210"/>
      <c r="J34" s="210"/>
      <c r="K34" s="210"/>
      <c r="L34" s="210"/>
      <c r="M34" s="210"/>
      <c r="N34" s="210"/>
      <c r="O34" s="22"/>
      <c r="P34" s="22"/>
      <c r="Q34" s="22"/>
      <c r="R34" s="22"/>
      <c r="S34" s="22"/>
      <c r="T34" s="22"/>
      <c r="U34" s="22"/>
      <c r="V34" s="22"/>
      <c r="W34" s="22"/>
      <c r="X34" s="22"/>
      <c r="Y34" s="22"/>
      <c r="Z34" s="22"/>
      <c r="AA34" s="22"/>
      <c r="AB34" s="22"/>
      <c r="AC34" s="22"/>
      <c r="AD34" s="22"/>
      <c r="AE34" s="22"/>
      <c r="AF34" s="22"/>
      <c r="AG34" s="22"/>
    </row>
    <row r="35" spans="1:33">
      <c r="A35" s="210"/>
      <c r="B35" s="210"/>
      <c r="C35" s="210"/>
      <c r="D35" s="210"/>
      <c r="E35" s="210"/>
      <c r="F35" s="210"/>
      <c r="G35" s="210"/>
      <c r="H35" s="210"/>
      <c r="I35" s="210"/>
      <c r="J35" s="210"/>
      <c r="K35" s="210"/>
      <c r="L35" s="210"/>
      <c r="M35" s="210"/>
      <c r="N35" s="210"/>
      <c r="O35" s="22"/>
      <c r="P35" s="22"/>
      <c r="Q35" s="22"/>
      <c r="R35" s="22"/>
      <c r="S35" s="22"/>
      <c r="T35" s="22"/>
      <c r="U35" s="22"/>
      <c r="V35" s="22"/>
      <c r="W35" s="22"/>
      <c r="X35" s="22"/>
      <c r="Y35" s="22"/>
      <c r="Z35" s="22"/>
      <c r="AA35" s="22"/>
      <c r="AB35" s="22"/>
      <c r="AC35" s="22"/>
      <c r="AD35" s="22"/>
      <c r="AE35" s="22"/>
      <c r="AF35" s="22"/>
      <c r="AG35" s="22"/>
    </row>
    <row r="36" spans="1:33">
      <c r="A36" s="210"/>
      <c r="B36" s="210"/>
      <c r="C36" s="210"/>
      <c r="D36" s="210"/>
      <c r="E36" s="210"/>
      <c r="F36" s="210"/>
      <c r="G36" s="210"/>
      <c r="H36" s="210"/>
      <c r="I36" s="210"/>
      <c r="J36" s="210"/>
      <c r="K36" s="210"/>
      <c r="L36" s="210"/>
      <c r="M36" s="210"/>
      <c r="N36" s="210"/>
      <c r="O36" s="22"/>
      <c r="P36" s="22"/>
      <c r="Q36" s="22"/>
      <c r="R36" s="22"/>
      <c r="S36" s="22"/>
      <c r="T36" s="22"/>
      <c r="U36" s="22"/>
      <c r="V36" s="22"/>
      <c r="W36" s="22"/>
      <c r="X36" s="22"/>
      <c r="Y36" s="22"/>
      <c r="Z36" s="22"/>
      <c r="AA36" s="22"/>
      <c r="AB36" s="22"/>
      <c r="AC36" s="22"/>
      <c r="AD36" s="22"/>
      <c r="AE36" s="22"/>
      <c r="AF36" s="22"/>
      <c r="AG36" s="22"/>
    </row>
    <row r="37" spans="1:33">
      <c r="A37" s="210"/>
      <c r="B37" s="210"/>
      <c r="C37" s="210"/>
      <c r="D37" s="210"/>
      <c r="E37" s="210"/>
      <c r="F37" s="210"/>
      <c r="G37" s="210"/>
      <c r="H37" s="210"/>
      <c r="I37" s="210"/>
      <c r="J37" s="210"/>
      <c r="K37" s="210"/>
      <c r="L37" s="210"/>
      <c r="M37" s="210"/>
      <c r="N37" s="210"/>
      <c r="O37" s="22"/>
      <c r="P37" s="22"/>
      <c r="Q37" s="22"/>
      <c r="R37" s="22"/>
      <c r="S37" s="22"/>
      <c r="T37" s="22"/>
      <c r="U37" s="22"/>
      <c r="V37" s="22"/>
      <c r="W37" s="22"/>
      <c r="X37" s="22"/>
      <c r="Y37" s="22"/>
      <c r="Z37" s="22"/>
      <c r="AA37" s="22"/>
      <c r="AB37" s="22"/>
      <c r="AC37" s="22"/>
      <c r="AD37" s="22"/>
      <c r="AE37" s="22"/>
      <c r="AF37" s="22"/>
      <c r="AG37" s="22"/>
    </row>
    <row r="38" spans="1:33">
      <c r="A38" s="210"/>
      <c r="B38" s="210"/>
      <c r="C38" s="210"/>
      <c r="D38" s="210"/>
      <c r="E38" s="210"/>
      <c r="F38" s="210"/>
      <c r="G38" s="210"/>
      <c r="H38" s="210"/>
      <c r="I38" s="210"/>
      <c r="J38" s="210"/>
      <c r="K38" s="210"/>
      <c r="L38" s="210"/>
      <c r="M38" s="210"/>
      <c r="N38" s="210"/>
      <c r="O38" s="22"/>
      <c r="P38" s="22"/>
      <c r="Q38" s="22"/>
      <c r="R38" s="22"/>
      <c r="S38" s="22"/>
      <c r="T38" s="22"/>
      <c r="U38" s="22"/>
      <c r="V38" s="22"/>
      <c r="W38" s="22"/>
      <c r="X38" s="22"/>
      <c r="Y38" s="22"/>
      <c r="Z38" s="22"/>
      <c r="AA38" s="22"/>
      <c r="AB38" s="22"/>
      <c r="AC38" s="22"/>
      <c r="AD38" s="22"/>
      <c r="AE38" s="22"/>
      <c r="AF38" s="22"/>
      <c r="AG38" s="22"/>
    </row>
    <row r="39" spans="1:33">
      <c r="A39" s="210"/>
      <c r="B39" s="210"/>
      <c r="C39" s="210"/>
      <c r="D39" s="210"/>
      <c r="E39" s="210"/>
      <c r="F39" s="210"/>
      <c r="G39" s="210"/>
      <c r="H39" s="210"/>
      <c r="I39" s="210"/>
      <c r="J39" s="210"/>
      <c r="K39" s="210"/>
      <c r="L39" s="210"/>
      <c r="M39" s="210"/>
      <c r="N39" s="210"/>
      <c r="O39" s="22"/>
      <c r="P39" s="22"/>
      <c r="Q39" s="22"/>
      <c r="R39" s="22"/>
      <c r="S39" s="22"/>
      <c r="T39" s="22"/>
      <c r="U39" s="22"/>
      <c r="V39" s="22"/>
      <c r="W39" s="22"/>
      <c r="X39" s="22"/>
      <c r="Y39" s="22"/>
      <c r="Z39" s="22"/>
      <c r="AA39" s="22"/>
      <c r="AB39" s="22"/>
      <c r="AC39" s="22"/>
      <c r="AD39" s="22"/>
      <c r="AE39" s="22"/>
      <c r="AF39" s="22"/>
      <c r="AG39" s="22"/>
    </row>
    <row r="40" spans="1:33">
      <c r="A40" s="210"/>
      <c r="B40" s="210"/>
      <c r="C40" s="210"/>
      <c r="D40" s="210"/>
      <c r="E40" s="210"/>
      <c r="F40" s="210"/>
      <c r="G40" s="210"/>
      <c r="H40" s="210"/>
      <c r="I40" s="210"/>
      <c r="J40" s="210"/>
      <c r="K40" s="210"/>
      <c r="L40" s="210"/>
      <c r="M40" s="210"/>
      <c r="N40" s="210"/>
      <c r="O40" s="22"/>
      <c r="P40" s="22"/>
      <c r="Q40" s="22"/>
      <c r="R40" s="22"/>
      <c r="S40" s="22"/>
      <c r="T40" s="22"/>
      <c r="U40" s="22"/>
      <c r="V40" s="22"/>
      <c r="W40" s="22"/>
      <c r="X40" s="22"/>
      <c r="Y40" s="22"/>
      <c r="Z40" s="22"/>
      <c r="AA40" s="22"/>
      <c r="AB40" s="22"/>
      <c r="AC40" s="22"/>
      <c r="AD40" s="22"/>
      <c r="AE40" s="22"/>
      <c r="AF40" s="22"/>
      <c r="AG40" s="22"/>
    </row>
    <row r="41" spans="1:33">
      <c r="A41" s="210"/>
      <c r="B41" s="210"/>
      <c r="C41" s="210"/>
      <c r="D41" s="210"/>
      <c r="E41" s="210"/>
      <c r="F41" s="210"/>
      <c r="G41" s="210"/>
      <c r="H41" s="210"/>
      <c r="I41" s="210"/>
      <c r="J41" s="210"/>
      <c r="K41" s="210"/>
      <c r="L41" s="210"/>
      <c r="M41" s="210"/>
      <c r="N41" s="210"/>
      <c r="O41" s="22"/>
      <c r="P41" s="22"/>
      <c r="Q41" s="22"/>
      <c r="R41" s="22"/>
      <c r="S41" s="22"/>
      <c r="T41" s="22"/>
      <c r="U41" s="22"/>
      <c r="V41" s="22"/>
      <c r="W41" s="22"/>
      <c r="X41" s="22"/>
      <c r="Y41" s="22"/>
      <c r="Z41" s="22"/>
      <c r="AA41" s="22"/>
      <c r="AB41" s="22"/>
      <c r="AC41" s="22"/>
      <c r="AD41" s="22"/>
      <c r="AE41" s="22"/>
      <c r="AF41" s="22"/>
      <c r="AG41" s="22"/>
    </row>
    <row r="42" spans="1:3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sheetData>
  <sortState ref="A20:D21">
    <sortCondition descending="1" ref="A20"/>
  </sortState>
  <mergeCells count="5">
    <mergeCell ref="A24:C24"/>
    <mergeCell ref="A25:C25"/>
    <mergeCell ref="A26:C26"/>
    <mergeCell ref="A3:C3"/>
    <mergeCell ref="A1:C1"/>
  </mergeCells>
  <conditionalFormatting sqref="A5:C20">
    <cfRule type="expression" dxfId="13" priority="1">
      <formula>MOD(ROW(),2)=1</formula>
    </cfRule>
  </conditionalFormatting>
  <hyperlinks>
    <hyperlink ref="A2" location="Inhalt!A1" display="Zurück zum Inhalt - HF-03"/>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0"/>
  <sheetViews>
    <sheetView zoomScale="80" zoomScaleNormal="80" workbookViewId="0">
      <selection sqref="A1:I1"/>
    </sheetView>
  </sheetViews>
  <sheetFormatPr baseColWidth="10" defaultRowHeight="14"/>
  <cols>
    <col min="1" max="1" width="23.08203125" customWidth="1"/>
  </cols>
  <sheetData>
    <row r="1" spans="1:35" s="20" customFormat="1" ht="23.5">
      <c r="A1" s="696">
        <v>2020</v>
      </c>
      <c r="B1" s="696"/>
      <c r="C1" s="696"/>
      <c r="D1" s="696"/>
      <c r="E1" s="696"/>
      <c r="F1" s="696"/>
      <c r="G1" s="696"/>
      <c r="H1" s="696"/>
      <c r="I1" s="696"/>
      <c r="J1" s="359"/>
      <c r="K1" s="92"/>
      <c r="L1" s="92"/>
      <c r="M1" s="92"/>
      <c r="N1" s="92"/>
      <c r="O1" s="92"/>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61" customHeight="1">
      <c r="A3" s="778" t="s">
        <v>405</v>
      </c>
      <c r="B3" s="778"/>
      <c r="C3" s="778"/>
      <c r="D3" s="667"/>
      <c r="E3" s="667"/>
      <c r="F3" s="276"/>
      <c r="G3" s="276"/>
      <c r="H3" s="276"/>
      <c r="I3" s="276"/>
      <c r="J3" s="276"/>
    </row>
    <row r="4" spans="1:35" ht="15" thickBot="1">
      <c r="A4" s="472"/>
      <c r="B4" s="486" t="s">
        <v>1</v>
      </c>
      <c r="C4" s="472" t="s">
        <v>119</v>
      </c>
      <c r="D4" s="210"/>
      <c r="E4" s="210"/>
      <c r="F4" s="210"/>
      <c r="G4" s="210"/>
      <c r="H4" s="210"/>
      <c r="I4" s="210"/>
      <c r="J4" s="210"/>
      <c r="K4" s="22"/>
      <c r="L4" s="22"/>
      <c r="M4" s="22"/>
      <c r="N4" s="22"/>
      <c r="O4" s="22"/>
      <c r="P4" s="22"/>
      <c r="Q4" s="22"/>
      <c r="R4" s="22"/>
      <c r="S4" s="22"/>
      <c r="T4" s="22"/>
      <c r="U4" s="22"/>
      <c r="V4" s="22"/>
      <c r="W4" s="22"/>
      <c r="X4" s="22"/>
      <c r="Y4" s="22"/>
      <c r="Z4" s="22"/>
      <c r="AA4" s="22"/>
      <c r="AB4" s="22"/>
      <c r="AC4" s="22"/>
      <c r="AD4" s="22"/>
      <c r="AE4" s="22"/>
      <c r="AF4" s="22"/>
      <c r="AG4" s="22"/>
    </row>
    <row r="5" spans="1:35">
      <c r="A5" s="508" t="s">
        <v>16</v>
      </c>
      <c r="B5" s="490">
        <v>63.265949999999997</v>
      </c>
      <c r="C5" s="479">
        <v>2.3614139000000001</v>
      </c>
      <c r="D5" s="210"/>
      <c r="E5" s="210"/>
      <c r="F5" s="210"/>
      <c r="G5" s="210"/>
      <c r="H5" s="210"/>
      <c r="I5" s="210"/>
      <c r="J5" s="210"/>
      <c r="K5" s="22"/>
      <c r="L5" s="22"/>
      <c r="M5" s="22"/>
      <c r="N5" s="22"/>
      <c r="O5" s="22"/>
      <c r="P5" s="22"/>
      <c r="Q5" s="22"/>
      <c r="R5" s="22"/>
      <c r="S5" s="22"/>
      <c r="T5" s="22"/>
      <c r="U5" s="22"/>
      <c r="V5" s="22"/>
      <c r="W5" s="22"/>
      <c r="X5" s="22"/>
      <c r="Y5" s="22"/>
      <c r="Z5" s="22"/>
      <c r="AA5" s="22"/>
      <c r="AB5" s="22"/>
      <c r="AC5" s="22"/>
      <c r="AD5" s="22"/>
      <c r="AE5" s="22"/>
      <c r="AF5" s="22"/>
      <c r="AG5" s="22"/>
    </row>
    <row r="6" spans="1:35">
      <c r="A6" s="508" t="s">
        <v>15</v>
      </c>
      <c r="B6" s="490">
        <v>52.143079</v>
      </c>
      <c r="C6" s="479">
        <v>2.3013219999999999</v>
      </c>
      <c r="D6" s="210"/>
      <c r="E6" s="210"/>
      <c r="F6" s="210"/>
      <c r="G6" s="210"/>
      <c r="H6" s="210"/>
      <c r="I6" s="210"/>
      <c r="J6" s="210"/>
      <c r="K6" s="22"/>
      <c r="L6" s="22"/>
      <c r="M6" s="22"/>
      <c r="N6" s="22"/>
      <c r="O6" s="22"/>
      <c r="P6" s="22"/>
      <c r="Q6" s="22"/>
      <c r="R6" s="22"/>
      <c r="S6" s="22"/>
      <c r="T6" s="22"/>
      <c r="U6" s="22"/>
      <c r="V6" s="22"/>
      <c r="W6" s="22"/>
      <c r="X6" s="22"/>
      <c r="Y6" s="22"/>
      <c r="Z6" s="22"/>
      <c r="AA6" s="22"/>
      <c r="AB6" s="22"/>
      <c r="AC6" s="22"/>
      <c r="AD6" s="22"/>
      <c r="AE6" s="22"/>
      <c r="AF6" s="22"/>
      <c r="AG6" s="22"/>
    </row>
    <row r="7" spans="1:35">
      <c r="A7" s="508" t="s">
        <v>18</v>
      </c>
      <c r="B7" s="490">
        <v>64.810547</v>
      </c>
      <c r="C7" s="479">
        <v>4.2713780000000003</v>
      </c>
      <c r="D7" s="210"/>
      <c r="E7" s="210"/>
      <c r="F7" s="210"/>
      <c r="G7" s="210"/>
      <c r="H7" s="210"/>
      <c r="I7" s="210"/>
      <c r="J7" s="210"/>
      <c r="K7" s="22"/>
      <c r="L7" s="22"/>
      <c r="M7" s="22"/>
      <c r="N7" s="22"/>
      <c r="O7" s="22"/>
      <c r="P7" s="22"/>
      <c r="Q7" s="22"/>
      <c r="R7" s="22"/>
      <c r="S7" s="22"/>
      <c r="T7" s="22"/>
      <c r="U7" s="22"/>
      <c r="V7" s="22"/>
      <c r="W7" s="22"/>
      <c r="X7" s="22"/>
      <c r="Y7" s="22"/>
      <c r="Z7" s="22"/>
      <c r="AA7" s="22"/>
      <c r="AB7" s="22"/>
      <c r="AC7" s="22"/>
      <c r="AD7" s="22"/>
      <c r="AE7" s="22"/>
      <c r="AF7" s="22"/>
      <c r="AG7" s="22"/>
    </row>
    <row r="8" spans="1:35">
      <c r="A8" s="508" t="s">
        <v>120</v>
      </c>
      <c r="B8" s="490">
        <v>49.008130000000001</v>
      </c>
      <c r="C8" s="479">
        <v>3.4164599999999998</v>
      </c>
      <c r="D8" s="210"/>
      <c r="E8" s="210"/>
      <c r="F8" s="210"/>
      <c r="G8" s="210"/>
      <c r="H8" s="210"/>
      <c r="I8" s="210"/>
      <c r="J8" s="210"/>
      <c r="K8" s="22"/>
      <c r="L8" s="22"/>
      <c r="M8" s="22"/>
      <c r="N8" s="22"/>
      <c r="O8" s="22"/>
      <c r="P8" s="22"/>
      <c r="Q8" s="22"/>
      <c r="R8" s="22"/>
      <c r="S8" s="22"/>
      <c r="T8" s="22"/>
      <c r="U8" s="22"/>
      <c r="V8" s="22"/>
      <c r="W8" s="22"/>
      <c r="X8" s="22"/>
      <c r="Y8" s="22"/>
      <c r="Z8" s="22"/>
      <c r="AA8" s="22"/>
      <c r="AB8" s="22"/>
      <c r="AC8" s="22"/>
      <c r="AD8" s="22"/>
      <c r="AE8" s="22"/>
      <c r="AF8" s="22"/>
      <c r="AG8" s="22"/>
    </row>
    <row r="9" spans="1:35">
      <c r="A9" s="508" t="s">
        <v>13</v>
      </c>
      <c r="B9" s="490">
        <v>46.609450000000002</v>
      </c>
      <c r="C9" s="479">
        <v>5.1999784</v>
      </c>
      <c r="D9" s="210"/>
      <c r="E9" s="210"/>
      <c r="F9" s="210"/>
      <c r="G9" s="210"/>
      <c r="H9" s="210"/>
      <c r="I9" s="210"/>
      <c r="J9" s="210"/>
      <c r="K9" s="22"/>
      <c r="L9" s="22"/>
      <c r="M9" s="22"/>
      <c r="N9" s="22"/>
      <c r="O9" s="22"/>
      <c r="P9" s="22"/>
      <c r="Q9" s="22"/>
      <c r="R9" s="22"/>
      <c r="S9" s="22"/>
      <c r="T9" s="22"/>
      <c r="U9" s="22"/>
      <c r="V9" s="22"/>
      <c r="W9" s="22"/>
      <c r="X9" s="22"/>
      <c r="Y9" s="22"/>
      <c r="Z9" s="22"/>
      <c r="AA9" s="22"/>
      <c r="AB9" s="22"/>
      <c r="AC9" s="22"/>
      <c r="AD9" s="22"/>
      <c r="AE9" s="22"/>
      <c r="AF9" s="22"/>
      <c r="AG9" s="22"/>
    </row>
    <row r="10" spans="1:35">
      <c r="A10" s="508" t="s">
        <v>12</v>
      </c>
      <c r="B10" s="518" t="s">
        <v>249</v>
      </c>
      <c r="C10" s="519" t="s">
        <v>249</v>
      </c>
      <c r="D10" s="210"/>
      <c r="E10" s="210"/>
      <c r="F10" s="210"/>
      <c r="G10" s="210"/>
      <c r="H10" s="210"/>
      <c r="I10" s="210"/>
      <c r="J10" s="210"/>
      <c r="K10" s="22"/>
      <c r="L10" s="22"/>
      <c r="M10" s="22"/>
      <c r="N10" s="22"/>
      <c r="O10" s="22"/>
      <c r="P10" s="22"/>
      <c r="Q10" s="22"/>
      <c r="R10" s="22"/>
      <c r="S10" s="22"/>
      <c r="T10" s="22"/>
      <c r="U10" s="22"/>
      <c r="V10" s="22"/>
      <c r="W10" s="22"/>
      <c r="X10" s="22"/>
      <c r="Y10" s="22"/>
      <c r="Z10" s="22"/>
      <c r="AA10" s="22"/>
      <c r="AB10" s="22"/>
      <c r="AC10" s="22"/>
      <c r="AD10" s="22"/>
      <c r="AE10" s="22"/>
      <c r="AF10" s="22"/>
      <c r="AG10" s="22"/>
    </row>
    <row r="11" spans="1:35">
      <c r="A11" s="508" t="s">
        <v>11</v>
      </c>
      <c r="B11" s="490">
        <v>57.551644000000003</v>
      </c>
      <c r="C11" s="479">
        <v>2.9640228999999998</v>
      </c>
      <c r="D11" s="210"/>
      <c r="E11" s="210"/>
      <c r="F11" s="210"/>
      <c r="G11" s="210"/>
      <c r="H11" s="210"/>
      <c r="I11" s="210"/>
      <c r="J11" s="210"/>
      <c r="K11" s="22"/>
      <c r="L11" s="22"/>
      <c r="M11" s="22"/>
      <c r="N11" s="22"/>
      <c r="O11" s="22"/>
      <c r="P11" s="22"/>
      <c r="Q11" s="22"/>
      <c r="R11" s="22"/>
      <c r="S11" s="22"/>
      <c r="T11" s="22"/>
      <c r="U11" s="22"/>
      <c r="V11" s="22"/>
      <c r="W11" s="22"/>
      <c r="X11" s="22"/>
      <c r="Y11" s="22"/>
      <c r="Z11" s="22"/>
      <c r="AA11" s="22"/>
      <c r="AB11" s="22"/>
      <c r="AC11" s="22"/>
      <c r="AD11" s="22"/>
      <c r="AE11" s="22"/>
      <c r="AF11" s="22"/>
      <c r="AG11" s="22"/>
    </row>
    <row r="12" spans="1:35">
      <c r="A12" s="508" t="s">
        <v>10</v>
      </c>
      <c r="B12" s="490">
        <v>57.562483</v>
      </c>
      <c r="C12" s="479">
        <v>4.2174630999999998</v>
      </c>
      <c r="D12" s="210"/>
      <c r="E12" s="210"/>
      <c r="F12" s="210"/>
      <c r="G12" s="210"/>
      <c r="H12" s="210"/>
      <c r="I12" s="210"/>
      <c r="J12" s="210"/>
      <c r="K12" s="22"/>
      <c r="L12" s="22"/>
      <c r="M12" s="22"/>
      <c r="N12" s="22"/>
      <c r="O12" s="22"/>
      <c r="P12" s="22"/>
      <c r="Q12" s="22"/>
      <c r="R12" s="22"/>
      <c r="S12" s="22"/>
      <c r="T12" s="22"/>
      <c r="U12" s="22"/>
      <c r="V12" s="22"/>
      <c r="W12" s="22"/>
      <c r="X12" s="22"/>
      <c r="Y12" s="22"/>
      <c r="Z12" s="22"/>
      <c r="AA12" s="22"/>
      <c r="AB12" s="22"/>
      <c r="AC12" s="22"/>
      <c r="AD12" s="22"/>
      <c r="AE12" s="22"/>
      <c r="AF12" s="22"/>
      <c r="AG12" s="22"/>
    </row>
    <row r="13" spans="1:35">
      <c r="A13" s="508" t="s">
        <v>9</v>
      </c>
      <c r="B13" s="490">
        <v>58.147621999999998</v>
      </c>
      <c r="C13" s="479">
        <v>3.0115221999999999</v>
      </c>
      <c r="D13" s="210"/>
      <c r="E13" s="210"/>
      <c r="F13" s="210"/>
      <c r="G13" s="210"/>
      <c r="H13" s="210"/>
      <c r="I13" s="210"/>
      <c r="J13" s="210"/>
      <c r="K13" s="22"/>
      <c r="L13" s="22"/>
      <c r="M13" s="22"/>
      <c r="N13" s="22"/>
      <c r="O13" s="22"/>
      <c r="P13" s="22"/>
      <c r="Q13" s="22"/>
      <c r="R13" s="22"/>
      <c r="S13" s="22"/>
      <c r="T13" s="22"/>
      <c r="U13" s="22"/>
      <c r="V13" s="22"/>
      <c r="W13" s="22"/>
      <c r="X13" s="22"/>
      <c r="Y13" s="22"/>
      <c r="Z13" s="22"/>
      <c r="AA13" s="22"/>
      <c r="AB13" s="22"/>
      <c r="AC13" s="22"/>
      <c r="AD13" s="22"/>
      <c r="AE13" s="22"/>
      <c r="AF13" s="22"/>
      <c r="AG13" s="22"/>
    </row>
    <row r="14" spans="1:35">
      <c r="A14" s="508" t="s">
        <v>8</v>
      </c>
      <c r="B14" s="490">
        <v>68.933160999999998</v>
      </c>
      <c r="C14" s="479">
        <v>2.2882964000000001</v>
      </c>
      <c r="D14" s="210"/>
      <c r="E14" s="210"/>
      <c r="F14" s="210"/>
      <c r="G14" s="210"/>
      <c r="H14" s="210"/>
      <c r="I14" s="210"/>
      <c r="J14" s="210"/>
      <c r="K14" s="22"/>
      <c r="L14" s="22"/>
      <c r="M14" s="22"/>
      <c r="N14" s="22"/>
      <c r="O14" s="22"/>
      <c r="P14" s="22"/>
      <c r="Q14" s="22"/>
      <c r="R14" s="22"/>
      <c r="S14" s="22"/>
      <c r="T14" s="22"/>
      <c r="U14" s="22"/>
      <c r="V14" s="22"/>
      <c r="W14" s="22"/>
      <c r="X14" s="22"/>
      <c r="Y14" s="22"/>
      <c r="Z14" s="22"/>
      <c r="AA14" s="22"/>
      <c r="AB14" s="22"/>
      <c r="AC14" s="22"/>
      <c r="AD14" s="22"/>
      <c r="AE14" s="22"/>
      <c r="AF14" s="22"/>
      <c r="AG14" s="22"/>
    </row>
    <row r="15" spans="1:35">
      <c r="A15" s="508" t="s">
        <v>7</v>
      </c>
      <c r="B15" s="490">
        <v>63.646256000000001</v>
      </c>
      <c r="C15" s="479">
        <v>2.7580013000000001</v>
      </c>
      <c r="D15" s="210"/>
      <c r="E15" s="210"/>
      <c r="F15" s="210"/>
      <c r="G15" s="210"/>
      <c r="H15" s="210"/>
      <c r="I15" s="210"/>
      <c r="J15" s="210"/>
      <c r="K15" s="22"/>
      <c r="L15" s="22"/>
      <c r="M15" s="22"/>
      <c r="N15" s="22"/>
      <c r="O15" s="22"/>
      <c r="P15" s="22"/>
      <c r="Q15" s="22"/>
      <c r="R15" s="22"/>
      <c r="S15" s="22"/>
      <c r="T15" s="22"/>
      <c r="U15" s="22"/>
      <c r="V15" s="22"/>
      <c r="W15" s="22"/>
      <c r="X15" s="22"/>
      <c r="Y15" s="22"/>
      <c r="Z15" s="22"/>
      <c r="AA15" s="22"/>
      <c r="AB15" s="22"/>
      <c r="AC15" s="22"/>
      <c r="AD15" s="22"/>
      <c r="AE15" s="22"/>
      <c r="AF15" s="22"/>
      <c r="AG15" s="22"/>
    </row>
    <row r="16" spans="1:35">
      <c r="A16" s="508" t="s">
        <v>6</v>
      </c>
      <c r="B16" s="490">
        <v>80.241350999999995</v>
      </c>
      <c r="C16" s="479">
        <v>3.9793897999999999</v>
      </c>
      <c r="D16" s="210"/>
      <c r="E16" s="210"/>
      <c r="F16" s="210"/>
      <c r="G16" s="210"/>
      <c r="H16" s="210"/>
      <c r="I16" s="210"/>
      <c r="J16" s="210"/>
      <c r="K16" s="22"/>
      <c r="L16" s="22"/>
      <c r="M16" s="22"/>
      <c r="N16" s="22"/>
      <c r="O16" s="22"/>
      <c r="P16" s="22"/>
      <c r="Q16" s="22"/>
      <c r="R16" s="22"/>
      <c r="S16" s="22"/>
      <c r="T16" s="22"/>
      <c r="U16" s="22"/>
      <c r="V16" s="22"/>
      <c r="W16" s="22"/>
      <c r="X16" s="22"/>
      <c r="Y16" s="22"/>
      <c r="Z16" s="22"/>
      <c r="AA16" s="22"/>
      <c r="AB16" s="22"/>
      <c r="AC16" s="22"/>
      <c r="AD16" s="22"/>
      <c r="AE16" s="22"/>
      <c r="AF16" s="22"/>
      <c r="AG16" s="22"/>
    </row>
    <row r="17" spans="1:33">
      <c r="A17" s="508" t="s">
        <v>5</v>
      </c>
      <c r="B17" s="490">
        <v>62.776643</v>
      </c>
      <c r="C17" s="479">
        <v>2.8874616</v>
      </c>
      <c r="D17" s="210"/>
      <c r="E17" s="210"/>
      <c r="F17" s="210"/>
      <c r="G17" s="210"/>
      <c r="H17" s="210"/>
      <c r="I17" s="210"/>
      <c r="J17" s="210"/>
      <c r="K17" s="22"/>
      <c r="L17" s="22"/>
      <c r="M17" s="22"/>
      <c r="N17" s="22"/>
      <c r="O17" s="22"/>
      <c r="P17" s="22"/>
      <c r="Q17" s="22"/>
      <c r="R17" s="22"/>
      <c r="S17" s="22"/>
      <c r="T17" s="22"/>
      <c r="U17" s="22"/>
      <c r="V17" s="22"/>
      <c r="W17" s="22"/>
      <c r="X17" s="22"/>
      <c r="Y17" s="22"/>
      <c r="Z17" s="22"/>
      <c r="AA17" s="22"/>
      <c r="AB17" s="22"/>
      <c r="AC17" s="22"/>
      <c r="AD17" s="22"/>
      <c r="AE17" s="22"/>
      <c r="AF17" s="22"/>
      <c r="AG17" s="22"/>
    </row>
    <row r="18" spans="1:33">
      <c r="A18" s="508" t="s">
        <v>4</v>
      </c>
      <c r="B18" s="490">
        <v>56.971778</v>
      </c>
      <c r="C18" s="479">
        <v>3.6339043000000002</v>
      </c>
      <c r="D18" s="210"/>
      <c r="E18" s="210"/>
      <c r="F18" s="210"/>
      <c r="G18" s="210"/>
      <c r="H18" s="210"/>
      <c r="I18" s="210"/>
      <c r="J18" s="210"/>
      <c r="K18" s="22"/>
      <c r="L18" s="22"/>
      <c r="M18" s="22"/>
      <c r="N18" s="22"/>
      <c r="O18" s="22"/>
      <c r="P18" s="22"/>
      <c r="Q18" s="22"/>
      <c r="R18" s="22"/>
      <c r="S18" s="22"/>
      <c r="T18" s="22"/>
      <c r="U18" s="22"/>
      <c r="V18" s="22"/>
      <c r="W18" s="22"/>
      <c r="X18" s="22"/>
      <c r="Y18" s="22"/>
      <c r="Z18" s="22"/>
      <c r="AA18" s="22"/>
      <c r="AB18" s="22"/>
      <c r="AC18" s="22"/>
      <c r="AD18" s="22"/>
      <c r="AE18" s="22"/>
      <c r="AF18" s="22"/>
      <c r="AG18" s="22"/>
    </row>
    <row r="19" spans="1:33">
      <c r="A19" s="508" t="s">
        <v>3</v>
      </c>
      <c r="B19" s="490">
        <v>59.189718999999997</v>
      </c>
      <c r="C19" s="479">
        <v>3.7453078999999998</v>
      </c>
      <c r="D19" s="210"/>
      <c r="E19" s="210"/>
      <c r="F19" s="210"/>
      <c r="G19" s="210"/>
      <c r="H19" s="210"/>
      <c r="I19" s="210"/>
      <c r="J19" s="210"/>
      <c r="K19" s="22"/>
      <c r="L19" s="22"/>
      <c r="M19" s="22"/>
      <c r="N19" s="22"/>
      <c r="O19" s="22"/>
      <c r="P19" s="22"/>
      <c r="Q19" s="22"/>
      <c r="R19" s="22"/>
      <c r="S19" s="22"/>
      <c r="T19" s="22"/>
      <c r="U19" s="22"/>
      <c r="V19" s="22"/>
      <c r="W19" s="22"/>
      <c r="X19" s="22"/>
      <c r="Y19" s="22"/>
      <c r="Z19" s="22"/>
      <c r="AA19" s="22"/>
      <c r="AB19" s="22"/>
      <c r="AC19" s="22"/>
      <c r="AD19" s="22"/>
      <c r="AE19" s="22"/>
      <c r="AF19" s="22"/>
      <c r="AG19" s="22"/>
    </row>
    <row r="20" spans="1:33" ht="14.5" thickBot="1">
      <c r="A20" s="508" t="s">
        <v>2</v>
      </c>
      <c r="B20" s="490">
        <v>49.668483000000002</v>
      </c>
      <c r="C20" s="479">
        <v>3.2481236</v>
      </c>
      <c r="D20" s="210"/>
      <c r="E20" s="210"/>
      <c r="F20" s="210"/>
      <c r="G20" s="210"/>
      <c r="H20" s="210"/>
      <c r="I20" s="210"/>
      <c r="J20" s="210"/>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c r="A21" s="509" t="s">
        <v>17</v>
      </c>
      <c r="B21" s="491">
        <v>61.022323</v>
      </c>
      <c r="C21" s="512">
        <v>1.0152766</v>
      </c>
      <c r="D21" s="210"/>
      <c r="E21" s="210"/>
      <c r="F21" s="210"/>
      <c r="G21" s="210"/>
      <c r="H21" s="210"/>
      <c r="I21" s="210"/>
      <c r="J21" s="210"/>
      <c r="K21" s="22"/>
      <c r="L21" s="22"/>
      <c r="M21" s="22"/>
      <c r="N21" s="22"/>
      <c r="O21" s="22"/>
      <c r="P21" s="22"/>
      <c r="Q21" s="22"/>
      <c r="R21" s="22"/>
      <c r="S21" s="22"/>
      <c r="T21" s="22"/>
      <c r="U21" s="22"/>
      <c r="V21" s="22"/>
      <c r="W21" s="22"/>
      <c r="X21" s="22"/>
      <c r="Y21" s="22"/>
      <c r="Z21" s="22"/>
      <c r="AA21" s="22"/>
      <c r="AB21" s="22"/>
      <c r="AC21" s="22"/>
      <c r="AD21" s="22"/>
      <c r="AE21" s="22"/>
      <c r="AF21" s="22"/>
      <c r="AG21" s="22"/>
    </row>
    <row r="22" spans="1:33">
      <c r="A22" s="510" t="s">
        <v>19</v>
      </c>
      <c r="B22" s="492">
        <v>58.286839000000001</v>
      </c>
      <c r="C22" s="514">
        <v>1.5841345</v>
      </c>
      <c r="D22" s="210"/>
      <c r="E22" s="210"/>
      <c r="F22" s="210"/>
      <c r="G22" s="210"/>
      <c r="H22" s="210"/>
      <c r="I22" s="210"/>
      <c r="J22" s="210"/>
      <c r="K22" s="22"/>
      <c r="L22" s="22"/>
      <c r="M22" s="22"/>
      <c r="N22" s="22"/>
      <c r="O22" s="22"/>
      <c r="P22" s="22"/>
      <c r="Q22" s="22"/>
      <c r="R22" s="22"/>
      <c r="S22" s="22"/>
      <c r="T22" s="22"/>
      <c r="U22" s="22"/>
      <c r="V22" s="22"/>
      <c r="W22" s="22"/>
      <c r="X22" s="22"/>
      <c r="Y22" s="22"/>
      <c r="Z22" s="22"/>
      <c r="AA22" s="22"/>
      <c r="AB22" s="22"/>
      <c r="AC22" s="22"/>
      <c r="AD22" s="22"/>
      <c r="AE22" s="22"/>
      <c r="AF22" s="22"/>
      <c r="AG22" s="22"/>
    </row>
    <row r="23" spans="1:33" ht="14.5" thickBot="1">
      <c r="A23" s="515" t="s">
        <v>20</v>
      </c>
      <c r="B23" s="493">
        <v>60.496146000000003</v>
      </c>
      <c r="C23" s="517">
        <v>0.87474547000000002</v>
      </c>
      <c r="D23" s="210"/>
      <c r="E23" s="210"/>
      <c r="F23" s="210"/>
      <c r="G23" s="210"/>
      <c r="H23" s="210"/>
      <c r="I23" s="210"/>
      <c r="J23" s="210"/>
      <c r="K23" s="22"/>
      <c r="L23" s="22"/>
      <c r="M23" s="22"/>
      <c r="N23" s="22"/>
      <c r="O23" s="22"/>
      <c r="P23" s="22"/>
      <c r="Q23" s="22"/>
      <c r="R23" s="22"/>
      <c r="S23" s="22"/>
      <c r="T23" s="22"/>
      <c r="U23" s="22"/>
      <c r="V23" s="22"/>
      <c r="W23" s="22"/>
      <c r="X23" s="22"/>
      <c r="Y23" s="22"/>
      <c r="Z23" s="22"/>
      <c r="AA23" s="22"/>
      <c r="AB23" s="22"/>
      <c r="AC23" s="22"/>
      <c r="AD23" s="22"/>
      <c r="AE23" s="22"/>
      <c r="AF23" s="22"/>
      <c r="AG23" s="22"/>
    </row>
    <row r="24" spans="1:33" ht="28.5" customHeight="1">
      <c r="A24" s="776" t="s">
        <v>208</v>
      </c>
      <c r="B24" s="776"/>
      <c r="C24" s="776"/>
      <c r="D24" s="252"/>
      <c r="E24" s="252"/>
      <c r="F24" s="252"/>
      <c r="G24" s="252"/>
      <c r="H24" s="252"/>
      <c r="I24" s="252"/>
      <c r="J24" s="252"/>
      <c r="K24" s="269"/>
      <c r="L24" s="22"/>
      <c r="M24" s="22"/>
      <c r="N24" s="22"/>
      <c r="O24" s="22"/>
      <c r="P24" s="22"/>
      <c r="Q24" s="22"/>
      <c r="R24" s="22"/>
      <c r="S24" s="22"/>
      <c r="T24" s="22"/>
      <c r="U24" s="22"/>
      <c r="V24" s="22"/>
      <c r="W24" s="22"/>
      <c r="X24" s="22"/>
      <c r="Y24" s="22"/>
      <c r="Z24" s="22"/>
      <c r="AA24" s="22"/>
      <c r="AB24" s="22"/>
      <c r="AC24" s="22"/>
      <c r="AD24" s="22"/>
      <c r="AE24" s="22"/>
      <c r="AF24" s="22"/>
      <c r="AG24" s="22"/>
    </row>
    <row r="25" spans="1:33" ht="39.75" customHeight="1">
      <c r="A25" s="774" t="s">
        <v>254</v>
      </c>
      <c r="B25" s="774"/>
      <c r="C25" s="774"/>
      <c r="D25" s="252"/>
      <c r="E25" s="252"/>
      <c r="F25" s="252"/>
      <c r="G25" s="252"/>
      <c r="H25" s="252"/>
      <c r="I25" s="252"/>
      <c r="J25" s="252"/>
      <c r="K25" s="269"/>
      <c r="L25" s="22"/>
      <c r="M25" s="22"/>
      <c r="N25" s="22"/>
      <c r="O25" s="22"/>
      <c r="P25" s="22"/>
      <c r="Q25" s="22"/>
      <c r="R25" s="22"/>
      <c r="S25" s="22"/>
      <c r="T25" s="22"/>
      <c r="U25" s="22"/>
      <c r="V25" s="22"/>
      <c r="W25" s="22"/>
      <c r="X25" s="22"/>
      <c r="Y25" s="22"/>
      <c r="Z25" s="22"/>
      <c r="AA25" s="22"/>
      <c r="AB25" s="22"/>
      <c r="AC25" s="22"/>
      <c r="AD25" s="22"/>
      <c r="AE25" s="22"/>
      <c r="AF25" s="22"/>
      <c r="AG25" s="22"/>
    </row>
    <row r="26" spans="1:33" ht="30" customHeight="1">
      <c r="A26" s="774" t="s">
        <v>329</v>
      </c>
      <c r="B26" s="774"/>
      <c r="C26" s="774"/>
      <c r="D26" s="252"/>
      <c r="E26" s="252"/>
      <c r="F26" s="252"/>
      <c r="G26" s="252"/>
      <c r="H26" s="252"/>
      <c r="I26" s="252"/>
      <c r="J26" s="252"/>
      <c r="K26" s="269"/>
      <c r="L26" s="22"/>
      <c r="M26" s="22"/>
      <c r="N26" s="22"/>
      <c r="O26" s="22"/>
      <c r="P26" s="22"/>
      <c r="Q26" s="22"/>
      <c r="R26" s="22"/>
      <c r="S26" s="22"/>
      <c r="T26" s="22"/>
      <c r="U26" s="22"/>
      <c r="V26" s="22"/>
      <c r="W26" s="22"/>
      <c r="X26" s="22"/>
      <c r="Y26" s="22"/>
      <c r="Z26" s="22"/>
      <c r="AA26" s="22"/>
      <c r="AB26" s="22"/>
      <c r="AC26" s="22"/>
      <c r="AD26" s="22"/>
      <c r="AE26" s="22"/>
      <c r="AF26" s="22"/>
      <c r="AG26" s="22"/>
    </row>
    <row r="27" spans="1:33">
      <c r="A27" s="210"/>
      <c r="B27" s="210"/>
      <c r="C27" s="210"/>
      <c r="D27" s="210"/>
      <c r="E27" s="210"/>
      <c r="F27" s="210"/>
      <c r="G27" s="210"/>
      <c r="H27" s="210"/>
      <c r="I27" s="210"/>
      <c r="J27" s="210"/>
      <c r="K27" s="22"/>
      <c r="L27" s="22"/>
      <c r="M27" s="22"/>
      <c r="N27" s="22"/>
      <c r="O27" s="22"/>
      <c r="P27" s="22"/>
      <c r="Q27" s="22"/>
      <c r="R27" s="22"/>
      <c r="S27" s="22"/>
      <c r="T27" s="22"/>
      <c r="U27" s="22"/>
      <c r="V27" s="22"/>
      <c r="W27" s="22"/>
      <c r="X27" s="22"/>
      <c r="Y27" s="22"/>
      <c r="Z27" s="22"/>
      <c r="AA27" s="22"/>
      <c r="AB27" s="22"/>
      <c r="AC27" s="22"/>
      <c r="AD27" s="22"/>
      <c r="AE27" s="22"/>
      <c r="AF27" s="22"/>
      <c r="AG27" s="22"/>
    </row>
    <row r="28" spans="1:33" ht="14.5">
      <c r="A28" s="839" t="s">
        <v>406</v>
      </c>
      <c r="B28" s="839"/>
      <c r="C28" s="839"/>
      <c r="D28" s="839"/>
      <c r="E28" s="839"/>
      <c r="F28" s="839"/>
      <c r="G28" s="839"/>
      <c r="H28" s="839"/>
      <c r="I28" s="839"/>
      <c r="J28" s="210"/>
      <c r="K28" s="22"/>
      <c r="L28" s="22"/>
      <c r="M28" s="22"/>
      <c r="N28" s="22"/>
      <c r="O28" s="22"/>
      <c r="P28" s="22"/>
      <c r="Q28" s="22"/>
      <c r="R28" s="22"/>
      <c r="S28" s="22"/>
      <c r="T28" s="22"/>
      <c r="U28" s="22"/>
      <c r="V28" s="22"/>
      <c r="W28" s="22"/>
      <c r="X28" s="22"/>
      <c r="Y28" s="22"/>
      <c r="Z28" s="22"/>
      <c r="AA28" s="22"/>
      <c r="AB28" s="22"/>
      <c r="AC28" s="22"/>
      <c r="AD28" s="22"/>
      <c r="AE28" s="22"/>
      <c r="AF28" s="22"/>
      <c r="AG28" s="22"/>
    </row>
    <row r="29" spans="1:33" ht="33" customHeight="1">
      <c r="A29" s="794"/>
      <c r="B29" s="705" t="s">
        <v>209</v>
      </c>
      <c r="C29" s="705"/>
      <c r="D29" s="705" t="s">
        <v>210</v>
      </c>
      <c r="E29" s="705"/>
      <c r="F29" s="705" t="s">
        <v>211</v>
      </c>
      <c r="G29" s="705"/>
      <c r="H29" s="705" t="s">
        <v>212</v>
      </c>
      <c r="I29" s="705"/>
      <c r="J29" s="210"/>
      <c r="K29" s="22"/>
      <c r="L29" s="22"/>
      <c r="M29" s="22"/>
      <c r="N29" s="22"/>
      <c r="O29" s="22"/>
      <c r="P29" s="22"/>
      <c r="Q29" s="22"/>
      <c r="R29" s="22"/>
      <c r="S29" s="22"/>
      <c r="T29" s="22"/>
      <c r="U29" s="22"/>
      <c r="V29" s="22"/>
      <c r="W29" s="22"/>
      <c r="X29" s="22"/>
      <c r="Y29" s="22"/>
      <c r="Z29" s="22"/>
      <c r="AA29" s="22"/>
      <c r="AB29" s="22"/>
      <c r="AC29" s="22"/>
      <c r="AD29" s="22"/>
      <c r="AE29" s="22"/>
      <c r="AF29" s="22"/>
      <c r="AG29" s="22"/>
    </row>
    <row r="30" spans="1:33" ht="15" thickBot="1">
      <c r="A30" s="795"/>
      <c r="B30" s="472" t="s">
        <v>1</v>
      </c>
      <c r="C30" s="472" t="s">
        <v>119</v>
      </c>
      <c r="D30" s="472" t="s">
        <v>1</v>
      </c>
      <c r="E30" s="472" t="s">
        <v>119</v>
      </c>
      <c r="F30" s="472" t="s">
        <v>1</v>
      </c>
      <c r="G30" s="472" t="s">
        <v>119</v>
      </c>
      <c r="H30" s="472" t="s">
        <v>1</v>
      </c>
      <c r="I30" s="472" t="s">
        <v>119</v>
      </c>
      <c r="J30" s="210"/>
      <c r="K30" s="22"/>
      <c r="L30" s="22"/>
      <c r="M30" s="22"/>
      <c r="N30" s="22"/>
      <c r="O30" s="22"/>
      <c r="P30" s="22"/>
      <c r="Q30" s="22"/>
      <c r="R30" s="22"/>
      <c r="S30" s="22"/>
      <c r="T30" s="22"/>
      <c r="U30" s="22"/>
      <c r="V30" s="22"/>
      <c r="W30" s="22"/>
      <c r="X30" s="22"/>
      <c r="Y30" s="22"/>
      <c r="Z30" s="22"/>
      <c r="AA30" s="22"/>
      <c r="AB30" s="22"/>
      <c r="AC30" s="22"/>
      <c r="AD30" s="22"/>
      <c r="AE30" s="22"/>
      <c r="AF30" s="22"/>
      <c r="AG30" s="22"/>
    </row>
    <row r="31" spans="1:33">
      <c r="A31" s="508" t="s">
        <v>16</v>
      </c>
      <c r="B31" s="497">
        <v>87.714129</v>
      </c>
      <c r="C31" s="479">
        <v>1.5999633</v>
      </c>
      <c r="D31" s="497">
        <v>46.759188000000002</v>
      </c>
      <c r="E31" s="479">
        <v>2.6426354000000001</v>
      </c>
      <c r="F31" s="497">
        <v>64.268107999999998</v>
      </c>
      <c r="G31" s="479">
        <v>2.4699472</v>
      </c>
      <c r="H31" s="497">
        <v>74.594970000000004</v>
      </c>
      <c r="I31" s="479">
        <v>2.2833874000000001</v>
      </c>
      <c r="J31" s="210"/>
      <c r="K31" s="22"/>
      <c r="L31" s="22"/>
      <c r="M31" s="22"/>
      <c r="N31" s="22"/>
      <c r="O31" s="22"/>
      <c r="P31" s="22"/>
      <c r="Q31" s="22"/>
      <c r="R31" s="22"/>
      <c r="S31" s="22"/>
      <c r="T31" s="22"/>
      <c r="U31" s="22"/>
      <c r="V31" s="22"/>
      <c r="W31" s="22"/>
      <c r="X31" s="22"/>
      <c r="Y31" s="22"/>
      <c r="Z31" s="22"/>
      <c r="AA31" s="22"/>
      <c r="AB31" s="22"/>
      <c r="AC31" s="22"/>
      <c r="AD31" s="22"/>
      <c r="AE31" s="22"/>
      <c r="AF31" s="22"/>
      <c r="AG31" s="22"/>
    </row>
    <row r="32" spans="1:33">
      <c r="A32" s="508" t="s">
        <v>15</v>
      </c>
      <c r="B32" s="497">
        <v>86.007052000000002</v>
      </c>
      <c r="C32" s="479">
        <v>1.6897028000000001</v>
      </c>
      <c r="D32" s="497">
        <v>51.247729</v>
      </c>
      <c r="E32" s="479">
        <v>2.5093911000000002</v>
      </c>
      <c r="F32" s="497">
        <v>60.890948999999999</v>
      </c>
      <c r="G32" s="479">
        <v>2.4067159999999999</v>
      </c>
      <c r="H32" s="497">
        <v>79.311001000000005</v>
      </c>
      <c r="I32" s="479">
        <v>1.9388554</v>
      </c>
      <c r="J32" s="210"/>
      <c r="K32" s="22"/>
      <c r="L32" s="22"/>
      <c r="M32" s="22"/>
      <c r="N32" s="22"/>
      <c r="O32" s="22"/>
      <c r="P32" s="22"/>
      <c r="Q32" s="22"/>
      <c r="R32" s="22"/>
      <c r="S32" s="22"/>
      <c r="T32" s="22"/>
      <c r="U32" s="22"/>
      <c r="V32" s="22"/>
      <c r="W32" s="22"/>
      <c r="X32" s="22"/>
      <c r="Y32" s="22"/>
      <c r="Z32" s="22"/>
      <c r="AA32" s="22"/>
      <c r="AB32" s="22"/>
      <c r="AC32" s="22"/>
      <c r="AD32" s="22"/>
      <c r="AE32" s="22"/>
      <c r="AF32" s="22"/>
      <c r="AG32" s="22"/>
    </row>
    <row r="33" spans="1:33">
      <c r="A33" s="508" t="s">
        <v>18</v>
      </c>
      <c r="B33" s="497">
        <v>64.104067000000001</v>
      </c>
      <c r="C33" s="479">
        <v>4.2405415</v>
      </c>
      <c r="D33" s="497">
        <v>37.459387</v>
      </c>
      <c r="E33" s="479">
        <v>4.2639893000000004</v>
      </c>
      <c r="F33" s="497">
        <v>69.167630000000003</v>
      </c>
      <c r="G33" s="479">
        <v>4.2950983000000003</v>
      </c>
      <c r="H33" s="497">
        <v>84.849249999999998</v>
      </c>
      <c r="I33" s="479">
        <v>2.9407489</v>
      </c>
      <c r="J33" s="210"/>
      <c r="K33" s="22"/>
      <c r="L33" s="22"/>
      <c r="M33" s="22"/>
      <c r="N33" s="22"/>
      <c r="O33" s="22"/>
      <c r="P33" s="22"/>
      <c r="Q33" s="22"/>
      <c r="R33" s="22"/>
      <c r="S33" s="22"/>
      <c r="T33" s="22"/>
      <c r="U33" s="22"/>
      <c r="V33" s="22"/>
      <c r="W33" s="22"/>
      <c r="X33" s="22"/>
      <c r="Y33" s="22"/>
      <c r="Z33" s="22"/>
      <c r="AA33" s="22"/>
      <c r="AB33" s="22"/>
      <c r="AC33" s="22"/>
      <c r="AD33" s="22"/>
      <c r="AE33" s="22"/>
      <c r="AF33" s="22"/>
      <c r="AG33" s="22"/>
    </row>
    <row r="34" spans="1:33">
      <c r="A34" s="508" t="s">
        <v>120</v>
      </c>
      <c r="B34" s="497">
        <v>80.701663999999994</v>
      </c>
      <c r="C34" s="479">
        <v>2.8272281000000001</v>
      </c>
      <c r="D34" s="497">
        <v>43.322688999999997</v>
      </c>
      <c r="E34" s="479">
        <v>3.6359037999999999</v>
      </c>
      <c r="F34" s="497">
        <v>58.989041999999998</v>
      </c>
      <c r="G34" s="479">
        <v>3.5906570000000002</v>
      </c>
      <c r="H34" s="497">
        <v>80.680035000000004</v>
      </c>
      <c r="I34" s="479">
        <v>3.0718097000000002</v>
      </c>
      <c r="J34" s="210"/>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3">
      <c r="A35" s="508" t="s">
        <v>13</v>
      </c>
      <c r="B35" s="497">
        <v>73.251063000000002</v>
      </c>
      <c r="C35" s="479">
        <v>4.8146310000000003</v>
      </c>
      <c r="D35" s="497">
        <v>30.008929999999999</v>
      </c>
      <c r="E35" s="479">
        <v>4.7377950000000002</v>
      </c>
      <c r="F35" s="497">
        <v>54.071078</v>
      </c>
      <c r="G35" s="479">
        <v>5.4245127000000002</v>
      </c>
      <c r="H35" s="497">
        <v>79.806675999999996</v>
      </c>
      <c r="I35" s="479">
        <v>4.7378178999999996</v>
      </c>
      <c r="J35" s="210"/>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3">
      <c r="A36" s="508" t="s">
        <v>12</v>
      </c>
      <c r="B36" s="520" t="s">
        <v>249</v>
      </c>
      <c r="C36" s="519" t="s">
        <v>249</v>
      </c>
      <c r="D36" s="520" t="s">
        <v>249</v>
      </c>
      <c r="E36" s="519" t="s">
        <v>249</v>
      </c>
      <c r="F36" s="520" t="s">
        <v>249</v>
      </c>
      <c r="G36" s="519" t="s">
        <v>249</v>
      </c>
      <c r="H36" s="520" t="s">
        <v>249</v>
      </c>
      <c r="I36" s="519" t="s">
        <v>249</v>
      </c>
      <c r="J36" s="210"/>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c r="A37" s="508" t="s">
        <v>11</v>
      </c>
      <c r="B37" s="497">
        <v>75.196222000000006</v>
      </c>
      <c r="C37" s="479">
        <v>2.6104935</v>
      </c>
      <c r="D37" s="497">
        <v>45.293481999999997</v>
      </c>
      <c r="E37" s="479">
        <v>3.1248372999999998</v>
      </c>
      <c r="F37" s="497">
        <v>62.042603999999997</v>
      </c>
      <c r="G37" s="479">
        <v>3.1100580999999998</v>
      </c>
      <c r="H37" s="497">
        <v>83.389938999999998</v>
      </c>
      <c r="I37" s="479">
        <v>2.2711839</v>
      </c>
      <c r="J37" s="210"/>
      <c r="K37" s="22"/>
      <c r="L37" s="22"/>
      <c r="M37" s="22"/>
      <c r="N37" s="22"/>
      <c r="O37" s="22"/>
      <c r="P37" s="22"/>
      <c r="Q37" s="22"/>
      <c r="R37" s="22"/>
      <c r="S37" s="22"/>
      <c r="T37" s="22"/>
      <c r="U37" s="22"/>
      <c r="V37" s="22"/>
      <c r="W37" s="22"/>
      <c r="X37" s="22"/>
      <c r="Y37" s="22"/>
      <c r="Z37" s="22"/>
      <c r="AA37" s="22"/>
      <c r="AB37" s="22"/>
      <c r="AC37" s="22"/>
      <c r="AD37" s="22"/>
      <c r="AE37" s="22"/>
      <c r="AF37" s="22"/>
      <c r="AG37" s="22"/>
    </row>
    <row r="38" spans="1:33">
      <c r="A38" s="508" t="s">
        <v>10</v>
      </c>
      <c r="B38" s="497">
        <v>78.728609000000006</v>
      </c>
      <c r="C38" s="479">
        <v>3.7671820999999999</v>
      </c>
      <c r="D38" s="497">
        <v>39.366855000000001</v>
      </c>
      <c r="E38" s="479">
        <v>4.2799686000000001</v>
      </c>
      <c r="F38" s="497">
        <v>54.649724999999997</v>
      </c>
      <c r="G38" s="479">
        <v>4.3997010000000003</v>
      </c>
      <c r="H38" s="497">
        <v>82.197563000000002</v>
      </c>
      <c r="I38" s="479">
        <v>3.4237468</v>
      </c>
      <c r="J38" s="210"/>
      <c r="K38" s="22"/>
      <c r="L38" s="22"/>
      <c r="M38" s="22"/>
      <c r="N38" s="22"/>
      <c r="O38" s="22"/>
      <c r="P38" s="22"/>
      <c r="Q38" s="22"/>
      <c r="R38" s="22"/>
      <c r="S38" s="22"/>
      <c r="T38" s="22"/>
      <c r="U38" s="22"/>
      <c r="V38" s="22"/>
      <c r="W38" s="22"/>
      <c r="X38" s="22"/>
      <c r="Y38" s="22"/>
      <c r="Z38" s="22"/>
      <c r="AA38" s="22"/>
      <c r="AB38" s="22"/>
      <c r="AC38" s="22"/>
      <c r="AD38" s="22"/>
      <c r="AE38" s="22"/>
      <c r="AF38" s="22"/>
      <c r="AG38" s="22"/>
    </row>
    <row r="39" spans="1:33">
      <c r="A39" s="508" t="s">
        <v>9</v>
      </c>
      <c r="B39" s="497">
        <v>83.035397000000003</v>
      </c>
      <c r="C39" s="479">
        <v>2.2148403999999999</v>
      </c>
      <c r="D39" s="497">
        <v>44.265552</v>
      </c>
      <c r="E39" s="479">
        <v>3.1730527999999998</v>
      </c>
      <c r="F39" s="497">
        <v>51.597422999999999</v>
      </c>
      <c r="G39" s="479">
        <v>3.1483713999999998</v>
      </c>
      <c r="H39" s="497">
        <v>80.490924000000007</v>
      </c>
      <c r="I39" s="479">
        <v>2.3909988000000002</v>
      </c>
      <c r="J39" s="210"/>
      <c r="K39" s="22"/>
      <c r="L39" s="22"/>
      <c r="M39" s="22"/>
      <c r="N39" s="22"/>
      <c r="O39" s="22"/>
      <c r="P39" s="22"/>
      <c r="Q39" s="22"/>
      <c r="R39" s="22"/>
      <c r="S39" s="22"/>
      <c r="T39" s="22"/>
      <c r="U39" s="22"/>
      <c r="V39" s="22"/>
      <c r="W39" s="22"/>
      <c r="X39" s="22"/>
      <c r="Y39" s="22"/>
      <c r="Z39" s="22"/>
      <c r="AA39" s="22"/>
      <c r="AB39" s="22"/>
      <c r="AC39" s="22"/>
      <c r="AD39" s="22"/>
      <c r="AE39" s="22"/>
      <c r="AF39" s="22"/>
      <c r="AG39" s="22"/>
    </row>
    <row r="40" spans="1:33">
      <c r="A40" s="508" t="s">
        <v>8</v>
      </c>
      <c r="B40" s="497">
        <v>81.044238000000007</v>
      </c>
      <c r="C40" s="479">
        <v>1.8940406999999999</v>
      </c>
      <c r="D40" s="497">
        <v>54.179856999999998</v>
      </c>
      <c r="E40" s="479">
        <v>2.5219415000000001</v>
      </c>
      <c r="F40" s="497">
        <v>57.676385000000003</v>
      </c>
      <c r="G40" s="479">
        <v>2.4936905</v>
      </c>
      <c r="H40" s="497">
        <v>77.750709000000001</v>
      </c>
      <c r="I40" s="479">
        <v>2.0323703000000002</v>
      </c>
      <c r="J40" s="210"/>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c r="A41" s="508" t="s">
        <v>7</v>
      </c>
      <c r="B41" s="497">
        <v>74.892494999999997</v>
      </c>
      <c r="C41" s="479">
        <v>2.4269807999999999</v>
      </c>
      <c r="D41" s="497">
        <v>55.854163</v>
      </c>
      <c r="E41" s="479">
        <v>2.9710063999999998</v>
      </c>
      <c r="F41" s="497">
        <v>70.183636000000007</v>
      </c>
      <c r="G41" s="479">
        <v>2.7712869000000002</v>
      </c>
      <c r="H41" s="497">
        <v>74.419027999999997</v>
      </c>
      <c r="I41" s="479">
        <v>2.5241294000000001</v>
      </c>
      <c r="J41" s="210"/>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c r="A42" s="508" t="s">
        <v>6</v>
      </c>
      <c r="B42" s="497">
        <v>79.12876</v>
      </c>
      <c r="C42" s="479">
        <v>4.2236745000000004</v>
      </c>
      <c r="D42" s="497">
        <v>62.430970000000002</v>
      </c>
      <c r="E42" s="479">
        <v>5.2915652</v>
      </c>
      <c r="F42" s="497">
        <v>77.557693999999998</v>
      </c>
      <c r="G42" s="479">
        <v>4.2706328999999998</v>
      </c>
      <c r="H42" s="497">
        <v>69.547815</v>
      </c>
      <c r="I42" s="479">
        <v>4.8787623</v>
      </c>
      <c r="J42" s="210"/>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c r="A43" s="508" t="s">
        <v>5</v>
      </c>
      <c r="B43" s="497">
        <v>77.994266999999994</v>
      </c>
      <c r="C43" s="479">
        <v>2.5224324</v>
      </c>
      <c r="D43" s="497">
        <v>45.004356000000001</v>
      </c>
      <c r="E43" s="479">
        <v>3.0510565000000001</v>
      </c>
      <c r="F43" s="497">
        <v>61.446643000000002</v>
      </c>
      <c r="G43" s="479">
        <v>3.0154049000000001</v>
      </c>
      <c r="H43" s="497">
        <v>80.913191999999995</v>
      </c>
      <c r="I43" s="479">
        <v>2.2873714000000001</v>
      </c>
      <c r="J43" s="210"/>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3">
      <c r="A44" s="508" t="s">
        <v>4</v>
      </c>
      <c r="B44" s="497">
        <v>83.491819000000007</v>
      </c>
      <c r="C44" s="479">
        <v>2.8053056999999999</v>
      </c>
      <c r="D44" s="497">
        <v>49.263427</v>
      </c>
      <c r="E44" s="479">
        <v>3.9783396</v>
      </c>
      <c r="F44" s="497">
        <v>59.490048999999999</v>
      </c>
      <c r="G44" s="479">
        <v>3.8244433999999998</v>
      </c>
      <c r="H44" s="497">
        <v>81.850282000000007</v>
      </c>
      <c r="I44" s="479">
        <v>2.9597370000000001</v>
      </c>
      <c r="J44" s="210"/>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3">
      <c r="A45" s="508" t="s">
        <v>3</v>
      </c>
      <c r="B45" s="497">
        <v>81.157202999999996</v>
      </c>
      <c r="C45" s="479">
        <v>3.1950536</v>
      </c>
      <c r="D45" s="497">
        <v>35.549449000000003</v>
      </c>
      <c r="E45" s="479">
        <v>3.6629990000000001</v>
      </c>
      <c r="F45" s="497">
        <v>56.946362999999998</v>
      </c>
      <c r="G45" s="479">
        <v>3.8517146000000002</v>
      </c>
      <c r="H45" s="497">
        <v>79.531273999999996</v>
      </c>
      <c r="I45" s="479">
        <v>3.2284994999999999</v>
      </c>
      <c r="J45" s="210"/>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3" ht="14.5" thickBot="1">
      <c r="A46" s="508" t="s">
        <v>2</v>
      </c>
      <c r="B46" s="497">
        <v>82.024535</v>
      </c>
      <c r="C46" s="479">
        <v>2.5119931000000002</v>
      </c>
      <c r="D46" s="497">
        <v>48.071604000000001</v>
      </c>
      <c r="E46" s="479">
        <v>3.51329</v>
      </c>
      <c r="F46" s="497">
        <v>63.841630000000002</v>
      </c>
      <c r="G46" s="479">
        <v>3.3194485</v>
      </c>
      <c r="H46" s="497">
        <v>81.023455999999996</v>
      </c>
      <c r="I46" s="479">
        <v>2.5840527999999998</v>
      </c>
      <c r="J46" s="210"/>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c r="A47" s="509" t="s">
        <v>17</v>
      </c>
      <c r="B47" s="498">
        <v>82.590817000000001</v>
      </c>
      <c r="C47" s="512">
        <v>0.78230944000000002</v>
      </c>
      <c r="D47" s="498">
        <v>48.703623999999998</v>
      </c>
      <c r="E47" s="512">
        <v>1.1046311</v>
      </c>
      <c r="F47" s="498">
        <v>60.429816000000002</v>
      </c>
      <c r="G47" s="512">
        <v>1.0745746</v>
      </c>
      <c r="H47" s="498">
        <v>78.317006000000006</v>
      </c>
      <c r="I47" s="512">
        <v>0.88471193000000004</v>
      </c>
      <c r="J47" s="210"/>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c r="A48" s="510" t="s">
        <v>19</v>
      </c>
      <c r="B48" s="499">
        <v>76.154669999999996</v>
      </c>
      <c r="C48" s="514">
        <v>1.4524249</v>
      </c>
      <c r="D48" s="499">
        <v>43.140537999999999</v>
      </c>
      <c r="E48" s="514">
        <v>1.6610575999999999</v>
      </c>
      <c r="F48" s="499">
        <v>62.597760000000001</v>
      </c>
      <c r="G48" s="514">
        <v>1.6392234999999999</v>
      </c>
      <c r="H48" s="499">
        <v>82.191274000000007</v>
      </c>
      <c r="I48" s="514">
        <v>1.2189653</v>
      </c>
      <c r="J48" s="210"/>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ht="14.5" thickBot="1">
      <c r="A49" s="515" t="s">
        <v>20</v>
      </c>
      <c r="B49" s="500">
        <v>81.354197999999997</v>
      </c>
      <c r="C49" s="517">
        <v>0.69162796000000004</v>
      </c>
      <c r="D49" s="500">
        <v>47.634455000000003</v>
      </c>
      <c r="E49" s="517">
        <v>0.94857170999999996</v>
      </c>
      <c r="F49" s="500">
        <v>60.849800999999999</v>
      </c>
      <c r="G49" s="517">
        <v>0.92297649999999998</v>
      </c>
      <c r="H49" s="500">
        <v>79.07687</v>
      </c>
      <c r="I49" s="517">
        <v>0.75036183999999995</v>
      </c>
      <c r="J49" s="210"/>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c r="A50" s="796" t="s">
        <v>213</v>
      </c>
      <c r="B50" s="796"/>
      <c r="C50" s="796"/>
      <c r="D50" s="796"/>
      <c r="E50" s="796"/>
      <c r="F50" s="796"/>
      <c r="G50" s="796"/>
      <c r="H50" s="796"/>
      <c r="I50" s="796"/>
      <c r="J50" s="252"/>
      <c r="K50" s="269"/>
      <c r="L50" s="22"/>
      <c r="M50" s="22"/>
      <c r="N50" s="22"/>
      <c r="O50" s="22"/>
      <c r="P50" s="22"/>
      <c r="Q50" s="22"/>
      <c r="R50" s="22"/>
      <c r="S50" s="22"/>
      <c r="T50" s="22"/>
      <c r="U50" s="22"/>
      <c r="V50" s="22"/>
      <c r="W50" s="22"/>
      <c r="X50" s="22"/>
      <c r="Y50" s="22"/>
      <c r="Z50" s="22"/>
      <c r="AA50" s="22"/>
      <c r="AB50" s="22"/>
      <c r="AC50" s="22"/>
      <c r="AD50" s="22"/>
      <c r="AE50" s="22"/>
      <c r="AF50" s="22"/>
      <c r="AG50" s="22"/>
    </row>
    <row r="51" spans="1:33">
      <c r="A51" s="797" t="s">
        <v>254</v>
      </c>
      <c r="B51" s="797"/>
      <c r="C51" s="797"/>
      <c r="D51" s="797"/>
      <c r="E51" s="797"/>
      <c r="F51" s="797"/>
      <c r="G51" s="797"/>
      <c r="H51" s="797"/>
      <c r="I51" s="797"/>
      <c r="J51" s="252"/>
      <c r="K51" s="269"/>
      <c r="L51" s="22"/>
      <c r="M51" s="22"/>
      <c r="N51" s="22"/>
      <c r="O51" s="22"/>
      <c r="P51" s="22"/>
      <c r="Q51" s="22"/>
      <c r="R51" s="22"/>
      <c r="S51" s="22"/>
      <c r="T51" s="22"/>
      <c r="U51" s="22"/>
      <c r="V51" s="22"/>
      <c r="W51" s="22"/>
      <c r="X51" s="22"/>
      <c r="Y51" s="22"/>
      <c r="Z51" s="22"/>
      <c r="AA51" s="22"/>
      <c r="AB51" s="22"/>
      <c r="AC51" s="22"/>
      <c r="AD51" s="22"/>
      <c r="AE51" s="22"/>
      <c r="AF51" s="22"/>
      <c r="AG51" s="22"/>
    </row>
    <row r="52" spans="1:33">
      <c r="A52" s="797" t="s">
        <v>330</v>
      </c>
      <c r="B52" s="797"/>
      <c r="C52" s="797"/>
      <c r="D52" s="797"/>
      <c r="E52" s="797"/>
      <c r="F52" s="797"/>
      <c r="G52" s="797"/>
      <c r="H52" s="797"/>
      <c r="I52" s="797"/>
      <c r="J52" s="252"/>
      <c r="K52" s="269"/>
      <c r="L52" s="22"/>
      <c r="M52" s="22"/>
      <c r="N52" s="22"/>
      <c r="O52" s="22"/>
      <c r="P52" s="22"/>
      <c r="Q52" s="22"/>
      <c r="R52" s="22"/>
      <c r="S52" s="22"/>
      <c r="T52" s="22"/>
      <c r="U52" s="22"/>
      <c r="V52" s="22"/>
      <c r="W52" s="22"/>
      <c r="X52" s="22"/>
      <c r="Y52" s="22"/>
      <c r="Z52" s="22"/>
      <c r="AA52" s="22"/>
      <c r="AB52" s="22"/>
      <c r="AC52" s="22"/>
      <c r="AD52" s="22"/>
      <c r="AE52" s="22"/>
      <c r="AF52" s="22"/>
      <c r="AG52" s="22"/>
    </row>
    <row r="53" spans="1:33">
      <c r="A53" s="252"/>
      <c r="B53" s="252"/>
      <c r="C53" s="252"/>
      <c r="D53" s="252"/>
      <c r="E53" s="252"/>
      <c r="F53" s="252"/>
      <c r="G53" s="252"/>
      <c r="H53" s="252"/>
      <c r="I53" s="252"/>
      <c r="J53" s="252"/>
      <c r="K53" s="269"/>
      <c r="L53" s="22"/>
      <c r="M53" s="22"/>
      <c r="N53" s="22"/>
      <c r="O53" s="22"/>
      <c r="P53" s="22"/>
      <c r="Q53" s="22"/>
      <c r="R53" s="22"/>
      <c r="S53" s="22"/>
      <c r="T53" s="22"/>
      <c r="U53" s="22"/>
      <c r="V53" s="22"/>
      <c r="W53" s="22"/>
      <c r="X53" s="22"/>
      <c r="Y53" s="22"/>
      <c r="Z53" s="22"/>
      <c r="AA53" s="22"/>
      <c r="AB53" s="22"/>
      <c r="AC53" s="22"/>
      <c r="AD53" s="22"/>
      <c r="AE53" s="22"/>
      <c r="AF53" s="22"/>
      <c r="AG53" s="22"/>
    </row>
    <row r="54" spans="1:33">
      <c r="A54" s="252"/>
      <c r="B54" s="252"/>
      <c r="C54" s="252"/>
      <c r="D54" s="252"/>
      <c r="E54" s="252"/>
      <c r="F54" s="252"/>
      <c r="G54" s="252"/>
      <c r="H54" s="252"/>
      <c r="I54" s="252"/>
      <c r="J54" s="252"/>
      <c r="K54" s="269"/>
      <c r="L54" s="22"/>
      <c r="M54" s="22"/>
      <c r="N54" s="22"/>
      <c r="O54" s="22"/>
      <c r="P54" s="22"/>
      <c r="Q54" s="22"/>
      <c r="R54" s="22"/>
      <c r="S54" s="22"/>
      <c r="T54" s="22"/>
      <c r="U54" s="22"/>
      <c r="V54" s="22"/>
      <c r="W54" s="22"/>
      <c r="X54" s="22"/>
      <c r="Y54" s="22"/>
      <c r="Z54" s="22"/>
      <c r="AA54" s="22"/>
      <c r="AB54" s="22"/>
      <c r="AC54" s="22"/>
      <c r="AD54" s="22"/>
      <c r="AE54" s="22"/>
      <c r="AF54" s="22"/>
      <c r="AG54" s="22"/>
    </row>
    <row r="55" spans="1:33">
      <c r="A55" s="252"/>
      <c r="B55" s="252"/>
      <c r="C55" s="252"/>
      <c r="D55" s="252"/>
      <c r="E55" s="252"/>
      <c r="F55" s="252"/>
      <c r="G55" s="252"/>
      <c r="H55" s="252"/>
      <c r="I55" s="252"/>
      <c r="J55" s="252"/>
      <c r="K55" s="269"/>
      <c r="L55" s="22"/>
      <c r="M55" s="22"/>
      <c r="N55" s="22"/>
      <c r="O55" s="22"/>
      <c r="P55" s="22"/>
      <c r="Q55" s="22"/>
      <c r="R55" s="22"/>
      <c r="S55" s="22"/>
      <c r="T55" s="22"/>
      <c r="U55" s="22"/>
      <c r="V55" s="22"/>
      <c r="W55" s="22"/>
      <c r="X55" s="22"/>
      <c r="Y55" s="22"/>
      <c r="Z55" s="22"/>
      <c r="AA55" s="22"/>
      <c r="AB55" s="22"/>
      <c r="AC55" s="22"/>
      <c r="AD55" s="22"/>
      <c r="AE55" s="22"/>
      <c r="AF55" s="22"/>
      <c r="AG55" s="22"/>
    </row>
    <row r="56" spans="1:33">
      <c r="A56" s="210"/>
      <c r="B56" s="210"/>
      <c r="C56" s="210"/>
      <c r="D56" s="210"/>
      <c r="E56" s="210"/>
      <c r="F56" s="210"/>
      <c r="G56" s="210"/>
      <c r="H56" s="210"/>
      <c r="I56" s="210"/>
      <c r="J56" s="210"/>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10"/>
      <c r="B57" s="210"/>
      <c r="C57" s="210"/>
      <c r="D57" s="210"/>
      <c r="E57" s="210"/>
      <c r="F57" s="210"/>
      <c r="G57" s="210"/>
      <c r="H57" s="210"/>
      <c r="I57" s="210"/>
      <c r="J57" s="210"/>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10"/>
      <c r="B58" s="210"/>
      <c r="C58" s="210"/>
      <c r="D58" s="210"/>
      <c r="E58" s="210"/>
      <c r="F58" s="210"/>
      <c r="G58" s="210"/>
      <c r="H58" s="210"/>
      <c r="I58" s="210"/>
      <c r="J58" s="210"/>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10"/>
      <c r="B59" s="210"/>
      <c r="C59" s="210"/>
      <c r="D59" s="210"/>
      <c r="E59" s="210"/>
      <c r="F59" s="210"/>
      <c r="G59" s="210"/>
      <c r="H59" s="210"/>
      <c r="I59" s="210"/>
      <c r="J59" s="210"/>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10"/>
      <c r="B60" s="210"/>
      <c r="C60" s="210"/>
      <c r="D60" s="210"/>
      <c r="E60" s="210"/>
      <c r="F60" s="210"/>
      <c r="G60" s="210"/>
      <c r="H60" s="210"/>
      <c r="I60" s="210"/>
      <c r="J60" s="210"/>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10"/>
      <c r="B61" s="210"/>
      <c r="C61" s="210"/>
      <c r="D61" s="210"/>
      <c r="E61" s="210"/>
      <c r="F61" s="210"/>
      <c r="G61" s="210"/>
      <c r="H61" s="210"/>
      <c r="I61" s="210"/>
      <c r="J61" s="210"/>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10"/>
      <c r="B62" s="210"/>
      <c r="C62" s="210"/>
      <c r="D62" s="210"/>
      <c r="E62" s="210"/>
      <c r="F62" s="210"/>
      <c r="G62" s="210"/>
      <c r="H62" s="210"/>
      <c r="I62" s="210"/>
      <c r="J62" s="210"/>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10"/>
      <c r="B63" s="210"/>
      <c r="C63" s="210"/>
      <c r="D63" s="210"/>
      <c r="E63" s="210"/>
      <c r="F63" s="210"/>
      <c r="G63" s="210"/>
      <c r="H63" s="210"/>
      <c r="I63" s="210"/>
      <c r="J63" s="210"/>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10"/>
      <c r="B64" s="210"/>
      <c r="C64" s="210"/>
      <c r="D64" s="210"/>
      <c r="E64" s="210"/>
      <c r="F64" s="210"/>
      <c r="G64" s="210"/>
      <c r="H64" s="210"/>
      <c r="I64" s="210"/>
      <c r="J64" s="210"/>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10"/>
      <c r="B65" s="210"/>
      <c r="C65" s="210"/>
      <c r="D65" s="210"/>
      <c r="E65" s="210"/>
      <c r="F65" s="210"/>
      <c r="G65" s="210"/>
      <c r="H65" s="210"/>
      <c r="I65" s="210"/>
      <c r="J65" s="210"/>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10"/>
      <c r="B66" s="210"/>
      <c r="C66" s="210"/>
      <c r="D66" s="210"/>
      <c r="E66" s="210"/>
      <c r="F66" s="210"/>
      <c r="G66" s="210"/>
      <c r="H66" s="210"/>
      <c r="I66" s="210"/>
      <c r="J66" s="210"/>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10"/>
      <c r="B67" s="210"/>
      <c r="C67" s="210"/>
      <c r="D67" s="210"/>
      <c r="E67" s="210"/>
      <c r="F67" s="210"/>
      <c r="G67" s="210"/>
      <c r="H67" s="210"/>
      <c r="I67" s="210"/>
      <c r="J67" s="210"/>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10"/>
      <c r="B68" s="210"/>
      <c r="C68" s="210"/>
      <c r="D68" s="210"/>
      <c r="E68" s="210"/>
      <c r="F68" s="210"/>
      <c r="G68" s="210"/>
      <c r="H68" s="210"/>
      <c r="I68" s="210"/>
      <c r="J68" s="210"/>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10"/>
      <c r="B69" s="210"/>
      <c r="C69" s="210"/>
      <c r="D69" s="210"/>
      <c r="E69" s="210"/>
      <c r="F69" s="210"/>
      <c r="G69" s="210"/>
      <c r="H69" s="210"/>
      <c r="I69" s="210"/>
      <c r="J69" s="210"/>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10"/>
      <c r="B70" s="210"/>
      <c r="C70" s="210"/>
      <c r="D70" s="210"/>
      <c r="E70" s="210"/>
      <c r="F70" s="210"/>
      <c r="G70" s="210"/>
      <c r="H70" s="210"/>
      <c r="I70" s="210"/>
      <c r="J70" s="210"/>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10"/>
      <c r="B71" s="210"/>
      <c r="C71" s="210"/>
      <c r="D71" s="210"/>
      <c r="E71" s="210"/>
      <c r="F71" s="210"/>
      <c r="G71" s="210"/>
      <c r="H71" s="210"/>
      <c r="I71" s="210"/>
      <c r="J71" s="210"/>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10"/>
      <c r="B72" s="210"/>
      <c r="C72" s="210"/>
      <c r="D72" s="210"/>
      <c r="E72" s="210"/>
      <c r="F72" s="210"/>
      <c r="G72" s="210"/>
      <c r="H72" s="210"/>
      <c r="I72" s="210"/>
      <c r="J72" s="210"/>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10"/>
      <c r="B73" s="210"/>
      <c r="C73" s="210"/>
      <c r="D73" s="210"/>
      <c r="E73" s="210"/>
      <c r="F73" s="210"/>
      <c r="G73" s="210"/>
      <c r="H73" s="210"/>
      <c r="I73" s="210"/>
      <c r="J73" s="210"/>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10"/>
      <c r="B74" s="210"/>
      <c r="C74" s="210"/>
      <c r="D74" s="210"/>
      <c r="E74" s="210"/>
      <c r="F74" s="210"/>
      <c r="G74" s="210"/>
      <c r="H74" s="210"/>
      <c r="I74" s="210"/>
      <c r="J74" s="210"/>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10"/>
      <c r="B75" s="210"/>
      <c r="C75" s="210"/>
      <c r="D75" s="210"/>
      <c r="E75" s="210"/>
      <c r="F75" s="210"/>
      <c r="G75" s="210"/>
      <c r="H75" s="210"/>
      <c r="I75" s="210"/>
      <c r="J75" s="210"/>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10"/>
      <c r="B76" s="210"/>
      <c r="C76" s="210"/>
      <c r="D76" s="210"/>
      <c r="E76" s="210"/>
      <c r="F76" s="210"/>
      <c r="G76" s="210"/>
      <c r="H76" s="210"/>
      <c r="I76" s="210"/>
      <c r="J76" s="210"/>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10"/>
      <c r="B77" s="210"/>
      <c r="C77" s="210"/>
      <c r="D77" s="210"/>
      <c r="E77" s="210"/>
      <c r="F77" s="210"/>
      <c r="G77" s="210"/>
      <c r="H77" s="210"/>
      <c r="I77" s="210"/>
      <c r="J77" s="210"/>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10"/>
      <c r="B78" s="210"/>
      <c r="C78" s="210"/>
      <c r="D78" s="210"/>
      <c r="E78" s="210"/>
      <c r="F78" s="210"/>
      <c r="G78" s="210"/>
      <c r="H78" s="210"/>
      <c r="I78" s="210"/>
      <c r="J78" s="210"/>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10"/>
      <c r="B79" s="210"/>
      <c r="C79" s="210"/>
      <c r="D79" s="210"/>
      <c r="E79" s="210"/>
      <c r="F79" s="210"/>
      <c r="G79" s="210"/>
      <c r="H79" s="210"/>
      <c r="I79" s="210"/>
      <c r="J79" s="210"/>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10"/>
      <c r="B80" s="210"/>
      <c r="C80" s="210"/>
      <c r="D80" s="210"/>
      <c r="E80" s="210"/>
      <c r="F80" s="210"/>
      <c r="G80" s="210"/>
      <c r="H80" s="210"/>
      <c r="I80" s="210"/>
      <c r="J80" s="210"/>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10"/>
      <c r="B81" s="210"/>
      <c r="C81" s="210"/>
      <c r="D81" s="210"/>
      <c r="E81" s="210"/>
      <c r="F81" s="210"/>
      <c r="G81" s="210"/>
      <c r="H81" s="210"/>
      <c r="I81" s="210"/>
      <c r="J81" s="210"/>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10"/>
      <c r="B82" s="210"/>
      <c r="C82" s="210"/>
      <c r="D82" s="210"/>
      <c r="E82" s="210"/>
      <c r="F82" s="210"/>
      <c r="G82" s="210"/>
      <c r="H82" s="210"/>
      <c r="I82" s="210"/>
      <c r="J82" s="210"/>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10"/>
      <c r="B83" s="210"/>
      <c r="C83" s="210"/>
      <c r="D83" s="210"/>
      <c r="E83" s="210"/>
      <c r="F83" s="210"/>
      <c r="G83" s="210"/>
      <c r="H83" s="210"/>
      <c r="I83" s="210"/>
      <c r="J83" s="210"/>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10"/>
      <c r="B84" s="210"/>
      <c r="C84" s="210"/>
      <c r="D84" s="210"/>
      <c r="E84" s="210"/>
      <c r="F84" s="210"/>
      <c r="G84" s="210"/>
      <c r="H84" s="210"/>
      <c r="I84" s="210"/>
      <c r="J84" s="210"/>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10"/>
      <c r="B85" s="210"/>
      <c r="C85" s="210"/>
      <c r="D85" s="210"/>
      <c r="E85" s="210"/>
      <c r="F85" s="210"/>
      <c r="G85" s="210"/>
      <c r="H85" s="210"/>
      <c r="I85" s="210"/>
      <c r="J85" s="210"/>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10"/>
      <c r="B86" s="210"/>
      <c r="C86" s="210"/>
      <c r="D86" s="210"/>
      <c r="E86" s="210"/>
      <c r="F86" s="210"/>
      <c r="G86" s="210"/>
      <c r="H86" s="210"/>
      <c r="I86" s="210"/>
      <c r="J86" s="210"/>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10"/>
      <c r="B87" s="210"/>
      <c r="C87" s="210"/>
      <c r="D87" s="210"/>
      <c r="E87" s="210"/>
      <c r="F87" s="210"/>
      <c r="G87" s="210"/>
      <c r="H87" s="210"/>
      <c r="I87" s="210"/>
      <c r="J87" s="210"/>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10"/>
      <c r="B88" s="210"/>
      <c r="C88" s="210"/>
      <c r="D88" s="210"/>
      <c r="E88" s="210"/>
      <c r="F88" s="210"/>
      <c r="G88" s="210"/>
      <c r="H88" s="210"/>
      <c r="I88" s="210"/>
      <c r="J88" s="210"/>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10"/>
      <c r="B89" s="210"/>
      <c r="C89" s="210"/>
      <c r="D89" s="210"/>
      <c r="E89" s="210"/>
      <c r="F89" s="210"/>
      <c r="G89" s="210"/>
      <c r="H89" s="210"/>
      <c r="I89" s="210"/>
      <c r="J89" s="210"/>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sheetData>
  <sortState ref="A46:I47">
    <sortCondition descending="1" ref="A46"/>
  </sortState>
  <mergeCells count="14">
    <mergeCell ref="A50:I50"/>
    <mergeCell ref="A28:I28"/>
    <mergeCell ref="A51:I51"/>
    <mergeCell ref="A52:I52"/>
    <mergeCell ref="A3:C3"/>
    <mergeCell ref="B29:C29"/>
    <mergeCell ref="D29:E29"/>
    <mergeCell ref="F29:G29"/>
    <mergeCell ref="H29:I29"/>
    <mergeCell ref="A1:I1"/>
    <mergeCell ref="A29:A30"/>
    <mergeCell ref="A24:C24"/>
    <mergeCell ref="A25:C25"/>
    <mergeCell ref="A26:C26"/>
  </mergeCells>
  <conditionalFormatting sqref="A5:C20 A31:I46">
    <cfRule type="expression" dxfId="12" priority="2">
      <formula>MOD(ROW(),2)=1</formula>
    </cfRule>
  </conditionalFormatting>
  <hyperlinks>
    <hyperlink ref="A2" location="Inhalt!A1" display="Zurück zum Inhalt - HF-03"/>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9"/>
  <sheetViews>
    <sheetView zoomScale="80" zoomScaleNormal="80" workbookViewId="0">
      <selection sqref="A1:E1"/>
    </sheetView>
  </sheetViews>
  <sheetFormatPr baseColWidth="10" defaultRowHeight="14"/>
  <cols>
    <col min="1" max="1" width="23.25" customWidth="1"/>
  </cols>
  <sheetData>
    <row r="1" spans="1:35" s="20" customFormat="1" ht="23.5">
      <c r="A1" s="695">
        <v>2020</v>
      </c>
      <c r="B1" s="695"/>
      <c r="C1" s="695"/>
      <c r="D1" s="695"/>
      <c r="E1" s="695"/>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94"/>
      <c r="AF1" s="94"/>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30" customHeight="1">
      <c r="A3" s="782" t="s">
        <v>407</v>
      </c>
      <c r="B3" s="782"/>
      <c r="C3" s="782"/>
      <c r="D3" s="782"/>
      <c r="E3" s="782"/>
      <c r="F3" s="364"/>
      <c r="G3" s="276"/>
      <c r="H3" s="276"/>
      <c r="I3" s="276"/>
      <c r="J3" s="276"/>
      <c r="K3" s="276"/>
      <c r="L3" s="276"/>
      <c r="M3" s="276"/>
      <c r="N3" s="276"/>
      <c r="O3" s="276"/>
      <c r="P3" s="276"/>
      <c r="Q3" s="276"/>
      <c r="R3" s="276"/>
      <c r="S3" s="276"/>
      <c r="T3" s="276"/>
      <c r="U3" s="276"/>
      <c r="V3" s="276"/>
      <c r="W3" s="276"/>
      <c r="X3" s="276"/>
      <c r="Y3" s="276"/>
      <c r="Z3" s="276"/>
      <c r="AA3" s="276"/>
      <c r="AB3" s="276"/>
      <c r="AC3" s="276"/>
      <c r="AD3" s="276"/>
    </row>
    <row r="4" spans="1:35" ht="41.25" customHeight="1">
      <c r="A4" s="840"/>
      <c r="B4" s="704" t="s">
        <v>214</v>
      </c>
      <c r="C4" s="705"/>
      <c r="D4" s="704" t="s">
        <v>215</v>
      </c>
      <c r="E4" s="705"/>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2"/>
      <c r="AF4" s="22"/>
      <c r="AG4" s="22"/>
    </row>
    <row r="5" spans="1:35" ht="15" thickBot="1">
      <c r="A5" s="841"/>
      <c r="B5" s="486" t="s">
        <v>1</v>
      </c>
      <c r="C5" s="472" t="s">
        <v>119</v>
      </c>
      <c r="D5" s="486" t="s">
        <v>1</v>
      </c>
      <c r="E5" s="472" t="s">
        <v>119</v>
      </c>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2"/>
      <c r="AF5" s="22"/>
      <c r="AG5" s="22"/>
    </row>
    <row r="6" spans="1:35">
      <c r="A6" s="474" t="s">
        <v>16</v>
      </c>
      <c r="B6" s="490">
        <v>30.106337326801956</v>
      </c>
      <c r="C6" s="479">
        <v>3.3146263666156672</v>
      </c>
      <c r="D6" s="490">
        <v>19.081225305024031</v>
      </c>
      <c r="E6" s="479">
        <v>2.9364665745470169</v>
      </c>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2"/>
      <c r="AF6" s="22"/>
      <c r="AG6" s="22"/>
    </row>
    <row r="7" spans="1:35">
      <c r="A7" s="474" t="s">
        <v>15</v>
      </c>
      <c r="B7" s="490">
        <v>26.021933365832968</v>
      </c>
      <c r="C7" s="479">
        <v>4.0083579894487888</v>
      </c>
      <c r="D7" s="490">
        <v>27.71893429986536</v>
      </c>
      <c r="E7" s="479">
        <v>4.0885521352754877</v>
      </c>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2"/>
      <c r="AF7" s="22"/>
      <c r="AG7" s="22"/>
    </row>
    <row r="8" spans="1:35">
      <c r="A8" s="474" t="s">
        <v>18</v>
      </c>
      <c r="B8" s="490">
        <v>15.842360907144309</v>
      </c>
      <c r="C8" s="479">
        <v>5.6703171238081707</v>
      </c>
      <c r="D8" s="490">
        <v>52.52971783324363</v>
      </c>
      <c r="E8" s="479">
        <v>8.4570398910305844</v>
      </c>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2"/>
      <c r="AF8" s="22"/>
      <c r="AG8" s="22"/>
    </row>
    <row r="9" spans="1:35">
      <c r="A9" s="474" t="s">
        <v>120</v>
      </c>
      <c r="B9" s="490">
        <v>14.789461923924566</v>
      </c>
      <c r="C9" s="479">
        <v>4.7602829843237018</v>
      </c>
      <c r="D9" s="490">
        <v>36.242566936471022</v>
      </c>
      <c r="E9" s="479">
        <v>6.5545624799564228</v>
      </c>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2"/>
      <c r="AF9" s="22"/>
      <c r="AG9" s="22"/>
    </row>
    <row r="10" spans="1:35">
      <c r="A10" s="474" t="s">
        <v>13</v>
      </c>
      <c r="B10" s="518" t="s">
        <v>249</v>
      </c>
      <c r="C10" s="519" t="s">
        <v>249</v>
      </c>
      <c r="D10" s="518" t="s">
        <v>249</v>
      </c>
      <c r="E10" s="519" t="s">
        <v>249</v>
      </c>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2"/>
      <c r="AF10" s="22"/>
      <c r="AG10" s="22"/>
    </row>
    <row r="11" spans="1:35">
      <c r="A11" s="474" t="s">
        <v>12</v>
      </c>
      <c r="B11" s="518" t="s">
        <v>249</v>
      </c>
      <c r="C11" s="519" t="s">
        <v>249</v>
      </c>
      <c r="D11" s="518" t="s">
        <v>249</v>
      </c>
      <c r="E11" s="519" t="s">
        <v>249</v>
      </c>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2"/>
      <c r="AF11" s="22"/>
      <c r="AG11" s="22"/>
    </row>
    <row r="12" spans="1:35">
      <c r="A12" s="474" t="s">
        <v>11</v>
      </c>
      <c r="B12" s="490">
        <v>20.877617707922649</v>
      </c>
      <c r="C12" s="479">
        <v>4.7599214326379542</v>
      </c>
      <c r="D12" s="490">
        <v>28.275983001657622</v>
      </c>
      <c r="E12" s="479">
        <v>5.2096813850076895</v>
      </c>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2"/>
      <c r="AF12" s="22"/>
      <c r="AG12" s="22"/>
    </row>
    <row r="13" spans="1:35">
      <c r="A13" s="474" t="s">
        <v>10</v>
      </c>
      <c r="B13" s="518" t="s">
        <v>249</v>
      </c>
      <c r="C13" s="519" t="s">
        <v>249</v>
      </c>
      <c r="D13" s="518" t="s">
        <v>249</v>
      </c>
      <c r="E13" s="519" t="s">
        <v>249</v>
      </c>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2"/>
      <c r="AF13" s="22"/>
      <c r="AG13" s="22"/>
    </row>
    <row r="14" spans="1:35">
      <c r="A14" s="474" t="s">
        <v>9</v>
      </c>
      <c r="B14" s="490">
        <v>42.26647906768217</v>
      </c>
      <c r="C14" s="479">
        <v>4.968305598023651</v>
      </c>
      <c r="D14" s="490">
        <v>16.176757573543938</v>
      </c>
      <c r="E14" s="479">
        <v>3.5662191325607857</v>
      </c>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2"/>
      <c r="AF14" s="22"/>
      <c r="AG14" s="22"/>
    </row>
    <row r="15" spans="1:35">
      <c r="A15" s="474" t="s">
        <v>8</v>
      </c>
      <c r="B15" s="490">
        <v>31.071989983453204</v>
      </c>
      <c r="C15" s="479">
        <v>3.5288113303847726</v>
      </c>
      <c r="D15" s="490">
        <v>15.991622309887443</v>
      </c>
      <c r="E15" s="479">
        <v>2.8658009441673018</v>
      </c>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2"/>
      <c r="AF15" s="22"/>
      <c r="AG15" s="22"/>
    </row>
    <row r="16" spans="1:35">
      <c r="A16" s="474" t="s">
        <v>7</v>
      </c>
      <c r="B16" s="490">
        <v>12.920618950779028</v>
      </c>
      <c r="C16" s="479">
        <v>3.4116819340422273</v>
      </c>
      <c r="D16" s="490">
        <v>22.436475749810832</v>
      </c>
      <c r="E16" s="479">
        <v>4.4945140187325086</v>
      </c>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2"/>
      <c r="AF16" s="22"/>
      <c r="AG16" s="22"/>
    </row>
    <row r="17" spans="1:33">
      <c r="A17" s="474" t="s">
        <v>6</v>
      </c>
      <c r="B17" s="518" t="s">
        <v>249</v>
      </c>
      <c r="C17" s="519" t="s">
        <v>249</v>
      </c>
      <c r="D17" s="518" t="s">
        <v>249</v>
      </c>
      <c r="E17" s="519" t="s">
        <v>249</v>
      </c>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2"/>
      <c r="AF17" s="22"/>
      <c r="AG17" s="22"/>
    </row>
    <row r="18" spans="1:33">
      <c r="A18" s="474" t="s">
        <v>5</v>
      </c>
      <c r="B18" s="490">
        <v>13.170343727381596</v>
      </c>
      <c r="C18" s="479">
        <v>4.287048278560059</v>
      </c>
      <c r="D18" s="490">
        <v>38.890154873756195</v>
      </c>
      <c r="E18" s="479">
        <v>5.9856896498480179</v>
      </c>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2"/>
      <c r="AF18" s="22"/>
      <c r="AG18" s="22"/>
    </row>
    <row r="19" spans="1:33">
      <c r="A19" s="474" t="s">
        <v>4</v>
      </c>
      <c r="B19" s="518" t="s">
        <v>249</v>
      </c>
      <c r="C19" s="519" t="s">
        <v>249</v>
      </c>
      <c r="D19" s="518" t="s">
        <v>249</v>
      </c>
      <c r="E19" s="519" t="s">
        <v>249</v>
      </c>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2"/>
      <c r="AF19" s="22"/>
      <c r="AG19" s="22"/>
    </row>
    <row r="20" spans="1:33">
      <c r="A20" s="474" t="s">
        <v>3</v>
      </c>
      <c r="B20" s="518" t="s">
        <v>249</v>
      </c>
      <c r="C20" s="519" t="s">
        <v>249</v>
      </c>
      <c r="D20" s="518" t="s">
        <v>249</v>
      </c>
      <c r="E20" s="519" t="s">
        <v>249</v>
      </c>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2"/>
      <c r="AF20" s="22"/>
      <c r="AG20" s="22"/>
    </row>
    <row r="21" spans="1:33" ht="14.5" thickBot="1">
      <c r="A21" s="474" t="s">
        <v>2</v>
      </c>
      <c r="B21" s="490">
        <v>39.105155834526734</v>
      </c>
      <c r="C21" s="479">
        <v>8.8668140450946211</v>
      </c>
      <c r="D21" s="490">
        <v>18.499917660427695</v>
      </c>
      <c r="E21" s="479">
        <v>6.6906855103031457</v>
      </c>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2"/>
      <c r="AF21" s="22"/>
      <c r="AG21" s="22"/>
    </row>
    <row r="22" spans="1:33">
      <c r="A22" s="494" t="s">
        <v>17</v>
      </c>
      <c r="B22" s="491">
        <v>27.746244096548722</v>
      </c>
      <c r="C22" s="512">
        <v>1.5832119144480687</v>
      </c>
      <c r="D22" s="491">
        <v>21.336721159478238</v>
      </c>
      <c r="E22" s="512">
        <v>1.459497214404738</v>
      </c>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2"/>
      <c r="AF22" s="22"/>
      <c r="AG22" s="22"/>
    </row>
    <row r="23" spans="1:33">
      <c r="A23" s="495" t="s">
        <v>19</v>
      </c>
      <c r="B23" s="492">
        <v>22.58651915671912</v>
      </c>
      <c r="C23" s="514">
        <v>2.8558976066115611</v>
      </c>
      <c r="D23" s="492">
        <v>33.247928206165149</v>
      </c>
      <c r="E23" s="514">
        <v>3.1002250111882117</v>
      </c>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2"/>
      <c r="AF23" s="22"/>
      <c r="AG23" s="22"/>
    </row>
    <row r="24" spans="1:33" ht="14.5" thickBot="1">
      <c r="A24" s="496" t="s">
        <v>20</v>
      </c>
      <c r="B24" s="493">
        <v>26.570312015005261</v>
      </c>
      <c r="C24" s="517">
        <v>1.3853072894673897</v>
      </c>
      <c r="D24" s="493">
        <v>24.051356272676401</v>
      </c>
      <c r="E24" s="517">
        <v>1.3349705278283657</v>
      </c>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2"/>
      <c r="AF24" s="22"/>
      <c r="AG24" s="22"/>
    </row>
    <row r="25" spans="1:33">
      <c r="A25" s="796" t="s">
        <v>216</v>
      </c>
      <c r="B25" s="796"/>
      <c r="C25" s="796"/>
      <c r="D25" s="796"/>
      <c r="E25" s="796"/>
      <c r="F25" s="252"/>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2"/>
      <c r="AF25" s="22"/>
      <c r="AG25" s="22"/>
    </row>
    <row r="26" spans="1:33" ht="70.5" customHeight="1">
      <c r="A26" s="774" t="s">
        <v>255</v>
      </c>
      <c r="B26" s="774"/>
      <c r="C26" s="774"/>
      <c r="D26" s="774"/>
      <c r="E26" s="774"/>
      <c r="F26" s="662"/>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2"/>
      <c r="AF26" s="22"/>
      <c r="AG26" s="22"/>
    </row>
    <row r="27" spans="1:33" ht="28.5" customHeight="1">
      <c r="A27" s="774" t="s">
        <v>341</v>
      </c>
      <c r="B27" s="774"/>
      <c r="C27" s="774"/>
      <c r="D27" s="774"/>
      <c r="E27" s="774"/>
      <c r="F27" s="252"/>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2"/>
      <c r="AF27" s="22"/>
      <c r="AG27" s="22"/>
    </row>
    <row r="28" spans="1:33">
      <c r="A28" s="234"/>
      <c r="B28" s="234"/>
      <c r="C28" s="234"/>
      <c r="D28" s="234"/>
      <c r="E28" s="234"/>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2"/>
      <c r="AF28" s="22"/>
      <c r="AG28" s="22"/>
    </row>
    <row r="29" spans="1:33" ht="46.5" customHeight="1">
      <c r="A29" s="786" t="s">
        <v>408</v>
      </c>
      <c r="B29" s="786"/>
      <c r="C29" s="786"/>
      <c r="D29" s="664"/>
      <c r="E29" s="360"/>
      <c r="F29" s="36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2"/>
      <c r="AF29" s="22"/>
      <c r="AG29" s="22"/>
    </row>
    <row r="30" spans="1:33" ht="15" thickBot="1">
      <c r="A30" s="553"/>
      <c r="B30" s="486" t="s">
        <v>1</v>
      </c>
      <c r="C30" s="472" t="s">
        <v>119</v>
      </c>
      <c r="D30" s="210"/>
      <c r="E30" s="210"/>
      <c r="F30" s="210"/>
      <c r="G30" s="240"/>
      <c r="H30" s="240"/>
      <c r="I30" s="240"/>
      <c r="J30" s="210"/>
      <c r="K30" s="210"/>
      <c r="L30" s="210"/>
      <c r="M30" s="210"/>
      <c r="N30" s="210"/>
      <c r="O30" s="210"/>
      <c r="P30" s="210"/>
      <c r="Q30" s="210"/>
      <c r="R30" s="210"/>
      <c r="S30" s="210"/>
      <c r="T30" s="210"/>
      <c r="U30" s="210"/>
      <c r="V30" s="210"/>
      <c r="W30" s="210"/>
      <c r="X30" s="210"/>
      <c r="Y30" s="210"/>
      <c r="Z30" s="210"/>
      <c r="AA30" s="210"/>
      <c r="AB30" s="210"/>
      <c r="AC30" s="210"/>
      <c r="AD30" s="210"/>
      <c r="AE30" s="22"/>
      <c r="AF30" s="22"/>
      <c r="AG30" s="22"/>
    </row>
    <row r="31" spans="1:33">
      <c r="A31" s="474" t="s">
        <v>16</v>
      </c>
      <c r="B31" s="490">
        <v>66.894306</v>
      </c>
      <c r="C31" s="479">
        <v>2.8445410999999998</v>
      </c>
      <c r="D31" s="210"/>
      <c r="E31" s="210"/>
      <c r="F31" s="210"/>
      <c r="G31" s="210"/>
      <c r="H31" s="361"/>
      <c r="I31" s="361"/>
      <c r="J31" s="210"/>
      <c r="K31" s="210"/>
      <c r="L31" s="210"/>
      <c r="M31" s="210"/>
      <c r="N31" s="210"/>
      <c r="O31" s="210"/>
      <c r="P31" s="210"/>
      <c r="Q31" s="210"/>
      <c r="R31" s="210"/>
      <c r="S31" s="210"/>
      <c r="T31" s="210"/>
      <c r="U31" s="210"/>
      <c r="V31" s="210"/>
      <c r="W31" s="210"/>
      <c r="X31" s="210"/>
      <c r="Y31" s="210"/>
      <c r="Z31" s="210"/>
      <c r="AA31" s="210"/>
      <c r="AB31" s="210"/>
      <c r="AC31" s="210"/>
      <c r="AD31" s="210"/>
      <c r="AE31" s="22"/>
      <c r="AF31" s="22"/>
      <c r="AG31" s="22"/>
    </row>
    <row r="32" spans="1:33">
      <c r="A32" s="474" t="s">
        <v>15</v>
      </c>
      <c r="B32" s="490">
        <v>49.600856</v>
      </c>
      <c r="C32" s="479">
        <v>3.1999673999999998</v>
      </c>
      <c r="D32" s="210"/>
      <c r="E32" s="210"/>
      <c r="F32" s="210"/>
      <c r="G32" s="210"/>
      <c r="H32" s="361"/>
      <c r="I32" s="361"/>
      <c r="J32" s="210"/>
      <c r="K32" s="210"/>
      <c r="L32" s="210"/>
      <c r="M32" s="210"/>
      <c r="N32" s="210"/>
      <c r="O32" s="210"/>
      <c r="P32" s="210"/>
      <c r="Q32" s="210"/>
      <c r="R32" s="210"/>
      <c r="S32" s="210"/>
      <c r="T32" s="210"/>
      <c r="U32" s="210"/>
      <c r="V32" s="210"/>
      <c r="W32" s="210"/>
      <c r="X32" s="210"/>
      <c r="Y32" s="210"/>
      <c r="Z32" s="210"/>
      <c r="AA32" s="210"/>
      <c r="AB32" s="210"/>
      <c r="AC32" s="210"/>
      <c r="AD32" s="210"/>
      <c r="AE32" s="22"/>
      <c r="AF32" s="22"/>
      <c r="AG32" s="22"/>
    </row>
    <row r="33" spans="1:33">
      <c r="A33" s="474" t="s">
        <v>18</v>
      </c>
      <c r="B33" s="490">
        <v>78.052195999999995</v>
      </c>
      <c r="C33" s="479">
        <v>6.0059665999999998</v>
      </c>
      <c r="D33" s="210"/>
      <c r="E33" s="210"/>
      <c r="F33" s="210"/>
      <c r="G33" s="210"/>
      <c r="H33" s="361"/>
      <c r="I33" s="361"/>
      <c r="J33" s="210"/>
      <c r="K33" s="210"/>
      <c r="L33" s="210"/>
      <c r="M33" s="210"/>
      <c r="N33" s="210"/>
      <c r="O33" s="210"/>
      <c r="P33" s="210"/>
      <c r="Q33" s="210"/>
      <c r="R33" s="210"/>
      <c r="S33" s="210"/>
      <c r="T33" s="210"/>
      <c r="U33" s="210"/>
      <c r="V33" s="210"/>
      <c r="W33" s="210"/>
      <c r="X33" s="210"/>
      <c r="Y33" s="210"/>
      <c r="Z33" s="210"/>
      <c r="AA33" s="210"/>
      <c r="AB33" s="210"/>
      <c r="AC33" s="210"/>
      <c r="AD33" s="210"/>
      <c r="AE33" s="22"/>
      <c r="AF33" s="22"/>
      <c r="AG33" s="22"/>
    </row>
    <row r="34" spans="1:33">
      <c r="A34" s="474" t="s">
        <v>120</v>
      </c>
      <c r="B34" s="490">
        <v>88.657400999999993</v>
      </c>
      <c r="C34" s="479">
        <v>4.3156660000000002</v>
      </c>
      <c r="D34" s="210"/>
      <c r="E34" s="210"/>
      <c r="F34" s="210"/>
      <c r="G34" s="210"/>
      <c r="H34" s="361"/>
      <c r="I34" s="361"/>
      <c r="J34" s="210"/>
      <c r="K34" s="210"/>
      <c r="L34" s="210"/>
      <c r="M34" s="210"/>
      <c r="N34" s="210"/>
      <c r="O34" s="210"/>
      <c r="P34" s="210"/>
      <c r="Q34" s="210"/>
      <c r="R34" s="210"/>
      <c r="S34" s="210"/>
      <c r="T34" s="210"/>
      <c r="U34" s="210"/>
      <c r="V34" s="210"/>
      <c r="W34" s="210"/>
      <c r="X34" s="210"/>
      <c r="Y34" s="210"/>
      <c r="Z34" s="210"/>
      <c r="AA34" s="210"/>
      <c r="AB34" s="210"/>
      <c r="AC34" s="210"/>
      <c r="AD34" s="210"/>
      <c r="AE34" s="22"/>
      <c r="AF34" s="22"/>
      <c r="AG34" s="22"/>
    </row>
    <row r="35" spans="1:33">
      <c r="A35" s="474" t="s">
        <v>13</v>
      </c>
      <c r="B35" s="518" t="s">
        <v>249</v>
      </c>
      <c r="C35" s="519" t="s">
        <v>249</v>
      </c>
      <c r="D35" s="210"/>
      <c r="E35" s="210"/>
      <c r="F35" s="210"/>
      <c r="G35" s="210"/>
      <c r="H35" s="361"/>
      <c r="I35" s="361"/>
      <c r="J35" s="210"/>
      <c r="K35" s="210"/>
      <c r="L35" s="210"/>
      <c r="M35" s="210"/>
      <c r="N35" s="210"/>
      <c r="O35" s="210"/>
      <c r="P35" s="210"/>
      <c r="Q35" s="210"/>
      <c r="R35" s="210"/>
      <c r="S35" s="210"/>
      <c r="T35" s="210"/>
      <c r="U35" s="210"/>
      <c r="V35" s="210"/>
      <c r="W35" s="210"/>
      <c r="X35" s="210"/>
      <c r="Y35" s="210"/>
      <c r="Z35" s="210"/>
      <c r="AA35" s="210"/>
      <c r="AB35" s="210"/>
      <c r="AC35" s="210"/>
      <c r="AD35" s="210"/>
      <c r="AE35" s="22"/>
      <c r="AF35" s="22"/>
      <c r="AG35" s="22"/>
    </row>
    <row r="36" spans="1:33">
      <c r="A36" s="474" t="s">
        <v>12</v>
      </c>
      <c r="B36" s="518" t="s">
        <v>249</v>
      </c>
      <c r="C36" s="519" t="s">
        <v>249</v>
      </c>
      <c r="D36" s="210"/>
      <c r="E36" s="210"/>
      <c r="F36" s="210"/>
      <c r="G36" s="210"/>
      <c r="H36" s="361"/>
      <c r="I36" s="361"/>
      <c r="J36" s="210"/>
      <c r="K36" s="210"/>
      <c r="L36" s="210"/>
      <c r="M36" s="210"/>
      <c r="N36" s="210"/>
      <c r="O36" s="210"/>
      <c r="P36" s="210"/>
      <c r="Q36" s="210"/>
      <c r="R36" s="210"/>
      <c r="S36" s="210"/>
      <c r="T36" s="210"/>
      <c r="U36" s="210"/>
      <c r="V36" s="210"/>
      <c r="W36" s="210"/>
      <c r="X36" s="210"/>
      <c r="Y36" s="210"/>
      <c r="Z36" s="210"/>
      <c r="AA36" s="210"/>
      <c r="AB36" s="210"/>
      <c r="AC36" s="210"/>
      <c r="AD36" s="210"/>
      <c r="AE36" s="22"/>
      <c r="AF36" s="22"/>
      <c r="AG36" s="22"/>
    </row>
    <row r="37" spans="1:33">
      <c r="A37" s="474" t="s">
        <v>11</v>
      </c>
      <c r="B37" s="490">
        <v>59.640630999999999</v>
      </c>
      <c r="C37" s="479">
        <v>4.6206601999999997</v>
      </c>
      <c r="D37" s="210"/>
      <c r="E37" s="210"/>
      <c r="F37" s="210"/>
      <c r="G37" s="210"/>
      <c r="H37" s="361"/>
      <c r="I37" s="361"/>
      <c r="J37" s="210"/>
      <c r="K37" s="210"/>
      <c r="L37" s="210"/>
      <c r="M37" s="210"/>
      <c r="N37" s="210"/>
      <c r="O37" s="210"/>
      <c r="P37" s="210"/>
      <c r="Q37" s="210"/>
      <c r="R37" s="210"/>
      <c r="S37" s="210"/>
      <c r="T37" s="210"/>
      <c r="U37" s="210"/>
      <c r="V37" s="210"/>
      <c r="W37" s="210"/>
      <c r="X37" s="210"/>
      <c r="Y37" s="210"/>
      <c r="Z37" s="210"/>
      <c r="AA37" s="210"/>
      <c r="AB37" s="210"/>
      <c r="AC37" s="210"/>
      <c r="AD37" s="210"/>
      <c r="AE37" s="22"/>
      <c r="AF37" s="22"/>
      <c r="AG37" s="22"/>
    </row>
    <row r="38" spans="1:33">
      <c r="A38" s="474" t="s">
        <v>10</v>
      </c>
      <c r="B38" s="518" t="s">
        <v>249</v>
      </c>
      <c r="C38" s="519" t="s">
        <v>249</v>
      </c>
      <c r="D38" s="210"/>
      <c r="E38" s="210"/>
      <c r="F38" s="210"/>
      <c r="G38" s="210"/>
      <c r="H38" s="361"/>
      <c r="I38" s="361"/>
      <c r="J38" s="210"/>
      <c r="K38" s="210"/>
      <c r="L38" s="210"/>
      <c r="M38" s="210"/>
      <c r="N38" s="210"/>
      <c r="O38" s="210"/>
      <c r="P38" s="210"/>
      <c r="Q38" s="210"/>
      <c r="R38" s="210"/>
      <c r="S38" s="210"/>
      <c r="T38" s="210"/>
      <c r="U38" s="210"/>
      <c r="V38" s="210"/>
      <c r="W38" s="210"/>
      <c r="X38" s="210"/>
      <c r="Y38" s="210"/>
      <c r="Z38" s="210"/>
      <c r="AA38" s="210"/>
      <c r="AB38" s="210"/>
      <c r="AC38" s="210"/>
      <c r="AD38" s="210"/>
      <c r="AE38" s="22"/>
      <c r="AF38" s="22"/>
      <c r="AG38" s="22"/>
    </row>
    <row r="39" spans="1:33">
      <c r="A39" s="474" t="s">
        <v>9</v>
      </c>
      <c r="B39" s="490">
        <v>80.729302000000004</v>
      </c>
      <c r="C39" s="479">
        <v>3.6011204000000001</v>
      </c>
      <c r="D39" s="210"/>
      <c r="E39" s="210"/>
      <c r="F39" s="210"/>
      <c r="G39" s="210"/>
      <c r="H39" s="361"/>
      <c r="I39" s="361"/>
      <c r="J39" s="210"/>
      <c r="K39" s="210"/>
      <c r="L39" s="210"/>
      <c r="M39" s="210"/>
      <c r="N39" s="210"/>
      <c r="O39" s="210"/>
      <c r="P39" s="210"/>
      <c r="Q39" s="210"/>
      <c r="R39" s="210"/>
      <c r="S39" s="210"/>
      <c r="T39" s="210"/>
      <c r="U39" s="210"/>
      <c r="V39" s="210"/>
      <c r="W39" s="210"/>
      <c r="X39" s="210"/>
      <c r="Y39" s="210"/>
      <c r="Z39" s="210"/>
      <c r="AA39" s="210"/>
      <c r="AB39" s="210"/>
      <c r="AC39" s="210"/>
      <c r="AD39" s="210"/>
      <c r="AE39" s="22"/>
      <c r="AF39" s="22"/>
      <c r="AG39" s="22"/>
    </row>
    <row r="40" spans="1:33">
      <c r="A40" s="474" t="s">
        <v>8</v>
      </c>
      <c r="B40" s="490">
        <v>62.136490000000002</v>
      </c>
      <c r="C40" s="479">
        <v>2.9500175</v>
      </c>
      <c r="D40" s="210"/>
      <c r="E40" s="210"/>
      <c r="F40" s="210"/>
      <c r="G40" s="210"/>
      <c r="H40" s="361"/>
      <c r="I40" s="361"/>
      <c r="J40" s="210"/>
      <c r="K40" s="210"/>
      <c r="L40" s="210"/>
      <c r="M40" s="210"/>
      <c r="N40" s="210"/>
      <c r="O40" s="210"/>
      <c r="P40" s="210"/>
      <c r="Q40" s="210"/>
      <c r="R40" s="210"/>
      <c r="S40" s="210"/>
      <c r="T40" s="210"/>
      <c r="U40" s="210"/>
      <c r="V40" s="210"/>
      <c r="W40" s="210"/>
      <c r="X40" s="210"/>
      <c r="Y40" s="210"/>
      <c r="Z40" s="210"/>
      <c r="AA40" s="210"/>
      <c r="AB40" s="210"/>
      <c r="AC40" s="210"/>
      <c r="AD40" s="210"/>
      <c r="AE40" s="22"/>
      <c r="AF40" s="22"/>
      <c r="AG40" s="22"/>
    </row>
    <row r="41" spans="1:33">
      <c r="A41" s="474" t="s">
        <v>7</v>
      </c>
      <c r="B41" s="490">
        <v>81.172362000000007</v>
      </c>
      <c r="C41" s="479">
        <v>3.8693518999999998</v>
      </c>
      <c r="D41" s="210"/>
      <c r="E41" s="210"/>
      <c r="F41" s="210"/>
      <c r="G41" s="210"/>
      <c r="H41" s="361"/>
      <c r="I41" s="361"/>
      <c r="J41" s="210"/>
      <c r="K41" s="210"/>
      <c r="L41" s="210"/>
      <c r="M41" s="210"/>
      <c r="N41" s="210"/>
      <c r="O41" s="210"/>
      <c r="P41" s="210"/>
      <c r="Q41" s="210"/>
      <c r="R41" s="210"/>
      <c r="S41" s="210"/>
      <c r="T41" s="210"/>
      <c r="U41" s="210"/>
      <c r="V41" s="210"/>
      <c r="W41" s="210"/>
      <c r="X41" s="210"/>
      <c r="Y41" s="210"/>
      <c r="Z41" s="210"/>
      <c r="AA41" s="210"/>
      <c r="AB41" s="210"/>
      <c r="AC41" s="210"/>
      <c r="AD41" s="210"/>
      <c r="AE41" s="22"/>
      <c r="AF41" s="22"/>
      <c r="AG41" s="22"/>
    </row>
    <row r="42" spans="1:33">
      <c r="A42" s="474" t="s">
        <v>6</v>
      </c>
      <c r="B42" s="518" t="s">
        <v>249</v>
      </c>
      <c r="C42" s="519" t="s">
        <v>249</v>
      </c>
      <c r="D42" s="210"/>
      <c r="E42" s="210"/>
      <c r="F42" s="210"/>
      <c r="G42" s="210"/>
      <c r="H42" s="361"/>
      <c r="I42" s="361"/>
      <c r="J42" s="210"/>
      <c r="K42" s="210"/>
      <c r="L42" s="210"/>
      <c r="M42" s="210"/>
      <c r="N42" s="210"/>
      <c r="O42" s="210"/>
      <c r="P42" s="210"/>
      <c r="Q42" s="210"/>
      <c r="R42" s="210"/>
      <c r="S42" s="210"/>
      <c r="T42" s="210"/>
      <c r="U42" s="210"/>
      <c r="V42" s="210"/>
      <c r="W42" s="210"/>
      <c r="X42" s="210"/>
      <c r="Y42" s="210"/>
      <c r="Z42" s="210"/>
      <c r="AA42" s="210"/>
      <c r="AB42" s="210"/>
      <c r="AC42" s="210"/>
      <c r="AD42" s="210"/>
      <c r="AE42" s="22"/>
      <c r="AF42" s="22"/>
      <c r="AG42" s="22"/>
    </row>
    <row r="43" spans="1:33">
      <c r="A43" s="474" t="s">
        <v>5</v>
      </c>
      <c r="B43" s="490">
        <v>72.395840000000007</v>
      </c>
      <c r="C43" s="479">
        <v>4.711716</v>
      </c>
      <c r="D43" s="210"/>
      <c r="E43" s="210"/>
      <c r="F43" s="210"/>
      <c r="G43" s="210"/>
      <c r="H43" s="361"/>
      <c r="I43" s="361"/>
      <c r="J43" s="210"/>
      <c r="K43" s="210"/>
      <c r="L43" s="210"/>
      <c r="M43" s="210"/>
      <c r="N43" s="210"/>
      <c r="O43" s="210"/>
      <c r="P43" s="210"/>
      <c r="Q43" s="210"/>
      <c r="R43" s="210"/>
      <c r="S43" s="210"/>
      <c r="T43" s="210"/>
      <c r="U43" s="210"/>
      <c r="V43" s="210"/>
      <c r="W43" s="210"/>
      <c r="X43" s="210"/>
      <c r="Y43" s="210"/>
      <c r="Z43" s="210"/>
      <c r="AA43" s="210"/>
      <c r="AB43" s="210"/>
      <c r="AC43" s="210"/>
      <c r="AD43" s="210"/>
      <c r="AE43" s="22"/>
      <c r="AF43" s="22"/>
      <c r="AG43" s="22"/>
    </row>
    <row r="44" spans="1:33">
      <c r="A44" s="474" t="s">
        <v>4</v>
      </c>
      <c r="B44" s="518" t="s">
        <v>249</v>
      </c>
      <c r="C44" s="519" t="s">
        <v>249</v>
      </c>
      <c r="D44" s="210"/>
      <c r="E44" s="210"/>
      <c r="F44" s="210"/>
      <c r="G44" s="210"/>
      <c r="H44" s="361"/>
      <c r="I44" s="361"/>
      <c r="J44" s="210"/>
      <c r="K44" s="210"/>
      <c r="L44" s="210"/>
      <c r="M44" s="210"/>
      <c r="N44" s="210"/>
      <c r="O44" s="210"/>
      <c r="P44" s="210"/>
      <c r="Q44" s="210"/>
      <c r="R44" s="210"/>
      <c r="S44" s="210"/>
      <c r="T44" s="210"/>
      <c r="U44" s="210"/>
      <c r="V44" s="210"/>
      <c r="W44" s="210"/>
      <c r="X44" s="210"/>
      <c r="Y44" s="210"/>
      <c r="Z44" s="210"/>
      <c r="AA44" s="210"/>
      <c r="AB44" s="210"/>
      <c r="AC44" s="210"/>
      <c r="AD44" s="210"/>
      <c r="AE44" s="22"/>
      <c r="AF44" s="22"/>
      <c r="AG44" s="22"/>
    </row>
    <row r="45" spans="1:33">
      <c r="A45" s="474" t="s">
        <v>3</v>
      </c>
      <c r="B45" s="518" t="s">
        <v>249</v>
      </c>
      <c r="C45" s="519" t="s">
        <v>249</v>
      </c>
      <c r="D45" s="210"/>
      <c r="E45" s="210"/>
      <c r="F45" s="210"/>
      <c r="G45" s="210"/>
      <c r="H45" s="361"/>
      <c r="I45" s="361"/>
      <c r="J45" s="210"/>
      <c r="K45" s="210"/>
      <c r="L45" s="210"/>
      <c r="M45" s="210"/>
      <c r="N45" s="210"/>
      <c r="O45" s="210"/>
      <c r="P45" s="210"/>
      <c r="Q45" s="210"/>
      <c r="R45" s="210"/>
      <c r="S45" s="210"/>
      <c r="T45" s="210"/>
      <c r="U45" s="210"/>
      <c r="V45" s="210"/>
      <c r="W45" s="210"/>
      <c r="X45" s="210"/>
      <c r="Y45" s="210"/>
      <c r="Z45" s="210"/>
      <c r="AA45" s="210"/>
      <c r="AB45" s="210"/>
      <c r="AC45" s="210"/>
      <c r="AD45" s="210"/>
      <c r="AE45" s="22"/>
      <c r="AF45" s="22"/>
      <c r="AG45" s="22"/>
    </row>
    <row r="46" spans="1:33" ht="14.5" thickBot="1">
      <c r="A46" s="474" t="s">
        <v>2</v>
      </c>
      <c r="B46" s="490">
        <v>60.412654000000003</v>
      </c>
      <c r="C46" s="479">
        <v>6.9792402999999998</v>
      </c>
      <c r="D46" s="210"/>
      <c r="E46" s="210"/>
      <c r="F46" s="210"/>
      <c r="G46" s="210"/>
      <c r="H46" s="361"/>
      <c r="I46" s="361"/>
      <c r="J46" s="210"/>
      <c r="K46" s="210"/>
      <c r="L46" s="210"/>
      <c r="M46" s="210"/>
      <c r="N46" s="210"/>
      <c r="O46" s="210"/>
      <c r="P46" s="210"/>
      <c r="Q46" s="210"/>
      <c r="R46" s="210"/>
      <c r="S46" s="210"/>
      <c r="T46" s="210"/>
      <c r="U46" s="210"/>
      <c r="V46" s="210"/>
      <c r="W46" s="210"/>
      <c r="X46" s="210"/>
      <c r="Y46" s="210"/>
      <c r="Z46" s="210"/>
      <c r="AA46" s="210"/>
      <c r="AB46" s="210"/>
      <c r="AC46" s="210"/>
      <c r="AD46" s="210"/>
      <c r="AE46" s="22"/>
      <c r="AF46" s="22"/>
      <c r="AG46" s="22"/>
    </row>
    <row r="47" spans="1:33">
      <c r="A47" s="494" t="s">
        <v>17</v>
      </c>
      <c r="B47" s="491">
        <v>64.813980000000001</v>
      </c>
      <c r="C47" s="512">
        <v>1.3689366000000001</v>
      </c>
      <c r="D47" s="210"/>
      <c r="E47" s="210"/>
      <c r="F47" s="210"/>
      <c r="G47" s="210"/>
      <c r="H47" s="361"/>
      <c r="I47" s="361"/>
      <c r="J47" s="210"/>
      <c r="K47" s="210"/>
      <c r="L47" s="210"/>
      <c r="M47" s="210"/>
      <c r="N47" s="210"/>
      <c r="O47" s="210"/>
      <c r="P47" s="210"/>
      <c r="Q47" s="210"/>
      <c r="R47" s="210"/>
      <c r="S47" s="210"/>
      <c r="T47" s="210"/>
      <c r="U47" s="210"/>
      <c r="V47" s="210"/>
      <c r="W47" s="210"/>
      <c r="X47" s="210"/>
      <c r="Y47" s="210"/>
      <c r="Z47" s="210"/>
      <c r="AA47" s="210"/>
      <c r="AB47" s="210"/>
      <c r="AC47" s="210"/>
      <c r="AD47" s="210"/>
      <c r="AE47" s="22"/>
      <c r="AF47" s="22"/>
      <c r="AG47" s="22"/>
    </row>
    <row r="48" spans="1:33">
      <c r="A48" s="495" t="s">
        <v>19</v>
      </c>
      <c r="B48" s="492">
        <v>70.391780999999995</v>
      </c>
      <c r="C48" s="514">
        <v>2.6865910999999998</v>
      </c>
      <c r="D48" s="210"/>
      <c r="E48" s="210"/>
      <c r="F48" s="210"/>
      <c r="G48" s="210"/>
      <c r="H48" s="361"/>
      <c r="I48" s="361"/>
      <c r="J48" s="210"/>
      <c r="K48" s="210"/>
      <c r="L48" s="210"/>
      <c r="M48" s="210"/>
      <c r="N48" s="210"/>
      <c r="O48" s="210"/>
      <c r="P48" s="210"/>
      <c r="Q48" s="210"/>
      <c r="R48" s="210"/>
      <c r="S48" s="210"/>
      <c r="T48" s="210"/>
      <c r="U48" s="210"/>
      <c r="V48" s="210"/>
      <c r="W48" s="210"/>
      <c r="X48" s="210"/>
      <c r="Y48" s="210"/>
      <c r="Z48" s="210"/>
      <c r="AA48" s="210"/>
      <c r="AB48" s="210"/>
      <c r="AC48" s="210"/>
      <c r="AD48" s="210"/>
      <c r="AE48" s="22"/>
      <c r="AF48" s="22"/>
      <c r="AG48" s="22"/>
    </row>
    <row r="49" spans="1:33" ht="14.5" thickBot="1">
      <c r="A49" s="496" t="s">
        <v>20</v>
      </c>
      <c r="B49" s="493">
        <v>66.005244000000005</v>
      </c>
      <c r="C49" s="517">
        <v>1.2199587999999999</v>
      </c>
      <c r="D49" s="210"/>
      <c r="E49" s="210"/>
      <c r="F49" s="210"/>
      <c r="G49" s="210"/>
      <c r="H49" s="361"/>
      <c r="I49" s="361"/>
      <c r="J49" s="210"/>
      <c r="K49" s="210"/>
      <c r="L49" s="210"/>
      <c r="M49" s="210"/>
      <c r="N49" s="210"/>
      <c r="O49" s="210"/>
      <c r="P49" s="210"/>
      <c r="Q49" s="210"/>
      <c r="R49" s="210"/>
      <c r="S49" s="210"/>
      <c r="T49" s="210"/>
      <c r="U49" s="210"/>
      <c r="V49" s="210"/>
      <c r="W49" s="210"/>
      <c r="X49" s="210"/>
      <c r="Y49" s="210"/>
      <c r="Z49" s="210"/>
      <c r="AA49" s="210"/>
      <c r="AB49" s="210"/>
      <c r="AC49" s="210"/>
      <c r="AD49" s="210"/>
      <c r="AE49" s="22"/>
      <c r="AF49" s="22"/>
      <c r="AG49" s="22"/>
    </row>
    <row r="50" spans="1:33" ht="37.5" customHeight="1">
      <c r="A50" s="886" t="s">
        <v>290</v>
      </c>
      <c r="B50" s="886"/>
      <c r="C50" s="886"/>
      <c r="D50" s="256"/>
      <c r="E50" s="234"/>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2"/>
      <c r="AF50" s="22"/>
      <c r="AG50" s="22"/>
    </row>
    <row r="51" spans="1:33" ht="96.75" customHeight="1">
      <c r="A51" s="883" t="s">
        <v>255</v>
      </c>
      <c r="B51" s="883"/>
      <c r="C51" s="883"/>
      <c r="D51" s="256"/>
      <c r="E51" s="234"/>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2"/>
      <c r="AF51" s="22"/>
      <c r="AG51" s="22"/>
    </row>
    <row r="52" spans="1:33" ht="25.5" customHeight="1">
      <c r="A52" s="883" t="s">
        <v>342</v>
      </c>
      <c r="B52" s="883"/>
      <c r="C52" s="883"/>
      <c r="D52" s="256"/>
      <c r="E52" s="234"/>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2"/>
      <c r="AF52" s="22"/>
      <c r="AG52" s="22"/>
    </row>
    <row r="53" spans="1:33">
      <c r="A53" s="256"/>
      <c r="B53" s="256"/>
      <c r="C53" s="256"/>
      <c r="D53" s="256"/>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2"/>
      <c r="AF53" s="22"/>
      <c r="AG53" s="22"/>
    </row>
    <row r="54" spans="1:33">
      <c r="A54" s="256"/>
      <c r="B54" s="256"/>
      <c r="C54" s="256"/>
      <c r="D54" s="256"/>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2"/>
      <c r="AF54" s="22"/>
      <c r="AG54" s="22"/>
    </row>
    <row r="55" spans="1:33">
      <c r="A55" s="256"/>
      <c r="B55" s="256"/>
      <c r="C55" s="256"/>
      <c r="D55" s="256"/>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2"/>
      <c r="AF55" s="22"/>
      <c r="AG55" s="22"/>
    </row>
    <row r="56" spans="1:33">
      <c r="A56" s="210"/>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2"/>
      <c r="AF56" s="22"/>
      <c r="AG56" s="22"/>
    </row>
    <row r="57" spans="1:33">
      <c r="A57" s="210"/>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2"/>
      <c r="AF57" s="22"/>
      <c r="AG57" s="22"/>
    </row>
    <row r="58" spans="1:33">
      <c r="A58" s="210"/>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sheetData>
  <sortState ref="A20:F21">
    <sortCondition descending="1" ref="A20"/>
  </sortState>
  <mergeCells count="12">
    <mergeCell ref="A52:C52"/>
    <mergeCell ref="B4:C4"/>
    <mergeCell ref="D4:E4"/>
    <mergeCell ref="A29:C29"/>
    <mergeCell ref="A27:E27"/>
    <mergeCell ref="A26:E26"/>
    <mergeCell ref="A25:E25"/>
    <mergeCell ref="A1:E1"/>
    <mergeCell ref="A4:A5"/>
    <mergeCell ref="A3:E3"/>
    <mergeCell ref="A50:C50"/>
    <mergeCell ref="A51:C51"/>
  </mergeCells>
  <conditionalFormatting sqref="A6:E21 A31:C46">
    <cfRule type="expression" dxfId="11" priority="2">
      <formula>MOD(ROW(),2)=0</formula>
    </cfRule>
  </conditionalFormatting>
  <hyperlinks>
    <hyperlink ref="A2" location="Inhalt!A1" display="Zurück zum Inhalt - HF-03"/>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zoomScale="80" zoomScaleNormal="80" workbookViewId="0">
      <selection sqref="A1:U1"/>
    </sheetView>
  </sheetViews>
  <sheetFormatPr baseColWidth="10" defaultRowHeight="14"/>
  <cols>
    <col min="1" max="1" width="23" customWidth="1"/>
  </cols>
  <sheetData>
    <row r="1" spans="1:37" s="20" customFormat="1" ht="23.5">
      <c r="A1" s="695">
        <v>2020</v>
      </c>
      <c r="B1" s="695"/>
      <c r="C1" s="695"/>
      <c r="D1" s="695"/>
      <c r="E1" s="695"/>
      <c r="F1" s="695"/>
      <c r="G1" s="695"/>
      <c r="H1" s="695"/>
      <c r="I1" s="695"/>
      <c r="J1" s="695"/>
      <c r="K1" s="695"/>
      <c r="L1" s="695"/>
      <c r="M1" s="695"/>
      <c r="N1" s="695"/>
      <c r="O1" s="695"/>
      <c r="P1" s="695"/>
      <c r="Q1" s="695"/>
      <c r="R1" s="695"/>
      <c r="S1" s="695"/>
      <c r="T1" s="695"/>
      <c r="U1" s="695"/>
      <c r="V1" s="94"/>
      <c r="W1" s="94"/>
      <c r="X1" s="94"/>
      <c r="Y1" s="94"/>
      <c r="Z1" s="94"/>
      <c r="AA1" s="94"/>
      <c r="AB1" s="94"/>
      <c r="AC1" s="94"/>
      <c r="AD1" s="94"/>
      <c r="AE1" s="94"/>
      <c r="AF1" s="94"/>
      <c r="AG1" s="94"/>
      <c r="AH1" s="6"/>
      <c r="AI1" s="6"/>
      <c r="AJ1" s="6"/>
      <c r="AK1" s="6"/>
    </row>
    <row r="2" spans="1:37"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7" s="21" customFormat="1" ht="14.5">
      <c r="A3" s="842" t="s">
        <v>409</v>
      </c>
      <c r="B3" s="842"/>
      <c r="C3" s="842"/>
      <c r="D3" s="842"/>
      <c r="E3" s="842"/>
      <c r="F3" s="842"/>
      <c r="G3" s="842"/>
      <c r="H3" s="842"/>
      <c r="I3" s="842"/>
      <c r="J3" s="842"/>
      <c r="K3" s="842"/>
      <c r="L3" s="842"/>
      <c r="M3" s="842"/>
      <c r="N3" s="842"/>
      <c r="O3" s="842"/>
      <c r="P3" s="842"/>
      <c r="Q3" s="842"/>
      <c r="R3" s="842"/>
      <c r="S3" s="842"/>
      <c r="T3" s="842"/>
      <c r="U3" s="842"/>
    </row>
    <row r="4" spans="1:37" ht="64.5" customHeight="1">
      <c r="A4" s="726"/>
      <c r="B4" s="705" t="s">
        <v>217</v>
      </c>
      <c r="C4" s="705"/>
      <c r="D4" s="705" t="s">
        <v>287</v>
      </c>
      <c r="E4" s="705"/>
      <c r="F4" s="705" t="s">
        <v>219</v>
      </c>
      <c r="G4" s="705"/>
      <c r="H4" s="705" t="s">
        <v>220</v>
      </c>
      <c r="I4" s="705"/>
      <c r="J4" s="705" t="s">
        <v>218</v>
      </c>
      <c r="K4" s="705"/>
      <c r="L4" s="705" t="s">
        <v>221</v>
      </c>
      <c r="M4" s="705"/>
      <c r="N4" s="705" t="s">
        <v>222</v>
      </c>
      <c r="O4" s="705"/>
      <c r="P4" s="705" t="s">
        <v>223</v>
      </c>
      <c r="Q4" s="705"/>
      <c r="R4" s="705" t="s">
        <v>224</v>
      </c>
      <c r="S4" s="705"/>
      <c r="T4" s="705" t="s">
        <v>145</v>
      </c>
      <c r="U4" s="705"/>
      <c r="V4" s="22"/>
      <c r="W4" s="22"/>
      <c r="X4" s="22"/>
      <c r="Y4" s="22"/>
      <c r="Z4" s="22"/>
      <c r="AA4" s="22"/>
      <c r="AB4" s="22"/>
      <c r="AC4" s="22"/>
      <c r="AD4" s="22"/>
      <c r="AE4" s="22"/>
      <c r="AF4" s="22"/>
      <c r="AG4" s="22"/>
    </row>
    <row r="5" spans="1:37" ht="15" thickBot="1">
      <c r="A5" s="772"/>
      <c r="B5" s="472" t="s">
        <v>1</v>
      </c>
      <c r="C5" s="472" t="s">
        <v>119</v>
      </c>
      <c r="D5" s="472" t="s">
        <v>1</v>
      </c>
      <c r="E5" s="472" t="s">
        <v>119</v>
      </c>
      <c r="F5" s="472" t="s">
        <v>1</v>
      </c>
      <c r="G5" s="472" t="s">
        <v>119</v>
      </c>
      <c r="H5" s="472" t="s">
        <v>1</v>
      </c>
      <c r="I5" s="472" t="s">
        <v>119</v>
      </c>
      <c r="J5" s="472" t="s">
        <v>1</v>
      </c>
      <c r="K5" s="472" t="s">
        <v>119</v>
      </c>
      <c r="L5" s="472" t="s">
        <v>1</v>
      </c>
      <c r="M5" s="472" t="s">
        <v>119</v>
      </c>
      <c r="N5" s="472" t="s">
        <v>1</v>
      </c>
      <c r="O5" s="472" t="s">
        <v>119</v>
      </c>
      <c r="P5" s="472" t="s">
        <v>1</v>
      </c>
      <c r="Q5" s="472" t="s">
        <v>119</v>
      </c>
      <c r="R5" s="472" t="s">
        <v>1</v>
      </c>
      <c r="S5" s="472" t="s">
        <v>119</v>
      </c>
      <c r="T5" s="472" t="s">
        <v>1</v>
      </c>
      <c r="U5" s="472" t="s">
        <v>119</v>
      </c>
      <c r="V5" s="22"/>
      <c r="W5" s="22"/>
      <c r="X5" s="22"/>
      <c r="Y5" s="22"/>
      <c r="Z5" s="22"/>
      <c r="AA5" s="22"/>
      <c r="AB5" s="22"/>
      <c r="AC5" s="22"/>
      <c r="AD5" s="22"/>
      <c r="AE5" s="22"/>
      <c r="AF5" s="22"/>
      <c r="AG5" s="22"/>
    </row>
    <row r="6" spans="1:37">
      <c r="A6" s="508" t="s">
        <v>16</v>
      </c>
      <c r="B6" s="497">
        <v>32.732314000000002</v>
      </c>
      <c r="C6" s="479">
        <v>3.2716588999999998</v>
      </c>
      <c r="D6" s="497">
        <v>58.448241000000003</v>
      </c>
      <c r="E6" s="479">
        <v>3.3918503000000002</v>
      </c>
      <c r="F6" s="497">
        <v>10.165098</v>
      </c>
      <c r="G6" s="479">
        <v>1.9988322999999999</v>
      </c>
      <c r="H6" s="497">
        <v>5.9451609999999997</v>
      </c>
      <c r="I6" s="479">
        <v>1.6112367000000001</v>
      </c>
      <c r="J6" s="497">
        <v>35.269174</v>
      </c>
      <c r="K6" s="479">
        <v>3.3189793000000001</v>
      </c>
      <c r="L6" s="497">
        <v>23.393018000000001</v>
      </c>
      <c r="M6" s="479">
        <v>2.8575067999999999</v>
      </c>
      <c r="N6" s="497">
        <v>26.939463</v>
      </c>
      <c r="O6" s="479">
        <v>3.0598155</v>
      </c>
      <c r="P6" s="497">
        <v>21.152024999999998</v>
      </c>
      <c r="Q6" s="479">
        <v>2.8046890000000002</v>
      </c>
      <c r="R6" s="497">
        <v>38.347441000000003</v>
      </c>
      <c r="S6" s="479">
        <v>3.3083917999999999</v>
      </c>
      <c r="T6" s="497">
        <v>11.450677000000001</v>
      </c>
      <c r="U6" s="479">
        <v>2.2147394999999999</v>
      </c>
      <c r="V6" s="22"/>
      <c r="W6" s="22"/>
      <c r="X6" s="22"/>
      <c r="Y6" s="22"/>
      <c r="Z6" s="22"/>
      <c r="AA6" s="22"/>
      <c r="AB6" s="22"/>
      <c r="AC6" s="22"/>
      <c r="AD6" s="22"/>
      <c r="AE6" s="22"/>
      <c r="AF6" s="22"/>
      <c r="AG6" s="22"/>
    </row>
    <row r="7" spans="1:37">
      <c r="A7" s="508" t="s">
        <v>15</v>
      </c>
      <c r="B7" s="497">
        <v>38.160263</v>
      </c>
      <c r="C7" s="479">
        <v>3.1599032</v>
      </c>
      <c r="D7" s="497">
        <v>55.652869000000003</v>
      </c>
      <c r="E7" s="479">
        <v>3.1364209000000001</v>
      </c>
      <c r="F7" s="497">
        <v>9.1709672999999992</v>
      </c>
      <c r="G7" s="479">
        <v>1.8714668000000001</v>
      </c>
      <c r="H7" s="497">
        <v>4.2889638999999997</v>
      </c>
      <c r="I7" s="479">
        <v>1.4188847</v>
      </c>
      <c r="J7" s="497">
        <v>33.062427</v>
      </c>
      <c r="K7" s="479">
        <v>3.0646005000000001</v>
      </c>
      <c r="L7" s="497">
        <v>19.422439000000001</v>
      </c>
      <c r="M7" s="479">
        <v>2.6299386999999999</v>
      </c>
      <c r="N7" s="497">
        <v>23.605886999999999</v>
      </c>
      <c r="O7" s="479">
        <v>2.6734852999999998</v>
      </c>
      <c r="P7" s="497">
        <v>23.499782</v>
      </c>
      <c r="Q7" s="479">
        <v>2.7420198999999998</v>
      </c>
      <c r="R7" s="497">
        <v>36.525514000000001</v>
      </c>
      <c r="S7" s="479">
        <v>3.0687044000000001</v>
      </c>
      <c r="T7" s="497">
        <v>22.517703999999998</v>
      </c>
      <c r="U7" s="479">
        <v>2.8324107000000001</v>
      </c>
      <c r="V7" s="22"/>
      <c r="W7" s="22"/>
      <c r="X7" s="22"/>
      <c r="Y7" s="22"/>
      <c r="Z7" s="22"/>
      <c r="AA7" s="22"/>
      <c r="AB7" s="22"/>
      <c r="AC7" s="22"/>
      <c r="AD7" s="22"/>
      <c r="AE7" s="22"/>
      <c r="AF7" s="22"/>
      <c r="AG7" s="22"/>
    </row>
    <row r="8" spans="1:37">
      <c r="A8" s="508" t="s">
        <v>18</v>
      </c>
      <c r="B8" s="497">
        <v>27.077113000000001</v>
      </c>
      <c r="C8" s="479">
        <v>5.0121938999999998</v>
      </c>
      <c r="D8" s="497">
        <v>57.732733000000003</v>
      </c>
      <c r="E8" s="479">
        <v>5.3750179999999999</v>
      </c>
      <c r="F8" s="497">
        <v>8.8704599000000002</v>
      </c>
      <c r="G8" s="479">
        <v>2.9198803999999998</v>
      </c>
      <c r="H8" s="497">
        <v>7.5788871000000002</v>
      </c>
      <c r="I8" s="479">
        <v>2.8745563999999999</v>
      </c>
      <c r="J8" s="497">
        <v>42.976484999999997</v>
      </c>
      <c r="K8" s="479">
        <v>5.4338359000000001</v>
      </c>
      <c r="L8" s="497">
        <v>23.332322999999999</v>
      </c>
      <c r="M8" s="479">
        <v>4.6999614000000003</v>
      </c>
      <c r="N8" s="497">
        <v>32.243254999999998</v>
      </c>
      <c r="O8" s="479">
        <v>5.3870640999999999</v>
      </c>
      <c r="P8" s="497">
        <v>14.886555</v>
      </c>
      <c r="Q8" s="479">
        <v>3.6234130000000002</v>
      </c>
      <c r="R8" s="497">
        <v>35.222430000000003</v>
      </c>
      <c r="S8" s="479">
        <v>5.2619166999999996</v>
      </c>
      <c r="T8" s="497">
        <v>16.929641</v>
      </c>
      <c r="U8" s="479">
        <v>4.4603012</v>
      </c>
      <c r="V8" s="22"/>
      <c r="W8" s="22"/>
      <c r="X8" s="22"/>
      <c r="Y8" s="22"/>
      <c r="Z8" s="22"/>
      <c r="AA8" s="22"/>
      <c r="AB8" s="22"/>
      <c r="AC8" s="22"/>
      <c r="AD8" s="22"/>
      <c r="AE8" s="22"/>
      <c r="AF8" s="22"/>
      <c r="AG8" s="22"/>
    </row>
    <row r="9" spans="1:37">
      <c r="A9" s="508" t="s">
        <v>120</v>
      </c>
      <c r="B9" s="497">
        <v>33.866635000000002</v>
      </c>
      <c r="C9" s="479">
        <v>4.7006848000000003</v>
      </c>
      <c r="D9" s="497">
        <v>54.844653000000001</v>
      </c>
      <c r="E9" s="479">
        <v>4.8961375</v>
      </c>
      <c r="F9" s="497">
        <v>10.900429000000001</v>
      </c>
      <c r="G9" s="479">
        <v>3.2725399999999998</v>
      </c>
      <c r="H9" s="497">
        <v>0</v>
      </c>
      <c r="I9" s="479" t="s">
        <v>286</v>
      </c>
      <c r="J9" s="497">
        <v>31.298245999999999</v>
      </c>
      <c r="K9" s="479">
        <v>4.6827671999999998</v>
      </c>
      <c r="L9" s="497">
        <v>19.180261000000002</v>
      </c>
      <c r="M9" s="479">
        <v>4.0344180999999999</v>
      </c>
      <c r="N9" s="497">
        <v>28.268090999999998</v>
      </c>
      <c r="O9" s="479">
        <v>4.7518282000000003</v>
      </c>
      <c r="P9" s="497">
        <v>32.061276999999997</v>
      </c>
      <c r="Q9" s="479">
        <v>4.5768816000000001</v>
      </c>
      <c r="R9" s="497">
        <v>26.183111</v>
      </c>
      <c r="S9" s="479">
        <v>4.4092707000000004</v>
      </c>
      <c r="T9" s="497">
        <v>22.903019</v>
      </c>
      <c r="U9" s="479">
        <v>4.3119522999999997</v>
      </c>
      <c r="V9" s="22"/>
      <c r="W9" s="22"/>
      <c r="X9" s="22"/>
      <c r="Y9" s="22"/>
      <c r="Z9" s="22"/>
      <c r="AA9" s="22"/>
      <c r="AB9" s="22"/>
      <c r="AC9" s="22"/>
      <c r="AD9" s="22"/>
      <c r="AE9" s="22"/>
      <c r="AF9" s="22"/>
      <c r="AG9" s="22"/>
    </row>
    <row r="10" spans="1:37">
      <c r="A10" s="508" t="s">
        <v>13</v>
      </c>
      <c r="B10" s="497">
        <v>24.645140999999999</v>
      </c>
      <c r="C10" s="479">
        <v>6.0988498</v>
      </c>
      <c r="D10" s="497">
        <v>66.930974000000006</v>
      </c>
      <c r="E10" s="479">
        <v>6.5301152</v>
      </c>
      <c r="F10" s="497">
        <v>18.610595</v>
      </c>
      <c r="G10" s="479">
        <v>5.5162665999999998</v>
      </c>
      <c r="H10" s="497">
        <v>10.071596</v>
      </c>
      <c r="I10" s="479">
        <v>4.4827367999999996</v>
      </c>
      <c r="J10" s="497">
        <v>47.515087000000001</v>
      </c>
      <c r="K10" s="479">
        <v>7.1162641999999998</v>
      </c>
      <c r="L10" s="497">
        <v>12.898521000000001</v>
      </c>
      <c r="M10" s="479">
        <v>4.0230300999999997</v>
      </c>
      <c r="N10" s="497">
        <v>28.383116999999999</v>
      </c>
      <c r="O10" s="479">
        <v>6.7815953000000002</v>
      </c>
      <c r="P10" s="497">
        <v>17.859017999999999</v>
      </c>
      <c r="Q10" s="479">
        <v>4.6994895000000003</v>
      </c>
      <c r="R10" s="497">
        <v>28.028807</v>
      </c>
      <c r="S10" s="479">
        <v>6.4483917000000002</v>
      </c>
      <c r="T10" s="497">
        <v>6.5988533</v>
      </c>
      <c r="U10" s="479">
        <v>2.9549281000000001</v>
      </c>
      <c r="V10" s="22"/>
      <c r="W10" s="22"/>
      <c r="X10" s="22"/>
      <c r="Y10" s="22"/>
      <c r="Z10" s="22"/>
      <c r="AA10" s="22"/>
      <c r="AB10" s="22"/>
      <c r="AC10" s="22"/>
      <c r="AD10" s="22"/>
      <c r="AE10" s="22"/>
      <c r="AF10" s="22"/>
      <c r="AG10" s="22"/>
    </row>
    <row r="11" spans="1:37">
      <c r="A11" s="508" t="s">
        <v>12</v>
      </c>
      <c r="B11" s="520" t="s">
        <v>249</v>
      </c>
      <c r="C11" s="519" t="s">
        <v>249</v>
      </c>
      <c r="D11" s="520" t="s">
        <v>249</v>
      </c>
      <c r="E11" s="519" t="s">
        <v>249</v>
      </c>
      <c r="F11" s="520" t="s">
        <v>249</v>
      </c>
      <c r="G11" s="519" t="s">
        <v>249</v>
      </c>
      <c r="H11" s="520" t="s">
        <v>249</v>
      </c>
      <c r="I11" s="519" t="s">
        <v>249</v>
      </c>
      <c r="J11" s="520" t="s">
        <v>249</v>
      </c>
      <c r="K11" s="519" t="s">
        <v>249</v>
      </c>
      <c r="L11" s="520" t="s">
        <v>249</v>
      </c>
      <c r="M11" s="519" t="s">
        <v>249</v>
      </c>
      <c r="N11" s="520" t="s">
        <v>249</v>
      </c>
      <c r="O11" s="519" t="s">
        <v>249</v>
      </c>
      <c r="P11" s="520" t="s">
        <v>249</v>
      </c>
      <c r="Q11" s="519" t="s">
        <v>249</v>
      </c>
      <c r="R11" s="520" t="s">
        <v>249</v>
      </c>
      <c r="S11" s="519" t="s">
        <v>249</v>
      </c>
      <c r="T11" s="520" t="s">
        <v>249</v>
      </c>
      <c r="U11" s="519" t="s">
        <v>249</v>
      </c>
      <c r="V11" s="22"/>
      <c r="W11" s="22"/>
      <c r="X11" s="22"/>
      <c r="Y11" s="22"/>
      <c r="Z11" s="22"/>
      <c r="AA11" s="22"/>
      <c r="AB11" s="22"/>
      <c r="AC11" s="22"/>
      <c r="AD11" s="22"/>
      <c r="AE11" s="22"/>
      <c r="AF11" s="22"/>
      <c r="AG11" s="22"/>
    </row>
    <row r="12" spans="1:37">
      <c r="A12" s="508" t="s">
        <v>11</v>
      </c>
      <c r="B12" s="497">
        <v>45.114325000000001</v>
      </c>
      <c r="C12" s="479">
        <v>3.9353444</v>
      </c>
      <c r="D12" s="497">
        <v>49.623212000000002</v>
      </c>
      <c r="E12" s="479">
        <v>4.0437609999999999</v>
      </c>
      <c r="F12" s="497">
        <v>7.6919021000000001</v>
      </c>
      <c r="G12" s="479">
        <v>2.1127799999999999</v>
      </c>
      <c r="H12" s="497">
        <v>4.9457655999999997</v>
      </c>
      <c r="I12" s="479">
        <v>1.8204634</v>
      </c>
      <c r="J12" s="497">
        <v>31.703875</v>
      </c>
      <c r="K12" s="479">
        <v>3.7501367999999999</v>
      </c>
      <c r="L12" s="497">
        <v>20.21536</v>
      </c>
      <c r="M12" s="479">
        <v>3.4686235999999999</v>
      </c>
      <c r="N12" s="497">
        <v>18.251068</v>
      </c>
      <c r="O12" s="479">
        <v>3.2938380999999999</v>
      </c>
      <c r="P12" s="497">
        <v>31.930050999999999</v>
      </c>
      <c r="Q12" s="479">
        <v>3.7234935999999998</v>
      </c>
      <c r="R12" s="497">
        <v>36.994295000000001</v>
      </c>
      <c r="S12" s="479">
        <v>3.9327542000000002</v>
      </c>
      <c r="T12" s="497">
        <v>10.871922</v>
      </c>
      <c r="U12" s="479">
        <v>2.5385179</v>
      </c>
      <c r="V12" s="22"/>
      <c r="W12" s="22"/>
      <c r="X12" s="22"/>
      <c r="Y12" s="22"/>
      <c r="Z12" s="22"/>
      <c r="AA12" s="22"/>
      <c r="AB12" s="22"/>
      <c r="AC12" s="22"/>
      <c r="AD12" s="22"/>
      <c r="AE12" s="22"/>
      <c r="AF12" s="22"/>
      <c r="AG12" s="22"/>
    </row>
    <row r="13" spans="1:37">
      <c r="A13" s="508" t="s">
        <v>10</v>
      </c>
      <c r="B13" s="497">
        <v>18.352224</v>
      </c>
      <c r="C13" s="479">
        <v>4.4885644999999998</v>
      </c>
      <c r="D13" s="497">
        <v>58.506968000000001</v>
      </c>
      <c r="E13" s="479">
        <v>5.8613805000000001</v>
      </c>
      <c r="F13" s="497">
        <v>10.549232</v>
      </c>
      <c r="G13" s="479">
        <v>3.5862302000000001</v>
      </c>
      <c r="H13" s="497">
        <v>8.7805858000000008</v>
      </c>
      <c r="I13" s="479">
        <v>3.2780320000000001</v>
      </c>
      <c r="J13" s="497">
        <v>28.951412999999999</v>
      </c>
      <c r="K13" s="479">
        <v>5.3411637000000001</v>
      </c>
      <c r="L13" s="497">
        <v>20.282848000000001</v>
      </c>
      <c r="M13" s="479">
        <v>4.4702732999999997</v>
      </c>
      <c r="N13" s="497">
        <v>18.092281</v>
      </c>
      <c r="O13" s="479">
        <v>4.6819835999999997</v>
      </c>
      <c r="P13" s="497">
        <v>39.305492000000001</v>
      </c>
      <c r="Q13" s="479">
        <v>5.9534849000000003</v>
      </c>
      <c r="R13" s="497">
        <v>24.588139000000002</v>
      </c>
      <c r="S13" s="479">
        <v>4.9386428000000002</v>
      </c>
      <c r="T13" s="497">
        <v>19.318133</v>
      </c>
      <c r="U13" s="479">
        <v>4.5567247999999996</v>
      </c>
      <c r="V13" s="22"/>
      <c r="W13" s="22"/>
      <c r="X13" s="22"/>
      <c r="Y13" s="22"/>
      <c r="Z13" s="22"/>
      <c r="AA13" s="22"/>
      <c r="AB13" s="22"/>
      <c r="AC13" s="22"/>
      <c r="AD13" s="22"/>
      <c r="AE13" s="22"/>
      <c r="AF13" s="22"/>
      <c r="AG13" s="22"/>
    </row>
    <row r="14" spans="1:37">
      <c r="A14" s="508" t="s">
        <v>9</v>
      </c>
      <c r="B14" s="497">
        <v>35.013987999999998</v>
      </c>
      <c r="C14" s="479">
        <v>4.1259931999999999</v>
      </c>
      <c r="D14" s="497">
        <v>63.725966999999997</v>
      </c>
      <c r="E14" s="479">
        <v>3.9841248</v>
      </c>
      <c r="F14" s="497">
        <v>10.424739000000001</v>
      </c>
      <c r="G14" s="479">
        <v>3.2227893999999999</v>
      </c>
      <c r="H14" s="497">
        <v>5.4468218999999998</v>
      </c>
      <c r="I14" s="479">
        <v>2.0699296999999999</v>
      </c>
      <c r="J14" s="497">
        <v>49.069450000000003</v>
      </c>
      <c r="K14" s="479">
        <v>4.3254723999999998</v>
      </c>
      <c r="L14" s="497">
        <v>26.937567000000001</v>
      </c>
      <c r="M14" s="479">
        <v>3.7012524999999998</v>
      </c>
      <c r="N14" s="497">
        <v>21.189623000000001</v>
      </c>
      <c r="O14" s="479">
        <v>3.5629135999999999</v>
      </c>
      <c r="P14" s="497">
        <v>28.695166</v>
      </c>
      <c r="Q14" s="479">
        <v>3.8373841</v>
      </c>
      <c r="R14" s="497">
        <v>30.643352</v>
      </c>
      <c r="S14" s="479">
        <v>3.9754025</v>
      </c>
      <c r="T14" s="497">
        <v>19.065463000000001</v>
      </c>
      <c r="U14" s="479">
        <v>3.8513028999999999</v>
      </c>
      <c r="V14" s="22"/>
      <c r="W14" s="22"/>
      <c r="X14" s="22"/>
      <c r="Y14" s="22"/>
      <c r="Z14" s="22"/>
      <c r="AA14" s="22"/>
      <c r="AB14" s="22"/>
      <c r="AC14" s="22"/>
      <c r="AD14" s="22"/>
      <c r="AE14" s="22"/>
      <c r="AF14" s="22"/>
      <c r="AG14" s="22"/>
    </row>
    <row r="15" spans="1:37">
      <c r="A15" s="508" t="s">
        <v>8</v>
      </c>
      <c r="B15" s="497">
        <v>39.443036999999997</v>
      </c>
      <c r="C15" s="479">
        <v>3.2955504000000002</v>
      </c>
      <c r="D15" s="497">
        <v>53.453656000000002</v>
      </c>
      <c r="E15" s="479">
        <v>3.3484142000000001</v>
      </c>
      <c r="F15" s="497">
        <v>8.5340506000000005</v>
      </c>
      <c r="G15" s="479">
        <v>1.8910537000000001</v>
      </c>
      <c r="H15" s="497">
        <v>3.8097743999999998</v>
      </c>
      <c r="I15" s="479">
        <v>1.2417069999999999</v>
      </c>
      <c r="J15" s="497">
        <v>32.114874999999998</v>
      </c>
      <c r="K15" s="479">
        <v>3.1686329</v>
      </c>
      <c r="L15" s="497">
        <v>20.740976</v>
      </c>
      <c r="M15" s="479">
        <v>2.7797540000000001</v>
      </c>
      <c r="N15" s="497">
        <v>20.353639000000001</v>
      </c>
      <c r="O15" s="479">
        <v>2.8273291999999999</v>
      </c>
      <c r="P15" s="497">
        <v>21.713965999999999</v>
      </c>
      <c r="Q15" s="479">
        <v>2.8371070999999999</v>
      </c>
      <c r="R15" s="497">
        <v>28.149567000000001</v>
      </c>
      <c r="S15" s="479">
        <v>3.0865317000000001</v>
      </c>
      <c r="T15" s="497">
        <v>23.657558000000002</v>
      </c>
      <c r="U15" s="479">
        <v>2.9654821999999998</v>
      </c>
      <c r="V15" s="22"/>
      <c r="W15" s="22"/>
      <c r="X15" s="22"/>
      <c r="Y15" s="22"/>
      <c r="Z15" s="22"/>
      <c r="AA15" s="22"/>
      <c r="AB15" s="22"/>
      <c r="AC15" s="22"/>
      <c r="AD15" s="22"/>
      <c r="AE15" s="22"/>
      <c r="AF15" s="22"/>
      <c r="AG15" s="22"/>
    </row>
    <row r="16" spans="1:37">
      <c r="A16" s="508" t="s">
        <v>7</v>
      </c>
      <c r="B16" s="497">
        <v>49.574109999999997</v>
      </c>
      <c r="C16" s="479">
        <v>3.9238048999999999</v>
      </c>
      <c r="D16" s="497">
        <v>50.026834000000001</v>
      </c>
      <c r="E16" s="479">
        <v>3.9900623999999998</v>
      </c>
      <c r="F16" s="497">
        <v>6.4813944000000001</v>
      </c>
      <c r="G16" s="479">
        <v>1.8090359</v>
      </c>
      <c r="H16" s="497">
        <v>3.1776924000000002</v>
      </c>
      <c r="I16" s="479">
        <v>1.3227747999999999</v>
      </c>
      <c r="J16" s="497">
        <v>30.691884999999999</v>
      </c>
      <c r="K16" s="479">
        <v>3.7673505999999999</v>
      </c>
      <c r="L16" s="497">
        <v>23.542528999999998</v>
      </c>
      <c r="M16" s="479">
        <v>3.5942723000000001</v>
      </c>
      <c r="N16" s="497">
        <v>16.154571000000001</v>
      </c>
      <c r="O16" s="479">
        <v>3.0307724</v>
      </c>
      <c r="P16" s="497">
        <v>34.575071000000001</v>
      </c>
      <c r="Q16" s="479">
        <v>3.7428686</v>
      </c>
      <c r="R16" s="497">
        <v>30.387029999999999</v>
      </c>
      <c r="S16" s="479">
        <v>3.6334787999999998</v>
      </c>
      <c r="T16" s="497">
        <v>24.478144</v>
      </c>
      <c r="U16" s="479">
        <v>3.9078509000000001</v>
      </c>
      <c r="V16" s="22"/>
      <c r="W16" s="22"/>
      <c r="X16" s="22"/>
      <c r="Y16" s="22"/>
      <c r="Z16" s="22"/>
      <c r="AA16" s="22"/>
      <c r="AB16" s="22"/>
      <c r="AC16" s="22"/>
      <c r="AD16" s="22"/>
      <c r="AE16" s="22"/>
      <c r="AF16" s="22"/>
      <c r="AG16" s="22"/>
    </row>
    <row r="17" spans="1:33">
      <c r="A17" s="508" t="s">
        <v>6</v>
      </c>
      <c r="B17" s="497">
        <v>42.254949000000003</v>
      </c>
      <c r="C17" s="479">
        <v>6.3602664000000004</v>
      </c>
      <c r="D17" s="497">
        <v>52.107357999999998</v>
      </c>
      <c r="E17" s="479">
        <v>6.5146894</v>
      </c>
      <c r="F17" s="497">
        <v>7.9494020000000001</v>
      </c>
      <c r="G17" s="479">
        <v>3.5422044000000001</v>
      </c>
      <c r="H17" s="497">
        <v>0</v>
      </c>
      <c r="I17" s="479" t="s">
        <v>286</v>
      </c>
      <c r="J17" s="497">
        <v>31.962774</v>
      </c>
      <c r="K17" s="479">
        <v>6.1498685999999996</v>
      </c>
      <c r="L17" s="497">
        <v>21.818470000000001</v>
      </c>
      <c r="M17" s="479">
        <v>5.5427545</v>
      </c>
      <c r="N17" s="497">
        <v>23.824673000000001</v>
      </c>
      <c r="O17" s="479">
        <v>5.6367029999999998</v>
      </c>
      <c r="P17" s="497">
        <v>35.064787000000003</v>
      </c>
      <c r="Q17" s="479">
        <v>6.3285403999999996</v>
      </c>
      <c r="R17" s="497">
        <v>31.237909999999999</v>
      </c>
      <c r="S17" s="479">
        <v>6.2450910999999998</v>
      </c>
      <c r="T17" s="497">
        <v>13.216972999999999</v>
      </c>
      <c r="U17" s="479">
        <v>4.6382145000000001</v>
      </c>
      <c r="V17" s="22"/>
      <c r="W17" s="22"/>
      <c r="X17" s="22"/>
      <c r="Y17" s="22"/>
      <c r="Z17" s="22"/>
      <c r="AA17" s="22"/>
      <c r="AB17" s="22"/>
      <c r="AC17" s="22"/>
      <c r="AD17" s="22"/>
      <c r="AE17" s="22"/>
      <c r="AF17" s="22"/>
      <c r="AG17" s="22"/>
    </row>
    <row r="18" spans="1:33">
      <c r="A18" s="508" t="s">
        <v>5</v>
      </c>
      <c r="B18" s="497">
        <v>23.563217000000002</v>
      </c>
      <c r="C18" s="479">
        <v>3.5225252999999999</v>
      </c>
      <c r="D18" s="497">
        <v>59.784291000000003</v>
      </c>
      <c r="E18" s="479">
        <v>4.1862437999999997</v>
      </c>
      <c r="F18" s="497">
        <v>8.7445106999999993</v>
      </c>
      <c r="G18" s="479">
        <v>2.4386076999999999</v>
      </c>
      <c r="H18" s="497">
        <v>5.7347520000000003</v>
      </c>
      <c r="I18" s="479">
        <v>1.9883122</v>
      </c>
      <c r="J18" s="497">
        <v>38.138218000000002</v>
      </c>
      <c r="K18" s="479">
        <v>4.1342736000000002</v>
      </c>
      <c r="L18" s="497">
        <v>19.678286</v>
      </c>
      <c r="M18" s="479">
        <v>3.5990639</v>
      </c>
      <c r="N18" s="497">
        <v>21.877182999999999</v>
      </c>
      <c r="O18" s="479">
        <v>3.6715890999999998</v>
      </c>
      <c r="P18" s="497">
        <v>33.565812999999999</v>
      </c>
      <c r="Q18" s="479">
        <v>3.9290235999999998</v>
      </c>
      <c r="R18" s="497">
        <v>36.163012000000002</v>
      </c>
      <c r="S18" s="479">
        <v>4.1587050000000003</v>
      </c>
      <c r="T18" s="497">
        <v>14.579208</v>
      </c>
      <c r="U18" s="479">
        <v>3.1291481999999999</v>
      </c>
      <c r="V18" s="22"/>
      <c r="W18" s="22"/>
      <c r="X18" s="22"/>
      <c r="Y18" s="22"/>
      <c r="Z18" s="22"/>
      <c r="AA18" s="22"/>
      <c r="AB18" s="22"/>
      <c r="AC18" s="22"/>
      <c r="AD18" s="22"/>
      <c r="AE18" s="22"/>
      <c r="AF18" s="22"/>
      <c r="AG18" s="22"/>
    </row>
    <row r="19" spans="1:33">
      <c r="A19" s="508" t="s">
        <v>4</v>
      </c>
      <c r="B19" s="497">
        <v>27.137419000000001</v>
      </c>
      <c r="C19" s="479">
        <v>5.0191549000000002</v>
      </c>
      <c r="D19" s="497">
        <v>45.605348999999997</v>
      </c>
      <c r="E19" s="479">
        <v>5.6389278999999997</v>
      </c>
      <c r="F19" s="497">
        <v>8.2990875000000006</v>
      </c>
      <c r="G19" s="479">
        <v>3.1042922000000002</v>
      </c>
      <c r="H19" s="497">
        <v>5.4829933999999998</v>
      </c>
      <c r="I19" s="479">
        <v>2.5457326</v>
      </c>
      <c r="J19" s="497">
        <v>43.149389999999997</v>
      </c>
      <c r="K19" s="479">
        <v>5.7920331000000003</v>
      </c>
      <c r="L19" s="497">
        <v>19.033892000000002</v>
      </c>
      <c r="M19" s="479">
        <v>4.4116831999999997</v>
      </c>
      <c r="N19" s="497">
        <v>21.760681000000002</v>
      </c>
      <c r="O19" s="479">
        <v>5.3923278000000003</v>
      </c>
      <c r="P19" s="497">
        <v>50.927543999999997</v>
      </c>
      <c r="Q19" s="479">
        <v>5.5359938</v>
      </c>
      <c r="R19" s="497">
        <v>27.558164999999999</v>
      </c>
      <c r="S19" s="479">
        <v>5.0975922999999996</v>
      </c>
      <c r="T19" s="497">
        <v>22.158131000000001</v>
      </c>
      <c r="U19" s="479">
        <v>5.1442851000000003</v>
      </c>
      <c r="V19" s="22"/>
      <c r="W19" s="22"/>
      <c r="X19" s="22"/>
      <c r="Y19" s="22"/>
      <c r="Z19" s="22"/>
      <c r="AA19" s="22"/>
      <c r="AB19" s="22"/>
      <c r="AC19" s="22"/>
      <c r="AD19" s="22"/>
      <c r="AE19" s="22"/>
      <c r="AF19" s="22"/>
      <c r="AG19" s="22"/>
    </row>
    <row r="20" spans="1:33">
      <c r="A20" s="508" t="s">
        <v>3</v>
      </c>
      <c r="B20" s="497">
        <v>29.873439999999999</v>
      </c>
      <c r="C20" s="479">
        <v>4.2703033000000001</v>
      </c>
      <c r="D20" s="497">
        <v>44.423780000000001</v>
      </c>
      <c r="E20" s="479">
        <v>4.6075356000000003</v>
      </c>
      <c r="F20" s="497">
        <v>5.0195778999999998</v>
      </c>
      <c r="G20" s="479">
        <v>2.1033211000000001</v>
      </c>
      <c r="H20" s="497">
        <v>0.60715640000000004</v>
      </c>
      <c r="I20" s="479">
        <v>0.57296095000000002</v>
      </c>
      <c r="J20" s="497">
        <v>32.725282999999997</v>
      </c>
      <c r="K20" s="479">
        <v>4.5561189000000004</v>
      </c>
      <c r="L20" s="497">
        <v>28.781071000000001</v>
      </c>
      <c r="M20" s="479">
        <v>4.2108796000000002</v>
      </c>
      <c r="N20" s="497">
        <v>23.659296000000001</v>
      </c>
      <c r="O20" s="479">
        <v>3.9953359000000002</v>
      </c>
      <c r="P20" s="497">
        <v>18.777875999999999</v>
      </c>
      <c r="Q20" s="479">
        <v>3.5636380999999999</v>
      </c>
      <c r="R20" s="497">
        <v>33.863818999999999</v>
      </c>
      <c r="S20" s="479">
        <v>4.3798563000000001</v>
      </c>
      <c r="T20" s="497">
        <v>12.975625000000001</v>
      </c>
      <c r="U20" s="479">
        <v>2.8511194999999998</v>
      </c>
      <c r="V20" s="22"/>
      <c r="W20" s="22"/>
      <c r="X20" s="22"/>
      <c r="Y20" s="22"/>
      <c r="Z20" s="22"/>
      <c r="AA20" s="22"/>
      <c r="AB20" s="22"/>
      <c r="AC20" s="22"/>
      <c r="AD20" s="22"/>
      <c r="AE20" s="22"/>
      <c r="AF20" s="22"/>
      <c r="AG20" s="22"/>
    </row>
    <row r="21" spans="1:33" ht="14.5" thickBot="1">
      <c r="A21" s="508" t="s">
        <v>2</v>
      </c>
      <c r="B21" s="497">
        <v>45.134860000000003</v>
      </c>
      <c r="C21" s="479">
        <v>4.9420963000000002</v>
      </c>
      <c r="D21" s="497">
        <v>50.298544</v>
      </c>
      <c r="E21" s="479">
        <v>4.9043441999999997</v>
      </c>
      <c r="F21" s="497">
        <v>8.4351838000000008</v>
      </c>
      <c r="G21" s="479">
        <v>2.6863225000000002</v>
      </c>
      <c r="H21" s="497">
        <v>8.1124908999999992</v>
      </c>
      <c r="I21" s="479">
        <v>2.7482218999999999</v>
      </c>
      <c r="J21" s="497">
        <v>30.917587999999999</v>
      </c>
      <c r="K21" s="479">
        <v>4.5558983</v>
      </c>
      <c r="L21" s="497">
        <v>19.573729</v>
      </c>
      <c r="M21" s="479">
        <v>4.3759603</v>
      </c>
      <c r="N21" s="497">
        <v>15.320906000000001</v>
      </c>
      <c r="O21" s="479">
        <v>3.4429645999999998</v>
      </c>
      <c r="P21" s="497">
        <v>37.727364000000001</v>
      </c>
      <c r="Q21" s="479">
        <v>4.8111337000000001</v>
      </c>
      <c r="R21" s="497">
        <v>35.209558000000001</v>
      </c>
      <c r="S21" s="479">
        <v>4.7771604999999999</v>
      </c>
      <c r="T21" s="497">
        <v>13.693530000000001</v>
      </c>
      <c r="U21" s="479">
        <v>3.4393818</v>
      </c>
      <c r="V21" s="22"/>
      <c r="W21" s="22"/>
      <c r="X21" s="22"/>
      <c r="Y21" s="22"/>
      <c r="Z21" s="22"/>
      <c r="AA21" s="22"/>
      <c r="AB21" s="22"/>
      <c r="AC21" s="22"/>
      <c r="AD21" s="22"/>
      <c r="AE21" s="22"/>
      <c r="AF21" s="22"/>
      <c r="AG21" s="22"/>
    </row>
    <row r="22" spans="1:33">
      <c r="A22" s="509" t="s">
        <v>17</v>
      </c>
      <c r="B22" s="498">
        <v>37.062232000000002</v>
      </c>
      <c r="C22" s="512">
        <v>1.3815307999999999</v>
      </c>
      <c r="D22" s="498">
        <v>55.389902999999997</v>
      </c>
      <c r="E22" s="512">
        <v>1.4193833</v>
      </c>
      <c r="F22" s="498">
        <v>8.7797824000000002</v>
      </c>
      <c r="G22" s="512">
        <v>0.83969313000000001</v>
      </c>
      <c r="H22" s="498">
        <v>4.4114347</v>
      </c>
      <c r="I22" s="512">
        <v>0.60633809999999999</v>
      </c>
      <c r="J22" s="498">
        <v>35.026473000000003</v>
      </c>
      <c r="K22" s="512">
        <v>1.3832312</v>
      </c>
      <c r="L22" s="498">
        <v>22.135556999999999</v>
      </c>
      <c r="M22" s="512">
        <v>1.2060295000000001</v>
      </c>
      <c r="N22" s="498">
        <v>22.652929</v>
      </c>
      <c r="O22" s="512">
        <v>1.2310911</v>
      </c>
      <c r="P22" s="498">
        <v>24.147383999999999</v>
      </c>
      <c r="Q22" s="512">
        <v>1.2150938</v>
      </c>
      <c r="R22" s="498">
        <v>34.329929999999997</v>
      </c>
      <c r="S22" s="512">
        <v>1.3645273</v>
      </c>
      <c r="T22" s="498">
        <v>18.715758999999998</v>
      </c>
      <c r="U22" s="512">
        <v>1.1900998</v>
      </c>
      <c r="V22" s="22"/>
      <c r="W22" s="22"/>
      <c r="X22" s="22"/>
      <c r="Y22" s="22"/>
      <c r="Z22" s="22"/>
      <c r="AA22" s="22"/>
      <c r="AB22" s="22"/>
      <c r="AC22" s="22"/>
      <c r="AD22" s="22"/>
      <c r="AE22" s="22"/>
      <c r="AF22" s="22"/>
      <c r="AG22" s="22"/>
    </row>
    <row r="23" spans="1:33">
      <c r="A23" s="510" t="s">
        <v>19</v>
      </c>
      <c r="B23" s="499">
        <v>28.5474</v>
      </c>
      <c r="C23" s="514">
        <v>2.0699019999999999</v>
      </c>
      <c r="D23" s="499">
        <v>55.600183000000001</v>
      </c>
      <c r="E23" s="514">
        <v>2.2786895</v>
      </c>
      <c r="F23" s="499">
        <v>9.1620168999999994</v>
      </c>
      <c r="G23" s="514">
        <v>1.3000795000000001</v>
      </c>
      <c r="H23" s="499">
        <v>6.0723696</v>
      </c>
      <c r="I23" s="514">
        <v>1.1400931000000001</v>
      </c>
      <c r="J23" s="499">
        <v>37.579546000000001</v>
      </c>
      <c r="K23" s="514">
        <v>2.2728195000000002</v>
      </c>
      <c r="L23" s="499">
        <v>20.703026000000001</v>
      </c>
      <c r="M23" s="514">
        <v>1.9399090999999999</v>
      </c>
      <c r="N23" s="499">
        <v>24.785964</v>
      </c>
      <c r="O23" s="514">
        <v>2.1533378000000001</v>
      </c>
      <c r="P23" s="499">
        <v>30.660453</v>
      </c>
      <c r="Q23" s="514">
        <v>1.8989240000000001</v>
      </c>
      <c r="R23" s="499">
        <v>32.311022999999999</v>
      </c>
      <c r="S23" s="514">
        <v>2.2310973000000001</v>
      </c>
      <c r="T23" s="499">
        <v>17.740178</v>
      </c>
      <c r="U23" s="514">
        <v>1.8528260000000001</v>
      </c>
      <c r="V23" s="22"/>
      <c r="W23" s="22"/>
      <c r="X23" s="22"/>
      <c r="Y23" s="22"/>
      <c r="Z23" s="22"/>
      <c r="AA23" s="22"/>
      <c r="AB23" s="22"/>
      <c r="AC23" s="22"/>
      <c r="AD23" s="22"/>
      <c r="AE23" s="22"/>
      <c r="AF23" s="22"/>
      <c r="AG23" s="22"/>
    </row>
    <row r="24" spans="1:33" ht="14.5" thickBot="1">
      <c r="A24" s="515" t="s">
        <v>20</v>
      </c>
      <c r="B24" s="500">
        <v>35.502681000000003</v>
      </c>
      <c r="C24" s="517">
        <v>1.1907555000000001</v>
      </c>
      <c r="D24" s="500">
        <v>55.428784999999998</v>
      </c>
      <c r="E24" s="517">
        <v>1.2312814999999999</v>
      </c>
      <c r="F24" s="500">
        <v>8.8494676999999999</v>
      </c>
      <c r="G24" s="517">
        <v>0.72633526999999998</v>
      </c>
      <c r="H24" s="500">
        <v>4.7154056000000004</v>
      </c>
      <c r="I24" s="517">
        <v>0.53751009000000005</v>
      </c>
      <c r="J24" s="500">
        <v>35.496561</v>
      </c>
      <c r="K24" s="517">
        <v>1.203738</v>
      </c>
      <c r="L24" s="500">
        <v>21.874085000000001</v>
      </c>
      <c r="M24" s="517">
        <v>1.0475144000000001</v>
      </c>
      <c r="N24" s="500">
        <v>23.039349999999999</v>
      </c>
      <c r="O24" s="517">
        <v>1.0811759000000001</v>
      </c>
      <c r="P24" s="500">
        <v>25.347173999999999</v>
      </c>
      <c r="Q24" s="517">
        <v>1.05054</v>
      </c>
      <c r="R24" s="500">
        <v>33.958353000000002</v>
      </c>
      <c r="S24" s="517">
        <v>1.1865825999999999</v>
      </c>
      <c r="T24" s="500">
        <v>18.537284</v>
      </c>
      <c r="U24" s="517">
        <v>1.029825</v>
      </c>
      <c r="V24" s="22"/>
      <c r="W24" s="22"/>
      <c r="X24" s="22"/>
      <c r="Y24" s="22"/>
      <c r="Z24" s="22"/>
      <c r="AA24" s="22"/>
      <c r="AB24" s="22"/>
      <c r="AC24" s="22"/>
      <c r="AD24" s="22"/>
      <c r="AE24" s="22"/>
      <c r="AF24" s="22"/>
      <c r="AG24" s="22"/>
    </row>
    <row r="25" spans="1:33">
      <c r="A25" s="796" t="s">
        <v>225</v>
      </c>
      <c r="B25" s="796"/>
      <c r="C25" s="796"/>
      <c r="D25" s="796"/>
      <c r="E25" s="796"/>
      <c r="F25" s="796"/>
      <c r="G25" s="796"/>
      <c r="H25" s="796"/>
      <c r="I25" s="796"/>
      <c r="J25" s="796"/>
      <c r="K25" s="796"/>
      <c r="L25" s="796"/>
      <c r="M25" s="796"/>
      <c r="N25" s="796"/>
      <c r="O25" s="796"/>
      <c r="P25" s="796"/>
      <c r="Q25" s="796"/>
      <c r="R25" s="796"/>
      <c r="S25" s="796"/>
      <c r="T25" s="796"/>
      <c r="U25" s="796"/>
      <c r="V25" s="22"/>
      <c r="W25" s="22"/>
      <c r="X25" s="22"/>
      <c r="Y25" s="22"/>
      <c r="Z25" s="22"/>
      <c r="AA25" s="22"/>
      <c r="AB25" s="22"/>
      <c r="AC25" s="22"/>
      <c r="AD25" s="22"/>
      <c r="AE25" s="22"/>
      <c r="AF25" s="22"/>
      <c r="AG25" s="22"/>
    </row>
    <row r="26" spans="1:33">
      <c r="A26" s="797" t="s">
        <v>254</v>
      </c>
      <c r="B26" s="797"/>
      <c r="C26" s="797"/>
      <c r="D26" s="797"/>
      <c r="E26" s="797"/>
      <c r="F26" s="797"/>
      <c r="G26" s="797"/>
      <c r="H26" s="797"/>
      <c r="I26" s="797"/>
      <c r="J26" s="797"/>
      <c r="K26" s="797"/>
      <c r="L26" s="797"/>
      <c r="M26" s="797"/>
      <c r="N26" s="797"/>
      <c r="O26" s="797"/>
      <c r="P26" s="797"/>
      <c r="Q26" s="797"/>
      <c r="R26" s="797"/>
      <c r="S26" s="797"/>
      <c r="T26" s="797"/>
      <c r="U26" s="797"/>
      <c r="V26" s="22"/>
      <c r="W26" s="22"/>
      <c r="X26" s="22"/>
      <c r="Y26" s="22"/>
      <c r="Z26" s="22"/>
      <c r="AA26" s="22"/>
      <c r="AB26" s="22"/>
      <c r="AC26" s="22"/>
      <c r="AD26" s="22"/>
      <c r="AE26" s="22"/>
      <c r="AF26" s="22"/>
      <c r="AG26" s="22"/>
    </row>
    <row r="27" spans="1:33">
      <c r="A27" s="797" t="s">
        <v>331</v>
      </c>
      <c r="B27" s="797"/>
      <c r="C27" s="797"/>
      <c r="D27" s="797"/>
      <c r="E27" s="797"/>
      <c r="F27" s="797"/>
      <c r="G27" s="797"/>
      <c r="H27" s="797"/>
      <c r="I27" s="797"/>
      <c r="J27" s="797"/>
      <c r="K27" s="797"/>
      <c r="L27" s="797"/>
      <c r="M27" s="797"/>
      <c r="N27" s="797"/>
      <c r="O27" s="797"/>
      <c r="P27" s="797"/>
      <c r="Q27" s="797"/>
      <c r="R27" s="797"/>
      <c r="S27" s="797"/>
      <c r="T27" s="797"/>
      <c r="U27" s="797"/>
      <c r="V27" s="22"/>
      <c r="W27" s="22"/>
      <c r="X27" s="22"/>
      <c r="Y27" s="22"/>
      <c r="Z27" s="22"/>
      <c r="AA27" s="22"/>
      <c r="AB27" s="22"/>
      <c r="AC27" s="22"/>
      <c r="AD27" s="22"/>
      <c r="AE27" s="22"/>
      <c r="AF27" s="22"/>
      <c r="AG27" s="22"/>
    </row>
    <row r="28" spans="1:33">
      <c r="A28" s="234"/>
      <c r="B28" s="234"/>
      <c r="C28" s="234"/>
      <c r="D28" s="234"/>
      <c r="E28" s="234"/>
      <c r="F28" s="234"/>
      <c r="G28" s="210"/>
      <c r="H28" s="210"/>
      <c r="I28" s="210"/>
      <c r="J28" s="210"/>
      <c r="K28" s="210"/>
      <c r="L28" s="210"/>
      <c r="M28" s="210"/>
      <c r="N28" s="210"/>
      <c r="O28" s="210"/>
      <c r="P28" s="210"/>
      <c r="Q28" s="210"/>
      <c r="R28" s="210"/>
      <c r="S28" s="210"/>
      <c r="T28" s="210"/>
      <c r="U28" s="210"/>
      <c r="V28" s="22"/>
      <c r="W28" s="22"/>
      <c r="X28" s="22"/>
      <c r="Y28" s="22"/>
      <c r="Z28" s="22"/>
      <c r="AA28" s="22"/>
      <c r="AB28" s="22"/>
      <c r="AC28" s="22"/>
      <c r="AD28" s="22"/>
      <c r="AE28" s="22"/>
      <c r="AF28" s="22"/>
      <c r="AG28" s="22"/>
    </row>
    <row r="29" spans="1:33" ht="42" customHeight="1">
      <c r="A29" s="778" t="s">
        <v>410</v>
      </c>
      <c r="B29" s="778"/>
      <c r="C29" s="778"/>
      <c r="D29" s="666"/>
      <c r="E29" s="666"/>
      <c r="F29" s="234"/>
      <c r="G29" s="210"/>
      <c r="H29" s="210"/>
      <c r="I29" s="210"/>
      <c r="J29" s="210"/>
      <c r="K29" s="210"/>
      <c r="L29" s="210"/>
      <c r="M29" s="210"/>
      <c r="N29" s="210"/>
      <c r="O29" s="210"/>
      <c r="P29" s="210"/>
      <c r="Q29" s="210"/>
      <c r="R29" s="210"/>
      <c r="S29" s="210"/>
      <c r="T29" s="210"/>
      <c r="U29" s="210"/>
      <c r="V29" s="22"/>
      <c r="W29" s="22"/>
      <c r="X29" s="22"/>
      <c r="Y29" s="22"/>
      <c r="Z29" s="22"/>
      <c r="AA29" s="22"/>
      <c r="AB29" s="22"/>
      <c r="AC29" s="22"/>
      <c r="AD29" s="22"/>
      <c r="AE29" s="22"/>
      <c r="AF29" s="22"/>
      <c r="AG29" s="22"/>
    </row>
    <row r="30" spans="1:33" ht="15" thickBot="1">
      <c r="A30" s="472"/>
      <c r="B30" s="486" t="s">
        <v>1</v>
      </c>
      <c r="C30" s="472" t="s">
        <v>119</v>
      </c>
      <c r="D30" s="210"/>
      <c r="E30" s="210"/>
      <c r="F30" s="210"/>
      <c r="G30" s="210"/>
      <c r="H30" s="210"/>
      <c r="I30" s="210"/>
      <c r="J30" s="210"/>
      <c r="K30" s="210"/>
      <c r="L30" s="210"/>
      <c r="M30" s="210"/>
      <c r="N30" s="210"/>
      <c r="O30" s="210"/>
      <c r="P30" s="210"/>
      <c r="Q30" s="210"/>
      <c r="R30" s="210"/>
      <c r="S30" s="210"/>
      <c r="T30" s="210"/>
      <c r="U30" s="210"/>
      <c r="V30" s="22"/>
      <c r="W30" s="22"/>
      <c r="X30" s="22"/>
      <c r="Y30" s="22"/>
      <c r="Z30" s="22"/>
      <c r="AA30" s="22"/>
      <c r="AB30" s="22"/>
      <c r="AC30" s="22"/>
      <c r="AD30" s="22"/>
      <c r="AE30" s="22"/>
      <c r="AF30" s="22"/>
      <c r="AG30" s="22"/>
    </row>
    <row r="31" spans="1:33">
      <c r="A31" s="508" t="s">
        <v>16</v>
      </c>
      <c r="B31" s="490">
        <v>36.939940999999997</v>
      </c>
      <c r="C31" s="501">
        <v>2.3638281000000001</v>
      </c>
      <c r="D31" s="210"/>
      <c r="E31" s="210"/>
      <c r="F31" s="210"/>
      <c r="G31" s="210"/>
      <c r="H31" s="210"/>
      <c r="I31" s="210"/>
      <c r="J31" s="210"/>
      <c r="K31" s="210"/>
      <c r="L31" s="210"/>
      <c r="M31" s="210"/>
      <c r="N31" s="210"/>
      <c r="O31" s="210"/>
      <c r="P31" s="210"/>
      <c r="Q31" s="210"/>
      <c r="R31" s="210"/>
      <c r="S31" s="210"/>
      <c r="T31" s="210"/>
      <c r="U31" s="210"/>
      <c r="V31" s="22"/>
      <c r="W31" s="22"/>
      <c r="X31" s="22"/>
      <c r="Y31" s="22"/>
      <c r="Z31" s="22"/>
      <c r="AA31" s="22"/>
      <c r="AB31" s="22"/>
      <c r="AC31" s="22"/>
      <c r="AD31" s="22"/>
      <c r="AE31" s="22"/>
      <c r="AF31" s="22"/>
      <c r="AG31" s="22"/>
    </row>
    <row r="32" spans="1:33">
      <c r="A32" s="508" t="s">
        <v>15</v>
      </c>
      <c r="B32" s="490">
        <v>39.201436999999999</v>
      </c>
      <c r="C32" s="501">
        <v>2.264303</v>
      </c>
      <c r="D32" s="210"/>
      <c r="E32" s="210"/>
      <c r="F32" s="210"/>
      <c r="G32" s="210"/>
      <c r="H32" s="210"/>
      <c r="I32" s="210"/>
      <c r="J32" s="210"/>
      <c r="K32" s="210"/>
      <c r="L32" s="210"/>
      <c r="M32" s="210"/>
      <c r="N32" s="210"/>
      <c r="O32" s="210"/>
      <c r="P32" s="210"/>
      <c r="Q32" s="210"/>
      <c r="R32" s="210"/>
      <c r="S32" s="210"/>
      <c r="T32" s="210"/>
      <c r="U32" s="210"/>
      <c r="V32" s="22"/>
      <c r="W32" s="22"/>
      <c r="X32" s="22"/>
      <c r="Y32" s="22"/>
      <c r="Z32" s="22"/>
      <c r="AA32" s="22"/>
      <c r="AB32" s="22"/>
      <c r="AC32" s="22"/>
      <c r="AD32" s="22"/>
      <c r="AE32" s="22"/>
      <c r="AF32" s="22"/>
      <c r="AG32" s="22"/>
    </row>
    <row r="33" spans="1:33">
      <c r="A33" s="508" t="s">
        <v>18</v>
      </c>
      <c r="B33" s="490">
        <v>33.922488000000001</v>
      </c>
      <c r="C33" s="501">
        <v>4.2117247999999998</v>
      </c>
      <c r="D33" s="210"/>
      <c r="E33" s="210"/>
      <c r="F33" s="210"/>
      <c r="G33" s="210"/>
      <c r="H33" s="210"/>
      <c r="I33" s="210"/>
      <c r="J33" s="210"/>
      <c r="K33" s="210"/>
      <c r="L33" s="210"/>
      <c r="M33" s="210"/>
      <c r="N33" s="210"/>
      <c r="O33" s="210"/>
      <c r="P33" s="210"/>
      <c r="Q33" s="210"/>
      <c r="R33" s="210"/>
      <c r="S33" s="210"/>
      <c r="T33" s="210"/>
      <c r="U33" s="210"/>
      <c r="V33" s="22"/>
      <c r="W33" s="22"/>
      <c r="X33" s="22"/>
      <c r="Y33" s="22"/>
      <c r="Z33" s="22"/>
      <c r="AA33" s="22"/>
      <c r="AB33" s="22"/>
      <c r="AC33" s="22"/>
      <c r="AD33" s="22"/>
      <c r="AE33" s="22"/>
      <c r="AF33" s="22"/>
      <c r="AG33" s="22"/>
    </row>
    <row r="34" spans="1:33">
      <c r="A34" s="508" t="s">
        <v>120</v>
      </c>
      <c r="B34" s="490">
        <v>43.448439999999998</v>
      </c>
      <c r="C34" s="501">
        <v>3.3706952000000001</v>
      </c>
      <c r="D34" s="210"/>
      <c r="E34" s="210"/>
      <c r="F34" s="210"/>
      <c r="G34" s="210"/>
      <c r="H34" s="210"/>
      <c r="I34" s="210"/>
      <c r="J34" s="210"/>
      <c r="K34" s="210"/>
      <c r="L34" s="210"/>
      <c r="M34" s="210"/>
      <c r="N34" s="210"/>
      <c r="O34" s="210"/>
      <c r="P34" s="210"/>
      <c r="Q34" s="210"/>
      <c r="R34" s="210"/>
      <c r="S34" s="210"/>
      <c r="T34" s="210"/>
      <c r="U34" s="210"/>
      <c r="V34" s="22"/>
      <c r="W34" s="22"/>
      <c r="X34" s="22"/>
      <c r="Y34" s="22"/>
      <c r="Z34" s="22"/>
      <c r="AA34" s="22"/>
      <c r="AB34" s="22"/>
      <c r="AC34" s="22"/>
      <c r="AD34" s="22"/>
      <c r="AE34" s="22"/>
      <c r="AF34" s="22"/>
      <c r="AG34" s="22"/>
    </row>
    <row r="35" spans="1:33">
      <c r="A35" s="508" t="s">
        <v>13</v>
      </c>
      <c r="B35" s="490">
        <v>40.937342000000001</v>
      </c>
      <c r="C35" s="501">
        <v>5.2624500999999997</v>
      </c>
      <c r="D35" s="210"/>
      <c r="E35" s="210"/>
      <c r="F35" s="210"/>
      <c r="G35" s="210"/>
      <c r="H35" s="210"/>
      <c r="I35" s="210"/>
      <c r="J35" s="210"/>
      <c r="K35" s="210"/>
      <c r="L35" s="210"/>
      <c r="M35" s="210"/>
      <c r="N35" s="210"/>
      <c r="O35" s="210"/>
      <c r="P35" s="210"/>
      <c r="Q35" s="210"/>
      <c r="R35" s="210"/>
      <c r="S35" s="210"/>
      <c r="T35" s="210"/>
      <c r="U35" s="210"/>
      <c r="V35" s="22"/>
      <c r="W35" s="22"/>
      <c r="X35" s="22"/>
      <c r="Y35" s="22"/>
      <c r="Z35" s="22"/>
      <c r="AA35" s="22"/>
      <c r="AB35" s="22"/>
      <c r="AC35" s="22"/>
      <c r="AD35" s="22"/>
      <c r="AE35" s="22"/>
      <c r="AF35" s="22"/>
      <c r="AG35" s="22"/>
    </row>
    <row r="36" spans="1:33">
      <c r="A36" s="508" t="s">
        <v>12</v>
      </c>
      <c r="B36" s="518" t="s">
        <v>249</v>
      </c>
      <c r="C36" s="561" t="s">
        <v>249</v>
      </c>
      <c r="D36" s="210"/>
      <c r="E36" s="210"/>
      <c r="F36" s="210"/>
      <c r="G36" s="210"/>
      <c r="H36" s="210"/>
      <c r="I36" s="210"/>
      <c r="J36" s="210"/>
      <c r="K36" s="210"/>
      <c r="L36" s="210"/>
      <c r="M36" s="210"/>
      <c r="N36" s="210"/>
      <c r="O36" s="210"/>
      <c r="P36" s="210"/>
      <c r="Q36" s="210"/>
      <c r="R36" s="210"/>
      <c r="S36" s="210"/>
      <c r="T36" s="210"/>
      <c r="U36" s="210"/>
      <c r="V36" s="22"/>
      <c r="W36" s="22"/>
      <c r="X36" s="22"/>
      <c r="Y36" s="22"/>
      <c r="Z36" s="22"/>
      <c r="AA36" s="22"/>
      <c r="AB36" s="22"/>
      <c r="AC36" s="22"/>
      <c r="AD36" s="22"/>
      <c r="AE36" s="22"/>
      <c r="AF36" s="22"/>
      <c r="AG36" s="22"/>
    </row>
    <row r="37" spans="1:33">
      <c r="A37" s="508" t="s">
        <v>11</v>
      </c>
      <c r="B37" s="490">
        <v>41.169702000000001</v>
      </c>
      <c r="C37" s="501">
        <v>2.9720426</v>
      </c>
      <c r="D37" s="210"/>
      <c r="E37" s="210"/>
      <c r="F37" s="210"/>
      <c r="G37" s="210"/>
      <c r="H37" s="210"/>
      <c r="I37" s="210"/>
      <c r="J37" s="210"/>
      <c r="K37" s="210"/>
      <c r="L37" s="210"/>
      <c r="M37" s="210"/>
      <c r="N37" s="210"/>
      <c r="O37" s="210"/>
      <c r="P37" s="210"/>
      <c r="Q37" s="210"/>
      <c r="R37" s="210"/>
      <c r="S37" s="210"/>
      <c r="T37" s="210"/>
      <c r="U37" s="210"/>
      <c r="V37" s="22"/>
      <c r="W37" s="22"/>
      <c r="X37" s="22"/>
      <c r="Y37" s="22"/>
      <c r="Z37" s="22"/>
      <c r="AA37" s="22"/>
      <c r="AB37" s="22"/>
      <c r="AC37" s="22"/>
      <c r="AD37" s="22"/>
      <c r="AE37" s="22"/>
      <c r="AF37" s="22"/>
      <c r="AG37" s="22"/>
    </row>
    <row r="38" spans="1:33">
      <c r="A38" s="508" t="s">
        <v>10</v>
      </c>
      <c r="B38" s="490">
        <v>44.210743999999998</v>
      </c>
      <c r="C38" s="501">
        <v>4.2674206000000003</v>
      </c>
      <c r="D38" s="210"/>
      <c r="E38" s="210"/>
      <c r="F38" s="210"/>
      <c r="G38" s="210"/>
      <c r="H38" s="210"/>
      <c r="I38" s="210"/>
      <c r="J38" s="210"/>
      <c r="K38" s="210"/>
      <c r="L38" s="210"/>
      <c r="M38" s="210"/>
      <c r="N38" s="210"/>
      <c r="O38" s="210"/>
      <c r="P38" s="210"/>
      <c r="Q38" s="210"/>
      <c r="R38" s="210"/>
      <c r="S38" s="210"/>
      <c r="T38" s="210"/>
      <c r="U38" s="210"/>
      <c r="V38" s="22"/>
      <c r="W38" s="22"/>
      <c r="X38" s="22"/>
      <c r="Y38" s="22"/>
      <c r="Z38" s="22"/>
      <c r="AA38" s="22"/>
      <c r="AB38" s="22"/>
      <c r="AC38" s="22"/>
      <c r="AD38" s="22"/>
      <c r="AE38" s="22"/>
      <c r="AF38" s="22"/>
      <c r="AG38" s="22"/>
    </row>
    <row r="39" spans="1:33">
      <c r="A39" s="508" t="s">
        <v>9</v>
      </c>
      <c r="B39" s="490">
        <v>44.208471000000003</v>
      </c>
      <c r="C39" s="501">
        <v>3.0091782999999999</v>
      </c>
      <c r="D39" s="210"/>
      <c r="E39" s="210"/>
      <c r="F39" s="210"/>
      <c r="G39" s="210"/>
      <c r="H39" s="210"/>
      <c r="I39" s="210"/>
      <c r="J39" s="210"/>
      <c r="K39" s="210"/>
      <c r="L39" s="210"/>
      <c r="M39" s="210"/>
      <c r="N39" s="210"/>
      <c r="O39" s="210"/>
      <c r="P39" s="210"/>
      <c r="Q39" s="210"/>
      <c r="R39" s="210"/>
      <c r="S39" s="210"/>
      <c r="T39" s="210"/>
      <c r="U39" s="210"/>
      <c r="V39" s="22"/>
      <c r="W39" s="22"/>
      <c r="X39" s="22"/>
      <c r="Y39" s="22"/>
      <c r="Z39" s="22"/>
      <c r="AA39" s="22"/>
      <c r="AB39" s="22"/>
      <c r="AC39" s="22"/>
      <c r="AD39" s="22"/>
      <c r="AE39" s="22"/>
      <c r="AF39" s="22"/>
      <c r="AG39" s="22"/>
    </row>
    <row r="40" spans="1:33">
      <c r="A40" s="508" t="s">
        <v>8</v>
      </c>
      <c r="B40" s="490">
        <v>41.438370999999997</v>
      </c>
      <c r="C40" s="501">
        <v>2.3955848</v>
      </c>
      <c r="D40" s="210"/>
      <c r="E40" s="210"/>
      <c r="F40" s="210"/>
      <c r="G40" s="210"/>
      <c r="H40" s="210"/>
      <c r="I40" s="210"/>
      <c r="J40" s="210"/>
      <c r="K40" s="210"/>
      <c r="L40" s="210"/>
      <c r="M40" s="210"/>
      <c r="N40" s="210"/>
      <c r="O40" s="210"/>
      <c r="P40" s="210"/>
      <c r="Q40" s="210"/>
      <c r="R40" s="210"/>
      <c r="S40" s="210"/>
      <c r="T40" s="210"/>
      <c r="U40" s="210"/>
      <c r="V40" s="22"/>
      <c r="W40" s="22"/>
      <c r="X40" s="22"/>
      <c r="Y40" s="22"/>
      <c r="Z40" s="22"/>
      <c r="AA40" s="22"/>
      <c r="AB40" s="22"/>
      <c r="AC40" s="22"/>
      <c r="AD40" s="22"/>
      <c r="AE40" s="22"/>
      <c r="AF40" s="22"/>
      <c r="AG40" s="22"/>
    </row>
    <row r="41" spans="1:33">
      <c r="A41" s="508" t="s">
        <v>7</v>
      </c>
      <c r="B41" s="490">
        <v>41.331907999999999</v>
      </c>
      <c r="C41" s="501">
        <v>2.8109318999999999</v>
      </c>
      <c r="D41" s="210"/>
      <c r="E41" s="210"/>
      <c r="F41" s="210"/>
      <c r="G41" s="210"/>
      <c r="H41" s="210"/>
      <c r="I41" s="210"/>
      <c r="J41" s="210"/>
      <c r="K41" s="210"/>
      <c r="L41" s="210"/>
      <c r="M41" s="210"/>
      <c r="N41" s="210"/>
      <c r="O41" s="210"/>
      <c r="P41" s="210"/>
      <c r="Q41" s="210"/>
      <c r="R41" s="210"/>
      <c r="S41" s="210"/>
      <c r="T41" s="210"/>
      <c r="U41" s="210"/>
      <c r="V41" s="22"/>
      <c r="W41" s="22"/>
      <c r="X41" s="22"/>
      <c r="Y41" s="22"/>
      <c r="Z41" s="22"/>
      <c r="AA41" s="22"/>
      <c r="AB41" s="22"/>
      <c r="AC41" s="22"/>
      <c r="AD41" s="22"/>
      <c r="AE41" s="22"/>
      <c r="AF41" s="22"/>
      <c r="AG41" s="22"/>
    </row>
    <row r="42" spans="1:33">
      <c r="A42" s="508" t="s">
        <v>6</v>
      </c>
      <c r="B42" s="490">
        <v>27.350324000000001</v>
      </c>
      <c r="C42" s="501">
        <v>4.7523293999999998</v>
      </c>
      <c r="D42" s="210"/>
      <c r="E42" s="210"/>
      <c r="F42" s="210"/>
      <c r="G42" s="210"/>
      <c r="H42" s="210"/>
      <c r="I42" s="210"/>
      <c r="J42" s="210"/>
      <c r="K42" s="210"/>
      <c r="L42" s="210"/>
      <c r="M42" s="210"/>
      <c r="N42" s="210"/>
      <c r="O42" s="210"/>
      <c r="P42" s="210"/>
      <c r="Q42" s="210"/>
      <c r="R42" s="210"/>
      <c r="S42" s="210"/>
      <c r="T42" s="210"/>
      <c r="U42" s="210"/>
      <c r="V42" s="22"/>
      <c r="W42" s="22"/>
      <c r="X42" s="22"/>
      <c r="Y42" s="22"/>
      <c r="Z42" s="22"/>
      <c r="AA42" s="22"/>
      <c r="AB42" s="22"/>
      <c r="AC42" s="22"/>
      <c r="AD42" s="22"/>
      <c r="AE42" s="22"/>
      <c r="AF42" s="22"/>
      <c r="AG42" s="22"/>
    </row>
    <row r="43" spans="1:33">
      <c r="A43" s="508" t="s">
        <v>5</v>
      </c>
      <c r="B43" s="490">
        <v>48.369545000000002</v>
      </c>
      <c r="C43" s="501">
        <v>2.9142999000000001</v>
      </c>
      <c r="D43" s="210"/>
      <c r="E43" s="210"/>
      <c r="F43" s="210"/>
      <c r="G43" s="210"/>
      <c r="H43" s="210"/>
      <c r="I43" s="210"/>
      <c r="J43" s="210"/>
      <c r="K43" s="210"/>
      <c r="L43" s="210"/>
      <c r="M43" s="210"/>
      <c r="N43" s="210"/>
      <c r="O43" s="210"/>
      <c r="P43" s="210"/>
      <c r="Q43" s="210"/>
      <c r="R43" s="210"/>
      <c r="S43" s="210"/>
      <c r="T43" s="210"/>
      <c r="U43" s="210"/>
      <c r="V43" s="22"/>
      <c r="W43" s="22"/>
      <c r="X43" s="22"/>
      <c r="Y43" s="22"/>
      <c r="Z43" s="22"/>
      <c r="AA43" s="22"/>
      <c r="AB43" s="22"/>
      <c r="AC43" s="22"/>
      <c r="AD43" s="22"/>
      <c r="AE43" s="22"/>
      <c r="AF43" s="22"/>
      <c r="AG43" s="22"/>
    </row>
    <row r="44" spans="1:33">
      <c r="A44" s="508" t="s">
        <v>4</v>
      </c>
      <c r="B44" s="490">
        <v>46.137900000000002</v>
      </c>
      <c r="C44" s="501">
        <v>3.6507974999999999</v>
      </c>
      <c r="D44" s="210"/>
      <c r="E44" s="210"/>
      <c r="F44" s="210"/>
      <c r="G44" s="210"/>
      <c r="H44" s="210"/>
      <c r="I44" s="210"/>
      <c r="J44" s="210"/>
      <c r="K44" s="210"/>
      <c r="L44" s="210"/>
      <c r="M44" s="210"/>
      <c r="N44" s="210"/>
      <c r="O44" s="210"/>
      <c r="P44" s="210"/>
      <c r="Q44" s="210"/>
      <c r="R44" s="210"/>
      <c r="S44" s="210"/>
      <c r="T44" s="210"/>
      <c r="U44" s="210"/>
      <c r="V44" s="22"/>
      <c r="W44" s="22"/>
      <c r="X44" s="22"/>
      <c r="Y44" s="22"/>
      <c r="Z44" s="22"/>
      <c r="AA44" s="22"/>
      <c r="AB44" s="22"/>
      <c r="AC44" s="22"/>
      <c r="AD44" s="22"/>
      <c r="AE44" s="22"/>
      <c r="AF44" s="22"/>
      <c r="AG44" s="22"/>
    </row>
    <row r="45" spans="1:33">
      <c r="A45" s="508" t="s">
        <v>3</v>
      </c>
      <c r="B45" s="490">
        <v>33.329742000000003</v>
      </c>
      <c r="C45" s="501">
        <v>3.596123</v>
      </c>
      <c r="D45" s="210"/>
      <c r="E45" s="210"/>
      <c r="F45" s="210"/>
      <c r="G45" s="210"/>
      <c r="H45" s="210"/>
      <c r="I45" s="210"/>
      <c r="J45" s="210"/>
      <c r="K45" s="210"/>
      <c r="L45" s="210"/>
      <c r="M45" s="210"/>
      <c r="N45" s="210"/>
      <c r="O45" s="210"/>
      <c r="P45" s="210"/>
      <c r="Q45" s="210"/>
      <c r="R45" s="210"/>
      <c r="S45" s="210"/>
      <c r="T45" s="210"/>
      <c r="U45" s="210"/>
      <c r="V45" s="22"/>
      <c r="W45" s="22"/>
      <c r="X45" s="22"/>
      <c r="Y45" s="22"/>
      <c r="Z45" s="22"/>
      <c r="AA45" s="22"/>
      <c r="AB45" s="22"/>
      <c r="AC45" s="22"/>
      <c r="AD45" s="22"/>
      <c r="AE45" s="22"/>
      <c r="AF45" s="22"/>
      <c r="AG45" s="22"/>
    </row>
    <row r="46" spans="1:33" ht="14.5" thickBot="1">
      <c r="A46" s="508" t="s">
        <v>2</v>
      </c>
      <c r="B46" s="490">
        <v>46.554389999999998</v>
      </c>
      <c r="C46" s="501">
        <v>3.2452605999999999</v>
      </c>
      <c r="D46" s="210"/>
      <c r="E46" s="210"/>
      <c r="F46" s="210"/>
      <c r="G46" s="210"/>
      <c r="H46" s="210"/>
      <c r="I46" s="210"/>
      <c r="J46" s="210"/>
      <c r="K46" s="210"/>
      <c r="L46" s="210"/>
      <c r="M46" s="210"/>
      <c r="N46" s="210"/>
      <c r="O46" s="210"/>
      <c r="P46" s="210"/>
      <c r="Q46" s="210"/>
      <c r="R46" s="210"/>
      <c r="S46" s="210"/>
      <c r="T46" s="210"/>
      <c r="U46" s="210"/>
      <c r="V46" s="22"/>
      <c r="W46" s="22"/>
      <c r="X46" s="22"/>
      <c r="Y46" s="22"/>
      <c r="Z46" s="22"/>
      <c r="AA46" s="22"/>
      <c r="AB46" s="22"/>
      <c r="AC46" s="22"/>
      <c r="AD46" s="22"/>
      <c r="AE46" s="22"/>
      <c r="AF46" s="22"/>
      <c r="AG46" s="22"/>
    </row>
    <row r="47" spans="1:33">
      <c r="A47" s="494" t="s">
        <v>17</v>
      </c>
      <c r="B47" s="491">
        <v>39.614984999999997</v>
      </c>
      <c r="C47" s="502">
        <v>1.0236589</v>
      </c>
      <c r="D47" s="210"/>
      <c r="E47" s="210"/>
      <c r="F47" s="210"/>
      <c r="G47" s="210"/>
      <c r="H47" s="210"/>
      <c r="I47" s="210"/>
      <c r="J47" s="210"/>
      <c r="K47" s="210"/>
      <c r="L47" s="210"/>
      <c r="M47" s="210"/>
      <c r="N47" s="210"/>
      <c r="O47" s="210"/>
      <c r="P47" s="210"/>
      <c r="Q47" s="210"/>
      <c r="R47" s="210"/>
      <c r="S47" s="210"/>
      <c r="T47" s="210"/>
      <c r="U47" s="210"/>
      <c r="V47" s="22"/>
      <c r="W47" s="22"/>
      <c r="X47" s="22"/>
      <c r="Y47" s="22"/>
      <c r="Z47" s="22"/>
      <c r="AA47" s="22"/>
      <c r="AB47" s="22"/>
      <c r="AC47" s="22"/>
      <c r="AD47" s="22"/>
      <c r="AE47" s="22"/>
      <c r="AF47" s="22"/>
      <c r="AG47" s="22"/>
    </row>
    <row r="48" spans="1:33">
      <c r="A48" s="495" t="s">
        <v>19</v>
      </c>
      <c r="B48" s="492">
        <v>42.957470000000001</v>
      </c>
      <c r="C48" s="503">
        <v>1.5689826</v>
      </c>
      <c r="D48" s="210"/>
      <c r="E48" s="210"/>
      <c r="F48" s="210"/>
      <c r="G48" s="210"/>
      <c r="H48" s="210"/>
      <c r="I48" s="210"/>
      <c r="J48" s="210"/>
      <c r="K48" s="210"/>
      <c r="L48" s="210"/>
      <c r="M48" s="210"/>
      <c r="N48" s="210"/>
      <c r="O48" s="210"/>
      <c r="P48" s="210"/>
      <c r="Q48" s="210"/>
      <c r="R48" s="210"/>
      <c r="S48" s="210"/>
      <c r="T48" s="210"/>
      <c r="U48" s="210"/>
      <c r="V48" s="22"/>
      <c r="W48" s="22"/>
      <c r="X48" s="22"/>
      <c r="Y48" s="22"/>
      <c r="Z48" s="22"/>
      <c r="AA48" s="22"/>
      <c r="AB48" s="22"/>
      <c r="AC48" s="22"/>
      <c r="AD48" s="22"/>
      <c r="AE48" s="22"/>
      <c r="AF48" s="22"/>
      <c r="AG48" s="22"/>
    </row>
    <row r="49" spans="1:33" ht="14.5" thickBot="1">
      <c r="A49" s="496" t="s">
        <v>20</v>
      </c>
      <c r="B49" s="493">
        <v>40.260514999999998</v>
      </c>
      <c r="C49" s="504">
        <v>0.87970870999999995</v>
      </c>
      <c r="D49" s="210"/>
      <c r="E49" s="210"/>
      <c r="F49" s="210"/>
      <c r="G49" s="210"/>
      <c r="H49" s="210"/>
      <c r="I49" s="210"/>
      <c r="J49" s="210"/>
      <c r="K49" s="210"/>
      <c r="L49" s="210"/>
      <c r="M49" s="210"/>
      <c r="N49" s="210"/>
      <c r="O49" s="210"/>
      <c r="P49" s="210"/>
      <c r="Q49" s="210"/>
      <c r="R49" s="210"/>
      <c r="S49" s="210"/>
      <c r="T49" s="210"/>
      <c r="U49" s="210"/>
      <c r="V49" s="22"/>
      <c r="W49" s="22"/>
      <c r="X49" s="22"/>
      <c r="Y49" s="22"/>
      <c r="Z49" s="22"/>
      <c r="AA49" s="22"/>
      <c r="AB49" s="22"/>
      <c r="AC49" s="22"/>
      <c r="AD49" s="22"/>
      <c r="AE49" s="22"/>
      <c r="AF49" s="22"/>
      <c r="AG49" s="22"/>
    </row>
    <row r="50" spans="1:33" ht="33.75" customHeight="1">
      <c r="A50" s="887" t="s">
        <v>288</v>
      </c>
      <c r="B50" s="887"/>
      <c r="C50" s="887"/>
      <c r="D50" s="234"/>
      <c r="E50" s="210"/>
      <c r="F50" s="210"/>
      <c r="G50" s="210"/>
      <c r="H50" s="210"/>
      <c r="I50" s="210"/>
      <c r="J50" s="210"/>
      <c r="K50" s="210"/>
      <c r="L50" s="210"/>
      <c r="M50" s="210"/>
      <c r="N50" s="210"/>
      <c r="O50" s="210"/>
      <c r="P50" s="210"/>
      <c r="Q50" s="210"/>
      <c r="R50" s="210"/>
      <c r="S50" s="210"/>
      <c r="T50" s="210"/>
      <c r="U50" s="210"/>
      <c r="V50" s="22"/>
      <c r="W50" s="22"/>
      <c r="X50" s="22"/>
      <c r="Y50" s="22"/>
      <c r="Z50" s="22"/>
      <c r="AA50" s="22"/>
      <c r="AB50" s="22"/>
      <c r="AC50" s="22"/>
      <c r="AD50" s="22"/>
      <c r="AE50" s="22"/>
      <c r="AF50" s="22"/>
      <c r="AG50" s="22"/>
    </row>
    <row r="51" spans="1:33" ht="43.5" customHeight="1">
      <c r="A51" s="883" t="s">
        <v>289</v>
      </c>
      <c r="B51" s="883"/>
      <c r="C51" s="883"/>
      <c r="D51" s="234"/>
      <c r="E51" s="210"/>
      <c r="F51" s="210"/>
      <c r="G51" s="210"/>
      <c r="H51" s="210"/>
      <c r="I51" s="210"/>
      <c r="J51" s="210"/>
      <c r="K51" s="210"/>
      <c r="L51" s="210"/>
      <c r="M51" s="210"/>
      <c r="N51" s="210"/>
      <c r="O51" s="210"/>
      <c r="P51" s="210"/>
      <c r="Q51" s="210"/>
      <c r="R51" s="210"/>
      <c r="S51" s="210"/>
      <c r="T51" s="210"/>
      <c r="U51" s="210"/>
      <c r="V51" s="22"/>
      <c r="W51" s="22"/>
      <c r="X51" s="22"/>
      <c r="Y51" s="22"/>
      <c r="Z51" s="22"/>
      <c r="AA51" s="22"/>
      <c r="AB51" s="22"/>
      <c r="AC51" s="22"/>
      <c r="AD51" s="22"/>
      <c r="AE51" s="22"/>
      <c r="AF51" s="22"/>
      <c r="AG51" s="22"/>
    </row>
    <row r="52" spans="1:33" ht="33" customHeight="1">
      <c r="A52" s="883" t="s">
        <v>329</v>
      </c>
      <c r="B52" s="883"/>
      <c r="C52" s="883"/>
      <c r="D52" s="234"/>
      <c r="E52" s="210"/>
      <c r="F52" s="210"/>
      <c r="G52" s="210"/>
      <c r="H52" s="210"/>
      <c r="I52" s="210"/>
      <c r="J52" s="210"/>
      <c r="K52" s="210"/>
      <c r="L52" s="210"/>
      <c r="M52" s="210"/>
      <c r="N52" s="210"/>
      <c r="O52" s="210"/>
      <c r="P52" s="210"/>
      <c r="Q52" s="210"/>
      <c r="R52" s="210"/>
      <c r="S52" s="210"/>
      <c r="T52" s="210"/>
      <c r="U52" s="210"/>
      <c r="V52" s="22"/>
      <c r="W52" s="22"/>
      <c r="X52" s="22"/>
      <c r="Y52" s="22"/>
      <c r="Z52" s="22"/>
      <c r="AA52" s="22"/>
      <c r="AB52" s="22"/>
      <c r="AC52" s="22"/>
      <c r="AD52" s="22"/>
      <c r="AE52" s="22"/>
      <c r="AF52" s="22"/>
      <c r="AG52" s="22"/>
    </row>
    <row r="53" spans="1:33">
      <c r="A53" s="210"/>
      <c r="B53" s="210"/>
      <c r="C53" s="210"/>
      <c r="D53" s="210"/>
      <c r="E53" s="210"/>
      <c r="F53" s="210"/>
      <c r="G53" s="210"/>
      <c r="H53" s="210"/>
      <c r="I53" s="210"/>
      <c r="J53" s="210"/>
      <c r="K53" s="210"/>
      <c r="L53" s="210"/>
      <c r="M53" s="210"/>
      <c r="N53" s="210"/>
      <c r="O53" s="210"/>
      <c r="P53" s="210"/>
      <c r="Q53" s="210"/>
      <c r="R53" s="210"/>
      <c r="S53" s="210"/>
      <c r="T53" s="210"/>
      <c r="U53" s="210"/>
      <c r="V53" s="22"/>
      <c r="W53" s="22"/>
      <c r="X53" s="22"/>
      <c r="Y53" s="22"/>
      <c r="Z53" s="22"/>
      <c r="AA53" s="22"/>
      <c r="AB53" s="22"/>
      <c r="AC53" s="22"/>
      <c r="AD53" s="22"/>
      <c r="AE53" s="22"/>
      <c r="AF53" s="22"/>
      <c r="AG53" s="22"/>
    </row>
    <row r="54" spans="1:33">
      <c r="A54" s="210"/>
      <c r="B54" s="210"/>
      <c r="C54" s="210"/>
      <c r="D54" s="210"/>
      <c r="E54" s="210"/>
      <c r="F54" s="210"/>
      <c r="G54" s="210"/>
      <c r="H54" s="210"/>
      <c r="I54" s="210"/>
      <c r="J54" s="210"/>
      <c r="K54" s="210"/>
      <c r="L54" s="210"/>
      <c r="M54" s="210"/>
      <c r="N54" s="210"/>
      <c r="O54" s="210"/>
      <c r="P54" s="210"/>
      <c r="Q54" s="210"/>
      <c r="R54" s="210"/>
      <c r="S54" s="210"/>
      <c r="T54" s="210"/>
      <c r="U54" s="210"/>
      <c r="V54" s="22"/>
      <c r="W54" s="22"/>
      <c r="X54" s="22"/>
      <c r="Y54" s="22"/>
      <c r="Z54" s="22"/>
      <c r="AA54" s="22"/>
      <c r="AB54" s="22"/>
      <c r="AC54" s="22"/>
      <c r="AD54" s="22"/>
      <c r="AE54" s="22"/>
      <c r="AF54" s="22"/>
      <c r="AG54" s="22"/>
    </row>
    <row r="55" spans="1:33">
      <c r="A55" s="210"/>
      <c r="B55" s="210"/>
      <c r="C55" s="210"/>
      <c r="D55" s="210"/>
      <c r="E55" s="210"/>
      <c r="F55" s="210"/>
      <c r="G55" s="210"/>
      <c r="H55" s="210"/>
      <c r="I55" s="210"/>
      <c r="J55" s="210"/>
      <c r="K55" s="210"/>
      <c r="L55" s="210"/>
      <c r="M55" s="210"/>
      <c r="N55" s="210"/>
      <c r="O55" s="210"/>
      <c r="P55" s="210"/>
      <c r="Q55" s="210"/>
      <c r="R55" s="210"/>
      <c r="S55" s="210"/>
      <c r="T55" s="210"/>
      <c r="U55" s="210"/>
      <c r="V55" s="22"/>
      <c r="W55" s="22"/>
      <c r="X55" s="22"/>
      <c r="Y55" s="22"/>
      <c r="Z55" s="22"/>
      <c r="AA55" s="22"/>
      <c r="AB55" s="22"/>
      <c r="AC55" s="22"/>
      <c r="AD55" s="22"/>
      <c r="AE55" s="22"/>
      <c r="AF55" s="22"/>
      <c r="AG55" s="22"/>
    </row>
    <row r="56" spans="1:33">
      <c r="A56" s="210"/>
      <c r="B56" s="210"/>
      <c r="C56" s="210"/>
      <c r="D56" s="210"/>
      <c r="E56" s="210"/>
      <c r="F56" s="210"/>
      <c r="G56" s="210"/>
      <c r="H56" s="210"/>
      <c r="I56" s="210"/>
      <c r="J56" s="210"/>
      <c r="K56" s="210"/>
      <c r="L56" s="210"/>
      <c r="M56" s="210"/>
      <c r="N56" s="210"/>
      <c r="O56" s="210"/>
      <c r="P56" s="210"/>
      <c r="Q56" s="210"/>
      <c r="R56" s="210"/>
      <c r="S56" s="210"/>
      <c r="T56" s="210"/>
      <c r="U56" s="210"/>
      <c r="V56" s="22"/>
      <c r="W56" s="22"/>
      <c r="X56" s="22"/>
      <c r="Y56" s="22"/>
      <c r="Z56" s="22"/>
      <c r="AA56" s="22"/>
      <c r="AB56" s="22"/>
      <c r="AC56" s="22"/>
      <c r="AD56" s="22"/>
      <c r="AE56" s="22"/>
      <c r="AF56" s="22"/>
      <c r="AG56" s="22"/>
    </row>
    <row r="57" spans="1:33">
      <c r="A57" s="210"/>
      <c r="B57" s="210"/>
      <c r="C57" s="210"/>
      <c r="D57" s="210"/>
      <c r="E57" s="210"/>
      <c r="F57" s="210"/>
      <c r="G57" s="210"/>
      <c r="H57" s="210"/>
      <c r="I57" s="210"/>
      <c r="J57" s="210"/>
      <c r="K57" s="210"/>
      <c r="L57" s="210"/>
      <c r="M57" s="210"/>
      <c r="N57" s="210"/>
      <c r="O57" s="210"/>
      <c r="P57" s="210"/>
      <c r="Q57" s="210"/>
      <c r="R57" s="210"/>
      <c r="S57" s="210"/>
      <c r="T57" s="210"/>
      <c r="U57" s="210"/>
      <c r="V57" s="22"/>
      <c r="W57" s="22"/>
      <c r="X57" s="22"/>
      <c r="Y57" s="22"/>
      <c r="Z57" s="22"/>
      <c r="AA57" s="22"/>
      <c r="AB57" s="22"/>
      <c r="AC57" s="22"/>
      <c r="AD57" s="22"/>
      <c r="AE57" s="22"/>
      <c r="AF57" s="22"/>
      <c r="AG57" s="22"/>
    </row>
    <row r="58" spans="1:33">
      <c r="A58" s="210"/>
      <c r="B58" s="210"/>
      <c r="C58" s="210"/>
      <c r="D58" s="210"/>
      <c r="E58" s="210"/>
      <c r="F58" s="210"/>
      <c r="G58" s="210"/>
      <c r="H58" s="210"/>
      <c r="I58" s="210"/>
      <c r="J58" s="210"/>
      <c r="K58" s="210"/>
      <c r="L58" s="210"/>
      <c r="M58" s="210"/>
      <c r="N58" s="210"/>
      <c r="O58" s="210"/>
      <c r="P58" s="210"/>
      <c r="Q58" s="210"/>
      <c r="R58" s="210"/>
      <c r="S58" s="210"/>
      <c r="T58" s="210"/>
      <c r="U58" s="210"/>
      <c r="V58" s="22"/>
      <c r="W58" s="22"/>
      <c r="X58" s="22"/>
      <c r="Y58" s="22"/>
      <c r="Z58" s="22"/>
      <c r="AA58" s="22"/>
      <c r="AB58" s="22"/>
      <c r="AC58" s="22"/>
      <c r="AD58" s="22"/>
      <c r="AE58" s="22"/>
      <c r="AF58" s="22"/>
      <c r="AG58" s="22"/>
    </row>
    <row r="59" spans="1:33">
      <c r="A59" s="210"/>
      <c r="B59" s="210"/>
      <c r="C59" s="210"/>
      <c r="D59" s="210"/>
      <c r="E59" s="210"/>
      <c r="F59" s="210"/>
      <c r="G59" s="210"/>
      <c r="H59" s="210"/>
      <c r="I59" s="210"/>
      <c r="J59" s="210"/>
      <c r="K59" s="210"/>
      <c r="L59" s="210"/>
      <c r="M59" s="210"/>
      <c r="N59" s="210"/>
      <c r="O59" s="210"/>
      <c r="P59" s="210"/>
      <c r="Q59" s="210"/>
      <c r="R59" s="210"/>
      <c r="S59" s="210"/>
      <c r="T59" s="210"/>
      <c r="U59" s="210"/>
      <c r="V59" s="22"/>
      <c r="W59" s="22"/>
      <c r="X59" s="22"/>
      <c r="Y59" s="22"/>
      <c r="Z59" s="22"/>
      <c r="AA59" s="22"/>
      <c r="AB59" s="22"/>
      <c r="AC59" s="22"/>
      <c r="AD59" s="22"/>
      <c r="AE59" s="22"/>
      <c r="AF59" s="22"/>
      <c r="AG59" s="22"/>
    </row>
    <row r="60" spans="1:33">
      <c r="A60" s="210"/>
      <c r="B60" s="210"/>
      <c r="C60" s="210"/>
      <c r="D60" s="210"/>
      <c r="E60" s="210"/>
      <c r="F60" s="210"/>
      <c r="G60" s="210"/>
      <c r="H60" s="210"/>
      <c r="I60" s="210"/>
      <c r="J60" s="210"/>
      <c r="K60" s="210"/>
      <c r="L60" s="210"/>
      <c r="M60" s="210"/>
      <c r="N60" s="210"/>
      <c r="O60" s="210"/>
      <c r="P60" s="210"/>
      <c r="Q60" s="210"/>
      <c r="R60" s="210"/>
      <c r="S60" s="210"/>
      <c r="T60" s="210"/>
      <c r="U60" s="210"/>
      <c r="V60" s="22"/>
      <c r="W60" s="22"/>
      <c r="X60" s="22"/>
      <c r="Y60" s="22"/>
      <c r="Z60" s="22"/>
      <c r="AA60" s="22"/>
      <c r="AB60" s="22"/>
      <c r="AC60" s="22"/>
      <c r="AD60" s="22"/>
      <c r="AE60" s="22"/>
      <c r="AF60" s="22"/>
      <c r="AG60" s="22"/>
    </row>
    <row r="61" spans="1:33">
      <c r="A61" s="210"/>
      <c r="B61" s="210"/>
      <c r="C61" s="210"/>
      <c r="D61" s="210"/>
      <c r="E61" s="210"/>
      <c r="F61" s="210"/>
      <c r="G61" s="210"/>
      <c r="H61" s="210"/>
      <c r="I61" s="210"/>
      <c r="J61" s="210"/>
      <c r="K61" s="210"/>
      <c r="L61" s="210"/>
      <c r="M61" s="210"/>
      <c r="N61" s="210"/>
      <c r="O61" s="210"/>
      <c r="P61" s="210"/>
      <c r="Q61" s="210"/>
      <c r="R61" s="210"/>
      <c r="S61" s="210"/>
      <c r="T61" s="210"/>
      <c r="U61" s="210"/>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sheetData>
  <mergeCells count="20">
    <mergeCell ref="A50:C50"/>
    <mergeCell ref="A51:C51"/>
    <mergeCell ref="A52:C52"/>
    <mergeCell ref="R4:S4"/>
    <mergeCell ref="A25:U25"/>
    <mergeCell ref="A26:U26"/>
    <mergeCell ref="A27:U27"/>
    <mergeCell ref="A29:C29"/>
    <mergeCell ref="T4:U4"/>
    <mergeCell ref="A1:U1"/>
    <mergeCell ref="B4:C4"/>
    <mergeCell ref="P4:Q4"/>
    <mergeCell ref="N4:O4"/>
    <mergeCell ref="L4:M4"/>
    <mergeCell ref="J4:K4"/>
    <mergeCell ref="H4:I4"/>
    <mergeCell ref="F4:G4"/>
    <mergeCell ref="D4:E4"/>
    <mergeCell ref="A4:A5"/>
    <mergeCell ref="A3:U3"/>
  </mergeCells>
  <conditionalFormatting sqref="A6:U21">
    <cfRule type="expression" dxfId="10" priority="2">
      <formula>MOD(ROW(),2)=0</formula>
    </cfRule>
  </conditionalFormatting>
  <conditionalFormatting sqref="A31:C46">
    <cfRule type="expression" dxfId="9" priority="1">
      <formula>MOD(ROW(),2)=1</formula>
    </cfRule>
  </conditionalFormatting>
  <hyperlinks>
    <hyperlink ref="A2" location="Inhalt!A1" display="Zurück zum Inhalt - HF-03"/>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6"/>
  <sheetViews>
    <sheetView zoomScale="80" zoomScaleNormal="80" workbookViewId="0">
      <selection sqref="A1:AE1"/>
    </sheetView>
  </sheetViews>
  <sheetFormatPr baseColWidth="10" defaultRowHeight="14"/>
  <cols>
    <col min="1" max="1" width="23" customWidth="1"/>
    <col min="8" max="8" width="11" customWidth="1"/>
  </cols>
  <sheetData>
    <row r="1" spans="1:35" s="20" customFormat="1" ht="23.5">
      <c r="A1" s="695">
        <v>2020</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274"/>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33" t="s">
        <v>411</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276"/>
    </row>
    <row r="4" spans="1:35" ht="66" customHeight="1">
      <c r="A4" s="840"/>
      <c r="B4" s="705" t="s">
        <v>238</v>
      </c>
      <c r="C4" s="705"/>
      <c r="D4" s="705" t="s">
        <v>236</v>
      </c>
      <c r="E4" s="705"/>
      <c r="F4" s="705" t="s">
        <v>226</v>
      </c>
      <c r="G4" s="705"/>
      <c r="H4" s="705" t="s">
        <v>180</v>
      </c>
      <c r="I4" s="705"/>
      <c r="J4" s="705" t="s">
        <v>181</v>
      </c>
      <c r="K4" s="705"/>
      <c r="L4" s="705" t="s">
        <v>244</v>
      </c>
      <c r="M4" s="705"/>
      <c r="N4" s="705" t="s">
        <v>237</v>
      </c>
      <c r="O4" s="705"/>
      <c r="P4" s="705" t="s">
        <v>227</v>
      </c>
      <c r="Q4" s="705"/>
      <c r="R4" s="705" t="s">
        <v>228</v>
      </c>
      <c r="S4" s="705"/>
      <c r="T4" s="705" t="s">
        <v>245</v>
      </c>
      <c r="U4" s="705"/>
      <c r="V4" s="705" t="s">
        <v>246</v>
      </c>
      <c r="W4" s="705"/>
      <c r="X4" s="705" t="s">
        <v>229</v>
      </c>
      <c r="Y4" s="705"/>
      <c r="Z4" s="705" t="s">
        <v>230</v>
      </c>
      <c r="AA4" s="705"/>
      <c r="AB4" s="705" t="s">
        <v>247</v>
      </c>
      <c r="AC4" s="705"/>
      <c r="AD4" s="705" t="s">
        <v>231</v>
      </c>
      <c r="AE4" s="705"/>
      <c r="AF4" s="210"/>
      <c r="AG4" s="22"/>
    </row>
    <row r="5" spans="1:35" ht="15" thickBot="1">
      <c r="A5" s="841"/>
      <c r="B5" s="472" t="s">
        <v>1</v>
      </c>
      <c r="C5" s="472" t="s">
        <v>119</v>
      </c>
      <c r="D5" s="472" t="s">
        <v>1</v>
      </c>
      <c r="E5" s="472" t="s">
        <v>119</v>
      </c>
      <c r="F5" s="472" t="s">
        <v>1</v>
      </c>
      <c r="G5" s="472" t="s">
        <v>119</v>
      </c>
      <c r="H5" s="472" t="s">
        <v>1</v>
      </c>
      <c r="I5" s="472" t="s">
        <v>119</v>
      </c>
      <c r="J5" s="472" t="s">
        <v>1</v>
      </c>
      <c r="K5" s="472" t="s">
        <v>119</v>
      </c>
      <c r="L5" s="472" t="s">
        <v>1</v>
      </c>
      <c r="M5" s="472" t="s">
        <v>119</v>
      </c>
      <c r="N5" s="472" t="s">
        <v>1</v>
      </c>
      <c r="O5" s="472" t="s">
        <v>119</v>
      </c>
      <c r="P5" s="472" t="s">
        <v>1</v>
      </c>
      <c r="Q5" s="472" t="s">
        <v>119</v>
      </c>
      <c r="R5" s="472" t="s">
        <v>1</v>
      </c>
      <c r="S5" s="472" t="s">
        <v>119</v>
      </c>
      <c r="T5" s="472" t="s">
        <v>1</v>
      </c>
      <c r="U5" s="472" t="s">
        <v>119</v>
      </c>
      <c r="V5" s="472" t="s">
        <v>1</v>
      </c>
      <c r="W5" s="472" t="s">
        <v>119</v>
      </c>
      <c r="X5" s="472" t="s">
        <v>1</v>
      </c>
      <c r="Y5" s="472" t="s">
        <v>119</v>
      </c>
      <c r="Z5" s="472" t="s">
        <v>1</v>
      </c>
      <c r="AA5" s="472" t="s">
        <v>119</v>
      </c>
      <c r="AB5" s="472" t="s">
        <v>1</v>
      </c>
      <c r="AC5" s="472" t="s">
        <v>119</v>
      </c>
      <c r="AD5" s="472" t="s">
        <v>1</v>
      </c>
      <c r="AE5" s="472" t="s">
        <v>119</v>
      </c>
      <c r="AF5" s="210"/>
      <c r="AG5" s="22"/>
    </row>
    <row r="6" spans="1:35">
      <c r="A6" s="277" t="s">
        <v>16</v>
      </c>
      <c r="B6" s="281">
        <v>43.75664770123435</v>
      </c>
      <c r="C6" s="278">
        <v>2.1727209103599052</v>
      </c>
      <c r="D6" s="281">
        <v>63.505307162097438</v>
      </c>
      <c r="E6" s="278">
        <v>2.0444952105801217</v>
      </c>
      <c r="F6" s="281">
        <v>32.111943309358097</v>
      </c>
      <c r="G6" s="278">
        <v>2.0920535594797403</v>
      </c>
      <c r="H6" s="281">
        <v>48.006246774939243</v>
      </c>
      <c r="I6" s="278">
        <v>2.240959752477357</v>
      </c>
      <c r="J6" s="281">
        <v>23.116709262356686</v>
      </c>
      <c r="K6" s="278">
        <v>1.7735677004608776</v>
      </c>
      <c r="L6" s="281">
        <v>17.595489046402943</v>
      </c>
      <c r="M6" s="278">
        <v>1.6546652906448627</v>
      </c>
      <c r="N6" s="281">
        <v>55.421432249316801</v>
      </c>
      <c r="O6" s="278">
        <v>2.3078049862048515</v>
      </c>
      <c r="P6" s="281">
        <v>36.872968245261319</v>
      </c>
      <c r="Q6" s="278">
        <v>2.2191845754694897</v>
      </c>
      <c r="R6" s="281">
        <v>38.044197503142421</v>
      </c>
      <c r="S6" s="278">
        <v>2.194316272574893</v>
      </c>
      <c r="T6" s="281">
        <v>53.556499443431285</v>
      </c>
      <c r="U6" s="278">
        <v>2.0271158889363257</v>
      </c>
      <c r="V6" s="281">
        <v>14.154733357347174</v>
      </c>
      <c r="W6" s="278">
        <v>1.4529694194798122</v>
      </c>
      <c r="X6" s="281">
        <v>15.945275650497775</v>
      </c>
      <c r="Y6" s="278">
        <v>1.7144381369975277</v>
      </c>
      <c r="Z6" s="281">
        <v>34.367679049485126</v>
      </c>
      <c r="AA6" s="278">
        <v>2.5629789725563157</v>
      </c>
      <c r="AB6" s="281">
        <v>40.141816858117593</v>
      </c>
      <c r="AC6" s="278">
        <v>2.5900355234299681</v>
      </c>
      <c r="AD6" s="281">
        <v>48.64271222458575</v>
      </c>
      <c r="AE6" s="479">
        <v>2.2945736391603364</v>
      </c>
      <c r="AF6" s="210"/>
      <c r="AG6" s="22"/>
    </row>
    <row r="7" spans="1:35">
      <c r="A7" s="277" t="s">
        <v>15</v>
      </c>
      <c r="B7" s="281">
        <v>39.644687764476686</v>
      </c>
      <c r="C7" s="278">
        <v>1.7966355245022478</v>
      </c>
      <c r="D7" s="281">
        <v>61.565722064330821</v>
      </c>
      <c r="E7" s="278">
        <v>1.9253511261142016</v>
      </c>
      <c r="F7" s="281">
        <v>31.524413614354422</v>
      </c>
      <c r="G7" s="278">
        <v>1.8409912212535042</v>
      </c>
      <c r="H7" s="281">
        <v>42.301790301025946</v>
      </c>
      <c r="I7" s="278">
        <v>1.9947743726576075</v>
      </c>
      <c r="J7" s="281">
        <v>23.131148256851354</v>
      </c>
      <c r="K7" s="278">
        <v>1.7825224689401091</v>
      </c>
      <c r="L7" s="281">
        <v>16.43646207814054</v>
      </c>
      <c r="M7" s="278">
        <v>1.4791808586640138</v>
      </c>
      <c r="N7" s="281">
        <v>58.938005071276258</v>
      </c>
      <c r="O7" s="278">
        <v>1.8529981079414164</v>
      </c>
      <c r="P7" s="281">
        <v>32.296911829903159</v>
      </c>
      <c r="Q7" s="278">
        <v>1.7891870247460169</v>
      </c>
      <c r="R7" s="281">
        <v>37.740293277937674</v>
      </c>
      <c r="S7" s="278">
        <v>2.0335837773360597</v>
      </c>
      <c r="T7" s="281">
        <v>47.086162698264268</v>
      </c>
      <c r="U7" s="278">
        <v>2.0115444294351459</v>
      </c>
      <c r="V7" s="281">
        <v>18.244994453771625</v>
      </c>
      <c r="W7" s="278">
        <v>1.4999682590551893</v>
      </c>
      <c r="X7" s="281">
        <v>18.145227464932294</v>
      </c>
      <c r="Y7" s="278">
        <v>1.6492156628820105</v>
      </c>
      <c r="Z7" s="281">
        <v>36.798459667495166</v>
      </c>
      <c r="AA7" s="278">
        <v>2.2460496018502352</v>
      </c>
      <c r="AB7" s="281">
        <v>39.915583676944372</v>
      </c>
      <c r="AC7" s="278">
        <v>2.2010012956103071</v>
      </c>
      <c r="AD7" s="281">
        <v>48.225973774898307</v>
      </c>
      <c r="AE7" s="479">
        <v>2.0319709454405683</v>
      </c>
      <c r="AF7" s="210"/>
      <c r="AG7" s="22"/>
    </row>
    <row r="8" spans="1:35">
      <c r="A8" s="277" t="s">
        <v>18</v>
      </c>
      <c r="B8" s="281">
        <v>33.011963994674531</v>
      </c>
      <c r="C8" s="278">
        <v>4.5002150017817089</v>
      </c>
      <c r="D8" s="281">
        <v>69.642052768143429</v>
      </c>
      <c r="E8" s="278">
        <v>4.1739942104374439</v>
      </c>
      <c r="F8" s="281">
        <v>45.714646440446991</v>
      </c>
      <c r="G8" s="278">
        <v>3.5960636354211881</v>
      </c>
      <c r="H8" s="281">
        <v>45.021077750441698</v>
      </c>
      <c r="I8" s="278">
        <v>4.0079703291354978</v>
      </c>
      <c r="J8" s="281">
        <v>20.72614734140852</v>
      </c>
      <c r="K8" s="278">
        <v>3.4272807391155702</v>
      </c>
      <c r="L8" s="281">
        <v>20.43173969883134</v>
      </c>
      <c r="M8" s="278">
        <v>3.3143497522956631</v>
      </c>
      <c r="N8" s="281">
        <v>62.081325503932995</v>
      </c>
      <c r="O8" s="278">
        <v>4.9130661273945808</v>
      </c>
      <c r="P8" s="281">
        <v>46.771927825780203</v>
      </c>
      <c r="Q8" s="278">
        <v>4.5674150318545683</v>
      </c>
      <c r="R8" s="281">
        <v>50.937869839261865</v>
      </c>
      <c r="S8" s="278">
        <v>4.4564508604763438</v>
      </c>
      <c r="T8" s="281">
        <v>48.474041683632798</v>
      </c>
      <c r="U8" s="278">
        <v>4.6395089966926433</v>
      </c>
      <c r="V8" s="281">
        <v>14.22313006295783</v>
      </c>
      <c r="W8" s="278">
        <v>2.5455120414837538</v>
      </c>
      <c r="X8" s="281">
        <v>19.936404215377191</v>
      </c>
      <c r="Y8" s="278">
        <v>3.7828387452745194</v>
      </c>
      <c r="Z8" s="281">
        <v>38.255376040978192</v>
      </c>
      <c r="AA8" s="278">
        <v>4.9315568448616665</v>
      </c>
      <c r="AB8" s="281">
        <v>41.12613850540324</v>
      </c>
      <c r="AC8" s="278">
        <v>4.7350032501289743</v>
      </c>
      <c r="AD8" s="281">
        <v>38.13097737870541</v>
      </c>
      <c r="AE8" s="479">
        <v>4.4304813686959159</v>
      </c>
      <c r="AF8" s="210"/>
      <c r="AG8" s="22"/>
    </row>
    <row r="9" spans="1:35">
      <c r="A9" s="277" t="s">
        <v>120</v>
      </c>
      <c r="B9" s="281">
        <v>45.713550590570335</v>
      </c>
      <c r="C9" s="278">
        <v>2.8518219301361416</v>
      </c>
      <c r="D9" s="281">
        <v>68.212589815667926</v>
      </c>
      <c r="E9" s="278">
        <v>3.1109372594881535</v>
      </c>
      <c r="F9" s="281">
        <v>44.223527451377464</v>
      </c>
      <c r="G9" s="278">
        <v>2.8958303247259969</v>
      </c>
      <c r="H9" s="281">
        <v>42.388849700469379</v>
      </c>
      <c r="I9" s="278">
        <v>3.4362601870467184</v>
      </c>
      <c r="J9" s="281">
        <v>22.021564954657407</v>
      </c>
      <c r="K9" s="278">
        <v>2.825559184380551</v>
      </c>
      <c r="L9" s="281">
        <v>15.171612404267036</v>
      </c>
      <c r="M9" s="278">
        <v>2.2149581455327185</v>
      </c>
      <c r="N9" s="281">
        <v>59.267983898968147</v>
      </c>
      <c r="O9" s="278">
        <v>3.06889144691241</v>
      </c>
      <c r="P9" s="281">
        <v>58.93759688922858</v>
      </c>
      <c r="Q9" s="278">
        <v>3.1396463655834346</v>
      </c>
      <c r="R9" s="281">
        <v>47.621605736931457</v>
      </c>
      <c r="S9" s="278">
        <v>3.0954320660249097</v>
      </c>
      <c r="T9" s="281">
        <v>36.814729001628947</v>
      </c>
      <c r="U9" s="278">
        <v>2.8962205132816337</v>
      </c>
      <c r="V9" s="281">
        <v>13.549481471437886</v>
      </c>
      <c r="W9" s="278">
        <v>1.8298361524068905</v>
      </c>
      <c r="X9" s="281">
        <v>24.512248811143557</v>
      </c>
      <c r="Y9" s="278">
        <v>2.7337140278768839</v>
      </c>
      <c r="Z9" s="281">
        <v>44.723489760143323</v>
      </c>
      <c r="AA9" s="278">
        <v>3.7165116224352541</v>
      </c>
      <c r="AB9" s="281">
        <v>44.786098993896488</v>
      </c>
      <c r="AC9" s="278">
        <v>3.548298801669004</v>
      </c>
      <c r="AD9" s="281">
        <v>34.412763274562217</v>
      </c>
      <c r="AE9" s="479">
        <v>2.5789596783048618</v>
      </c>
      <c r="AF9" s="210"/>
      <c r="AG9" s="22"/>
    </row>
    <row r="10" spans="1:35">
      <c r="A10" s="277" t="s">
        <v>13</v>
      </c>
      <c r="B10" s="281">
        <v>44.08702410233748</v>
      </c>
      <c r="C10" s="278">
        <v>4.6546337725337974</v>
      </c>
      <c r="D10" s="281">
        <v>67.435485817308148</v>
      </c>
      <c r="E10" s="278">
        <v>5.3669077545337922</v>
      </c>
      <c r="F10" s="281">
        <v>28.240051955236716</v>
      </c>
      <c r="G10" s="278">
        <v>4.9910095909906884</v>
      </c>
      <c r="H10" s="281">
        <v>40.462056746332571</v>
      </c>
      <c r="I10" s="278">
        <v>4.5528169204865714</v>
      </c>
      <c r="J10" s="281">
        <v>20.546805779911839</v>
      </c>
      <c r="K10" s="278">
        <v>3.6385687543952017</v>
      </c>
      <c r="L10" s="281">
        <v>15.595744669530905</v>
      </c>
      <c r="M10" s="278">
        <v>3.5220196256381238</v>
      </c>
      <c r="N10" s="281">
        <v>60.684751642322588</v>
      </c>
      <c r="O10" s="278">
        <v>5.69190173061547</v>
      </c>
      <c r="P10" s="281">
        <v>42.889481776723493</v>
      </c>
      <c r="Q10" s="278">
        <v>4.8052634054566177</v>
      </c>
      <c r="R10" s="281">
        <v>39.369669362046892</v>
      </c>
      <c r="S10" s="278">
        <v>4.5161770055161874</v>
      </c>
      <c r="T10" s="281">
        <v>56.12422927852505</v>
      </c>
      <c r="U10" s="278">
        <v>5.380553021082048</v>
      </c>
      <c r="V10" s="281">
        <v>17.395180091236732</v>
      </c>
      <c r="W10" s="278">
        <v>3.9591739340427785</v>
      </c>
      <c r="X10" s="281">
        <v>18.38552807259239</v>
      </c>
      <c r="Y10" s="278">
        <v>4.2617994148964318</v>
      </c>
      <c r="Z10" s="281">
        <v>34.516687053424064</v>
      </c>
      <c r="AA10" s="278">
        <v>5.6131357267326818</v>
      </c>
      <c r="AB10" s="281">
        <v>38.625352017921784</v>
      </c>
      <c r="AC10" s="278">
        <v>6.0254053142741109</v>
      </c>
      <c r="AD10" s="281">
        <v>51.113316862121849</v>
      </c>
      <c r="AE10" s="479">
        <v>5.1665941463328711</v>
      </c>
      <c r="AF10" s="210"/>
      <c r="AG10" s="22"/>
    </row>
    <row r="11" spans="1:35">
      <c r="A11" s="277" t="s">
        <v>12</v>
      </c>
      <c r="B11" s="281">
        <v>41.320318098762023</v>
      </c>
      <c r="C11" s="278">
        <v>5.2226348858886356</v>
      </c>
      <c r="D11" s="281">
        <v>70.963114854859995</v>
      </c>
      <c r="E11" s="278">
        <v>4.9422668988097804</v>
      </c>
      <c r="F11" s="281">
        <v>35.406556170710388</v>
      </c>
      <c r="G11" s="278">
        <v>6.5262783849790829</v>
      </c>
      <c r="H11" s="281">
        <v>41.976086734418544</v>
      </c>
      <c r="I11" s="278">
        <v>5.200565014685921</v>
      </c>
      <c r="J11" s="281">
        <v>21.979960750316579</v>
      </c>
      <c r="K11" s="278">
        <v>4.8213618086436059</v>
      </c>
      <c r="L11" s="281">
        <v>19.424263312341974</v>
      </c>
      <c r="M11" s="278">
        <v>5.5977152358049782</v>
      </c>
      <c r="N11" s="281">
        <v>48.878155040293009</v>
      </c>
      <c r="O11" s="278">
        <v>4.8366049444361661</v>
      </c>
      <c r="P11" s="281">
        <v>55.36881322212632</v>
      </c>
      <c r="Q11" s="278">
        <v>5.4699519650809663</v>
      </c>
      <c r="R11" s="281">
        <v>39.862810102595233</v>
      </c>
      <c r="S11" s="278">
        <v>5.8564761673461021</v>
      </c>
      <c r="T11" s="281">
        <v>54.918786584809197</v>
      </c>
      <c r="U11" s="278">
        <v>5.3058952974858524</v>
      </c>
      <c r="V11" s="281">
        <v>15.869677938235661</v>
      </c>
      <c r="W11" s="278">
        <v>3.7187359546129577</v>
      </c>
      <c r="X11" s="281">
        <v>14.582473465523957</v>
      </c>
      <c r="Y11" s="278">
        <v>4.0429682520948687</v>
      </c>
      <c r="Z11" s="281">
        <v>39.201994565426837</v>
      </c>
      <c r="AA11" s="278">
        <v>6.814617325114293</v>
      </c>
      <c r="AB11" s="281">
        <v>29.53023884450899</v>
      </c>
      <c r="AC11" s="278">
        <v>5.3135390106408549</v>
      </c>
      <c r="AD11" s="281">
        <v>27.226296570083857</v>
      </c>
      <c r="AE11" s="479">
        <v>5.9665182714070317</v>
      </c>
      <c r="AF11" s="210"/>
      <c r="AG11" s="22"/>
    </row>
    <row r="12" spans="1:35">
      <c r="A12" s="277" t="s">
        <v>11</v>
      </c>
      <c r="B12" s="281">
        <v>40.4300818726636</v>
      </c>
      <c r="C12" s="278">
        <v>2.3964953531790978</v>
      </c>
      <c r="D12" s="281">
        <v>59.245489967538603</v>
      </c>
      <c r="E12" s="278">
        <v>2.589960890388384</v>
      </c>
      <c r="F12" s="281">
        <v>34.447228201997056</v>
      </c>
      <c r="G12" s="278">
        <v>2.6370196325895106</v>
      </c>
      <c r="H12" s="281">
        <v>43.230876239555663</v>
      </c>
      <c r="I12" s="278">
        <v>2.7014823309402654</v>
      </c>
      <c r="J12" s="281">
        <v>18.607613821805391</v>
      </c>
      <c r="K12" s="278">
        <v>2.0716302210771924</v>
      </c>
      <c r="L12" s="281">
        <v>15.595706446153404</v>
      </c>
      <c r="M12" s="278">
        <v>2.1763680550793043</v>
      </c>
      <c r="N12" s="281">
        <v>61.870716725186661</v>
      </c>
      <c r="O12" s="278">
        <v>2.337336779803417</v>
      </c>
      <c r="P12" s="281">
        <v>46.159702943775748</v>
      </c>
      <c r="Q12" s="278">
        <v>2.6525435937246047</v>
      </c>
      <c r="R12" s="281">
        <v>38.272126150237185</v>
      </c>
      <c r="S12" s="278">
        <v>2.2215947270622443</v>
      </c>
      <c r="T12" s="281">
        <v>45.83145409073245</v>
      </c>
      <c r="U12" s="278">
        <v>2.4731078287029358</v>
      </c>
      <c r="V12" s="281">
        <v>16.758637658389652</v>
      </c>
      <c r="W12" s="278">
        <v>1.7740355275120472</v>
      </c>
      <c r="X12" s="281">
        <v>18.805934910147666</v>
      </c>
      <c r="Y12" s="278">
        <v>2.3120649075824926</v>
      </c>
      <c r="Z12" s="281">
        <v>44.894921406125796</v>
      </c>
      <c r="AA12" s="278">
        <v>3.0428213177069936</v>
      </c>
      <c r="AB12" s="281">
        <v>45.986456959831592</v>
      </c>
      <c r="AC12" s="278">
        <v>3.1049289409264826</v>
      </c>
      <c r="AD12" s="281">
        <v>44.6450948302029</v>
      </c>
      <c r="AE12" s="479">
        <v>2.8947079039323356</v>
      </c>
      <c r="AF12" s="210"/>
      <c r="AG12" s="22"/>
    </row>
    <row r="13" spans="1:35">
      <c r="A13" s="277" t="s">
        <v>10</v>
      </c>
      <c r="B13" s="281">
        <v>44.204500723109255</v>
      </c>
      <c r="C13" s="278">
        <v>3.4457740853660059</v>
      </c>
      <c r="D13" s="281">
        <v>64.525091419246124</v>
      </c>
      <c r="E13" s="278">
        <v>3.7003370707102619</v>
      </c>
      <c r="F13" s="281">
        <v>31.276642840510259</v>
      </c>
      <c r="G13" s="278">
        <v>3.1864257436970065</v>
      </c>
      <c r="H13" s="281">
        <v>37.418891553820629</v>
      </c>
      <c r="I13" s="278">
        <v>3.161941743379304</v>
      </c>
      <c r="J13" s="281">
        <v>16.931017155473331</v>
      </c>
      <c r="K13" s="278">
        <v>3.0997088618817643</v>
      </c>
      <c r="L13" s="281">
        <v>10.513872825899933</v>
      </c>
      <c r="M13" s="278">
        <v>2.4258027831925539</v>
      </c>
      <c r="N13" s="281">
        <v>57.004447495255327</v>
      </c>
      <c r="O13" s="278">
        <v>3.3661453067298086</v>
      </c>
      <c r="P13" s="281">
        <v>54.199669616971356</v>
      </c>
      <c r="Q13" s="278">
        <v>4.1622894381886493</v>
      </c>
      <c r="R13" s="281">
        <v>50.559064636495108</v>
      </c>
      <c r="S13" s="278">
        <v>4.0162146360570539</v>
      </c>
      <c r="T13" s="281">
        <v>49.906853353777763</v>
      </c>
      <c r="U13" s="278">
        <v>3.2703607884385115</v>
      </c>
      <c r="V13" s="281">
        <v>19.046820460136505</v>
      </c>
      <c r="W13" s="278">
        <v>2.7114014018628754</v>
      </c>
      <c r="X13" s="281">
        <v>23.01360786158865</v>
      </c>
      <c r="Y13" s="278">
        <v>3.1124661041250095</v>
      </c>
      <c r="Z13" s="281">
        <v>45.358764853897817</v>
      </c>
      <c r="AA13" s="278">
        <v>4.0408686052959579</v>
      </c>
      <c r="AB13" s="281">
        <v>37.873155085405699</v>
      </c>
      <c r="AC13" s="278">
        <v>3.6983716583289654</v>
      </c>
      <c r="AD13" s="281">
        <v>23.015038928971979</v>
      </c>
      <c r="AE13" s="479">
        <v>3.2538578193002996</v>
      </c>
      <c r="AF13" s="210"/>
      <c r="AG13" s="22"/>
    </row>
    <row r="14" spans="1:35">
      <c r="A14" s="277" t="s">
        <v>9</v>
      </c>
      <c r="B14" s="281">
        <v>38.448314012718008</v>
      </c>
      <c r="C14" s="278">
        <v>2.4884144864819935</v>
      </c>
      <c r="D14" s="281">
        <v>60.168895882934216</v>
      </c>
      <c r="E14" s="278">
        <v>2.4791750626954663</v>
      </c>
      <c r="F14" s="281">
        <v>23.874096175998304</v>
      </c>
      <c r="G14" s="278">
        <v>2.1867886555764611</v>
      </c>
      <c r="H14" s="281">
        <v>40.298670211215189</v>
      </c>
      <c r="I14" s="278">
        <v>2.5279782314070784</v>
      </c>
      <c r="J14" s="281">
        <v>16.869617751520785</v>
      </c>
      <c r="K14" s="278">
        <v>1.9854948606754248</v>
      </c>
      <c r="L14" s="281">
        <v>11.33827876727622</v>
      </c>
      <c r="M14" s="278">
        <v>1.7195221052812935</v>
      </c>
      <c r="N14" s="281">
        <v>52.413400008806065</v>
      </c>
      <c r="O14" s="278">
        <v>2.7696943193404109</v>
      </c>
      <c r="P14" s="281">
        <v>42.349350932976662</v>
      </c>
      <c r="Q14" s="278">
        <v>2.7343840863841837</v>
      </c>
      <c r="R14" s="281">
        <v>39.315795631514291</v>
      </c>
      <c r="S14" s="278">
        <v>2.5057332678637838</v>
      </c>
      <c r="T14" s="281">
        <v>38.884182138165691</v>
      </c>
      <c r="U14" s="278">
        <v>2.3889175367553306</v>
      </c>
      <c r="V14" s="281">
        <v>11.930195617236903</v>
      </c>
      <c r="W14" s="278">
        <v>1.5609875882856803</v>
      </c>
      <c r="X14" s="281">
        <v>11.889555946513088</v>
      </c>
      <c r="Y14" s="278">
        <v>1.6069212330679965</v>
      </c>
      <c r="Z14" s="281">
        <v>37.203026686545613</v>
      </c>
      <c r="AA14" s="278">
        <v>2.6500757196708133</v>
      </c>
      <c r="AB14" s="281">
        <v>35.058363286698821</v>
      </c>
      <c r="AC14" s="278">
        <v>2.7383953629810676</v>
      </c>
      <c r="AD14" s="281">
        <v>43.374948880390676</v>
      </c>
      <c r="AE14" s="479">
        <v>2.5058195318129903</v>
      </c>
      <c r="AF14" s="210"/>
      <c r="AG14" s="22"/>
    </row>
    <row r="15" spans="1:35">
      <c r="A15" s="277" t="s">
        <v>8</v>
      </c>
      <c r="B15" s="281">
        <v>38.983199459979602</v>
      </c>
      <c r="C15" s="278">
        <v>2.0850698703162789</v>
      </c>
      <c r="D15" s="281">
        <v>64.653100310453254</v>
      </c>
      <c r="E15" s="278">
        <v>2.0521589426400966</v>
      </c>
      <c r="F15" s="281">
        <v>29.483275671071681</v>
      </c>
      <c r="G15" s="278">
        <v>1.9676772562862492</v>
      </c>
      <c r="H15" s="281">
        <v>41.43942068281752</v>
      </c>
      <c r="I15" s="278">
        <v>2.1919736826721192</v>
      </c>
      <c r="J15" s="281">
        <v>20.893091554328187</v>
      </c>
      <c r="K15" s="278">
        <v>1.8948325914491932</v>
      </c>
      <c r="L15" s="281">
        <v>16.096911636206272</v>
      </c>
      <c r="M15" s="278">
        <v>1.5397667314582038</v>
      </c>
      <c r="N15" s="281">
        <v>61.63613933652902</v>
      </c>
      <c r="O15" s="278">
        <v>2.0868093551700406</v>
      </c>
      <c r="P15" s="281">
        <v>43.233031122221476</v>
      </c>
      <c r="Q15" s="278">
        <v>2.1390130180715743</v>
      </c>
      <c r="R15" s="281">
        <v>40.39067915631653</v>
      </c>
      <c r="S15" s="278">
        <v>2.0854833734121825</v>
      </c>
      <c r="T15" s="281">
        <v>44.21621772338051</v>
      </c>
      <c r="U15" s="278">
        <v>2.2234256533311814</v>
      </c>
      <c r="V15" s="281">
        <v>15.548153319343145</v>
      </c>
      <c r="W15" s="278">
        <v>1.4894462258209078</v>
      </c>
      <c r="X15" s="281">
        <v>19.719790187125415</v>
      </c>
      <c r="Y15" s="278">
        <v>1.8862450488639664</v>
      </c>
      <c r="Z15" s="281">
        <v>49.257778509223407</v>
      </c>
      <c r="AA15" s="278">
        <v>2.3882164548455718</v>
      </c>
      <c r="AB15" s="281">
        <v>45.215890010218281</v>
      </c>
      <c r="AC15" s="278">
        <v>2.3466616448695601</v>
      </c>
      <c r="AD15" s="281">
        <v>40.858587159290892</v>
      </c>
      <c r="AE15" s="479">
        <v>2.2929341241862402</v>
      </c>
      <c r="AF15" s="210"/>
      <c r="AG15" s="22"/>
    </row>
    <row r="16" spans="1:35">
      <c r="A16" s="277" t="s">
        <v>7</v>
      </c>
      <c r="B16" s="281">
        <v>31.836174638584058</v>
      </c>
      <c r="C16" s="278">
        <v>2.2642065961625346</v>
      </c>
      <c r="D16" s="281">
        <v>62.416061547570003</v>
      </c>
      <c r="E16" s="278">
        <v>2.7814976464384396</v>
      </c>
      <c r="F16" s="281">
        <v>26.690185858120568</v>
      </c>
      <c r="G16" s="278">
        <v>2.2672885571413843</v>
      </c>
      <c r="H16" s="281">
        <v>37.417492285172436</v>
      </c>
      <c r="I16" s="278">
        <v>2.4244919871425381</v>
      </c>
      <c r="J16" s="281">
        <v>18.753311305325131</v>
      </c>
      <c r="K16" s="278">
        <v>2.4548443015800907</v>
      </c>
      <c r="L16" s="281">
        <v>11.493974951801153</v>
      </c>
      <c r="M16" s="278">
        <v>1.8306347897111521</v>
      </c>
      <c r="N16" s="281">
        <v>68.045179878212252</v>
      </c>
      <c r="O16" s="278">
        <v>2.3907477859740145</v>
      </c>
      <c r="P16" s="281">
        <v>43.478913281772329</v>
      </c>
      <c r="Q16" s="278">
        <v>2.6134694157540483</v>
      </c>
      <c r="R16" s="281">
        <v>42.725121850304006</v>
      </c>
      <c r="S16" s="278">
        <v>2.5405226594770474</v>
      </c>
      <c r="T16" s="281">
        <v>43.6592116563628</v>
      </c>
      <c r="U16" s="278">
        <v>2.6319226512345111</v>
      </c>
      <c r="V16" s="281">
        <v>18.158820014972495</v>
      </c>
      <c r="W16" s="278">
        <v>2.0657261175027619</v>
      </c>
      <c r="X16" s="281">
        <v>20.094737311055237</v>
      </c>
      <c r="Y16" s="278">
        <v>2.2495894541632451</v>
      </c>
      <c r="Z16" s="281">
        <v>39.440084616844366</v>
      </c>
      <c r="AA16" s="278">
        <v>2.9748457219700959</v>
      </c>
      <c r="AB16" s="281">
        <v>39.242228377924633</v>
      </c>
      <c r="AC16" s="278">
        <v>2.9605501458375985</v>
      </c>
      <c r="AD16" s="281">
        <v>43.510144078633324</v>
      </c>
      <c r="AE16" s="479">
        <v>2.8626850030163031</v>
      </c>
      <c r="AF16" s="210"/>
      <c r="AG16" s="22"/>
    </row>
    <row r="17" spans="1:33">
      <c r="A17" s="277" t="s">
        <v>6</v>
      </c>
      <c r="B17" s="281">
        <v>22.71223572978834</v>
      </c>
      <c r="C17" s="278">
        <v>3.6175442401584967</v>
      </c>
      <c r="D17" s="281">
        <v>53.586926617708784</v>
      </c>
      <c r="E17" s="278">
        <v>3.6429857501399265</v>
      </c>
      <c r="F17" s="281">
        <v>18.763215253431241</v>
      </c>
      <c r="G17" s="278">
        <v>2.7794620686361062</v>
      </c>
      <c r="H17" s="281">
        <v>31.81959399942119</v>
      </c>
      <c r="I17" s="278">
        <v>4.0979453731628501</v>
      </c>
      <c r="J17" s="281">
        <v>13.881482243349867</v>
      </c>
      <c r="K17" s="278">
        <v>2.7136745297117395</v>
      </c>
      <c r="L17" s="281">
        <v>7.8395716521442962</v>
      </c>
      <c r="M17" s="278">
        <v>1.9410686652869147</v>
      </c>
      <c r="N17" s="281">
        <v>59.209680805707379</v>
      </c>
      <c r="O17" s="278">
        <v>3.7069407233196676</v>
      </c>
      <c r="P17" s="281">
        <v>39.45473548913575</v>
      </c>
      <c r="Q17" s="278">
        <v>3.9196070143539625</v>
      </c>
      <c r="R17" s="281">
        <v>33.760807595519324</v>
      </c>
      <c r="S17" s="278">
        <v>4.073197028499818</v>
      </c>
      <c r="T17" s="281">
        <v>39.519466366371397</v>
      </c>
      <c r="U17" s="278">
        <v>3.7622667305477946</v>
      </c>
      <c r="V17" s="281">
        <v>11.756159211966057</v>
      </c>
      <c r="W17" s="278">
        <v>2.7742816296731605</v>
      </c>
      <c r="X17" s="281">
        <v>11.443941756336301</v>
      </c>
      <c r="Y17" s="278">
        <v>2.2949795322311184</v>
      </c>
      <c r="Z17" s="281">
        <v>44.256563660032484</v>
      </c>
      <c r="AA17" s="278">
        <v>4.6452652415988025</v>
      </c>
      <c r="AB17" s="281">
        <v>34.378180152472616</v>
      </c>
      <c r="AC17" s="278">
        <v>4.8059538405943139</v>
      </c>
      <c r="AD17" s="281">
        <v>35.300291048645796</v>
      </c>
      <c r="AE17" s="479">
        <v>4.5026760883598067</v>
      </c>
      <c r="AF17" s="210"/>
      <c r="AG17" s="22"/>
    </row>
    <row r="18" spans="1:33">
      <c r="A18" s="277" t="s">
        <v>5</v>
      </c>
      <c r="B18" s="281">
        <v>48.20202830492812</v>
      </c>
      <c r="C18" s="278">
        <v>3.2175368082131404</v>
      </c>
      <c r="D18" s="281">
        <v>66.807696734423587</v>
      </c>
      <c r="E18" s="278">
        <v>2.6453160593108844</v>
      </c>
      <c r="F18" s="281">
        <v>38.405350757321763</v>
      </c>
      <c r="G18" s="278">
        <v>3.2097806646169036</v>
      </c>
      <c r="H18" s="281">
        <v>34.404056037318</v>
      </c>
      <c r="I18" s="278">
        <v>3.0123299933118455</v>
      </c>
      <c r="J18" s="281">
        <v>20.066948314491381</v>
      </c>
      <c r="K18" s="278">
        <v>2.4429557861885631</v>
      </c>
      <c r="L18" s="281">
        <v>14.053197954773722</v>
      </c>
      <c r="M18" s="278">
        <v>2.3119402964876299</v>
      </c>
      <c r="N18" s="281">
        <v>50.71465973073601</v>
      </c>
      <c r="O18" s="278">
        <v>2.9540850768365745</v>
      </c>
      <c r="P18" s="281">
        <v>66.813168567713916</v>
      </c>
      <c r="Q18" s="278">
        <v>2.4096420189118244</v>
      </c>
      <c r="R18" s="281">
        <v>48.244113741100051</v>
      </c>
      <c r="S18" s="278">
        <v>2.7501197057941336</v>
      </c>
      <c r="T18" s="281">
        <v>45.897608158958064</v>
      </c>
      <c r="U18" s="278">
        <v>2.9347676468114594</v>
      </c>
      <c r="V18" s="281">
        <v>16.52079463079528</v>
      </c>
      <c r="W18" s="278">
        <v>2.1530609165002614</v>
      </c>
      <c r="X18" s="281">
        <v>23.214490760354487</v>
      </c>
      <c r="Y18" s="278">
        <v>3.0632335824832149</v>
      </c>
      <c r="Z18" s="281">
        <v>40.873834502267883</v>
      </c>
      <c r="AA18" s="278">
        <v>3.1601865745915432</v>
      </c>
      <c r="AB18" s="281">
        <v>42.841844188780328</v>
      </c>
      <c r="AC18" s="278">
        <v>2.8729221492436245</v>
      </c>
      <c r="AD18" s="281">
        <v>34.359468714789173</v>
      </c>
      <c r="AE18" s="479">
        <v>2.7128043984884465</v>
      </c>
      <c r="AF18" s="210"/>
      <c r="AG18" s="22"/>
    </row>
    <row r="19" spans="1:33">
      <c r="A19" s="277" t="s">
        <v>4</v>
      </c>
      <c r="B19" s="281">
        <v>36.595692860345764</v>
      </c>
      <c r="C19" s="278">
        <v>3.2714120570547713</v>
      </c>
      <c r="D19" s="281">
        <v>57.489207404746558</v>
      </c>
      <c r="E19" s="278">
        <v>3.8387826147364517</v>
      </c>
      <c r="F19" s="281">
        <v>36.391238023977841</v>
      </c>
      <c r="G19" s="278">
        <v>3.5348086175526525</v>
      </c>
      <c r="H19" s="281">
        <v>31.037944011375146</v>
      </c>
      <c r="I19" s="278">
        <v>3.3772925662030731</v>
      </c>
      <c r="J19" s="281">
        <v>17.746220881086408</v>
      </c>
      <c r="K19" s="278">
        <v>2.9331672665618242</v>
      </c>
      <c r="L19" s="281">
        <v>12.009542105721918</v>
      </c>
      <c r="M19" s="278">
        <v>2.2521121723585247</v>
      </c>
      <c r="N19" s="281">
        <v>56.372389709097838</v>
      </c>
      <c r="O19" s="278">
        <v>4.1252132344117207</v>
      </c>
      <c r="P19" s="281">
        <v>61.390812697929611</v>
      </c>
      <c r="Q19" s="278">
        <v>3.823165619341045</v>
      </c>
      <c r="R19" s="281">
        <v>47.081290378232723</v>
      </c>
      <c r="S19" s="278">
        <v>3.2159162457078385</v>
      </c>
      <c r="T19" s="281">
        <v>33.024443761815483</v>
      </c>
      <c r="U19" s="278">
        <v>3.1097972811982433</v>
      </c>
      <c r="V19" s="281">
        <v>14.241874021454404</v>
      </c>
      <c r="W19" s="278">
        <v>1.9932903933657455</v>
      </c>
      <c r="X19" s="281">
        <v>15.321450082606173</v>
      </c>
      <c r="Y19" s="278">
        <v>2.3663188361302154</v>
      </c>
      <c r="Z19" s="281">
        <v>37.633390012280422</v>
      </c>
      <c r="AA19" s="278">
        <v>3.9049260591442563</v>
      </c>
      <c r="AB19" s="281">
        <v>42.241100341065462</v>
      </c>
      <c r="AC19" s="278">
        <v>3.7785628811753043</v>
      </c>
      <c r="AD19" s="281">
        <v>34.971531098403311</v>
      </c>
      <c r="AE19" s="479">
        <v>3.7917169498960179</v>
      </c>
      <c r="AF19" s="210"/>
      <c r="AG19" s="22"/>
    </row>
    <row r="20" spans="1:33">
      <c r="A20" s="277" t="s">
        <v>3</v>
      </c>
      <c r="B20" s="281">
        <v>43.214329460009274</v>
      </c>
      <c r="C20" s="278">
        <v>3.1578319359498264</v>
      </c>
      <c r="D20" s="281">
        <v>66.25981739625108</v>
      </c>
      <c r="E20" s="278">
        <v>2.9070340028389601</v>
      </c>
      <c r="F20" s="281">
        <v>30.877076173574881</v>
      </c>
      <c r="G20" s="278">
        <v>2.8654160001538993</v>
      </c>
      <c r="H20" s="281">
        <v>38.025013820856707</v>
      </c>
      <c r="I20" s="278">
        <v>3.0369749275942195</v>
      </c>
      <c r="J20" s="281">
        <v>19.110932968501025</v>
      </c>
      <c r="K20" s="278">
        <v>2.2408146592786666</v>
      </c>
      <c r="L20" s="281">
        <v>13.760954782171611</v>
      </c>
      <c r="M20" s="278">
        <v>1.9441957308912774</v>
      </c>
      <c r="N20" s="281">
        <v>49.811244710799727</v>
      </c>
      <c r="O20" s="278">
        <v>3.0700340680580909</v>
      </c>
      <c r="P20" s="281">
        <v>50.482918252216948</v>
      </c>
      <c r="Q20" s="278">
        <v>3.5453208244404162</v>
      </c>
      <c r="R20" s="281">
        <v>43.387786500419843</v>
      </c>
      <c r="S20" s="278">
        <v>3.1969683485775078</v>
      </c>
      <c r="T20" s="281">
        <v>50.818452375508784</v>
      </c>
      <c r="U20" s="278">
        <v>3.2220859487780529</v>
      </c>
      <c r="V20" s="281">
        <v>19.829058354849646</v>
      </c>
      <c r="W20" s="278">
        <v>3.3347393999384702</v>
      </c>
      <c r="X20" s="281">
        <v>15.20504632144516</v>
      </c>
      <c r="Y20" s="278">
        <v>2.4573993444474302</v>
      </c>
      <c r="Z20" s="281">
        <v>38.500125478311062</v>
      </c>
      <c r="AA20" s="278">
        <v>3.6652222341375182</v>
      </c>
      <c r="AB20" s="281">
        <v>37.785677794399383</v>
      </c>
      <c r="AC20" s="278">
        <v>3.0418079018320157</v>
      </c>
      <c r="AD20" s="281">
        <v>46.650254460731666</v>
      </c>
      <c r="AE20" s="479">
        <v>3.3375447536689937</v>
      </c>
      <c r="AF20" s="210"/>
      <c r="AG20" s="22"/>
    </row>
    <row r="21" spans="1:33" ht="14.5" thickBot="1">
      <c r="A21" s="277" t="s">
        <v>2</v>
      </c>
      <c r="B21" s="281">
        <v>41.896243082052145</v>
      </c>
      <c r="C21" s="278">
        <v>3.0828347271673366</v>
      </c>
      <c r="D21" s="281">
        <v>59.979015858399656</v>
      </c>
      <c r="E21" s="278">
        <v>3.1971253856008195</v>
      </c>
      <c r="F21" s="281">
        <v>32.045140921057119</v>
      </c>
      <c r="G21" s="278">
        <v>3.385751301705739</v>
      </c>
      <c r="H21" s="281">
        <v>34.016897308175643</v>
      </c>
      <c r="I21" s="278">
        <v>2.9456720606354079</v>
      </c>
      <c r="J21" s="281">
        <v>18.557507157001325</v>
      </c>
      <c r="K21" s="278">
        <v>2.6419679773594233</v>
      </c>
      <c r="L21" s="281">
        <v>10.298417348872567</v>
      </c>
      <c r="M21" s="278">
        <v>2.1245263919169708</v>
      </c>
      <c r="N21" s="281">
        <v>57.805854549861721</v>
      </c>
      <c r="O21" s="278">
        <v>3.2400962171718897</v>
      </c>
      <c r="P21" s="281">
        <v>62.731175741927636</v>
      </c>
      <c r="Q21" s="278">
        <v>3.4435705514879178</v>
      </c>
      <c r="R21" s="281">
        <v>38.130442467873024</v>
      </c>
      <c r="S21" s="278">
        <v>2.9987904861081343</v>
      </c>
      <c r="T21" s="281">
        <v>39.556347670529071</v>
      </c>
      <c r="U21" s="278">
        <v>2.7469846954616215</v>
      </c>
      <c r="V21" s="281">
        <v>17.263113263472952</v>
      </c>
      <c r="W21" s="278">
        <v>2.1310445536626705</v>
      </c>
      <c r="X21" s="281">
        <v>18.809397750407726</v>
      </c>
      <c r="Y21" s="278">
        <v>2.546476364688917</v>
      </c>
      <c r="Z21" s="281">
        <v>40.922727468154321</v>
      </c>
      <c r="AA21" s="278">
        <v>3.8102327962920497</v>
      </c>
      <c r="AB21" s="281">
        <v>44.03014945320173</v>
      </c>
      <c r="AC21" s="278">
        <v>3.7480777086999337</v>
      </c>
      <c r="AD21" s="281">
        <v>38.557461606826742</v>
      </c>
      <c r="AE21" s="479">
        <v>3.0234973876162301</v>
      </c>
      <c r="AF21" s="210"/>
      <c r="AG21" s="22"/>
    </row>
    <row r="22" spans="1:33">
      <c r="A22" s="282" t="s">
        <v>17</v>
      </c>
      <c r="B22" s="283">
        <v>39.713036933838836</v>
      </c>
      <c r="C22" s="284">
        <v>0.86500803966658368</v>
      </c>
      <c r="D22" s="283">
        <v>62.776036814738291</v>
      </c>
      <c r="E22" s="284">
        <v>0.87101945338819797</v>
      </c>
      <c r="F22" s="283">
        <v>30.117843913379005</v>
      </c>
      <c r="G22" s="284">
        <v>0.84858383122506287</v>
      </c>
      <c r="H22" s="283">
        <v>42.355674845533088</v>
      </c>
      <c r="I22" s="284">
        <v>0.91518642236074632</v>
      </c>
      <c r="J22" s="283">
        <v>20.754807918323493</v>
      </c>
      <c r="K22" s="284">
        <v>0.76890093603905496</v>
      </c>
      <c r="L22" s="283">
        <v>15.411966313528042</v>
      </c>
      <c r="M22" s="284">
        <v>0.67672362799400587</v>
      </c>
      <c r="N22" s="283">
        <v>58.383435214921356</v>
      </c>
      <c r="O22" s="284">
        <v>0.89318460133494193</v>
      </c>
      <c r="P22" s="283">
        <v>40.76813232487472</v>
      </c>
      <c r="Q22" s="284">
        <v>0.90109102759209914</v>
      </c>
      <c r="R22" s="283">
        <v>39.270235729981898</v>
      </c>
      <c r="S22" s="284">
        <v>0.8887545046769294</v>
      </c>
      <c r="T22" s="283">
        <v>46.721315758257617</v>
      </c>
      <c r="U22" s="284">
        <v>0.89810991464900014</v>
      </c>
      <c r="V22" s="283">
        <v>15.84262115858566</v>
      </c>
      <c r="W22" s="284">
        <v>0.63715033178178537</v>
      </c>
      <c r="X22" s="283">
        <v>17.254835865349705</v>
      </c>
      <c r="Y22" s="284">
        <v>0.74434910046767944</v>
      </c>
      <c r="Z22" s="283">
        <v>40.551874857900202</v>
      </c>
      <c r="AA22" s="284">
        <v>1.0254122079012105</v>
      </c>
      <c r="AB22" s="283">
        <v>40.715525737812456</v>
      </c>
      <c r="AC22" s="284">
        <v>1.0130123164424079</v>
      </c>
      <c r="AD22" s="283">
        <v>44.454995420575813</v>
      </c>
      <c r="AE22" s="512">
        <v>0.95814703753317276</v>
      </c>
      <c r="AF22" s="210"/>
      <c r="AG22" s="22"/>
    </row>
    <row r="23" spans="1:33">
      <c r="A23" s="285" t="s">
        <v>19</v>
      </c>
      <c r="B23" s="286">
        <v>41.215478778496639</v>
      </c>
      <c r="C23" s="287">
        <v>1.650622741004484</v>
      </c>
      <c r="D23" s="286">
        <v>65.479700372223292</v>
      </c>
      <c r="E23" s="287">
        <v>1.5205259749612776</v>
      </c>
      <c r="F23" s="286">
        <v>39.456446223308703</v>
      </c>
      <c r="G23" s="287">
        <v>1.473162570999144</v>
      </c>
      <c r="H23" s="286">
        <v>38.114915841698156</v>
      </c>
      <c r="I23" s="287">
        <v>1.5106150447608266</v>
      </c>
      <c r="J23" s="286">
        <v>19.752299746533183</v>
      </c>
      <c r="K23" s="287">
        <v>1.2820086777761346</v>
      </c>
      <c r="L23" s="286">
        <v>14.804596017199753</v>
      </c>
      <c r="M23" s="287">
        <v>1.180722381812378</v>
      </c>
      <c r="N23" s="286">
        <v>57.130042659055583</v>
      </c>
      <c r="O23" s="287">
        <v>1.7067112223836083</v>
      </c>
      <c r="P23" s="286">
        <v>58.146101801614591</v>
      </c>
      <c r="Q23" s="287">
        <v>1.6313070608291866</v>
      </c>
      <c r="R23" s="286">
        <v>47.63794062493821</v>
      </c>
      <c r="S23" s="287">
        <v>1.5629892254132547</v>
      </c>
      <c r="T23" s="286">
        <v>43.09926944178909</v>
      </c>
      <c r="U23" s="287">
        <v>1.5835227385392048</v>
      </c>
      <c r="V23" s="286">
        <v>15.514328982231426</v>
      </c>
      <c r="W23" s="287">
        <v>1.0009157691337847</v>
      </c>
      <c r="X23" s="286">
        <v>20.980533235334022</v>
      </c>
      <c r="Y23" s="287">
        <v>1.4108814990221648</v>
      </c>
      <c r="Z23" s="286">
        <v>40.76354040435011</v>
      </c>
      <c r="AA23" s="287">
        <v>1.7814940698852735</v>
      </c>
      <c r="AB23" s="286">
        <v>42.310170097403969</v>
      </c>
      <c r="AC23" s="287">
        <v>1.6954877614700756</v>
      </c>
      <c r="AD23" s="286">
        <v>34.910820376529188</v>
      </c>
      <c r="AE23" s="514">
        <v>1.5359526612293883</v>
      </c>
      <c r="AF23" s="210"/>
      <c r="AG23" s="22"/>
    </row>
    <row r="24" spans="1:33" ht="14.5" thickBot="1">
      <c r="A24" s="288" t="s">
        <v>20</v>
      </c>
      <c r="B24" s="289">
        <v>40.009090962477977</v>
      </c>
      <c r="C24" s="290">
        <v>0.76653590438085462</v>
      </c>
      <c r="D24" s="289">
        <v>63.309460571602727</v>
      </c>
      <c r="E24" s="290">
        <v>0.76040892011207328</v>
      </c>
      <c r="F24" s="289">
        <v>31.958408244899882</v>
      </c>
      <c r="G24" s="290">
        <v>0.74441807074901301</v>
      </c>
      <c r="H24" s="289">
        <v>41.51729287685437</v>
      </c>
      <c r="I24" s="290">
        <v>0.79393786814734679</v>
      </c>
      <c r="J24" s="289">
        <v>20.557479337438643</v>
      </c>
      <c r="K24" s="290">
        <v>0.66719807370279205</v>
      </c>
      <c r="L24" s="289">
        <v>15.291943961276161</v>
      </c>
      <c r="M24" s="290">
        <v>0.59096230263892735</v>
      </c>
      <c r="N24" s="289">
        <v>58.135704682137934</v>
      </c>
      <c r="O24" s="290">
        <v>0.7923212094524642</v>
      </c>
      <c r="P24" s="289">
        <v>44.18906704866675</v>
      </c>
      <c r="Q24" s="290">
        <v>0.79395853519421034</v>
      </c>
      <c r="R24" s="289">
        <v>40.91409297078566</v>
      </c>
      <c r="S24" s="290">
        <v>0.77817770883890858</v>
      </c>
      <c r="T24" s="289">
        <v>46.008665260319837</v>
      </c>
      <c r="U24" s="290">
        <v>0.78709198847140505</v>
      </c>
      <c r="V24" s="289">
        <v>15.777972419365202</v>
      </c>
      <c r="W24" s="290">
        <v>0.5484608507293387</v>
      </c>
      <c r="X24" s="289">
        <v>17.988529333724372</v>
      </c>
      <c r="Y24" s="290">
        <v>0.65892276595007615</v>
      </c>
      <c r="Z24" s="289">
        <v>40.593530826955046</v>
      </c>
      <c r="AA24" s="290">
        <v>0.89508516925121895</v>
      </c>
      <c r="AB24" s="289">
        <v>41.029682313580693</v>
      </c>
      <c r="AC24" s="290">
        <v>0.8789547782105589</v>
      </c>
      <c r="AD24" s="289">
        <v>42.572227524079508</v>
      </c>
      <c r="AE24" s="517">
        <v>0.83350785851065756</v>
      </c>
      <c r="AF24" s="210"/>
      <c r="AG24" s="22"/>
    </row>
    <row r="25" spans="1:33">
      <c r="A25" s="796" t="s">
        <v>232</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210"/>
      <c r="AG25" s="22"/>
    </row>
    <row r="26" spans="1:33">
      <c r="A26" s="797" t="s">
        <v>346</v>
      </c>
      <c r="B26" s="797"/>
      <c r="C26" s="797"/>
      <c r="D26" s="797"/>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210"/>
      <c r="AG26" s="22"/>
    </row>
    <row r="27" spans="1:33">
      <c r="A27" s="797" t="s">
        <v>343</v>
      </c>
      <c r="B27" s="797"/>
      <c r="C27" s="797"/>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210"/>
      <c r="AG27" s="22"/>
    </row>
    <row r="28" spans="1:33">
      <c r="A28" s="252"/>
      <c r="B28" s="252"/>
      <c r="C28" s="252"/>
      <c r="D28" s="252"/>
      <c r="E28" s="252"/>
      <c r="F28" s="252"/>
      <c r="G28" s="252"/>
      <c r="H28" s="252"/>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2"/>
    </row>
    <row r="29" spans="1:33">
      <c r="A29" s="252"/>
      <c r="B29" s="252"/>
      <c r="C29" s="252"/>
      <c r="D29" s="252"/>
      <c r="E29" s="252"/>
      <c r="F29" s="252"/>
      <c r="G29" s="252"/>
      <c r="H29" s="252"/>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2"/>
    </row>
    <row r="30" spans="1:33">
      <c r="A30" s="252"/>
      <c r="B30" s="252"/>
      <c r="C30" s="252"/>
      <c r="D30" s="252"/>
      <c r="E30" s="252"/>
      <c r="F30" s="252"/>
      <c r="G30" s="252"/>
      <c r="H30" s="252"/>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2"/>
    </row>
    <row r="31" spans="1:33">
      <c r="A31" s="252"/>
      <c r="B31" s="252"/>
      <c r="C31" s="252"/>
      <c r="D31" s="252"/>
      <c r="E31" s="252"/>
      <c r="F31" s="252"/>
      <c r="G31" s="252"/>
      <c r="H31" s="252"/>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2"/>
    </row>
    <row r="32" spans="1:33">
      <c r="A32" s="252"/>
      <c r="B32" s="252"/>
      <c r="C32" s="252"/>
      <c r="D32" s="252"/>
      <c r="E32" s="252"/>
      <c r="F32" s="252"/>
      <c r="G32" s="252"/>
      <c r="H32" s="252"/>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2"/>
    </row>
    <row r="33" spans="1:33">
      <c r="A33" s="252"/>
      <c r="B33" s="252"/>
      <c r="C33" s="252"/>
      <c r="D33" s="252"/>
      <c r="E33" s="252"/>
      <c r="F33" s="252"/>
      <c r="G33" s="252"/>
      <c r="H33" s="252"/>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2"/>
    </row>
    <row r="34" spans="1:33">
      <c r="A34" s="252"/>
      <c r="B34" s="252"/>
      <c r="C34" s="252"/>
      <c r="D34" s="252"/>
      <c r="E34" s="252"/>
      <c r="F34" s="252"/>
      <c r="G34" s="252"/>
      <c r="H34" s="252"/>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2"/>
    </row>
    <row r="35" spans="1:33">
      <c r="A35" s="269"/>
      <c r="B35" s="269"/>
      <c r="C35" s="269"/>
      <c r="D35" s="269"/>
      <c r="E35" s="269"/>
      <c r="F35" s="269"/>
      <c r="G35" s="269"/>
      <c r="H35" s="269"/>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3">
      <c r="A36" s="269"/>
      <c r="B36" s="269"/>
      <c r="C36" s="269"/>
      <c r="D36" s="269"/>
      <c r="E36" s="269"/>
      <c r="F36" s="269"/>
      <c r="G36" s="269"/>
      <c r="H36" s="269"/>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row>
    <row r="38" spans="1:3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row>
    <row r="39" spans="1:3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row>
    <row r="40" spans="1:3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sheetData>
  <sortState ref="A20:AE21">
    <sortCondition descending="1" ref="A20"/>
  </sortState>
  <mergeCells count="21">
    <mergeCell ref="AD4:AE4"/>
    <mergeCell ref="A3:AE3"/>
    <mergeCell ref="A25:AE25"/>
    <mergeCell ref="A26:AE26"/>
    <mergeCell ref="A27:AE27"/>
    <mergeCell ref="A1:AE1"/>
    <mergeCell ref="N4:O4"/>
    <mergeCell ref="T4:U4"/>
    <mergeCell ref="R4:S4"/>
    <mergeCell ref="P4:Q4"/>
    <mergeCell ref="AB4:AC4"/>
    <mergeCell ref="Z4:AA4"/>
    <mergeCell ref="X4:Y4"/>
    <mergeCell ref="V4:W4"/>
    <mergeCell ref="B4:C4"/>
    <mergeCell ref="D4:E4"/>
    <mergeCell ref="F4:G4"/>
    <mergeCell ref="H4:I4"/>
    <mergeCell ref="J4:K4"/>
    <mergeCell ref="L4:M4"/>
    <mergeCell ref="A4:A5"/>
  </mergeCells>
  <conditionalFormatting sqref="A6:AE21">
    <cfRule type="expression" dxfId="8" priority="2">
      <formula>MOD(ROW(),2)=0</formula>
    </cfRule>
  </conditionalFormatting>
  <hyperlinks>
    <hyperlink ref="A2" location="Inhalt!A1" display="Zurück zum Inhalt - HF-03"/>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6"/>
  <sheetViews>
    <sheetView zoomScale="80" zoomScaleNormal="80" workbookViewId="0">
      <selection sqref="A1:Q1"/>
    </sheetView>
  </sheetViews>
  <sheetFormatPr baseColWidth="10" defaultRowHeight="14"/>
  <cols>
    <col min="1" max="1" width="22.75" customWidth="1"/>
  </cols>
  <sheetData>
    <row r="1" spans="1:35" s="20" customFormat="1" ht="23.5">
      <c r="A1" s="695">
        <v>2020</v>
      </c>
      <c r="B1" s="695"/>
      <c r="C1" s="695"/>
      <c r="D1" s="695"/>
      <c r="E1" s="695"/>
      <c r="F1" s="695"/>
      <c r="G1" s="695"/>
      <c r="H1" s="695"/>
      <c r="I1" s="695"/>
      <c r="J1" s="695"/>
      <c r="K1" s="695"/>
      <c r="L1" s="695"/>
      <c r="M1" s="695"/>
      <c r="N1" s="695"/>
      <c r="O1" s="695"/>
      <c r="P1" s="695"/>
      <c r="Q1" s="695"/>
      <c r="R1" s="94"/>
      <c r="S1" s="94"/>
      <c r="T1" s="94"/>
      <c r="U1" s="94"/>
      <c r="V1" s="94"/>
      <c r="W1" s="94"/>
      <c r="X1" s="94"/>
      <c r="Y1" s="94"/>
      <c r="Z1" s="94"/>
      <c r="AA1" s="94"/>
      <c r="AB1" s="94"/>
      <c r="AC1" s="94"/>
      <c r="AD1" s="94"/>
      <c r="AE1" s="94"/>
      <c r="AF1" s="94"/>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33" t="s">
        <v>412</v>
      </c>
      <c r="B3" s="733"/>
      <c r="C3" s="733"/>
      <c r="D3" s="733"/>
      <c r="E3" s="733"/>
      <c r="F3" s="733"/>
      <c r="G3" s="733"/>
      <c r="H3" s="733"/>
      <c r="I3" s="733"/>
      <c r="J3" s="733"/>
      <c r="K3" s="733"/>
      <c r="L3" s="733"/>
      <c r="M3" s="733"/>
      <c r="N3" s="733"/>
      <c r="O3" s="733"/>
      <c r="P3" s="733"/>
      <c r="Q3" s="733"/>
    </row>
    <row r="4" spans="1:35" ht="54" customHeight="1">
      <c r="A4" s="745"/>
      <c r="B4" s="705" t="s">
        <v>239</v>
      </c>
      <c r="C4" s="705"/>
      <c r="D4" s="705" t="s">
        <v>185</v>
      </c>
      <c r="E4" s="705"/>
      <c r="F4" s="705" t="s">
        <v>186</v>
      </c>
      <c r="G4" s="705"/>
      <c r="H4" s="705" t="s">
        <v>349</v>
      </c>
      <c r="I4" s="705"/>
      <c r="J4" s="705" t="s">
        <v>187</v>
      </c>
      <c r="K4" s="705"/>
      <c r="L4" s="705" t="s">
        <v>188</v>
      </c>
      <c r="M4" s="705"/>
      <c r="N4" s="705" t="s">
        <v>189</v>
      </c>
      <c r="O4" s="705"/>
      <c r="P4" s="705" t="s">
        <v>190</v>
      </c>
      <c r="Q4" s="705"/>
      <c r="R4" s="22"/>
      <c r="S4" s="22"/>
      <c r="T4" s="22"/>
      <c r="U4" s="22"/>
      <c r="V4" s="22"/>
      <c r="W4" s="22"/>
      <c r="X4" s="22"/>
      <c r="Y4" s="22"/>
      <c r="Z4" s="22"/>
      <c r="AA4" s="22"/>
      <c r="AB4" s="22"/>
      <c r="AC4" s="22"/>
      <c r="AD4" s="22"/>
      <c r="AE4" s="22"/>
      <c r="AF4" s="22"/>
      <c r="AG4" s="22"/>
    </row>
    <row r="5" spans="1:35" ht="15" thickBot="1">
      <c r="A5" s="792"/>
      <c r="B5" s="472" t="s">
        <v>1</v>
      </c>
      <c r="C5" s="472" t="s">
        <v>119</v>
      </c>
      <c r="D5" s="472" t="s">
        <v>1</v>
      </c>
      <c r="E5" s="472" t="s">
        <v>119</v>
      </c>
      <c r="F5" s="472" t="s">
        <v>1</v>
      </c>
      <c r="G5" s="472" t="s">
        <v>119</v>
      </c>
      <c r="H5" s="472" t="s">
        <v>1</v>
      </c>
      <c r="I5" s="472" t="s">
        <v>119</v>
      </c>
      <c r="J5" s="472" t="s">
        <v>1</v>
      </c>
      <c r="K5" s="472" t="s">
        <v>119</v>
      </c>
      <c r="L5" s="472" t="s">
        <v>1</v>
      </c>
      <c r="M5" s="472" t="s">
        <v>119</v>
      </c>
      <c r="N5" s="472" t="s">
        <v>1</v>
      </c>
      <c r="O5" s="472" t="s">
        <v>119</v>
      </c>
      <c r="P5" s="472" t="s">
        <v>1</v>
      </c>
      <c r="Q5" s="472" t="s">
        <v>119</v>
      </c>
      <c r="R5" s="22"/>
      <c r="S5" s="22"/>
      <c r="T5" s="22"/>
      <c r="U5" s="22"/>
      <c r="V5" s="22"/>
      <c r="W5" s="22"/>
      <c r="X5" s="22"/>
      <c r="Y5" s="22"/>
      <c r="Z5" s="22"/>
      <c r="AA5" s="22"/>
      <c r="AB5" s="22"/>
      <c r="AC5" s="22"/>
      <c r="AD5" s="22"/>
      <c r="AE5" s="22"/>
      <c r="AF5" s="22"/>
      <c r="AG5" s="22"/>
    </row>
    <row r="6" spans="1:35">
      <c r="A6" s="277" t="s">
        <v>16</v>
      </c>
      <c r="B6" s="281">
        <v>8.642028772089553</v>
      </c>
      <c r="C6" s="278">
        <v>1.0495724514890912</v>
      </c>
      <c r="D6" s="281">
        <v>4.9868747767612529</v>
      </c>
      <c r="E6" s="278">
        <v>0.87012281162643057</v>
      </c>
      <c r="F6" s="281">
        <v>4.7708179621161051</v>
      </c>
      <c r="G6" s="278">
        <v>0.78009708758176965</v>
      </c>
      <c r="H6" s="281">
        <v>0.75226047763795945</v>
      </c>
      <c r="I6" s="278">
        <v>0.29082156562089961</v>
      </c>
      <c r="J6" s="281">
        <v>3.7882495354272008</v>
      </c>
      <c r="K6" s="278">
        <v>0.69015038829183495</v>
      </c>
      <c r="L6" s="281">
        <v>2.0778378803742421</v>
      </c>
      <c r="M6" s="280">
        <v>0.49171845414965487</v>
      </c>
      <c r="N6" s="281">
        <v>8.2422368345967119</v>
      </c>
      <c r="O6" s="278">
        <v>1.0237819269080803</v>
      </c>
      <c r="P6" s="281">
        <v>7.5004657687953404</v>
      </c>
      <c r="Q6" s="479">
        <v>1.0268135827297216</v>
      </c>
      <c r="R6" s="22"/>
      <c r="S6" s="22"/>
      <c r="T6" s="22"/>
      <c r="U6" s="22"/>
      <c r="V6" s="22"/>
      <c r="W6" s="22"/>
      <c r="X6" s="22"/>
      <c r="Y6" s="22"/>
      <c r="Z6" s="22"/>
      <c r="AA6" s="22"/>
      <c r="AB6" s="22"/>
      <c r="AC6" s="22"/>
      <c r="AD6" s="22"/>
      <c r="AE6" s="22"/>
      <c r="AF6" s="22"/>
      <c r="AG6" s="22"/>
    </row>
    <row r="7" spans="1:35">
      <c r="A7" s="277" t="s">
        <v>15</v>
      </c>
      <c r="B7" s="281">
        <v>10.41539628237093</v>
      </c>
      <c r="C7" s="278">
        <v>1.1553197466649145</v>
      </c>
      <c r="D7" s="281">
        <v>4.7675525858434424</v>
      </c>
      <c r="E7" s="278">
        <v>0.70409089256256208</v>
      </c>
      <c r="F7" s="281">
        <v>6.2425216321525099</v>
      </c>
      <c r="G7" s="278">
        <v>0.88367973415163958</v>
      </c>
      <c r="H7" s="281">
        <v>0.68427475700994667</v>
      </c>
      <c r="I7" s="278">
        <v>0.19337912075473693</v>
      </c>
      <c r="J7" s="281">
        <v>4.5122851256935759</v>
      </c>
      <c r="K7" s="278">
        <v>0.71711086074995634</v>
      </c>
      <c r="L7" s="281">
        <v>2.9522287143386374</v>
      </c>
      <c r="M7" s="280">
        <v>0.65064405561672145</v>
      </c>
      <c r="N7" s="281">
        <v>8.2705859997517415</v>
      </c>
      <c r="O7" s="278">
        <v>1.0611594082770996</v>
      </c>
      <c r="P7" s="281">
        <v>8.0143167559526773</v>
      </c>
      <c r="Q7" s="479">
        <v>1.0537599088205234</v>
      </c>
      <c r="R7" s="22"/>
      <c r="S7" s="22"/>
      <c r="T7" s="22"/>
      <c r="U7" s="22"/>
      <c r="V7" s="22"/>
      <c r="W7" s="22"/>
      <c r="X7" s="22"/>
      <c r="Y7" s="22"/>
      <c r="Z7" s="22"/>
      <c r="AA7" s="22"/>
      <c r="AB7" s="22"/>
      <c r="AC7" s="22"/>
      <c r="AD7" s="22"/>
      <c r="AE7" s="22"/>
      <c r="AF7" s="22"/>
      <c r="AG7" s="22"/>
    </row>
    <row r="8" spans="1:35">
      <c r="A8" s="277" t="s">
        <v>18</v>
      </c>
      <c r="B8" s="281">
        <v>14.498313779469546</v>
      </c>
      <c r="C8" s="278">
        <v>2.5032926820800503</v>
      </c>
      <c r="D8" s="281">
        <v>10.309933143882285</v>
      </c>
      <c r="E8" s="278">
        <v>2.5481149604910303</v>
      </c>
      <c r="F8" s="281">
        <v>8.2362371490274384</v>
      </c>
      <c r="G8" s="278">
        <v>2.1724532702021468</v>
      </c>
      <c r="H8" s="281">
        <v>1.9824305864038616</v>
      </c>
      <c r="I8" s="278">
        <v>0.93100673352290908</v>
      </c>
      <c r="J8" s="281">
        <v>4.4754319149052622</v>
      </c>
      <c r="K8" s="278">
        <v>1.7560018985471195</v>
      </c>
      <c r="L8" s="281">
        <v>6.9776572101913317</v>
      </c>
      <c r="M8" s="280">
        <v>1.9715736000404451</v>
      </c>
      <c r="N8" s="281">
        <v>11.467600947199665</v>
      </c>
      <c r="O8" s="278">
        <v>2.5176626211763411</v>
      </c>
      <c r="P8" s="281">
        <v>8.3696257027605423</v>
      </c>
      <c r="Q8" s="479">
        <v>2.2015510656756909</v>
      </c>
      <c r="R8" s="22"/>
      <c r="S8" s="22"/>
      <c r="T8" s="22"/>
      <c r="U8" s="22"/>
      <c r="V8" s="22"/>
      <c r="W8" s="22"/>
      <c r="X8" s="22"/>
      <c r="Y8" s="22"/>
      <c r="Z8" s="22"/>
      <c r="AA8" s="22"/>
      <c r="AB8" s="22"/>
      <c r="AC8" s="22"/>
      <c r="AD8" s="22"/>
      <c r="AE8" s="22"/>
      <c r="AF8" s="22"/>
      <c r="AG8" s="22"/>
    </row>
    <row r="9" spans="1:35">
      <c r="A9" s="277" t="s">
        <v>120</v>
      </c>
      <c r="B9" s="281">
        <v>8.5904850253292402</v>
      </c>
      <c r="C9" s="278">
        <v>1.5790958354689486</v>
      </c>
      <c r="D9" s="281">
        <v>5.6786058046651471</v>
      </c>
      <c r="E9" s="278">
        <v>1.2527850485588927</v>
      </c>
      <c r="F9" s="281">
        <v>2.630622386316555</v>
      </c>
      <c r="G9" s="278">
        <v>0.65336893534358353</v>
      </c>
      <c r="H9" s="281">
        <v>1.1318955887213604</v>
      </c>
      <c r="I9" s="278">
        <v>0.3996667161854664</v>
      </c>
      <c r="J9" s="281">
        <v>1.5007324275675764</v>
      </c>
      <c r="K9" s="278">
        <v>0.58361703575289681</v>
      </c>
      <c r="L9" s="281">
        <v>2.8085018439771856</v>
      </c>
      <c r="M9" s="280">
        <v>0.91777212895329441</v>
      </c>
      <c r="N9" s="281">
        <v>3.5831449396743937</v>
      </c>
      <c r="O9" s="278">
        <v>0.83151195210835871</v>
      </c>
      <c r="P9" s="281">
        <v>2.7542792379469354</v>
      </c>
      <c r="Q9" s="479">
        <v>0.7287724159265998</v>
      </c>
      <c r="R9" s="22"/>
      <c r="S9" s="22"/>
      <c r="T9" s="22"/>
      <c r="U9" s="22"/>
      <c r="V9" s="22"/>
      <c r="W9" s="22"/>
      <c r="X9" s="22"/>
      <c r="Y9" s="22"/>
      <c r="Z9" s="22"/>
      <c r="AA9" s="22"/>
      <c r="AB9" s="22"/>
      <c r="AC9" s="22"/>
      <c r="AD9" s="22"/>
      <c r="AE9" s="22"/>
      <c r="AF9" s="22"/>
      <c r="AG9" s="22"/>
    </row>
    <row r="10" spans="1:35">
      <c r="A10" s="277" t="s">
        <v>13</v>
      </c>
      <c r="B10" s="281">
        <v>8.41589024116894</v>
      </c>
      <c r="C10" s="278">
        <v>2.0593866331869131</v>
      </c>
      <c r="D10" s="281">
        <v>4.9620631349695081</v>
      </c>
      <c r="E10" s="278">
        <v>1.3976150733936912</v>
      </c>
      <c r="F10" s="281">
        <v>3.0437324060598772</v>
      </c>
      <c r="G10" s="278">
        <v>1.2672305825594798</v>
      </c>
      <c r="H10" s="281">
        <v>0.29136647461742288</v>
      </c>
      <c r="I10" s="278">
        <v>0.29420587683925192</v>
      </c>
      <c r="J10" s="281">
        <v>3.532369589204861</v>
      </c>
      <c r="K10" s="278">
        <v>1.8728095322171745</v>
      </c>
      <c r="L10" s="281">
        <v>3.1662218034600196</v>
      </c>
      <c r="M10" s="280">
        <v>1.1709761995831318</v>
      </c>
      <c r="N10" s="281">
        <v>4.3628109546006826</v>
      </c>
      <c r="O10" s="278">
        <v>1.2523644121065713</v>
      </c>
      <c r="P10" s="281">
        <v>4.8641757183514924</v>
      </c>
      <c r="Q10" s="479">
        <v>1.5364532145729142</v>
      </c>
      <c r="R10" s="22"/>
      <c r="S10" s="22"/>
      <c r="T10" s="22"/>
      <c r="U10" s="22"/>
      <c r="V10" s="22"/>
      <c r="W10" s="22"/>
      <c r="X10" s="22"/>
      <c r="Y10" s="22"/>
      <c r="Z10" s="22"/>
      <c r="AA10" s="22"/>
      <c r="AB10" s="22"/>
      <c r="AC10" s="22"/>
      <c r="AD10" s="22"/>
      <c r="AE10" s="22"/>
      <c r="AF10" s="22"/>
      <c r="AG10" s="22"/>
    </row>
    <row r="11" spans="1:35">
      <c r="A11" s="277" t="s">
        <v>12</v>
      </c>
      <c r="B11" s="281">
        <v>11.18036519680822</v>
      </c>
      <c r="C11" s="278">
        <v>3.0217106069507214</v>
      </c>
      <c r="D11" s="281">
        <v>8.9882035903324322</v>
      </c>
      <c r="E11" s="278">
        <v>3.6785418197673247</v>
      </c>
      <c r="F11" s="281">
        <v>5.2071719225292172</v>
      </c>
      <c r="G11" s="278">
        <v>2.7671363574958963</v>
      </c>
      <c r="H11" s="281">
        <v>0.79876463640640505</v>
      </c>
      <c r="I11" s="278">
        <v>0.77181225562068767</v>
      </c>
      <c r="J11" s="281">
        <v>4.5146118493520238</v>
      </c>
      <c r="K11" s="278">
        <v>2.5051951675303044</v>
      </c>
      <c r="L11" s="281">
        <v>4.3000120286424135</v>
      </c>
      <c r="M11" s="280">
        <v>2.5045931910024106</v>
      </c>
      <c r="N11" s="281">
        <v>9.3423567666894041</v>
      </c>
      <c r="O11" s="278">
        <v>4.6195605126435062</v>
      </c>
      <c r="P11" s="281">
        <v>6.1992367121028309</v>
      </c>
      <c r="Q11" s="479">
        <v>3.0869090389004943</v>
      </c>
      <c r="R11" s="22"/>
      <c r="S11" s="22"/>
      <c r="T11" s="22"/>
      <c r="U11" s="22"/>
      <c r="V11" s="22"/>
      <c r="W11" s="22"/>
      <c r="X11" s="22"/>
      <c r="Y11" s="22"/>
      <c r="Z11" s="22"/>
      <c r="AA11" s="22"/>
      <c r="AB11" s="22"/>
      <c r="AC11" s="22"/>
      <c r="AD11" s="22"/>
      <c r="AE11" s="22"/>
      <c r="AF11" s="22"/>
      <c r="AG11" s="22"/>
    </row>
    <row r="12" spans="1:35">
      <c r="A12" s="277" t="s">
        <v>11</v>
      </c>
      <c r="B12" s="281">
        <v>7.5718943386566231</v>
      </c>
      <c r="C12" s="278">
        <v>1.2132201590932206</v>
      </c>
      <c r="D12" s="281">
        <v>8.0662109894851035</v>
      </c>
      <c r="E12" s="278">
        <v>1.6955608684956651</v>
      </c>
      <c r="F12" s="281">
        <v>4.8850143948753217</v>
      </c>
      <c r="G12" s="278">
        <v>1.1911998434504689</v>
      </c>
      <c r="H12" s="281">
        <v>1.1093865440623532</v>
      </c>
      <c r="I12" s="278">
        <v>0.46527437570687957</v>
      </c>
      <c r="J12" s="281">
        <v>3.8151038673970716</v>
      </c>
      <c r="K12" s="278">
        <v>0.90288657380820503</v>
      </c>
      <c r="L12" s="281">
        <v>2.7742021013795028</v>
      </c>
      <c r="M12" s="280">
        <v>0.8471055226364852</v>
      </c>
      <c r="N12" s="281">
        <v>5.5796628933119488</v>
      </c>
      <c r="O12" s="278">
        <v>1.0966717543914692</v>
      </c>
      <c r="P12" s="281">
        <v>4.5494183961893313</v>
      </c>
      <c r="Q12" s="479">
        <v>1.0196544998285333</v>
      </c>
      <c r="R12" s="22"/>
      <c r="S12" s="22"/>
      <c r="T12" s="22"/>
      <c r="U12" s="22"/>
      <c r="V12" s="22"/>
      <c r="W12" s="22"/>
      <c r="X12" s="22"/>
      <c r="Y12" s="22"/>
      <c r="Z12" s="22"/>
      <c r="AA12" s="22"/>
      <c r="AB12" s="22"/>
      <c r="AC12" s="22"/>
      <c r="AD12" s="22"/>
      <c r="AE12" s="22"/>
      <c r="AF12" s="22"/>
      <c r="AG12" s="22"/>
    </row>
    <row r="13" spans="1:35">
      <c r="A13" s="277" t="s">
        <v>10</v>
      </c>
      <c r="B13" s="281">
        <v>4.7715326942072069</v>
      </c>
      <c r="C13" s="278">
        <v>1.4432206862666233</v>
      </c>
      <c r="D13" s="281">
        <v>8.6560146220618641</v>
      </c>
      <c r="E13" s="278">
        <v>2.7074471155991424</v>
      </c>
      <c r="F13" s="281">
        <v>4.0921350032412924</v>
      </c>
      <c r="G13" s="278">
        <v>1.7939568521403881</v>
      </c>
      <c r="H13" s="281">
        <v>1.4197891915918688</v>
      </c>
      <c r="I13" s="278">
        <v>0.97420528640534898</v>
      </c>
      <c r="J13" s="281">
        <v>2.3117825338153808</v>
      </c>
      <c r="K13" s="278">
        <v>0.8259914223352578</v>
      </c>
      <c r="L13" s="281">
        <v>0.52911160789636513</v>
      </c>
      <c r="M13" s="280">
        <v>0.31570160144184972</v>
      </c>
      <c r="N13" s="281">
        <v>2.1402179888422515</v>
      </c>
      <c r="O13" s="278">
        <v>0.96076730810122934</v>
      </c>
      <c r="P13" s="281">
        <v>4.6295721096573672</v>
      </c>
      <c r="Q13" s="479">
        <v>2.780186086787237</v>
      </c>
      <c r="R13" s="22"/>
      <c r="S13" s="22"/>
      <c r="T13" s="22"/>
      <c r="U13" s="22"/>
      <c r="V13" s="22"/>
      <c r="W13" s="22"/>
      <c r="X13" s="22"/>
      <c r="Y13" s="22"/>
      <c r="Z13" s="22"/>
      <c r="AA13" s="22"/>
      <c r="AB13" s="22"/>
      <c r="AC13" s="22"/>
      <c r="AD13" s="22"/>
      <c r="AE13" s="22"/>
      <c r="AF13" s="22"/>
      <c r="AG13" s="22"/>
    </row>
    <row r="14" spans="1:35">
      <c r="A14" s="277" t="s">
        <v>9</v>
      </c>
      <c r="B14" s="281">
        <v>7.0517641444769534</v>
      </c>
      <c r="C14" s="278">
        <v>1.1583055646425497</v>
      </c>
      <c r="D14" s="281">
        <v>4.0037928377168734</v>
      </c>
      <c r="E14" s="278">
        <v>0.87407312607347665</v>
      </c>
      <c r="F14" s="281">
        <v>3.5284808995710395</v>
      </c>
      <c r="G14" s="278">
        <v>0.96012577176409952</v>
      </c>
      <c r="H14" s="281">
        <v>0.7129943495566804</v>
      </c>
      <c r="I14" s="278">
        <v>0.31780341198954754</v>
      </c>
      <c r="J14" s="281">
        <v>3.312629822028347</v>
      </c>
      <c r="K14" s="278">
        <v>0.89865572992794873</v>
      </c>
      <c r="L14" s="281">
        <v>1.6462855960790799</v>
      </c>
      <c r="M14" s="280">
        <v>0.46087392124451948</v>
      </c>
      <c r="N14" s="281">
        <v>6.6743799264919881</v>
      </c>
      <c r="O14" s="278">
        <v>1.226125901990414</v>
      </c>
      <c r="P14" s="281">
        <v>4.5795196147725923</v>
      </c>
      <c r="Q14" s="479">
        <v>1.0486299502891667</v>
      </c>
      <c r="R14" s="22"/>
      <c r="S14" s="22"/>
      <c r="T14" s="22"/>
      <c r="U14" s="22"/>
      <c r="V14" s="22"/>
      <c r="W14" s="22"/>
      <c r="X14" s="22"/>
      <c r="Y14" s="22"/>
      <c r="Z14" s="22"/>
      <c r="AA14" s="22"/>
      <c r="AB14" s="22"/>
      <c r="AC14" s="22"/>
      <c r="AD14" s="22"/>
      <c r="AE14" s="22"/>
      <c r="AF14" s="22"/>
      <c r="AG14" s="22"/>
    </row>
    <row r="15" spans="1:35">
      <c r="A15" s="277" t="s">
        <v>8</v>
      </c>
      <c r="B15" s="281">
        <v>9.5182774454571835</v>
      </c>
      <c r="C15" s="278">
        <v>1.1987710555039717</v>
      </c>
      <c r="D15" s="281">
        <v>5.7187207481080184</v>
      </c>
      <c r="E15" s="278">
        <v>0.91083473335171006</v>
      </c>
      <c r="F15" s="281">
        <v>4.8209971693020011</v>
      </c>
      <c r="G15" s="278">
        <v>0.82939502789138841</v>
      </c>
      <c r="H15" s="281">
        <v>1.7328146922834058</v>
      </c>
      <c r="I15" s="278">
        <v>0.44031185676320966</v>
      </c>
      <c r="J15" s="281">
        <v>2.82561013501088</v>
      </c>
      <c r="K15" s="278">
        <v>0.54165822937592278</v>
      </c>
      <c r="L15" s="281">
        <v>2.1003267876591085</v>
      </c>
      <c r="M15" s="280">
        <v>0.57900757012292314</v>
      </c>
      <c r="N15" s="281">
        <v>5.8264705321508368</v>
      </c>
      <c r="O15" s="278">
        <v>0.92091804156639934</v>
      </c>
      <c r="P15" s="281">
        <v>3.8670653187240793</v>
      </c>
      <c r="Q15" s="479">
        <v>0.74552556485275845</v>
      </c>
      <c r="R15" s="22"/>
      <c r="S15" s="22"/>
      <c r="T15" s="22"/>
      <c r="U15" s="22"/>
      <c r="V15" s="22"/>
      <c r="W15" s="22"/>
      <c r="X15" s="22"/>
      <c r="Y15" s="22"/>
      <c r="Z15" s="22"/>
      <c r="AA15" s="22"/>
      <c r="AB15" s="22"/>
      <c r="AC15" s="22"/>
      <c r="AD15" s="22"/>
      <c r="AE15" s="22"/>
      <c r="AF15" s="22"/>
      <c r="AG15" s="22"/>
    </row>
    <row r="16" spans="1:35">
      <c r="A16" s="277" t="s">
        <v>7</v>
      </c>
      <c r="B16" s="281">
        <v>7.3756469447607236</v>
      </c>
      <c r="C16" s="278">
        <v>1.1859465288970761</v>
      </c>
      <c r="D16" s="281">
        <v>5.0542789295303256</v>
      </c>
      <c r="E16" s="278">
        <v>1.0714852709002318</v>
      </c>
      <c r="F16" s="281">
        <v>6.0328180669580247</v>
      </c>
      <c r="G16" s="278">
        <v>1.1256560144212093</v>
      </c>
      <c r="H16" s="281">
        <v>0.85369858102111706</v>
      </c>
      <c r="I16" s="278">
        <v>0.33815348697406433</v>
      </c>
      <c r="J16" s="281">
        <v>2.8060069886301635</v>
      </c>
      <c r="K16" s="278">
        <v>0.71737932282050476</v>
      </c>
      <c r="L16" s="281">
        <v>3.8807155586032485</v>
      </c>
      <c r="M16" s="280">
        <v>0.97054997448392466</v>
      </c>
      <c r="N16" s="281">
        <v>5.4528549603157153</v>
      </c>
      <c r="O16" s="278">
        <v>0.97739476977418172</v>
      </c>
      <c r="P16" s="281">
        <v>5.0941377812890103</v>
      </c>
      <c r="Q16" s="479">
        <v>1.0466129169989815</v>
      </c>
      <c r="R16" s="22"/>
      <c r="S16" s="22"/>
      <c r="T16" s="22"/>
      <c r="U16" s="22"/>
      <c r="V16" s="22"/>
      <c r="W16" s="22"/>
      <c r="X16" s="22"/>
      <c r="Y16" s="22"/>
      <c r="Z16" s="22"/>
      <c r="AA16" s="22"/>
      <c r="AB16" s="22"/>
      <c r="AC16" s="22"/>
      <c r="AD16" s="22"/>
      <c r="AE16" s="22"/>
      <c r="AF16" s="22"/>
      <c r="AG16" s="22"/>
    </row>
    <row r="17" spans="1:33">
      <c r="A17" s="277" t="s">
        <v>6</v>
      </c>
      <c r="B17" s="281">
        <v>7.3787489826705928</v>
      </c>
      <c r="C17" s="278">
        <v>2.0864230323746953</v>
      </c>
      <c r="D17" s="281">
        <v>7.4219353662251297</v>
      </c>
      <c r="E17" s="278">
        <v>1.6817049629560137</v>
      </c>
      <c r="F17" s="281">
        <v>4.9656975941810453</v>
      </c>
      <c r="G17" s="278">
        <v>1.6549651321618004</v>
      </c>
      <c r="H17" s="281">
        <v>1.6050148820124646</v>
      </c>
      <c r="I17" s="278">
        <v>0.95305495303333942</v>
      </c>
      <c r="J17" s="281">
        <v>4.9303787688102316</v>
      </c>
      <c r="K17" s="278">
        <v>1.7105773957076857</v>
      </c>
      <c r="L17" s="281">
        <v>1.1601259092168617</v>
      </c>
      <c r="M17" s="280">
        <v>0.70143418445602101</v>
      </c>
      <c r="N17" s="281">
        <v>8.9084005307979712</v>
      </c>
      <c r="O17" s="278">
        <v>2.2071013261160348</v>
      </c>
      <c r="P17" s="281">
        <v>5.4339296921050311</v>
      </c>
      <c r="Q17" s="479">
        <v>1.8482992443127548</v>
      </c>
      <c r="R17" s="22"/>
      <c r="S17" s="22"/>
      <c r="T17" s="22"/>
      <c r="U17" s="22"/>
      <c r="V17" s="22"/>
      <c r="W17" s="22"/>
      <c r="X17" s="22"/>
      <c r="Y17" s="22"/>
      <c r="Z17" s="22"/>
      <c r="AA17" s="22"/>
      <c r="AB17" s="22"/>
      <c r="AC17" s="22"/>
      <c r="AD17" s="22"/>
      <c r="AE17" s="22"/>
      <c r="AF17" s="22"/>
      <c r="AG17" s="22"/>
    </row>
    <row r="18" spans="1:33">
      <c r="A18" s="277" t="s">
        <v>5</v>
      </c>
      <c r="B18" s="281">
        <v>7.076166118645566</v>
      </c>
      <c r="C18" s="278">
        <v>1.446712887947553</v>
      </c>
      <c r="D18" s="281">
        <v>5.3931271047262976</v>
      </c>
      <c r="E18" s="278">
        <v>1.2210248772208359</v>
      </c>
      <c r="F18" s="281">
        <v>6.4739577707283402</v>
      </c>
      <c r="G18" s="278">
        <v>1.605166990952045</v>
      </c>
      <c r="H18" s="281">
        <v>0.81143279520970546</v>
      </c>
      <c r="I18" s="278">
        <v>0.46281049490990861</v>
      </c>
      <c r="J18" s="281">
        <v>2.9049964780015505</v>
      </c>
      <c r="K18" s="278">
        <v>0.75450693767450416</v>
      </c>
      <c r="L18" s="281">
        <v>2.0252086394149114</v>
      </c>
      <c r="M18" s="280">
        <v>0.61144663432227186</v>
      </c>
      <c r="N18" s="281">
        <v>5.8919501328857882</v>
      </c>
      <c r="O18" s="278">
        <v>1.0525847805453021</v>
      </c>
      <c r="P18" s="281">
        <v>5.0917895715844228</v>
      </c>
      <c r="Q18" s="479">
        <v>1.0770644179151556</v>
      </c>
      <c r="R18" s="22"/>
      <c r="S18" s="22"/>
      <c r="T18" s="22"/>
      <c r="U18" s="22"/>
      <c r="V18" s="22"/>
      <c r="W18" s="22"/>
      <c r="X18" s="22"/>
      <c r="Y18" s="22"/>
      <c r="Z18" s="22"/>
      <c r="AA18" s="22"/>
      <c r="AB18" s="22"/>
      <c r="AC18" s="22"/>
      <c r="AD18" s="22"/>
      <c r="AE18" s="22"/>
      <c r="AF18" s="22"/>
      <c r="AG18" s="22"/>
    </row>
    <row r="19" spans="1:33">
      <c r="A19" s="277" t="s">
        <v>4</v>
      </c>
      <c r="B19" s="281">
        <v>8.1592913216988219</v>
      </c>
      <c r="C19" s="278">
        <v>2.2559987367022889</v>
      </c>
      <c r="D19" s="281">
        <v>5.8465312715333972</v>
      </c>
      <c r="E19" s="278">
        <v>1.4902724865906303</v>
      </c>
      <c r="F19" s="281">
        <v>2.9536713087957933</v>
      </c>
      <c r="G19" s="278">
        <v>1.0051735985024137</v>
      </c>
      <c r="H19" s="281">
        <v>0.8235403795449634</v>
      </c>
      <c r="I19" s="278">
        <v>0.54104537356233484</v>
      </c>
      <c r="J19" s="281">
        <v>3.3796666787880492</v>
      </c>
      <c r="K19" s="278">
        <v>1.3081522388710656</v>
      </c>
      <c r="L19" s="281">
        <v>1.925457765015822</v>
      </c>
      <c r="M19" s="280">
        <v>0.82433216911799978</v>
      </c>
      <c r="N19" s="281">
        <v>6.5410215443876059</v>
      </c>
      <c r="O19" s="278">
        <v>1.6718699742406411</v>
      </c>
      <c r="P19" s="281">
        <v>3.5645291050841332</v>
      </c>
      <c r="Q19" s="479">
        <v>1.1924960135359406</v>
      </c>
      <c r="R19" s="22"/>
      <c r="S19" s="22"/>
      <c r="T19" s="22"/>
      <c r="U19" s="22"/>
      <c r="V19" s="22"/>
      <c r="W19" s="22"/>
      <c r="X19" s="22"/>
      <c r="Y19" s="22"/>
      <c r="Z19" s="22"/>
      <c r="AA19" s="22"/>
      <c r="AB19" s="22"/>
      <c r="AC19" s="22"/>
      <c r="AD19" s="22"/>
      <c r="AE19" s="22"/>
      <c r="AF19" s="22"/>
      <c r="AG19" s="22"/>
    </row>
    <row r="20" spans="1:33">
      <c r="A20" s="277" t="s">
        <v>3</v>
      </c>
      <c r="B20" s="281">
        <v>6.4704591482175955</v>
      </c>
      <c r="C20" s="278">
        <v>1.3447325752882224</v>
      </c>
      <c r="D20" s="281">
        <v>3.8447519313226013</v>
      </c>
      <c r="E20" s="278">
        <v>0.84030739658618236</v>
      </c>
      <c r="F20" s="281">
        <v>4.445451161667604</v>
      </c>
      <c r="G20" s="278">
        <v>1.1010424059949393</v>
      </c>
      <c r="H20" s="281">
        <v>1.2216587621408737</v>
      </c>
      <c r="I20" s="278">
        <v>0.72673098288366877</v>
      </c>
      <c r="J20" s="281">
        <v>4.5065525340677111</v>
      </c>
      <c r="K20" s="278">
        <v>1.2961777233421794</v>
      </c>
      <c r="L20" s="281">
        <v>4.4559630245685611</v>
      </c>
      <c r="M20" s="280">
        <v>1.5701355214437749</v>
      </c>
      <c r="N20" s="281">
        <v>4.6882242869768227</v>
      </c>
      <c r="O20" s="278">
        <v>1.0890441331713292</v>
      </c>
      <c r="P20" s="281">
        <v>4.2364915001135595</v>
      </c>
      <c r="Q20" s="479">
        <v>1.0057599228179319</v>
      </c>
      <c r="R20" s="22"/>
      <c r="S20" s="22"/>
      <c r="T20" s="22"/>
      <c r="U20" s="22"/>
      <c r="V20" s="22"/>
      <c r="W20" s="22"/>
      <c r="X20" s="22"/>
      <c r="Y20" s="22"/>
      <c r="Z20" s="22"/>
      <c r="AA20" s="22"/>
      <c r="AB20" s="22"/>
      <c r="AC20" s="22"/>
      <c r="AD20" s="22"/>
      <c r="AE20" s="22"/>
      <c r="AF20" s="22"/>
      <c r="AG20" s="22"/>
    </row>
    <row r="21" spans="1:33" ht="14.5" thickBot="1">
      <c r="A21" s="277" t="s">
        <v>2</v>
      </c>
      <c r="B21" s="281">
        <v>7.1922130774449231</v>
      </c>
      <c r="C21" s="278">
        <v>1.9666224898333602</v>
      </c>
      <c r="D21" s="281">
        <v>3.9467396816709535</v>
      </c>
      <c r="E21" s="278">
        <v>1.4517537673073539</v>
      </c>
      <c r="F21" s="281">
        <v>3.8833818729767171</v>
      </c>
      <c r="G21" s="278">
        <v>1.3966544811711958</v>
      </c>
      <c r="H21" s="281">
        <v>0.31475201393877805</v>
      </c>
      <c r="I21" s="278">
        <v>0.22468415026638106</v>
      </c>
      <c r="J21" s="281">
        <v>1.8278540085059203</v>
      </c>
      <c r="K21" s="278">
        <v>0.56391081609776328</v>
      </c>
      <c r="L21" s="281">
        <v>1.586301536796312</v>
      </c>
      <c r="M21" s="280">
        <v>0.62323396044800095</v>
      </c>
      <c r="N21" s="281">
        <v>6.4612610548478511</v>
      </c>
      <c r="O21" s="278">
        <v>1.3265324751955487</v>
      </c>
      <c r="P21" s="281">
        <v>3.5756298024940638</v>
      </c>
      <c r="Q21" s="479">
        <v>0.85390318425223899</v>
      </c>
      <c r="R21" s="22"/>
      <c r="S21" s="22"/>
      <c r="T21" s="22"/>
      <c r="U21" s="22"/>
      <c r="V21" s="22"/>
      <c r="W21" s="22"/>
      <c r="X21" s="22"/>
      <c r="Y21" s="22"/>
      <c r="Z21" s="22"/>
      <c r="AA21" s="22"/>
      <c r="AB21" s="22"/>
      <c r="AC21" s="22"/>
      <c r="AD21" s="22"/>
      <c r="AE21" s="22"/>
      <c r="AF21" s="22"/>
      <c r="AG21" s="22"/>
    </row>
    <row r="22" spans="1:33">
      <c r="A22" s="282" t="s">
        <v>17</v>
      </c>
      <c r="B22" s="283">
        <v>8.7819634191758524</v>
      </c>
      <c r="C22" s="284">
        <v>0.47251528845686463</v>
      </c>
      <c r="D22" s="283">
        <v>5.4299324025115752</v>
      </c>
      <c r="E22" s="284">
        <v>0.39047103616399714</v>
      </c>
      <c r="F22" s="283">
        <v>4.9999155107061686</v>
      </c>
      <c r="G22" s="284">
        <v>0.36360798536875905</v>
      </c>
      <c r="H22" s="283">
        <v>1.0382866505851318</v>
      </c>
      <c r="I22" s="284">
        <v>0.14498139917338571</v>
      </c>
      <c r="J22" s="283">
        <v>3.6452516851203138</v>
      </c>
      <c r="K22" s="284">
        <v>0.29047613067376521</v>
      </c>
      <c r="L22" s="283">
        <v>2.5630730223382083</v>
      </c>
      <c r="M22" s="310">
        <v>0.26263415959375663</v>
      </c>
      <c r="N22" s="283">
        <v>6.8853406818210408</v>
      </c>
      <c r="O22" s="284">
        <v>0.43520505278212007</v>
      </c>
      <c r="P22" s="283">
        <v>5.6965855361465376</v>
      </c>
      <c r="Q22" s="512">
        <v>0.39204367217454139</v>
      </c>
      <c r="R22" s="22"/>
      <c r="S22" s="22"/>
      <c r="T22" s="22"/>
      <c r="U22" s="22"/>
      <c r="V22" s="22"/>
      <c r="W22" s="22"/>
      <c r="X22" s="22"/>
      <c r="Y22" s="22"/>
      <c r="Z22" s="22"/>
      <c r="AA22" s="22"/>
      <c r="AB22" s="22"/>
      <c r="AC22" s="22"/>
      <c r="AD22" s="22"/>
      <c r="AE22" s="22"/>
      <c r="AF22" s="22"/>
      <c r="AG22" s="22"/>
    </row>
    <row r="23" spans="1:33">
      <c r="A23" s="285" t="s">
        <v>19</v>
      </c>
      <c r="B23" s="286">
        <v>9.1675727249181502</v>
      </c>
      <c r="C23" s="287">
        <v>0.87988179923234267</v>
      </c>
      <c r="D23" s="286">
        <v>6.8724027454942922</v>
      </c>
      <c r="E23" s="287">
        <v>0.84051802990892621</v>
      </c>
      <c r="F23" s="286">
        <v>5.3480721483123164</v>
      </c>
      <c r="G23" s="287">
        <v>0.75071067940182823</v>
      </c>
      <c r="H23" s="286">
        <v>1.1524466242575979</v>
      </c>
      <c r="I23" s="287">
        <v>0.29300980441135044</v>
      </c>
      <c r="J23" s="286">
        <v>2.9717993164978322</v>
      </c>
      <c r="K23" s="287">
        <v>0.5374690075749442</v>
      </c>
      <c r="L23" s="286">
        <v>3.2210584056694449</v>
      </c>
      <c r="M23" s="311">
        <v>0.56723383537986194</v>
      </c>
      <c r="N23" s="286">
        <v>6.8157835797122255</v>
      </c>
      <c r="O23" s="287">
        <v>0.77431024362984346</v>
      </c>
      <c r="P23" s="286">
        <v>5.1514525431817164</v>
      </c>
      <c r="Q23" s="514">
        <v>0.70570870642414218</v>
      </c>
      <c r="R23" s="22"/>
      <c r="S23" s="22"/>
      <c r="T23" s="22"/>
      <c r="U23" s="22"/>
      <c r="V23" s="22"/>
      <c r="W23" s="22"/>
      <c r="X23" s="22"/>
      <c r="Y23" s="22"/>
      <c r="Z23" s="22"/>
      <c r="AA23" s="22"/>
      <c r="AB23" s="22"/>
      <c r="AC23" s="22"/>
      <c r="AD23" s="22"/>
      <c r="AE23" s="22"/>
      <c r="AF23" s="22"/>
      <c r="AG23" s="22"/>
    </row>
    <row r="24" spans="1:33" ht="14.5" thickBot="1">
      <c r="A24" s="288" t="s">
        <v>20</v>
      </c>
      <c r="B24" s="289">
        <v>8.8580314576003261</v>
      </c>
      <c r="C24" s="290">
        <v>0.41719989719751543</v>
      </c>
      <c r="D24" s="289">
        <v>5.7153524437598771</v>
      </c>
      <c r="E24" s="290">
        <v>0.35498770128803969</v>
      </c>
      <c r="F24" s="289">
        <v>5.0688679727120807</v>
      </c>
      <c r="G24" s="290">
        <v>0.32738244761244334</v>
      </c>
      <c r="H24" s="289">
        <v>1.0608142241960239</v>
      </c>
      <c r="I24" s="290">
        <v>0.12995349799070832</v>
      </c>
      <c r="J24" s="289">
        <v>3.5116190590256182</v>
      </c>
      <c r="K24" s="290">
        <v>0.25613101315107012</v>
      </c>
      <c r="L24" s="289">
        <v>2.6931639996043697</v>
      </c>
      <c r="M24" s="312">
        <v>0.23873394555262009</v>
      </c>
      <c r="N24" s="289">
        <v>6.8716442911881854</v>
      </c>
      <c r="O24" s="290">
        <v>0.38131692148235186</v>
      </c>
      <c r="P24" s="289">
        <v>5.5886294750733745</v>
      </c>
      <c r="Q24" s="517">
        <v>0.34412882103135173</v>
      </c>
      <c r="R24" s="22"/>
      <c r="S24" s="22"/>
      <c r="T24" s="22"/>
      <c r="U24" s="22"/>
      <c r="V24" s="22"/>
      <c r="W24" s="22"/>
      <c r="X24" s="22"/>
      <c r="Y24" s="22"/>
      <c r="Z24" s="22"/>
      <c r="AA24" s="22"/>
      <c r="AB24" s="22"/>
      <c r="AC24" s="22"/>
      <c r="AD24" s="22"/>
      <c r="AE24" s="22"/>
      <c r="AF24" s="22"/>
      <c r="AG24" s="22"/>
    </row>
    <row r="25" spans="1:33">
      <c r="A25" s="796" t="s">
        <v>191</v>
      </c>
      <c r="B25" s="796"/>
      <c r="C25" s="796"/>
      <c r="D25" s="796"/>
      <c r="E25" s="796"/>
      <c r="F25" s="796"/>
      <c r="G25" s="796"/>
      <c r="H25" s="796"/>
      <c r="I25" s="796"/>
      <c r="J25" s="796"/>
      <c r="K25" s="796"/>
      <c r="L25" s="796"/>
      <c r="M25" s="796"/>
      <c r="N25" s="796"/>
      <c r="O25" s="796"/>
      <c r="P25" s="796"/>
      <c r="Q25" s="796"/>
      <c r="R25" s="22"/>
      <c r="S25" s="22"/>
      <c r="T25" s="22"/>
      <c r="U25" s="22"/>
      <c r="V25" s="22"/>
      <c r="W25" s="22"/>
      <c r="X25" s="22"/>
      <c r="Y25" s="22"/>
      <c r="Z25" s="22"/>
      <c r="AA25" s="22"/>
      <c r="AB25" s="22"/>
      <c r="AC25" s="22"/>
      <c r="AD25" s="22"/>
      <c r="AE25" s="22"/>
      <c r="AF25" s="22"/>
      <c r="AG25" s="22"/>
    </row>
    <row r="26" spans="1:33">
      <c r="A26" s="797" t="s">
        <v>347</v>
      </c>
      <c r="B26" s="797"/>
      <c r="C26" s="797"/>
      <c r="D26" s="797"/>
      <c r="E26" s="797"/>
      <c r="F26" s="797"/>
      <c r="G26" s="797"/>
      <c r="H26" s="797"/>
      <c r="I26" s="797"/>
      <c r="J26" s="797"/>
      <c r="K26" s="797"/>
      <c r="L26" s="797"/>
      <c r="M26" s="797"/>
      <c r="N26" s="797"/>
      <c r="O26" s="797"/>
      <c r="P26" s="797"/>
      <c r="Q26" s="797"/>
      <c r="R26" s="22"/>
      <c r="S26" s="22"/>
      <c r="T26" s="22"/>
      <c r="U26" s="22"/>
      <c r="V26" s="22"/>
      <c r="W26" s="22"/>
      <c r="X26" s="22"/>
      <c r="Y26" s="22"/>
      <c r="Z26" s="22"/>
      <c r="AA26" s="22"/>
      <c r="AB26" s="22"/>
      <c r="AC26" s="22"/>
      <c r="AD26" s="22"/>
      <c r="AE26" s="22"/>
      <c r="AF26" s="22"/>
      <c r="AG26" s="22"/>
    </row>
    <row r="27" spans="1:33">
      <c r="A27" s="797" t="s">
        <v>457</v>
      </c>
      <c r="B27" s="797"/>
      <c r="C27" s="797"/>
      <c r="D27" s="797"/>
      <c r="E27" s="797"/>
      <c r="F27" s="797"/>
      <c r="G27" s="797"/>
      <c r="H27" s="797"/>
      <c r="I27" s="797"/>
      <c r="J27" s="797"/>
      <c r="K27" s="797"/>
      <c r="L27" s="797"/>
      <c r="M27" s="797"/>
      <c r="N27" s="797"/>
      <c r="O27" s="797"/>
      <c r="P27" s="797"/>
      <c r="Q27" s="797"/>
      <c r="R27" s="22"/>
      <c r="S27" s="22"/>
      <c r="T27" s="22"/>
      <c r="U27" s="22"/>
      <c r="V27" s="22"/>
      <c r="W27" s="22"/>
      <c r="X27" s="22"/>
      <c r="Y27" s="22"/>
      <c r="Z27" s="22"/>
      <c r="AA27" s="22"/>
      <c r="AB27" s="22"/>
      <c r="AC27" s="22"/>
      <c r="AD27" s="22"/>
      <c r="AE27" s="22"/>
      <c r="AF27" s="22"/>
      <c r="AG27" s="22"/>
    </row>
    <row r="28" spans="1:33">
      <c r="A28" s="256"/>
      <c r="B28" s="256"/>
      <c r="C28" s="256"/>
      <c r="D28" s="256"/>
      <c r="E28" s="256"/>
      <c r="F28" s="256"/>
      <c r="G28" s="252"/>
      <c r="H28" s="252"/>
      <c r="I28" s="210"/>
      <c r="J28" s="210"/>
      <c r="K28" s="210"/>
      <c r="L28" s="210"/>
      <c r="M28" s="210"/>
      <c r="N28" s="210"/>
      <c r="O28" s="210"/>
      <c r="P28" s="210"/>
      <c r="Q28" s="210"/>
      <c r="R28" s="22"/>
      <c r="S28" s="22"/>
      <c r="T28" s="22"/>
      <c r="U28" s="22"/>
      <c r="V28" s="22"/>
      <c r="W28" s="22"/>
      <c r="X28" s="22"/>
      <c r="Y28" s="22"/>
      <c r="Z28" s="22"/>
      <c r="AA28" s="22"/>
      <c r="AB28" s="22"/>
      <c r="AC28" s="22"/>
      <c r="AD28" s="22"/>
      <c r="AE28" s="22"/>
      <c r="AF28" s="22"/>
      <c r="AG28" s="22"/>
    </row>
    <row r="29" spans="1:33">
      <c r="A29" s="256"/>
      <c r="B29" s="256"/>
      <c r="C29" s="256"/>
      <c r="D29" s="256"/>
      <c r="E29" s="256"/>
      <c r="F29" s="256"/>
      <c r="G29" s="252"/>
      <c r="H29" s="252"/>
      <c r="I29" s="210"/>
      <c r="J29" s="210"/>
      <c r="K29" s="210"/>
      <c r="L29" s="210"/>
      <c r="M29" s="210"/>
      <c r="N29" s="210"/>
      <c r="O29" s="210"/>
      <c r="P29" s="210"/>
      <c r="Q29" s="210"/>
      <c r="R29" s="22"/>
      <c r="S29" s="22"/>
      <c r="T29" s="22"/>
      <c r="U29" s="22"/>
      <c r="V29" s="22"/>
      <c r="W29" s="22"/>
      <c r="X29" s="22"/>
      <c r="Y29" s="22"/>
      <c r="Z29" s="22"/>
      <c r="AA29" s="22"/>
      <c r="AB29" s="22"/>
      <c r="AC29" s="22"/>
      <c r="AD29" s="22"/>
      <c r="AE29" s="22"/>
      <c r="AF29" s="22"/>
      <c r="AG29" s="22"/>
    </row>
    <row r="30" spans="1:33">
      <c r="A30" s="256"/>
      <c r="B30" s="256"/>
      <c r="C30" s="256"/>
      <c r="D30" s="256"/>
      <c r="E30" s="256"/>
      <c r="F30" s="256"/>
      <c r="G30" s="252"/>
      <c r="H30" s="252"/>
      <c r="I30" s="210"/>
      <c r="J30" s="210"/>
      <c r="K30" s="210"/>
      <c r="L30" s="210"/>
      <c r="M30" s="210"/>
      <c r="N30" s="210"/>
      <c r="O30" s="210"/>
      <c r="P30" s="210"/>
      <c r="Q30" s="210"/>
      <c r="R30" s="22"/>
      <c r="S30" s="22"/>
      <c r="T30" s="22"/>
      <c r="U30" s="22"/>
      <c r="V30" s="22"/>
      <c r="W30" s="22"/>
      <c r="X30" s="22"/>
      <c r="Y30" s="22"/>
      <c r="Z30" s="22"/>
      <c r="AA30" s="22"/>
      <c r="AB30" s="22"/>
      <c r="AC30" s="22"/>
      <c r="AD30" s="22"/>
      <c r="AE30" s="22"/>
      <c r="AF30" s="22"/>
      <c r="AG30" s="22"/>
    </row>
    <row r="31" spans="1:33">
      <c r="A31" s="256"/>
      <c r="B31" s="256"/>
      <c r="C31" s="256"/>
      <c r="D31" s="256"/>
      <c r="E31" s="256"/>
      <c r="F31" s="256"/>
      <c r="G31" s="210"/>
      <c r="H31" s="210"/>
      <c r="I31" s="210"/>
      <c r="J31" s="210"/>
      <c r="K31" s="210"/>
      <c r="L31" s="210"/>
      <c r="M31" s="210"/>
      <c r="N31" s="210"/>
      <c r="O31" s="210"/>
      <c r="P31" s="210"/>
      <c r="Q31" s="210"/>
      <c r="R31" s="22"/>
      <c r="S31" s="22"/>
      <c r="T31" s="22"/>
      <c r="U31" s="22"/>
      <c r="V31" s="22"/>
      <c r="W31" s="22"/>
      <c r="X31" s="22"/>
      <c r="Y31" s="22"/>
      <c r="Z31" s="22"/>
      <c r="AA31" s="22"/>
      <c r="AB31" s="22"/>
      <c r="AC31" s="22"/>
      <c r="AD31" s="22"/>
      <c r="AE31" s="22"/>
      <c r="AF31" s="22"/>
      <c r="AG31" s="22"/>
    </row>
    <row r="32" spans="1:33">
      <c r="A32" s="210"/>
      <c r="B32" s="210"/>
      <c r="C32" s="210"/>
      <c r="D32" s="210"/>
      <c r="E32" s="210"/>
      <c r="F32" s="210"/>
      <c r="G32" s="210"/>
      <c r="H32" s="210"/>
      <c r="I32" s="210"/>
      <c r="J32" s="210"/>
      <c r="K32" s="210"/>
      <c r="L32" s="210"/>
      <c r="M32" s="210"/>
      <c r="N32" s="210"/>
      <c r="O32" s="210"/>
      <c r="P32" s="210"/>
      <c r="Q32" s="210"/>
      <c r="R32" s="22"/>
      <c r="S32" s="22"/>
      <c r="T32" s="22"/>
      <c r="U32" s="22"/>
      <c r="V32" s="22"/>
      <c r="W32" s="22"/>
      <c r="X32" s="22"/>
      <c r="Y32" s="22"/>
      <c r="Z32" s="22"/>
      <c r="AA32" s="22"/>
      <c r="AB32" s="22"/>
      <c r="AC32" s="22"/>
      <c r="AD32" s="22"/>
      <c r="AE32" s="22"/>
      <c r="AF32" s="22"/>
      <c r="AG32" s="22"/>
    </row>
    <row r="33" spans="1:33">
      <c r="A33" s="210"/>
      <c r="B33" s="210"/>
      <c r="C33" s="210"/>
      <c r="D33" s="210"/>
      <c r="E33" s="210"/>
      <c r="F33" s="210"/>
      <c r="G33" s="210"/>
      <c r="H33" s="210"/>
      <c r="I33" s="210"/>
      <c r="J33" s="210"/>
      <c r="K33" s="210"/>
      <c r="L33" s="210"/>
      <c r="M33" s="210"/>
      <c r="N33" s="210"/>
      <c r="O33" s="210"/>
      <c r="P33" s="210"/>
      <c r="Q33" s="210"/>
      <c r="R33" s="22"/>
      <c r="S33" s="22"/>
      <c r="T33" s="22"/>
      <c r="U33" s="22"/>
      <c r="V33" s="22"/>
      <c r="W33" s="22"/>
      <c r="X33" s="22"/>
      <c r="Y33" s="22"/>
      <c r="Z33" s="22"/>
      <c r="AA33" s="22"/>
      <c r="AB33" s="22"/>
      <c r="AC33" s="22"/>
      <c r="AD33" s="22"/>
      <c r="AE33" s="22"/>
      <c r="AF33" s="22"/>
      <c r="AG33" s="22"/>
    </row>
    <row r="34" spans="1:33">
      <c r="A34" s="210"/>
      <c r="B34" s="210"/>
      <c r="C34" s="210"/>
      <c r="D34" s="210"/>
      <c r="E34" s="210"/>
      <c r="F34" s="210"/>
      <c r="G34" s="210"/>
      <c r="H34" s="210"/>
      <c r="I34" s="210"/>
      <c r="J34" s="210"/>
      <c r="K34" s="210"/>
      <c r="L34" s="210"/>
      <c r="M34" s="210"/>
      <c r="N34" s="210"/>
      <c r="O34" s="210"/>
      <c r="P34" s="210"/>
      <c r="Q34" s="210"/>
      <c r="R34" s="22"/>
      <c r="S34" s="22"/>
      <c r="T34" s="22"/>
      <c r="U34" s="22"/>
      <c r="V34" s="22"/>
      <c r="W34" s="22"/>
      <c r="X34" s="22"/>
      <c r="Y34" s="22"/>
      <c r="Z34" s="22"/>
      <c r="AA34" s="22"/>
      <c r="AB34" s="22"/>
      <c r="AC34" s="22"/>
      <c r="AD34" s="22"/>
      <c r="AE34" s="22"/>
      <c r="AF34" s="22"/>
      <c r="AG34" s="22"/>
    </row>
    <row r="35" spans="1:33">
      <c r="A35" s="210"/>
      <c r="B35" s="210"/>
      <c r="C35" s="210"/>
      <c r="D35" s="210"/>
      <c r="E35" s="210"/>
      <c r="F35" s="210"/>
      <c r="G35" s="210"/>
      <c r="H35" s="210"/>
      <c r="I35" s="210"/>
      <c r="J35" s="210"/>
      <c r="K35" s="210"/>
      <c r="L35" s="210"/>
      <c r="M35" s="210"/>
      <c r="N35" s="210"/>
      <c r="O35" s="210"/>
      <c r="P35" s="210"/>
      <c r="Q35" s="210"/>
      <c r="R35" s="22"/>
      <c r="S35" s="22"/>
      <c r="T35" s="22"/>
      <c r="U35" s="22"/>
      <c r="V35" s="22"/>
      <c r="W35" s="22"/>
      <c r="X35" s="22"/>
      <c r="Y35" s="22"/>
      <c r="Z35" s="22"/>
      <c r="AA35" s="22"/>
      <c r="AB35" s="22"/>
      <c r="AC35" s="22"/>
      <c r="AD35" s="22"/>
      <c r="AE35" s="22"/>
      <c r="AF35" s="22"/>
      <c r="AG35" s="22"/>
    </row>
    <row r="36" spans="1:3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row>
    <row r="38" spans="1:3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row>
    <row r="39" spans="1:3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row>
    <row r="40" spans="1:3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sheetData>
  <sortState ref="A20:Q21">
    <sortCondition descending="1" ref="A20"/>
  </sortState>
  <mergeCells count="14">
    <mergeCell ref="A25:Q25"/>
    <mergeCell ref="A26:Q26"/>
    <mergeCell ref="A27:Q27"/>
    <mergeCell ref="A1:Q1"/>
    <mergeCell ref="B4:C4"/>
    <mergeCell ref="D4:E4"/>
    <mergeCell ref="F4:G4"/>
    <mergeCell ref="H4:I4"/>
    <mergeCell ref="J4:K4"/>
    <mergeCell ref="L4:M4"/>
    <mergeCell ref="A4:A5"/>
    <mergeCell ref="N4:O4"/>
    <mergeCell ref="P4:Q4"/>
    <mergeCell ref="A3:Q3"/>
  </mergeCells>
  <conditionalFormatting sqref="A6:Q21">
    <cfRule type="expression" dxfId="7" priority="2">
      <formula>MOD(ROW(),2)=0</formula>
    </cfRule>
  </conditionalFormatting>
  <hyperlinks>
    <hyperlink ref="A2" location="Inhalt!A1" display="Zurück zum Inhalt - HF-03"/>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6"/>
  <sheetViews>
    <sheetView zoomScale="80" zoomScaleNormal="80" workbookViewId="0">
      <selection sqref="A1:AE1"/>
    </sheetView>
  </sheetViews>
  <sheetFormatPr baseColWidth="10" defaultRowHeight="14"/>
  <cols>
    <col min="1" max="1" width="22.58203125" customWidth="1"/>
  </cols>
  <sheetData>
    <row r="1" spans="1:35" s="20" customFormat="1" ht="23.5">
      <c r="A1" s="695">
        <v>2020</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94"/>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33" t="s">
        <v>413</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row>
    <row r="4" spans="1:35" ht="45.75" customHeight="1">
      <c r="A4" s="799"/>
      <c r="B4" s="705" t="s">
        <v>238</v>
      </c>
      <c r="C4" s="705"/>
      <c r="D4" s="705" t="s">
        <v>236</v>
      </c>
      <c r="E4" s="705"/>
      <c r="F4" s="705" t="s">
        <v>226</v>
      </c>
      <c r="G4" s="705"/>
      <c r="H4" s="705" t="s">
        <v>180</v>
      </c>
      <c r="I4" s="705"/>
      <c r="J4" s="705" t="s">
        <v>181</v>
      </c>
      <c r="K4" s="705"/>
      <c r="L4" s="705" t="s">
        <v>244</v>
      </c>
      <c r="M4" s="705"/>
      <c r="N4" s="705" t="s">
        <v>237</v>
      </c>
      <c r="O4" s="705"/>
      <c r="P4" s="705" t="s">
        <v>227</v>
      </c>
      <c r="Q4" s="705"/>
      <c r="R4" s="705" t="s">
        <v>228</v>
      </c>
      <c r="S4" s="705"/>
      <c r="T4" s="705" t="s">
        <v>245</v>
      </c>
      <c r="U4" s="705"/>
      <c r="V4" s="705" t="s">
        <v>246</v>
      </c>
      <c r="W4" s="705"/>
      <c r="X4" s="705" t="s">
        <v>229</v>
      </c>
      <c r="Y4" s="705"/>
      <c r="Z4" s="705" t="s">
        <v>230</v>
      </c>
      <c r="AA4" s="705"/>
      <c r="AB4" s="705" t="s">
        <v>247</v>
      </c>
      <c r="AC4" s="705"/>
      <c r="AD4" s="705" t="s">
        <v>231</v>
      </c>
      <c r="AE4" s="705"/>
      <c r="AF4" s="22"/>
      <c r="AG4" s="22"/>
    </row>
    <row r="5" spans="1:35" ht="15" thickBot="1">
      <c r="A5" s="800"/>
      <c r="B5" s="472" t="s">
        <v>1</v>
      </c>
      <c r="C5" s="472" t="s">
        <v>119</v>
      </c>
      <c r="D5" s="472" t="s">
        <v>1</v>
      </c>
      <c r="E5" s="472" t="s">
        <v>119</v>
      </c>
      <c r="F5" s="472" t="s">
        <v>1</v>
      </c>
      <c r="G5" s="472" t="s">
        <v>119</v>
      </c>
      <c r="H5" s="472" t="s">
        <v>1</v>
      </c>
      <c r="I5" s="472" t="s">
        <v>119</v>
      </c>
      <c r="J5" s="472" t="s">
        <v>1</v>
      </c>
      <c r="K5" s="472" t="s">
        <v>119</v>
      </c>
      <c r="L5" s="472" t="s">
        <v>1</v>
      </c>
      <c r="M5" s="472" t="s">
        <v>119</v>
      </c>
      <c r="N5" s="472" t="s">
        <v>1</v>
      </c>
      <c r="O5" s="472" t="s">
        <v>119</v>
      </c>
      <c r="P5" s="472" t="s">
        <v>1</v>
      </c>
      <c r="Q5" s="472" t="s">
        <v>119</v>
      </c>
      <c r="R5" s="472" t="s">
        <v>1</v>
      </c>
      <c r="S5" s="472" t="s">
        <v>119</v>
      </c>
      <c r="T5" s="472" t="s">
        <v>1</v>
      </c>
      <c r="U5" s="472" t="s">
        <v>119</v>
      </c>
      <c r="V5" s="472" t="s">
        <v>1</v>
      </c>
      <c r="W5" s="472" t="s">
        <v>119</v>
      </c>
      <c r="X5" s="472" t="s">
        <v>1</v>
      </c>
      <c r="Y5" s="472" t="s">
        <v>119</v>
      </c>
      <c r="Z5" s="472" t="s">
        <v>1</v>
      </c>
      <c r="AA5" s="472" t="s">
        <v>119</v>
      </c>
      <c r="AB5" s="472" t="s">
        <v>1</v>
      </c>
      <c r="AC5" s="472" t="s">
        <v>119</v>
      </c>
      <c r="AD5" s="472" t="s">
        <v>1</v>
      </c>
      <c r="AE5" s="472" t="s">
        <v>119</v>
      </c>
      <c r="AF5" s="22"/>
      <c r="AG5" s="22"/>
    </row>
    <row r="6" spans="1:35">
      <c r="A6" s="277" t="s">
        <v>16</v>
      </c>
      <c r="B6" s="281">
        <v>43.75664770123435</v>
      </c>
      <c r="C6" s="278">
        <v>2.1727209103599052</v>
      </c>
      <c r="D6" s="281">
        <v>63.505307162097438</v>
      </c>
      <c r="E6" s="278">
        <v>2.0444952105801217</v>
      </c>
      <c r="F6" s="281">
        <v>32.111943309358097</v>
      </c>
      <c r="G6" s="278">
        <v>2.0920535594797403</v>
      </c>
      <c r="H6" s="281">
        <v>48.006246774939243</v>
      </c>
      <c r="I6" s="278">
        <v>2.240959752477357</v>
      </c>
      <c r="J6" s="281">
        <v>23.116709262356686</v>
      </c>
      <c r="K6" s="278">
        <v>1.7735677004608776</v>
      </c>
      <c r="L6" s="281">
        <v>17.595489046402943</v>
      </c>
      <c r="M6" s="278">
        <v>1.6546652906448627</v>
      </c>
      <c r="N6" s="281">
        <v>55.421432249316801</v>
      </c>
      <c r="O6" s="278">
        <v>2.3078049862048515</v>
      </c>
      <c r="P6" s="281">
        <v>36.872968245261319</v>
      </c>
      <c r="Q6" s="278">
        <v>2.2191845754694897</v>
      </c>
      <c r="R6" s="281">
        <v>38.044197503142421</v>
      </c>
      <c r="S6" s="278">
        <v>2.194316272574893</v>
      </c>
      <c r="T6" s="281">
        <v>53.556499443431285</v>
      </c>
      <c r="U6" s="278">
        <v>2.0271158889363257</v>
      </c>
      <c r="V6" s="281">
        <v>14.154733357347174</v>
      </c>
      <c r="W6" s="278">
        <v>1.4529694194798122</v>
      </c>
      <c r="X6" s="281">
        <v>15.945275650497775</v>
      </c>
      <c r="Y6" s="278">
        <v>1.7144381369975277</v>
      </c>
      <c r="Z6" s="281">
        <v>34.367679049485126</v>
      </c>
      <c r="AA6" s="278">
        <v>2.5629789725563157</v>
      </c>
      <c r="AB6" s="281">
        <v>40.141816858117593</v>
      </c>
      <c r="AC6" s="278">
        <v>2.5900355234299681</v>
      </c>
      <c r="AD6" s="281">
        <v>48.64271222458575</v>
      </c>
      <c r="AE6" s="479">
        <v>2.2945736391603364</v>
      </c>
      <c r="AF6" s="22"/>
      <c r="AG6" s="22"/>
    </row>
    <row r="7" spans="1:35">
      <c r="A7" s="277" t="s">
        <v>15</v>
      </c>
      <c r="B7" s="281">
        <v>39.644687764476686</v>
      </c>
      <c r="C7" s="278">
        <v>1.7966355245022478</v>
      </c>
      <c r="D7" s="281">
        <v>61.565722064330821</v>
      </c>
      <c r="E7" s="278">
        <v>1.9253511261142016</v>
      </c>
      <c r="F7" s="281">
        <v>31.524413614354422</v>
      </c>
      <c r="G7" s="278">
        <v>1.8409912212535042</v>
      </c>
      <c r="H7" s="281">
        <v>42.301790301025946</v>
      </c>
      <c r="I7" s="278">
        <v>1.9947743726576075</v>
      </c>
      <c r="J7" s="281">
        <v>23.131148256851354</v>
      </c>
      <c r="K7" s="278">
        <v>1.7825224689401091</v>
      </c>
      <c r="L7" s="281">
        <v>16.43646207814054</v>
      </c>
      <c r="M7" s="278">
        <v>1.4791808586640138</v>
      </c>
      <c r="N7" s="281">
        <v>58.938005071276258</v>
      </c>
      <c r="O7" s="278">
        <v>1.8529981079414164</v>
      </c>
      <c r="P7" s="281">
        <v>32.296911829903159</v>
      </c>
      <c r="Q7" s="278">
        <v>1.7891870247460169</v>
      </c>
      <c r="R7" s="281">
        <v>37.740293277937674</v>
      </c>
      <c r="S7" s="278">
        <v>2.0335837773360597</v>
      </c>
      <c r="T7" s="281">
        <v>47.086162698264268</v>
      </c>
      <c r="U7" s="278">
        <v>2.0115444294351459</v>
      </c>
      <c r="V7" s="281">
        <v>18.244994453771625</v>
      </c>
      <c r="W7" s="278">
        <v>1.4999682590551893</v>
      </c>
      <c r="X7" s="281">
        <v>18.145227464932294</v>
      </c>
      <c r="Y7" s="278">
        <v>1.6492156628820105</v>
      </c>
      <c r="Z7" s="281">
        <v>36.798459667495166</v>
      </c>
      <c r="AA7" s="278">
        <v>2.2460496018502352</v>
      </c>
      <c r="AB7" s="281">
        <v>39.915583676944372</v>
      </c>
      <c r="AC7" s="278">
        <v>2.2010012956103071</v>
      </c>
      <c r="AD7" s="281">
        <v>48.225973774898307</v>
      </c>
      <c r="AE7" s="479">
        <v>2.0319709454405683</v>
      </c>
      <c r="AF7" s="22"/>
      <c r="AG7" s="22"/>
    </row>
    <row r="8" spans="1:35">
      <c r="A8" s="277" t="s">
        <v>18</v>
      </c>
      <c r="B8" s="281">
        <v>33.011963994674531</v>
      </c>
      <c r="C8" s="278">
        <v>4.5002150017817089</v>
      </c>
      <c r="D8" s="281">
        <v>69.642052768143429</v>
      </c>
      <c r="E8" s="278">
        <v>4.1739942104374439</v>
      </c>
      <c r="F8" s="281">
        <v>45.714646440446991</v>
      </c>
      <c r="G8" s="278">
        <v>3.5960636354211881</v>
      </c>
      <c r="H8" s="281">
        <v>45.021077750441698</v>
      </c>
      <c r="I8" s="278">
        <v>4.0079703291354978</v>
      </c>
      <c r="J8" s="281">
        <v>20.72614734140852</v>
      </c>
      <c r="K8" s="278">
        <v>3.4272807391155702</v>
      </c>
      <c r="L8" s="281">
        <v>20.43173969883134</v>
      </c>
      <c r="M8" s="278">
        <v>3.3143497522956631</v>
      </c>
      <c r="N8" s="281">
        <v>62.081325503932995</v>
      </c>
      <c r="O8" s="278">
        <v>4.9130661273945808</v>
      </c>
      <c r="P8" s="281">
        <v>46.771927825780203</v>
      </c>
      <c r="Q8" s="278">
        <v>4.5674150318545683</v>
      </c>
      <c r="R8" s="281">
        <v>50.937869839261865</v>
      </c>
      <c r="S8" s="278">
        <v>4.4564508604763438</v>
      </c>
      <c r="T8" s="281">
        <v>48.474041683632798</v>
      </c>
      <c r="U8" s="278">
        <v>4.6395089966926433</v>
      </c>
      <c r="V8" s="281">
        <v>14.22313006295783</v>
      </c>
      <c r="W8" s="278">
        <v>2.5455120414837538</v>
      </c>
      <c r="X8" s="281">
        <v>19.936404215377191</v>
      </c>
      <c r="Y8" s="278">
        <v>3.7828387452745194</v>
      </c>
      <c r="Z8" s="281">
        <v>38.255376040978192</v>
      </c>
      <c r="AA8" s="278">
        <v>4.9315568448616665</v>
      </c>
      <c r="AB8" s="281">
        <v>41.12613850540324</v>
      </c>
      <c r="AC8" s="278">
        <v>4.7350032501289743</v>
      </c>
      <c r="AD8" s="281">
        <v>38.13097737870541</v>
      </c>
      <c r="AE8" s="479">
        <v>4.4304813686959159</v>
      </c>
      <c r="AF8" s="22"/>
      <c r="AG8" s="22"/>
    </row>
    <row r="9" spans="1:35">
      <c r="A9" s="277" t="s">
        <v>120</v>
      </c>
      <c r="B9" s="281">
        <v>45.713550590570335</v>
      </c>
      <c r="C9" s="278">
        <v>2.8518219301361416</v>
      </c>
      <c r="D9" s="281">
        <v>68.212589815667926</v>
      </c>
      <c r="E9" s="278">
        <v>3.1109372594881535</v>
      </c>
      <c r="F9" s="281">
        <v>44.223527451377464</v>
      </c>
      <c r="G9" s="278">
        <v>2.8958303247259969</v>
      </c>
      <c r="H9" s="281">
        <v>42.388849700469379</v>
      </c>
      <c r="I9" s="278">
        <v>3.4362601870467184</v>
      </c>
      <c r="J9" s="281">
        <v>22.021564954657407</v>
      </c>
      <c r="K9" s="278">
        <v>2.825559184380551</v>
      </c>
      <c r="L9" s="281">
        <v>15.171612404267036</v>
      </c>
      <c r="M9" s="278">
        <v>2.2149581455327185</v>
      </c>
      <c r="N9" s="281">
        <v>59.267983898968147</v>
      </c>
      <c r="O9" s="278">
        <v>3.06889144691241</v>
      </c>
      <c r="P9" s="281">
        <v>58.93759688922858</v>
      </c>
      <c r="Q9" s="278">
        <v>3.1396463655834346</v>
      </c>
      <c r="R9" s="281">
        <v>47.621605736931457</v>
      </c>
      <c r="S9" s="278">
        <v>3.0954320660249097</v>
      </c>
      <c r="T9" s="281">
        <v>36.814729001628947</v>
      </c>
      <c r="U9" s="278">
        <v>2.8962205132816337</v>
      </c>
      <c r="V9" s="281">
        <v>13.549481471437886</v>
      </c>
      <c r="W9" s="278">
        <v>1.8298361524068905</v>
      </c>
      <c r="X9" s="281">
        <v>24.512248811143557</v>
      </c>
      <c r="Y9" s="278">
        <v>2.7337140278768839</v>
      </c>
      <c r="Z9" s="281">
        <v>44.723489760143323</v>
      </c>
      <c r="AA9" s="278">
        <v>3.7165116224352541</v>
      </c>
      <c r="AB9" s="281">
        <v>44.786098993896488</v>
      </c>
      <c r="AC9" s="278">
        <v>3.548298801669004</v>
      </c>
      <c r="AD9" s="281">
        <v>34.412763274562217</v>
      </c>
      <c r="AE9" s="479">
        <v>2.5789596783048618</v>
      </c>
      <c r="AF9" s="22"/>
      <c r="AG9" s="22"/>
    </row>
    <row r="10" spans="1:35">
      <c r="A10" s="277" t="s">
        <v>13</v>
      </c>
      <c r="B10" s="281">
        <v>44.08702410233748</v>
      </c>
      <c r="C10" s="278">
        <v>4.6546337725337974</v>
      </c>
      <c r="D10" s="281">
        <v>67.435485817308148</v>
      </c>
      <c r="E10" s="278">
        <v>5.3669077545337922</v>
      </c>
      <c r="F10" s="281">
        <v>28.240051955236716</v>
      </c>
      <c r="G10" s="278">
        <v>4.9910095909906884</v>
      </c>
      <c r="H10" s="281">
        <v>40.462056746332571</v>
      </c>
      <c r="I10" s="278">
        <v>4.5528169204865714</v>
      </c>
      <c r="J10" s="281">
        <v>20.546805779911839</v>
      </c>
      <c r="K10" s="278">
        <v>3.6385687543952017</v>
      </c>
      <c r="L10" s="281">
        <v>15.595744669530905</v>
      </c>
      <c r="M10" s="278">
        <v>3.5220196256381238</v>
      </c>
      <c r="N10" s="281">
        <v>60.684751642322588</v>
      </c>
      <c r="O10" s="278">
        <v>5.69190173061547</v>
      </c>
      <c r="P10" s="281">
        <v>42.889481776723493</v>
      </c>
      <c r="Q10" s="278">
        <v>4.8052634054566177</v>
      </c>
      <c r="R10" s="281">
        <v>39.369669362046892</v>
      </c>
      <c r="S10" s="278">
        <v>4.5161770055161874</v>
      </c>
      <c r="T10" s="281">
        <v>56.12422927852505</v>
      </c>
      <c r="U10" s="278">
        <v>5.380553021082048</v>
      </c>
      <c r="V10" s="281">
        <v>17.395180091236732</v>
      </c>
      <c r="W10" s="278">
        <v>3.9591739340427785</v>
      </c>
      <c r="X10" s="281">
        <v>18.38552807259239</v>
      </c>
      <c r="Y10" s="278">
        <v>4.2617994148964318</v>
      </c>
      <c r="Z10" s="281">
        <v>34.516687053424064</v>
      </c>
      <c r="AA10" s="278">
        <v>5.6131357267326818</v>
      </c>
      <c r="AB10" s="281">
        <v>38.625352017921784</v>
      </c>
      <c r="AC10" s="278">
        <v>6.0254053142741109</v>
      </c>
      <c r="AD10" s="281">
        <v>51.113316862121849</v>
      </c>
      <c r="AE10" s="479">
        <v>5.1665941463328711</v>
      </c>
      <c r="AF10" s="22"/>
      <c r="AG10" s="22"/>
    </row>
    <row r="11" spans="1:35">
      <c r="A11" s="277" t="s">
        <v>12</v>
      </c>
      <c r="B11" s="281">
        <v>41.320318098762023</v>
      </c>
      <c r="C11" s="278">
        <v>5.2226348858886356</v>
      </c>
      <c r="D11" s="281">
        <v>70.963114854859995</v>
      </c>
      <c r="E11" s="278">
        <v>4.9422668988097804</v>
      </c>
      <c r="F11" s="281">
        <v>35.406556170710388</v>
      </c>
      <c r="G11" s="278">
        <v>6.5262783849790829</v>
      </c>
      <c r="H11" s="281">
        <v>41.976086734418544</v>
      </c>
      <c r="I11" s="278">
        <v>5.200565014685921</v>
      </c>
      <c r="J11" s="281">
        <v>21.979960750316579</v>
      </c>
      <c r="K11" s="278">
        <v>4.8213618086436059</v>
      </c>
      <c r="L11" s="281">
        <v>19.424263312341974</v>
      </c>
      <c r="M11" s="278">
        <v>5.5977152358049782</v>
      </c>
      <c r="N11" s="281">
        <v>48.878155040293009</v>
      </c>
      <c r="O11" s="278">
        <v>4.8366049444361661</v>
      </c>
      <c r="P11" s="281">
        <v>55.36881322212632</v>
      </c>
      <c r="Q11" s="278">
        <v>5.4699519650809663</v>
      </c>
      <c r="R11" s="281">
        <v>39.862810102595233</v>
      </c>
      <c r="S11" s="278">
        <v>5.8564761673461021</v>
      </c>
      <c r="T11" s="281">
        <v>54.918786584809197</v>
      </c>
      <c r="U11" s="278">
        <v>5.3058952974858524</v>
      </c>
      <c r="V11" s="281">
        <v>15.869677938235661</v>
      </c>
      <c r="W11" s="278">
        <v>3.7187359546129577</v>
      </c>
      <c r="X11" s="281">
        <v>14.582473465523957</v>
      </c>
      <c r="Y11" s="278">
        <v>4.0429682520948687</v>
      </c>
      <c r="Z11" s="281">
        <v>39.201994565426837</v>
      </c>
      <c r="AA11" s="278">
        <v>6.814617325114293</v>
      </c>
      <c r="AB11" s="281">
        <v>29.53023884450899</v>
      </c>
      <c r="AC11" s="278">
        <v>5.3135390106408549</v>
      </c>
      <c r="AD11" s="281">
        <v>27.226296570083857</v>
      </c>
      <c r="AE11" s="479">
        <v>5.9665182714070317</v>
      </c>
      <c r="AF11" s="22"/>
      <c r="AG11" s="22"/>
    </row>
    <row r="12" spans="1:35">
      <c r="A12" s="277" t="s">
        <v>11</v>
      </c>
      <c r="B12" s="281">
        <v>40.4300818726636</v>
      </c>
      <c r="C12" s="278">
        <v>2.3964953531790978</v>
      </c>
      <c r="D12" s="281">
        <v>59.245489967538603</v>
      </c>
      <c r="E12" s="278">
        <v>2.589960890388384</v>
      </c>
      <c r="F12" s="281">
        <v>34.447228201997056</v>
      </c>
      <c r="G12" s="278">
        <v>2.6370196325895106</v>
      </c>
      <c r="H12" s="281">
        <v>43.230876239555663</v>
      </c>
      <c r="I12" s="278">
        <v>2.7014823309402654</v>
      </c>
      <c r="J12" s="281">
        <v>18.607613821805391</v>
      </c>
      <c r="K12" s="278">
        <v>2.0716302210771924</v>
      </c>
      <c r="L12" s="281">
        <v>15.595706446153404</v>
      </c>
      <c r="M12" s="278">
        <v>2.1763680550793043</v>
      </c>
      <c r="N12" s="281">
        <v>61.870716725186661</v>
      </c>
      <c r="O12" s="278">
        <v>2.337336779803417</v>
      </c>
      <c r="P12" s="281">
        <v>46.159702943775748</v>
      </c>
      <c r="Q12" s="278">
        <v>2.6525435937246047</v>
      </c>
      <c r="R12" s="281">
        <v>38.272126150237185</v>
      </c>
      <c r="S12" s="278">
        <v>2.2215947270622443</v>
      </c>
      <c r="T12" s="281">
        <v>45.83145409073245</v>
      </c>
      <c r="U12" s="278">
        <v>2.4731078287029358</v>
      </c>
      <c r="V12" s="281">
        <v>16.758637658389652</v>
      </c>
      <c r="W12" s="278">
        <v>1.7740355275120472</v>
      </c>
      <c r="X12" s="281">
        <v>18.805934910147666</v>
      </c>
      <c r="Y12" s="278">
        <v>2.3120649075824926</v>
      </c>
      <c r="Z12" s="281">
        <v>44.894921406125796</v>
      </c>
      <c r="AA12" s="278">
        <v>3.0428213177069936</v>
      </c>
      <c r="AB12" s="281">
        <v>45.986456959831592</v>
      </c>
      <c r="AC12" s="278">
        <v>3.1049289409264826</v>
      </c>
      <c r="AD12" s="281">
        <v>44.6450948302029</v>
      </c>
      <c r="AE12" s="479">
        <v>2.8947079039323356</v>
      </c>
      <c r="AF12" s="22"/>
      <c r="AG12" s="22"/>
    </row>
    <row r="13" spans="1:35">
      <c r="A13" s="277" t="s">
        <v>10</v>
      </c>
      <c r="B13" s="281">
        <v>44.204500723109255</v>
      </c>
      <c r="C13" s="278">
        <v>3.4457740853660059</v>
      </c>
      <c r="D13" s="281">
        <v>64.525091419246124</v>
      </c>
      <c r="E13" s="278">
        <v>3.7003370707102619</v>
      </c>
      <c r="F13" s="281">
        <v>31.276642840510259</v>
      </c>
      <c r="G13" s="278">
        <v>3.1864257436970065</v>
      </c>
      <c r="H13" s="281">
        <v>37.418891553820629</v>
      </c>
      <c r="I13" s="278">
        <v>3.161941743379304</v>
      </c>
      <c r="J13" s="281">
        <v>16.931017155473331</v>
      </c>
      <c r="K13" s="278">
        <v>3.0997088618817643</v>
      </c>
      <c r="L13" s="281">
        <v>10.513872825899933</v>
      </c>
      <c r="M13" s="278">
        <v>2.4258027831925539</v>
      </c>
      <c r="N13" s="281">
        <v>57.004447495255327</v>
      </c>
      <c r="O13" s="278">
        <v>3.3661453067298086</v>
      </c>
      <c r="P13" s="281">
        <v>54.199669616971356</v>
      </c>
      <c r="Q13" s="278">
        <v>4.1622894381886493</v>
      </c>
      <c r="R13" s="281">
        <v>50.559064636495108</v>
      </c>
      <c r="S13" s="278">
        <v>4.0162146360570539</v>
      </c>
      <c r="T13" s="281">
        <v>49.906853353777763</v>
      </c>
      <c r="U13" s="278">
        <v>3.2703607884385115</v>
      </c>
      <c r="V13" s="281">
        <v>19.046820460136505</v>
      </c>
      <c r="W13" s="278">
        <v>2.7114014018628754</v>
      </c>
      <c r="X13" s="281">
        <v>23.01360786158865</v>
      </c>
      <c r="Y13" s="278">
        <v>3.1124661041250095</v>
      </c>
      <c r="Z13" s="281">
        <v>45.358764853897817</v>
      </c>
      <c r="AA13" s="278">
        <v>4.0408686052959579</v>
      </c>
      <c r="AB13" s="281">
        <v>37.873155085405699</v>
      </c>
      <c r="AC13" s="278">
        <v>3.6983716583289654</v>
      </c>
      <c r="AD13" s="281">
        <v>23.015038928971979</v>
      </c>
      <c r="AE13" s="479">
        <v>3.2538578193002996</v>
      </c>
      <c r="AF13" s="22"/>
      <c r="AG13" s="22"/>
    </row>
    <row r="14" spans="1:35">
      <c r="A14" s="277" t="s">
        <v>9</v>
      </c>
      <c r="B14" s="281">
        <v>38.448314012718008</v>
      </c>
      <c r="C14" s="278">
        <v>2.4884144864819935</v>
      </c>
      <c r="D14" s="281">
        <v>60.168895882934216</v>
      </c>
      <c r="E14" s="278">
        <v>2.4791750626954663</v>
      </c>
      <c r="F14" s="281">
        <v>23.874096175998304</v>
      </c>
      <c r="G14" s="278">
        <v>2.1867886555764611</v>
      </c>
      <c r="H14" s="281">
        <v>40.298670211215189</v>
      </c>
      <c r="I14" s="278">
        <v>2.5279782314070784</v>
      </c>
      <c r="J14" s="281">
        <v>16.869617751520785</v>
      </c>
      <c r="K14" s="278">
        <v>1.9854948606754248</v>
      </c>
      <c r="L14" s="281">
        <v>11.33827876727622</v>
      </c>
      <c r="M14" s="278">
        <v>1.7195221052812935</v>
      </c>
      <c r="N14" s="281">
        <v>52.413400008806065</v>
      </c>
      <c r="O14" s="278">
        <v>2.7696943193404109</v>
      </c>
      <c r="P14" s="281">
        <v>42.349350932976662</v>
      </c>
      <c r="Q14" s="278">
        <v>2.7343840863841837</v>
      </c>
      <c r="R14" s="281">
        <v>39.315795631514291</v>
      </c>
      <c r="S14" s="278">
        <v>2.5057332678637838</v>
      </c>
      <c r="T14" s="281">
        <v>38.884182138165691</v>
      </c>
      <c r="U14" s="278">
        <v>2.3889175367553306</v>
      </c>
      <c r="V14" s="281">
        <v>11.930195617236903</v>
      </c>
      <c r="W14" s="278">
        <v>1.5609875882856803</v>
      </c>
      <c r="X14" s="281">
        <v>11.889555946513088</v>
      </c>
      <c r="Y14" s="278">
        <v>1.6069212330679965</v>
      </c>
      <c r="Z14" s="281">
        <v>37.203026686545613</v>
      </c>
      <c r="AA14" s="278">
        <v>2.6500757196708133</v>
      </c>
      <c r="AB14" s="281">
        <v>35.058363286698821</v>
      </c>
      <c r="AC14" s="278">
        <v>2.7383953629810676</v>
      </c>
      <c r="AD14" s="281">
        <v>43.374948880390676</v>
      </c>
      <c r="AE14" s="479">
        <v>2.5058195318129903</v>
      </c>
      <c r="AF14" s="22"/>
      <c r="AG14" s="22"/>
    </row>
    <row r="15" spans="1:35">
      <c r="A15" s="277" t="s">
        <v>8</v>
      </c>
      <c r="B15" s="281">
        <v>38.983199459979602</v>
      </c>
      <c r="C15" s="278">
        <v>2.0850698703162789</v>
      </c>
      <c r="D15" s="281">
        <v>64.653100310453254</v>
      </c>
      <c r="E15" s="278">
        <v>2.0521589426400966</v>
      </c>
      <c r="F15" s="281">
        <v>29.483275671071681</v>
      </c>
      <c r="G15" s="278">
        <v>1.9676772562862492</v>
      </c>
      <c r="H15" s="281">
        <v>41.43942068281752</v>
      </c>
      <c r="I15" s="278">
        <v>2.1919736826721192</v>
      </c>
      <c r="J15" s="281">
        <v>20.893091554328187</v>
      </c>
      <c r="K15" s="278">
        <v>1.8948325914491932</v>
      </c>
      <c r="L15" s="281">
        <v>16.096911636206272</v>
      </c>
      <c r="M15" s="278">
        <v>1.5397667314582038</v>
      </c>
      <c r="N15" s="281">
        <v>61.63613933652902</v>
      </c>
      <c r="O15" s="278">
        <v>2.0868093551700406</v>
      </c>
      <c r="P15" s="281">
        <v>43.233031122221476</v>
      </c>
      <c r="Q15" s="278">
        <v>2.1390130180715743</v>
      </c>
      <c r="R15" s="281">
        <v>40.39067915631653</v>
      </c>
      <c r="S15" s="278">
        <v>2.0854833734121825</v>
      </c>
      <c r="T15" s="281">
        <v>44.21621772338051</v>
      </c>
      <c r="U15" s="278">
        <v>2.2234256533311814</v>
      </c>
      <c r="V15" s="281">
        <v>15.548153319343145</v>
      </c>
      <c r="W15" s="278">
        <v>1.4894462258209078</v>
      </c>
      <c r="X15" s="281">
        <v>19.719790187125415</v>
      </c>
      <c r="Y15" s="278">
        <v>1.8862450488639664</v>
      </c>
      <c r="Z15" s="281">
        <v>49.257778509223407</v>
      </c>
      <c r="AA15" s="278">
        <v>2.3882164548455718</v>
      </c>
      <c r="AB15" s="281">
        <v>45.215890010218281</v>
      </c>
      <c r="AC15" s="278">
        <v>2.3466616448695601</v>
      </c>
      <c r="AD15" s="281">
        <v>40.858587159290892</v>
      </c>
      <c r="AE15" s="479">
        <v>2.2929341241862402</v>
      </c>
      <c r="AF15" s="22"/>
      <c r="AG15" s="22"/>
    </row>
    <row r="16" spans="1:35">
      <c r="A16" s="277" t="s">
        <v>7</v>
      </c>
      <c r="B16" s="281">
        <v>31.836174638584058</v>
      </c>
      <c r="C16" s="278">
        <v>2.2642065961625346</v>
      </c>
      <c r="D16" s="281">
        <v>62.416061547570003</v>
      </c>
      <c r="E16" s="278">
        <v>2.7814976464384396</v>
      </c>
      <c r="F16" s="281">
        <v>26.690185858120568</v>
      </c>
      <c r="G16" s="278">
        <v>2.2672885571413843</v>
      </c>
      <c r="H16" s="281">
        <v>37.417492285172436</v>
      </c>
      <c r="I16" s="278">
        <v>2.4244919871425381</v>
      </c>
      <c r="J16" s="281">
        <v>18.753311305325131</v>
      </c>
      <c r="K16" s="278">
        <v>2.4548443015800907</v>
      </c>
      <c r="L16" s="281">
        <v>11.493974951801153</v>
      </c>
      <c r="M16" s="278">
        <v>1.8306347897111521</v>
      </c>
      <c r="N16" s="281">
        <v>68.045179878212252</v>
      </c>
      <c r="O16" s="278">
        <v>2.3907477859740145</v>
      </c>
      <c r="P16" s="281">
        <v>43.478913281772329</v>
      </c>
      <c r="Q16" s="278">
        <v>2.6134694157540483</v>
      </c>
      <c r="R16" s="281">
        <v>42.725121850304006</v>
      </c>
      <c r="S16" s="278">
        <v>2.5405226594770474</v>
      </c>
      <c r="T16" s="281">
        <v>43.6592116563628</v>
      </c>
      <c r="U16" s="278">
        <v>2.6319226512345111</v>
      </c>
      <c r="V16" s="281">
        <v>18.158820014972495</v>
      </c>
      <c r="W16" s="278">
        <v>2.0657261175027619</v>
      </c>
      <c r="X16" s="281">
        <v>20.094737311055237</v>
      </c>
      <c r="Y16" s="278">
        <v>2.2495894541632451</v>
      </c>
      <c r="Z16" s="281">
        <v>39.440084616844366</v>
      </c>
      <c r="AA16" s="278">
        <v>2.9748457219700959</v>
      </c>
      <c r="AB16" s="281">
        <v>39.242228377924633</v>
      </c>
      <c r="AC16" s="278">
        <v>2.9605501458375985</v>
      </c>
      <c r="AD16" s="281">
        <v>43.510144078633324</v>
      </c>
      <c r="AE16" s="479">
        <v>2.8626850030163031</v>
      </c>
      <c r="AF16" s="22"/>
      <c r="AG16" s="22"/>
    </row>
    <row r="17" spans="1:33">
      <c r="A17" s="277" t="s">
        <v>6</v>
      </c>
      <c r="B17" s="281">
        <v>22.71223572978834</v>
      </c>
      <c r="C17" s="278">
        <v>3.6175442401584967</v>
      </c>
      <c r="D17" s="281">
        <v>53.586926617708784</v>
      </c>
      <c r="E17" s="278">
        <v>3.6429857501399265</v>
      </c>
      <c r="F17" s="281">
        <v>18.763215253431241</v>
      </c>
      <c r="G17" s="278">
        <v>2.7794620686361062</v>
      </c>
      <c r="H17" s="281">
        <v>31.81959399942119</v>
      </c>
      <c r="I17" s="278">
        <v>4.0979453731628501</v>
      </c>
      <c r="J17" s="281">
        <v>13.881482243349867</v>
      </c>
      <c r="K17" s="278">
        <v>2.7136745297117395</v>
      </c>
      <c r="L17" s="281">
        <v>7.8395716521442962</v>
      </c>
      <c r="M17" s="278">
        <v>1.9410686652869147</v>
      </c>
      <c r="N17" s="281">
        <v>59.209680805707379</v>
      </c>
      <c r="O17" s="278">
        <v>3.7069407233196676</v>
      </c>
      <c r="P17" s="281">
        <v>39.45473548913575</v>
      </c>
      <c r="Q17" s="278">
        <v>3.9196070143539625</v>
      </c>
      <c r="R17" s="281">
        <v>33.760807595519324</v>
      </c>
      <c r="S17" s="278">
        <v>4.073197028499818</v>
      </c>
      <c r="T17" s="281">
        <v>39.519466366371397</v>
      </c>
      <c r="U17" s="278">
        <v>3.7622667305477946</v>
      </c>
      <c r="V17" s="281">
        <v>11.756159211966057</v>
      </c>
      <c r="W17" s="278">
        <v>2.7742816296731605</v>
      </c>
      <c r="X17" s="281">
        <v>11.443941756336301</v>
      </c>
      <c r="Y17" s="278">
        <v>2.2949795322311184</v>
      </c>
      <c r="Z17" s="281">
        <v>44.256563660032484</v>
      </c>
      <c r="AA17" s="278">
        <v>4.6452652415988025</v>
      </c>
      <c r="AB17" s="281">
        <v>34.378180152472616</v>
      </c>
      <c r="AC17" s="278">
        <v>4.8059538405943139</v>
      </c>
      <c r="AD17" s="281">
        <v>35.300291048645796</v>
      </c>
      <c r="AE17" s="479">
        <v>4.5026760883598067</v>
      </c>
      <c r="AF17" s="22"/>
      <c r="AG17" s="22"/>
    </row>
    <row r="18" spans="1:33">
      <c r="A18" s="277" t="s">
        <v>5</v>
      </c>
      <c r="B18" s="281">
        <v>48.20202830492812</v>
      </c>
      <c r="C18" s="278">
        <v>3.2175368082131404</v>
      </c>
      <c r="D18" s="281">
        <v>66.807696734423587</v>
      </c>
      <c r="E18" s="278">
        <v>2.6453160593108844</v>
      </c>
      <c r="F18" s="281">
        <v>38.405350757321763</v>
      </c>
      <c r="G18" s="278">
        <v>3.2097806646169036</v>
      </c>
      <c r="H18" s="281">
        <v>34.404056037318</v>
      </c>
      <c r="I18" s="278">
        <v>3.0123299933118455</v>
      </c>
      <c r="J18" s="281">
        <v>20.066948314491381</v>
      </c>
      <c r="K18" s="278">
        <v>2.4429557861885631</v>
      </c>
      <c r="L18" s="281">
        <v>14.053197954773722</v>
      </c>
      <c r="M18" s="278">
        <v>2.3119402964876299</v>
      </c>
      <c r="N18" s="281">
        <v>50.71465973073601</v>
      </c>
      <c r="O18" s="278">
        <v>2.9540850768365745</v>
      </c>
      <c r="P18" s="281">
        <v>66.813168567713916</v>
      </c>
      <c r="Q18" s="278">
        <v>2.4096420189118244</v>
      </c>
      <c r="R18" s="281">
        <v>48.244113741100051</v>
      </c>
      <c r="S18" s="278">
        <v>2.7501197057941336</v>
      </c>
      <c r="T18" s="281">
        <v>45.897608158958064</v>
      </c>
      <c r="U18" s="278">
        <v>2.9347676468114594</v>
      </c>
      <c r="V18" s="281">
        <v>16.52079463079528</v>
      </c>
      <c r="W18" s="278">
        <v>2.1530609165002614</v>
      </c>
      <c r="X18" s="281">
        <v>23.214490760354487</v>
      </c>
      <c r="Y18" s="278">
        <v>3.0632335824832149</v>
      </c>
      <c r="Z18" s="281">
        <v>40.873834502267883</v>
      </c>
      <c r="AA18" s="278">
        <v>3.1601865745915432</v>
      </c>
      <c r="AB18" s="281">
        <v>42.841844188780328</v>
      </c>
      <c r="AC18" s="278">
        <v>2.8729221492436245</v>
      </c>
      <c r="AD18" s="281">
        <v>34.359468714789173</v>
      </c>
      <c r="AE18" s="479">
        <v>2.7128043984884465</v>
      </c>
      <c r="AF18" s="22"/>
      <c r="AG18" s="22"/>
    </row>
    <row r="19" spans="1:33">
      <c r="A19" s="277" t="s">
        <v>4</v>
      </c>
      <c r="B19" s="281">
        <v>36.595692860345764</v>
      </c>
      <c r="C19" s="278">
        <v>3.2714120570547713</v>
      </c>
      <c r="D19" s="281">
        <v>57.489207404746558</v>
      </c>
      <c r="E19" s="278">
        <v>3.8387826147364517</v>
      </c>
      <c r="F19" s="281">
        <v>36.391238023977841</v>
      </c>
      <c r="G19" s="278">
        <v>3.5348086175526525</v>
      </c>
      <c r="H19" s="281">
        <v>31.037944011375146</v>
      </c>
      <c r="I19" s="278">
        <v>3.3772925662030731</v>
      </c>
      <c r="J19" s="281">
        <v>17.746220881086408</v>
      </c>
      <c r="K19" s="278">
        <v>2.9331672665618242</v>
      </c>
      <c r="L19" s="281">
        <v>12.009542105721918</v>
      </c>
      <c r="M19" s="278">
        <v>2.2521121723585247</v>
      </c>
      <c r="N19" s="281">
        <v>56.372389709097838</v>
      </c>
      <c r="O19" s="278">
        <v>4.1252132344117207</v>
      </c>
      <c r="P19" s="281">
        <v>61.390812697929611</v>
      </c>
      <c r="Q19" s="278">
        <v>3.823165619341045</v>
      </c>
      <c r="R19" s="281">
        <v>47.081290378232723</v>
      </c>
      <c r="S19" s="278">
        <v>3.2159162457078385</v>
      </c>
      <c r="T19" s="281">
        <v>33.024443761815483</v>
      </c>
      <c r="U19" s="278">
        <v>3.1097972811982433</v>
      </c>
      <c r="V19" s="281">
        <v>14.241874021454404</v>
      </c>
      <c r="W19" s="278">
        <v>1.9932903933657455</v>
      </c>
      <c r="X19" s="281">
        <v>15.321450082606173</v>
      </c>
      <c r="Y19" s="278">
        <v>2.3663188361302154</v>
      </c>
      <c r="Z19" s="281">
        <v>37.633390012280422</v>
      </c>
      <c r="AA19" s="278">
        <v>3.9049260591442563</v>
      </c>
      <c r="AB19" s="281">
        <v>42.241100341065462</v>
      </c>
      <c r="AC19" s="278">
        <v>3.7785628811753043</v>
      </c>
      <c r="AD19" s="281">
        <v>34.971531098403311</v>
      </c>
      <c r="AE19" s="479">
        <v>3.7917169498960179</v>
      </c>
      <c r="AF19" s="22"/>
      <c r="AG19" s="22"/>
    </row>
    <row r="20" spans="1:33">
      <c r="A20" s="277" t="s">
        <v>3</v>
      </c>
      <c r="B20" s="281">
        <v>43.214329460009274</v>
      </c>
      <c r="C20" s="278">
        <v>3.1578319359498264</v>
      </c>
      <c r="D20" s="281">
        <v>66.25981739625108</v>
      </c>
      <c r="E20" s="278">
        <v>2.9070340028389601</v>
      </c>
      <c r="F20" s="281">
        <v>30.877076173574881</v>
      </c>
      <c r="G20" s="278">
        <v>2.8654160001538993</v>
      </c>
      <c r="H20" s="281">
        <v>38.025013820856707</v>
      </c>
      <c r="I20" s="278">
        <v>3.0369749275942195</v>
      </c>
      <c r="J20" s="281">
        <v>19.110932968501025</v>
      </c>
      <c r="K20" s="278">
        <v>2.2408146592786666</v>
      </c>
      <c r="L20" s="281">
        <v>13.760954782171611</v>
      </c>
      <c r="M20" s="278">
        <v>1.9441957308912774</v>
      </c>
      <c r="N20" s="281">
        <v>49.811244710799727</v>
      </c>
      <c r="O20" s="278">
        <v>3.0700340680580909</v>
      </c>
      <c r="P20" s="281">
        <v>50.482918252216948</v>
      </c>
      <c r="Q20" s="278">
        <v>3.5453208244404162</v>
      </c>
      <c r="R20" s="281">
        <v>43.387786500419843</v>
      </c>
      <c r="S20" s="278">
        <v>3.1969683485775078</v>
      </c>
      <c r="T20" s="281">
        <v>50.818452375508784</v>
      </c>
      <c r="U20" s="278">
        <v>3.2220859487780529</v>
      </c>
      <c r="V20" s="281">
        <v>19.829058354849646</v>
      </c>
      <c r="W20" s="278">
        <v>3.3347393999384702</v>
      </c>
      <c r="X20" s="281">
        <v>15.20504632144516</v>
      </c>
      <c r="Y20" s="278">
        <v>2.4573993444474302</v>
      </c>
      <c r="Z20" s="281">
        <v>38.500125478311062</v>
      </c>
      <c r="AA20" s="278">
        <v>3.6652222341375182</v>
      </c>
      <c r="AB20" s="281">
        <v>37.785677794399383</v>
      </c>
      <c r="AC20" s="278">
        <v>3.0418079018320157</v>
      </c>
      <c r="AD20" s="281">
        <v>46.650254460731666</v>
      </c>
      <c r="AE20" s="479">
        <v>3.3375447536689937</v>
      </c>
      <c r="AF20" s="22"/>
      <c r="AG20" s="22"/>
    </row>
    <row r="21" spans="1:33" ht="14.5" thickBot="1">
      <c r="A21" s="277" t="s">
        <v>2</v>
      </c>
      <c r="B21" s="281">
        <v>41.896243082052145</v>
      </c>
      <c r="C21" s="278">
        <v>3.0828347271673366</v>
      </c>
      <c r="D21" s="281">
        <v>59.979015858399656</v>
      </c>
      <c r="E21" s="278">
        <v>3.1971253856008195</v>
      </c>
      <c r="F21" s="281">
        <v>32.045140921057119</v>
      </c>
      <c r="G21" s="278">
        <v>3.385751301705739</v>
      </c>
      <c r="H21" s="281">
        <v>34.016897308175643</v>
      </c>
      <c r="I21" s="278">
        <v>2.9456720606354079</v>
      </c>
      <c r="J21" s="281">
        <v>18.557507157001325</v>
      </c>
      <c r="K21" s="278">
        <v>2.6419679773594233</v>
      </c>
      <c r="L21" s="281">
        <v>10.298417348872567</v>
      </c>
      <c r="M21" s="278">
        <v>2.1245263919169708</v>
      </c>
      <c r="N21" s="281">
        <v>57.805854549861721</v>
      </c>
      <c r="O21" s="278">
        <v>3.2400962171718897</v>
      </c>
      <c r="P21" s="281">
        <v>62.731175741927636</v>
      </c>
      <c r="Q21" s="278">
        <v>3.4435705514879178</v>
      </c>
      <c r="R21" s="281">
        <v>38.130442467873024</v>
      </c>
      <c r="S21" s="278">
        <v>2.9987904861081343</v>
      </c>
      <c r="T21" s="281">
        <v>39.556347670529071</v>
      </c>
      <c r="U21" s="278">
        <v>2.7469846954616215</v>
      </c>
      <c r="V21" s="281">
        <v>17.263113263472952</v>
      </c>
      <c r="W21" s="278">
        <v>2.1310445536626705</v>
      </c>
      <c r="X21" s="281">
        <v>18.809397750407726</v>
      </c>
      <c r="Y21" s="278">
        <v>2.546476364688917</v>
      </c>
      <c r="Z21" s="281">
        <v>40.922727468154321</v>
      </c>
      <c r="AA21" s="278">
        <v>3.8102327962920497</v>
      </c>
      <c r="AB21" s="281">
        <v>44.03014945320173</v>
      </c>
      <c r="AC21" s="278">
        <v>3.7480777086999337</v>
      </c>
      <c r="AD21" s="281">
        <v>38.557461606826742</v>
      </c>
      <c r="AE21" s="479">
        <v>3.0234973876162301</v>
      </c>
      <c r="AF21" s="22"/>
      <c r="AG21" s="22"/>
    </row>
    <row r="22" spans="1:33">
      <c r="A22" s="282" t="s">
        <v>17</v>
      </c>
      <c r="B22" s="283">
        <v>39.713036933838836</v>
      </c>
      <c r="C22" s="284">
        <v>0.86500803966658368</v>
      </c>
      <c r="D22" s="283">
        <v>62.776036814738291</v>
      </c>
      <c r="E22" s="284">
        <v>0.87101945338819797</v>
      </c>
      <c r="F22" s="283">
        <v>30.117843913379005</v>
      </c>
      <c r="G22" s="284">
        <v>0.84858383122506287</v>
      </c>
      <c r="H22" s="283">
        <v>42.355674845533088</v>
      </c>
      <c r="I22" s="284">
        <v>0.91518642236074632</v>
      </c>
      <c r="J22" s="283">
        <v>20.754807918323493</v>
      </c>
      <c r="K22" s="284">
        <v>0.76890093603905496</v>
      </c>
      <c r="L22" s="283">
        <v>15.411966313528042</v>
      </c>
      <c r="M22" s="284">
        <v>0.67672362799400587</v>
      </c>
      <c r="N22" s="283">
        <v>58.383435214921356</v>
      </c>
      <c r="O22" s="284">
        <v>0.89318460133494193</v>
      </c>
      <c r="P22" s="283">
        <v>40.76813232487472</v>
      </c>
      <c r="Q22" s="284">
        <v>0.90109102759209914</v>
      </c>
      <c r="R22" s="283">
        <v>39.270235729981898</v>
      </c>
      <c r="S22" s="284">
        <v>0.8887545046769294</v>
      </c>
      <c r="T22" s="283">
        <v>46.721315758257617</v>
      </c>
      <c r="U22" s="284">
        <v>0.89810991464900014</v>
      </c>
      <c r="V22" s="283">
        <v>15.84262115858566</v>
      </c>
      <c r="W22" s="284">
        <v>0.63715033178178537</v>
      </c>
      <c r="X22" s="283">
        <v>17.254835865349705</v>
      </c>
      <c r="Y22" s="284">
        <v>0.74434910046767944</v>
      </c>
      <c r="Z22" s="283">
        <v>40.551874857900202</v>
      </c>
      <c r="AA22" s="284">
        <v>1.0254122079012105</v>
      </c>
      <c r="AB22" s="283">
        <v>40.715525737812456</v>
      </c>
      <c r="AC22" s="284">
        <v>1.0130123164424079</v>
      </c>
      <c r="AD22" s="283">
        <v>44.454995420575813</v>
      </c>
      <c r="AE22" s="512">
        <v>0.95814703753317276</v>
      </c>
      <c r="AF22" s="22"/>
      <c r="AG22" s="22"/>
    </row>
    <row r="23" spans="1:33">
      <c r="A23" s="285" t="s">
        <v>19</v>
      </c>
      <c r="B23" s="286">
        <v>41.215478778496639</v>
      </c>
      <c r="C23" s="287">
        <v>1.650622741004484</v>
      </c>
      <c r="D23" s="286">
        <v>65.479700372223292</v>
      </c>
      <c r="E23" s="287">
        <v>1.5205259749612776</v>
      </c>
      <c r="F23" s="286">
        <v>39.456446223308703</v>
      </c>
      <c r="G23" s="287">
        <v>1.473162570999144</v>
      </c>
      <c r="H23" s="286">
        <v>38.114915841698156</v>
      </c>
      <c r="I23" s="287">
        <v>1.5106150447608266</v>
      </c>
      <c r="J23" s="286">
        <v>19.752299746533183</v>
      </c>
      <c r="K23" s="287">
        <v>1.2820086777761346</v>
      </c>
      <c r="L23" s="286">
        <v>14.804596017199753</v>
      </c>
      <c r="M23" s="287">
        <v>1.180722381812378</v>
      </c>
      <c r="N23" s="286">
        <v>57.130042659055583</v>
      </c>
      <c r="O23" s="287">
        <v>1.7067112223836083</v>
      </c>
      <c r="P23" s="286">
        <v>58.146101801614591</v>
      </c>
      <c r="Q23" s="287">
        <v>1.6313070608291866</v>
      </c>
      <c r="R23" s="286">
        <v>47.63794062493821</v>
      </c>
      <c r="S23" s="287">
        <v>1.5629892254132547</v>
      </c>
      <c r="T23" s="286">
        <v>43.09926944178909</v>
      </c>
      <c r="U23" s="287">
        <v>1.5835227385392048</v>
      </c>
      <c r="V23" s="286">
        <v>15.514328982231426</v>
      </c>
      <c r="W23" s="287">
        <v>1.0009157691337847</v>
      </c>
      <c r="X23" s="286">
        <v>20.980533235334022</v>
      </c>
      <c r="Y23" s="287">
        <v>1.4108814990221648</v>
      </c>
      <c r="Z23" s="286">
        <v>40.76354040435011</v>
      </c>
      <c r="AA23" s="287">
        <v>1.7814940698852735</v>
      </c>
      <c r="AB23" s="286">
        <v>42.310170097403969</v>
      </c>
      <c r="AC23" s="287">
        <v>1.6954877614700756</v>
      </c>
      <c r="AD23" s="286">
        <v>34.910820376529188</v>
      </c>
      <c r="AE23" s="514">
        <v>1.5359526612293883</v>
      </c>
      <c r="AF23" s="22"/>
      <c r="AG23" s="22"/>
    </row>
    <row r="24" spans="1:33" ht="14.5" thickBot="1">
      <c r="A24" s="288" t="s">
        <v>20</v>
      </c>
      <c r="B24" s="289">
        <v>40.009090962477977</v>
      </c>
      <c r="C24" s="290">
        <v>0.76653590438085462</v>
      </c>
      <c r="D24" s="289">
        <v>63.309460571602727</v>
      </c>
      <c r="E24" s="290">
        <v>0.76040892011207328</v>
      </c>
      <c r="F24" s="289">
        <v>31.958408244899882</v>
      </c>
      <c r="G24" s="290">
        <v>0.74441807074901301</v>
      </c>
      <c r="H24" s="289">
        <v>41.51729287685437</v>
      </c>
      <c r="I24" s="290">
        <v>0.79393786814734679</v>
      </c>
      <c r="J24" s="289">
        <v>20.557479337438643</v>
      </c>
      <c r="K24" s="290">
        <v>0.66719807370279205</v>
      </c>
      <c r="L24" s="289">
        <v>15.291943961276161</v>
      </c>
      <c r="M24" s="290">
        <v>0.59096230263892735</v>
      </c>
      <c r="N24" s="289">
        <v>58.135704682137934</v>
      </c>
      <c r="O24" s="290">
        <v>0.7923212094524642</v>
      </c>
      <c r="P24" s="289">
        <v>44.18906704866675</v>
      </c>
      <c r="Q24" s="290">
        <v>0.79395853519421034</v>
      </c>
      <c r="R24" s="289">
        <v>40.91409297078566</v>
      </c>
      <c r="S24" s="290">
        <v>0.77817770883890858</v>
      </c>
      <c r="T24" s="289">
        <v>46.008665260319837</v>
      </c>
      <c r="U24" s="290">
        <v>0.78709198847140505</v>
      </c>
      <c r="V24" s="289">
        <v>15.777972419365202</v>
      </c>
      <c r="W24" s="290">
        <v>0.5484608507293387</v>
      </c>
      <c r="X24" s="289">
        <v>17.988529333724372</v>
      </c>
      <c r="Y24" s="290">
        <v>0.65892276595007615</v>
      </c>
      <c r="Z24" s="289">
        <v>40.593530826955046</v>
      </c>
      <c r="AA24" s="290">
        <v>0.89508516925121895</v>
      </c>
      <c r="AB24" s="289">
        <v>41.029682313580693</v>
      </c>
      <c r="AC24" s="290">
        <v>0.8789547782105589</v>
      </c>
      <c r="AD24" s="289">
        <v>42.572227524079508</v>
      </c>
      <c r="AE24" s="517">
        <v>0.83350785851065756</v>
      </c>
      <c r="AF24" s="22"/>
      <c r="AG24" s="22"/>
    </row>
    <row r="25" spans="1:33">
      <c r="A25" s="796" t="s">
        <v>232</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22"/>
      <c r="AG25" s="22"/>
    </row>
    <row r="26" spans="1:33">
      <c r="A26" s="797" t="s">
        <v>346</v>
      </c>
      <c r="B26" s="797"/>
      <c r="C26" s="797"/>
      <c r="D26" s="797"/>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22"/>
      <c r="AG26" s="22"/>
    </row>
    <row r="27" spans="1:33">
      <c r="A27" s="797" t="s">
        <v>343</v>
      </c>
      <c r="B27" s="797"/>
      <c r="C27" s="797"/>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22"/>
      <c r="AG27" s="22"/>
    </row>
    <row r="28" spans="1:33">
      <c r="A28" s="256"/>
      <c r="B28" s="256"/>
      <c r="C28" s="256"/>
      <c r="D28" s="256"/>
      <c r="E28" s="256"/>
      <c r="F28" s="256"/>
      <c r="G28" s="256"/>
      <c r="H28" s="256"/>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2"/>
      <c r="AG28" s="22"/>
    </row>
    <row r="29" spans="1:33">
      <c r="A29" s="256"/>
      <c r="B29" s="256"/>
      <c r="C29" s="256"/>
      <c r="D29" s="256"/>
      <c r="E29" s="256"/>
      <c r="F29" s="256"/>
      <c r="G29" s="256"/>
      <c r="H29" s="256"/>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2"/>
      <c r="AG29" s="22"/>
    </row>
    <row r="30" spans="1:33">
      <c r="A30" s="256"/>
      <c r="B30" s="256"/>
      <c r="C30" s="256"/>
      <c r="D30" s="256"/>
      <c r="E30" s="256"/>
      <c r="F30" s="256"/>
      <c r="G30" s="256"/>
      <c r="H30" s="256"/>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2"/>
      <c r="AG30" s="22"/>
    </row>
    <row r="31" spans="1:33">
      <c r="A31" s="210"/>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2"/>
      <c r="AG31" s="22"/>
    </row>
    <row r="32" spans="1:33">
      <c r="A32" s="210"/>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2"/>
      <c r="AG32" s="22"/>
    </row>
    <row r="33" spans="1:33">
      <c r="A33" s="210"/>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2"/>
      <c r="AG33" s="22"/>
    </row>
    <row r="34" spans="1:33">
      <c r="A34" s="210"/>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2"/>
      <c r="AG34" s="22"/>
    </row>
    <row r="35" spans="1:33">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2"/>
      <c r="AG35" s="22"/>
    </row>
    <row r="36" spans="1:33">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2"/>
      <c r="AG36" s="22"/>
    </row>
    <row r="37" spans="1:33">
      <c r="A37" s="21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2"/>
      <c r="AG37" s="22"/>
    </row>
    <row r="38" spans="1:33">
      <c r="A38" s="210"/>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2"/>
      <c r="AG38" s="22"/>
    </row>
    <row r="39" spans="1:33">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2"/>
      <c r="AG39" s="22"/>
    </row>
    <row r="40" spans="1:33">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2"/>
      <c r="AG40" s="22"/>
    </row>
    <row r="41" spans="1:33">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2"/>
      <c r="AG41" s="22"/>
    </row>
    <row r="42" spans="1:33">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2"/>
      <c r="AG42" s="22"/>
    </row>
    <row r="43" spans="1:33">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2"/>
      <c r="AG43" s="22"/>
    </row>
    <row r="44" spans="1:33">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2"/>
      <c r="AG44" s="22"/>
    </row>
    <row r="45" spans="1:33">
      <c r="A45" s="210"/>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2"/>
      <c r="AG45" s="22"/>
    </row>
    <row r="46" spans="1:3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sheetData>
  <sortState ref="A20:AE21">
    <sortCondition descending="1" ref="A20"/>
  </sortState>
  <mergeCells count="21">
    <mergeCell ref="A25:AE25"/>
    <mergeCell ref="A26:AE26"/>
    <mergeCell ref="A27:AE27"/>
    <mergeCell ref="AD4:AE4"/>
    <mergeCell ref="AB4:AC4"/>
    <mergeCell ref="A4:A5"/>
    <mergeCell ref="Z4:AA4"/>
    <mergeCell ref="A1:AE1"/>
    <mergeCell ref="N4:O4"/>
    <mergeCell ref="P4:Q4"/>
    <mergeCell ref="R4:S4"/>
    <mergeCell ref="T4:U4"/>
    <mergeCell ref="V4:W4"/>
    <mergeCell ref="X4:Y4"/>
    <mergeCell ref="B4:C4"/>
    <mergeCell ref="D4:E4"/>
    <mergeCell ref="F4:G4"/>
    <mergeCell ref="L4:M4"/>
    <mergeCell ref="J4:K4"/>
    <mergeCell ref="H4:I4"/>
    <mergeCell ref="A3:AE3"/>
  </mergeCells>
  <conditionalFormatting sqref="A6:AE21">
    <cfRule type="expression" dxfId="6" priority="2">
      <formula>MOD(ROW(),2)=0</formula>
    </cfRule>
  </conditionalFormatting>
  <hyperlinks>
    <hyperlink ref="A2" location="Inhalt!A1" display="Zurück zum Inhalt - HF-03"/>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80" zoomScaleNormal="80" workbookViewId="0">
      <selection sqref="A1:AE1"/>
    </sheetView>
  </sheetViews>
  <sheetFormatPr baseColWidth="10" defaultRowHeight="14"/>
  <cols>
    <col min="1" max="1" width="22.75" customWidth="1"/>
  </cols>
  <sheetData>
    <row r="1" spans="1:35" s="20" customFormat="1" ht="23.5">
      <c r="A1" s="695">
        <v>2020</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33" t="s">
        <v>414</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row>
    <row r="4" spans="1:35" ht="44.25" customHeight="1">
      <c r="A4" s="794"/>
      <c r="B4" s="705" t="s">
        <v>238</v>
      </c>
      <c r="C4" s="705"/>
      <c r="D4" s="705" t="s">
        <v>236</v>
      </c>
      <c r="E4" s="705"/>
      <c r="F4" s="705" t="s">
        <v>226</v>
      </c>
      <c r="G4" s="705"/>
      <c r="H4" s="705" t="s">
        <v>180</v>
      </c>
      <c r="I4" s="705"/>
      <c r="J4" s="705" t="s">
        <v>181</v>
      </c>
      <c r="K4" s="705"/>
      <c r="L4" s="705" t="s">
        <v>244</v>
      </c>
      <c r="M4" s="705"/>
      <c r="N4" s="705" t="s">
        <v>237</v>
      </c>
      <c r="O4" s="705"/>
      <c r="P4" s="705" t="s">
        <v>227</v>
      </c>
      <c r="Q4" s="705"/>
      <c r="R4" s="705" t="s">
        <v>228</v>
      </c>
      <c r="S4" s="705"/>
      <c r="T4" s="705" t="s">
        <v>245</v>
      </c>
      <c r="U4" s="705"/>
      <c r="V4" s="705" t="s">
        <v>246</v>
      </c>
      <c r="W4" s="705"/>
      <c r="X4" s="705" t="s">
        <v>229</v>
      </c>
      <c r="Y4" s="705"/>
      <c r="Z4" s="705" t="s">
        <v>230</v>
      </c>
      <c r="AA4" s="705"/>
      <c r="AB4" s="705" t="s">
        <v>247</v>
      </c>
      <c r="AC4" s="705"/>
      <c r="AD4" s="705" t="s">
        <v>231</v>
      </c>
      <c r="AE4" s="705"/>
      <c r="AF4" s="22"/>
      <c r="AG4" s="22"/>
    </row>
    <row r="5" spans="1:35" ht="15" thickBot="1">
      <c r="A5" s="795"/>
      <c r="B5" s="472" t="s">
        <v>1</v>
      </c>
      <c r="C5" s="472" t="s">
        <v>119</v>
      </c>
      <c r="D5" s="472" t="s">
        <v>1</v>
      </c>
      <c r="E5" s="472" t="s">
        <v>119</v>
      </c>
      <c r="F5" s="472" t="s">
        <v>1</v>
      </c>
      <c r="G5" s="472" t="s">
        <v>119</v>
      </c>
      <c r="H5" s="472" t="s">
        <v>1</v>
      </c>
      <c r="I5" s="472" t="s">
        <v>119</v>
      </c>
      <c r="J5" s="472" t="s">
        <v>1</v>
      </c>
      <c r="K5" s="472" t="s">
        <v>119</v>
      </c>
      <c r="L5" s="472" t="s">
        <v>1</v>
      </c>
      <c r="M5" s="472" t="s">
        <v>119</v>
      </c>
      <c r="N5" s="472" t="s">
        <v>1</v>
      </c>
      <c r="O5" s="472" t="s">
        <v>119</v>
      </c>
      <c r="P5" s="472" t="s">
        <v>1</v>
      </c>
      <c r="Q5" s="472" t="s">
        <v>119</v>
      </c>
      <c r="R5" s="472" t="s">
        <v>1</v>
      </c>
      <c r="S5" s="472" t="s">
        <v>119</v>
      </c>
      <c r="T5" s="472" t="s">
        <v>1</v>
      </c>
      <c r="U5" s="472" t="s">
        <v>119</v>
      </c>
      <c r="V5" s="472" t="s">
        <v>1</v>
      </c>
      <c r="W5" s="472" t="s">
        <v>119</v>
      </c>
      <c r="X5" s="472" t="s">
        <v>1</v>
      </c>
      <c r="Y5" s="472" t="s">
        <v>119</v>
      </c>
      <c r="Z5" s="472" t="s">
        <v>1</v>
      </c>
      <c r="AA5" s="472" t="s">
        <v>119</v>
      </c>
      <c r="AB5" s="472" t="s">
        <v>1</v>
      </c>
      <c r="AC5" s="472" t="s">
        <v>119</v>
      </c>
      <c r="AD5" s="472" t="s">
        <v>1</v>
      </c>
      <c r="AE5" s="472" t="s">
        <v>119</v>
      </c>
      <c r="AF5" s="22"/>
      <c r="AG5" s="22"/>
    </row>
    <row r="6" spans="1:35">
      <c r="A6" s="293" t="s">
        <v>16</v>
      </c>
      <c r="B6" s="281">
        <v>43.75664770123435</v>
      </c>
      <c r="C6" s="278">
        <v>2.1727209103599052</v>
      </c>
      <c r="D6" s="281">
        <v>63.505307162097438</v>
      </c>
      <c r="E6" s="278">
        <v>2.0444952105801217</v>
      </c>
      <c r="F6" s="281">
        <v>32.111943309358097</v>
      </c>
      <c r="G6" s="278">
        <v>2.0920535594797403</v>
      </c>
      <c r="H6" s="281">
        <v>48.006246774939243</v>
      </c>
      <c r="I6" s="278">
        <v>2.240959752477357</v>
      </c>
      <c r="J6" s="281">
        <v>23.116709262356686</v>
      </c>
      <c r="K6" s="278">
        <v>1.7735677004608776</v>
      </c>
      <c r="L6" s="281">
        <v>17.595489046402943</v>
      </c>
      <c r="M6" s="278">
        <v>1.6546652906448627</v>
      </c>
      <c r="N6" s="281">
        <v>55.421432249316801</v>
      </c>
      <c r="O6" s="278">
        <v>2.3078049862048515</v>
      </c>
      <c r="P6" s="281">
        <v>36.872968245261319</v>
      </c>
      <c r="Q6" s="278">
        <v>2.2191845754694897</v>
      </c>
      <c r="R6" s="281">
        <v>38.044197503142421</v>
      </c>
      <c r="S6" s="278">
        <v>2.194316272574893</v>
      </c>
      <c r="T6" s="281">
        <v>53.556499443431285</v>
      </c>
      <c r="U6" s="278">
        <v>2.0271158889363257</v>
      </c>
      <c r="V6" s="281">
        <v>14.154733357347174</v>
      </c>
      <c r="W6" s="278">
        <v>1.4529694194798122</v>
      </c>
      <c r="X6" s="281">
        <v>15.945275650497775</v>
      </c>
      <c r="Y6" s="278">
        <v>1.7144381369975277</v>
      </c>
      <c r="Z6" s="281">
        <v>34.367679049485126</v>
      </c>
      <c r="AA6" s="278">
        <v>2.5629789725563157</v>
      </c>
      <c r="AB6" s="281">
        <v>40.141816858117593</v>
      </c>
      <c r="AC6" s="278">
        <v>2.5900355234299681</v>
      </c>
      <c r="AD6" s="281">
        <v>48.64271222458575</v>
      </c>
      <c r="AE6" s="479">
        <v>2.2945736391603364</v>
      </c>
      <c r="AF6" s="22"/>
      <c r="AG6" s="22"/>
    </row>
    <row r="7" spans="1:35">
      <c r="A7" s="293" t="s">
        <v>15</v>
      </c>
      <c r="B7" s="281">
        <v>39.644687764476686</v>
      </c>
      <c r="C7" s="278">
        <v>1.7966355245022478</v>
      </c>
      <c r="D7" s="281">
        <v>61.565722064330821</v>
      </c>
      <c r="E7" s="278">
        <v>1.9253511261142016</v>
      </c>
      <c r="F7" s="281">
        <v>31.524413614354422</v>
      </c>
      <c r="G7" s="278">
        <v>1.8409912212535042</v>
      </c>
      <c r="H7" s="281">
        <v>42.301790301025946</v>
      </c>
      <c r="I7" s="278">
        <v>1.9947743726576075</v>
      </c>
      <c r="J7" s="281">
        <v>23.131148256851354</v>
      </c>
      <c r="K7" s="278">
        <v>1.7825224689401091</v>
      </c>
      <c r="L7" s="281">
        <v>16.43646207814054</v>
      </c>
      <c r="M7" s="278">
        <v>1.4791808586640138</v>
      </c>
      <c r="N7" s="281">
        <v>58.938005071276258</v>
      </c>
      <c r="O7" s="278">
        <v>1.8529981079414164</v>
      </c>
      <c r="P7" s="281">
        <v>32.296911829903159</v>
      </c>
      <c r="Q7" s="278">
        <v>1.7891870247460169</v>
      </c>
      <c r="R7" s="281">
        <v>37.740293277937674</v>
      </c>
      <c r="S7" s="278">
        <v>2.0335837773360597</v>
      </c>
      <c r="T7" s="281">
        <v>47.086162698264268</v>
      </c>
      <c r="U7" s="278">
        <v>2.0115444294351459</v>
      </c>
      <c r="V7" s="281">
        <v>18.244994453771625</v>
      </c>
      <c r="W7" s="278">
        <v>1.4999682590551893</v>
      </c>
      <c r="X7" s="281">
        <v>18.145227464932294</v>
      </c>
      <c r="Y7" s="278">
        <v>1.6492156628820105</v>
      </c>
      <c r="Z7" s="281">
        <v>36.798459667495166</v>
      </c>
      <c r="AA7" s="278">
        <v>2.2460496018502352</v>
      </c>
      <c r="AB7" s="281">
        <v>39.915583676944372</v>
      </c>
      <c r="AC7" s="278">
        <v>2.2010012956103071</v>
      </c>
      <c r="AD7" s="281">
        <v>48.225973774898307</v>
      </c>
      <c r="AE7" s="479">
        <v>2.0319709454405683</v>
      </c>
      <c r="AF7" s="22"/>
      <c r="AG7" s="22"/>
    </row>
    <row r="8" spans="1:35">
      <c r="A8" s="293" t="s">
        <v>18</v>
      </c>
      <c r="B8" s="281">
        <v>33.011963994674531</v>
      </c>
      <c r="C8" s="278">
        <v>4.5002150017817089</v>
      </c>
      <c r="D8" s="281">
        <v>69.642052768143429</v>
      </c>
      <c r="E8" s="278">
        <v>4.1739942104374439</v>
      </c>
      <c r="F8" s="281">
        <v>45.714646440446991</v>
      </c>
      <c r="G8" s="278">
        <v>3.5960636354211881</v>
      </c>
      <c r="H8" s="281">
        <v>45.021077750441698</v>
      </c>
      <c r="I8" s="278">
        <v>4.0079703291354978</v>
      </c>
      <c r="J8" s="281">
        <v>20.72614734140852</v>
      </c>
      <c r="K8" s="278">
        <v>3.4272807391155702</v>
      </c>
      <c r="L8" s="281">
        <v>20.43173969883134</v>
      </c>
      <c r="M8" s="278">
        <v>3.3143497522956631</v>
      </c>
      <c r="N8" s="281">
        <v>62.081325503932995</v>
      </c>
      <c r="O8" s="278">
        <v>4.9130661273945808</v>
      </c>
      <c r="P8" s="281">
        <v>46.771927825780203</v>
      </c>
      <c r="Q8" s="278">
        <v>4.5674150318545683</v>
      </c>
      <c r="R8" s="281">
        <v>50.937869839261865</v>
      </c>
      <c r="S8" s="278">
        <v>4.4564508604763438</v>
      </c>
      <c r="T8" s="281">
        <v>48.474041683632798</v>
      </c>
      <c r="U8" s="278">
        <v>4.6395089966926433</v>
      </c>
      <c r="V8" s="281">
        <v>14.22313006295783</v>
      </c>
      <c r="W8" s="278">
        <v>2.5455120414837538</v>
      </c>
      <c r="X8" s="281">
        <v>19.936404215377191</v>
      </c>
      <c r="Y8" s="278">
        <v>3.7828387452745194</v>
      </c>
      <c r="Z8" s="281">
        <v>38.255376040978192</v>
      </c>
      <c r="AA8" s="278">
        <v>4.9315568448616665</v>
      </c>
      <c r="AB8" s="281">
        <v>41.12613850540324</v>
      </c>
      <c r="AC8" s="278">
        <v>4.7350032501289743</v>
      </c>
      <c r="AD8" s="281">
        <v>38.13097737870541</v>
      </c>
      <c r="AE8" s="479">
        <v>4.4304813686959159</v>
      </c>
      <c r="AF8" s="22"/>
      <c r="AG8" s="22"/>
    </row>
    <row r="9" spans="1:35">
      <c r="A9" s="293" t="s">
        <v>120</v>
      </c>
      <c r="B9" s="281">
        <v>45.713550590570335</v>
      </c>
      <c r="C9" s="278">
        <v>2.8518219301361416</v>
      </c>
      <c r="D9" s="281">
        <v>68.212589815667926</v>
      </c>
      <c r="E9" s="278">
        <v>3.1109372594881535</v>
      </c>
      <c r="F9" s="281">
        <v>44.223527451377464</v>
      </c>
      <c r="G9" s="278">
        <v>2.8958303247259969</v>
      </c>
      <c r="H9" s="281">
        <v>42.388849700469379</v>
      </c>
      <c r="I9" s="278">
        <v>3.4362601870467184</v>
      </c>
      <c r="J9" s="281">
        <v>22.021564954657407</v>
      </c>
      <c r="K9" s="278">
        <v>2.825559184380551</v>
      </c>
      <c r="L9" s="281">
        <v>15.171612404267036</v>
      </c>
      <c r="M9" s="278">
        <v>2.2149581455327185</v>
      </c>
      <c r="N9" s="281">
        <v>59.267983898968147</v>
      </c>
      <c r="O9" s="278">
        <v>3.06889144691241</v>
      </c>
      <c r="P9" s="281">
        <v>58.93759688922858</v>
      </c>
      <c r="Q9" s="278">
        <v>3.1396463655834346</v>
      </c>
      <c r="R9" s="281">
        <v>47.621605736931457</v>
      </c>
      <c r="S9" s="278">
        <v>3.0954320660249097</v>
      </c>
      <c r="T9" s="281">
        <v>36.814729001628947</v>
      </c>
      <c r="U9" s="278">
        <v>2.8962205132816337</v>
      </c>
      <c r="V9" s="281">
        <v>13.549481471437886</v>
      </c>
      <c r="W9" s="278">
        <v>1.8298361524068905</v>
      </c>
      <c r="X9" s="281">
        <v>24.512248811143557</v>
      </c>
      <c r="Y9" s="278">
        <v>2.7337140278768839</v>
      </c>
      <c r="Z9" s="281">
        <v>44.723489760143323</v>
      </c>
      <c r="AA9" s="278">
        <v>3.7165116224352541</v>
      </c>
      <c r="AB9" s="281">
        <v>44.786098993896488</v>
      </c>
      <c r="AC9" s="278">
        <v>3.548298801669004</v>
      </c>
      <c r="AD9" s="281">
        <v>34.412763274562217</v>
      </c>
      <c r="AE9" s="479">
        <v>2.5789596783048618</v>
      </c>
      <c r="AF9" s="22"/>
      <c r="AG9" s="22"/>
    </row>
    <row r="10" spans="1:35">
      <c r="A10" s="293" t="s">
        <v>13</v>
      </c>
      <c r="B10" s="281">
        <v>44.08702410233748</v>
      </c>
      <c r="C10" s="278">
        <v>4.6546337725337974</v>
      </c>
      <c r="D10" s="281">
        <v>67.435485817308148</v>
      </c>
      <c r="E10" s="278">
        <v>5.3669077545337922</v>
      </c>
      <c r="F10" s="281">
        <v>28.240051955236716</v>
      </c>
      <c r="G10" s="278">
        <v>4.9910095909906884</v>
      </c>
      <c r="H10" s="281">
        <v>40.462056746332571</v>
      </c>
      <c r="I10" s="278">
        <v>4.5528169204865714</v>
      </c>
      <c r="J10" s="281">
        <v>20.546805779911839</v>
      </c>
      <c r="K10" s="278">
        <v>3.6385687543952017</v>
      </c>
      <c r="L10" s="281">
        <v>15.595744669530905</v>
      </c>
      <c r="M10" s="278">
        <v>3.5220196256381238</v>
      </c>
      <c r="N10" s="281">
        <v>60.684751642322588</v>
      </c>
      <c r="O10" s="278">
        <v>5.69190173061547</v>
      </c>
      <c r="P10" s="281">
        <v>42.889481776723493</v>
      </c>
      <c r="Q10" s="278">
        <v>4.8052634054566177</v>
      </c>
      <c r="R10" s="281">
        <v>39.369669362046892</v>
      </c>
      <c r="S10" s="278">
        <v>4.5161770055161874</v>
      </c>
      <c r="T10" s="281">
        <v>56.12422927852505</v>
      </c>
      <c r="U10" s="278">
        <v>5.380553021082048</v>
      </c>
      <c r="V10" s="281">
        <v>17.395180091236732</v>
      </c>
      <c r="W10" s="278">
        <v>3.9591739340427785</v>
      </c>
      <c r="X10" s="281">
        <v>18.38552807259239</v>
      </c>
      <c r="Y10" s="278">
        <v>4.2617994148964318</v>
      </c>
      <c r="Z10" s="281">
        <v>34.516687053424064</v>
      </c>
      <c r="AA10" s="278">
        <v>5.6131357267326818</v>
      </c>
      <c r="AB10" s="281">
        <v>38.625352017921784</v>
      </c>
      <c r="AC10" s="278">
        <v>6.0254053142741109</v>
      </c>
      <c r="AD10" s="281">
        <v>51.113316862121849</v>
      </c>
      <c r="AE10" s="479">
        <v>5.1665941463328711</v>
      </c>
      <c r="AF10" s="22"/>
      <c r="AG10" s="22"/>
    </row>
    <row r="11" spans="1:35">
      <c r="A11" s="293" t="s">
        <v>12</v>
      </c>
      <c r="B11" s="281">
        <v>41.320318098762023</v>
      </c>
      <c r="C11" s="278">
        <v>5.2226348858886356</v>
      </c>
      <c r="D11" s="281">
        <v>70.963114854859995</v>
      </c>
      <c r="E11" s="278">
        <v>4.9422668988097804</v>
      </c>
      <c r="F11" s="281">
        <v>35.406556170710388</v>
      </c>
      <c r="G11" s="278">
        <v>6.5262783849790829</v>
      </c>
      <c r="H11" s="281">
        <v>41.976086734418544</v>
      </c>
      <c r="I11" s="278">
        <v>5.200565014685921</v>
      </c>
      <c r="J11" s="281">
        <v>21.979960750316579</v>
      </c>
      <c r="K11" s="278">
        <v>4.8213618086436059</v>
      </c>
      <c r="L11" s="281">
        <v>19.424263312341974</v>
      </c>
      <c r="M11" s="278">
        <v>5.5977152358049782</v>
      </c>
      <c r="N11" s="281">
        <v>48.878155040293009</v>
      </c>
      <c r="O11" s="278">
        <v>4.8366049444361661</v>
      </c>
      <c r="P11" s="281">
        <v>55.36881322212632</v>
      </c>
      <c r="Q11" s="278">
        <v>5.4699519650809663</v>
      </c>
      <c r="R11" s="281">
        <v>39.862810102595233</v>
      </c>
      <c r="S11" s="278">
        <v>5.8564761673461021</v>
      </c>
      <c r="T11" s="281">
        <v>54.918786584809197</v>
      </c>
      <c r="U11" s="278">
        <v>5.3058952974858524</v>
      </c>
      <c r="V11" s="281">
        <v>15.869677938235661</v>
      </c>
      <c r="W11" s="278">
        <v>3.7187359546129577</v>
      </c>
      <c r="X11" s="281">
        <v>14.582473465523957</v>
      </c>
      <c r="Y11" s="278">
        <v>4.0429682520948687</v>
      </c>
      <c r="Z11" s="281">
        <v>39.201994565426837</v>
      </c>
      <c r="AA11" s="278">
        <v>6.814617325114293</v>
      </c>
      <c r="AB11" s="281">
        <v>29.53023884450899</v>
      </c>
      <c r="AC11" s="278">
        <v>5.3135390106408549</v>
      </c>
      <c r="AD11" s="281">
        <v>27.226296570083857</v>
      </c>
      <c r="AE11" s="479">
        <v>5.9665182714070317</v>
      </c>
      <c r="AF11" s="22"/>
      <c r="AG11" s="22"/>
    </row>
    <row r="12" spans="1:35">
      <c r="A12" s="293" t="s">
        <v>11</v>
      </c>
      <c r="B12" s="281">
        <v>40.4300818726636</v>
      </c>
      <c r="C12" s="278">
        <v>2.3964953531790978</v>
      </c>
      <c r="D12" s="281">
        <v>59.245489967538603</v>
      </c>
      <c r="E12" s="278">
        <v>2.589960890388384</v>
      </c>
      <c r="F12" s="281">
        <v>34.447228201997056</v>
      </c>
      <c r="G12" s="278">
        <v>2.6370196325895106</v>
      </c>
      <c r="H12" s="281">
        <v>43.230876239555663</v>
      </c>
      <c r="I12" s="278">
        <v>2.7014823309402654</v>
      </c>
      <c r="J12" s="281">
        <v>18.607613821805391</v>
      </c>
      <c r="K12" s="278">
        <v>2.0716302210771924</v>
      </c>
      <c r="L12" s="281">
        <v>15.595706446153404</v>
      </c>
      <c r="M12" s="278">
        <v>2.1763680550793043</v>
      </c>
      <c r="N12" s="281">
        <v>61.870716725186661</v>
      </c>
      <c r="O12" s="278">
        <v>2.337336779803417</v>
      </c>
      <c r="P12" s="281">
        <v>46.159702943775748</v>
      </c>
      <c r="Q12" s="278">
        <v>2.6525435937246047</v>
      </c>
      <c r="R12" s="281">
        <v>38.272126150237185</v>
      </c>
      <c r="S12" s="278">
        <v>2.2215947270622443</v>
      </c>
      <c r="T12" s="281">
        <v>45.83145409073245</v>
      </c>
      <c r="U12" s="278">
        <v>2.4731078287029358</v>
      </c>
      <c r="V12" s="281">
        <v>16.758637658389652</v>
      </c>
      <c r="W12" s="278">
        <v>1.7740355275120472</v>
      </c>
      <c r="X12" s="281">
        <v>18.805934910147666</v>
      </c>
      <c r="Y12" s="278">
        <v>2.3120649075824926</v>
      </c>
      <c r="Z12" s="281">
        <v>44.894921406125796</v>
      </c>
      <c r="AA12" s="278">
        <v>3.0428213177069936</v>
      </c>
      <c r="AB12" s="281">
        <v>45.986456959831592</v>
      </c>
      <c r="AC12" s="278">
        <v>3.1049289409264826</v>
      </c>
      <c r="AD12" s="281">
        <v>44.6450948302029</v>
      </c>
      <c r="AE12" s="479">
        <v>2.8947079039323356</v>
      </c>
      <c r="AF12" s="22"/>
      <c r="AG12" s="22"/>
    </row>
    <row r="13" spans="1:35">
      <c r="A13" s="293" t="s">
        <v>10</v>
      </c>
      <c r="B13" s="281">
        <v>44.204500723109255</v>
      </c>
      <c r="C13" s="278">
        <v>3.4457740853660059</v>
      </c>
      <c r="D13" s="281">
        <v>64.525091419246124</v>
      </c>
      <c r="E13" s="278">
        <v>3.7003370707102619</v>
      </c>
      <c r="F13" s="281">
        <v>31.276642840510259</v>
      </c>
      <c r="G13" s="278">
        <v>3.1864257436970065</v>
      </c>
      <c r="H13" s="281">
        <v>37.418891553820629</v>
      </c>
      <c r="I13" s="278">
        <v>3.161941743379304</v>
      </c>
      <c r="J13" s="281">
        <v>16.931017155473331</v>
      </c>
      <c r="K13" s="278">
        <v>3.0997088618817643</v>
      </c>
      <c r="L13" s="281">
        <v>10.513872825899933</v>
      </c>
      <c r="M13" s="278">
        <v>2.4258027831925539</v>
      </c>
      <c r="N13" s="281">
        <v>57.004447495255327</v>
      </c>
      <c r="O13" s="278">
        <v>3.3661453067298086</v>
      </c>
      <c r="P13" s="281">
        <v>54.199669616971356</v>
      </c>
      <c r="Q13" s="278">
        <v>4.1622894381886493</v>
      </c>
      <c r="R13" s="281">
        <v>50.559064636495108</v>
      </c>
      <c r="S13" s="278">
        <v>4.0162146360570539</v>
      </c>
      <c r="T13" s="281">
        <v>49.906853353777763</v>
      </c>
      <c r="U13" s="278">
        <v>3.2703607884385115</v>
      </c>
      <c r="V13" s="281">
        <v>19.046820460136505</v>
      </c>
      <c r="W13" s="278">
        <v>2.7114014018628754</v>
      </c>
      <c r="X13" s="281">
        <v>23.01360786158865</v>
      </c>
      <c r="Y13" s="278">
        <v>3.1124661041250095</v>
      </c>
      <c r="Z13" s="281">
        <v>45.358764853897817</v>
      </c>
      <c r="AA13" s="278">
        <v>4.0408686052959579</v>
      </c>
      <c r="AB13" s="281">
        <v>37.873155085405699</v>
      </c>
      <c r="AC13" s="278">
        <v>3.6983716583289654</v>
      </c>
      <c r="AD13" s="281">
        <v>23.015038928971979</v>
      </c>
      <c r="AE13" s="479">
        <v>3.2538578193002996</v>
      </c>
      <c r="AF13" s="22"/>
      <c r="AG13" s="22"/>
    </row>
    <row r="14" spans="1:35">
      <c r="A14" s="293" t="s">
        <v>9</v>
      </c>
      <c r="B14" s="281">
        <v>38.448314012718008</v>
      </c>
      <c r="C14" s="278">
        <v>2.4884144864819935</v>
      </c>
      <c r="D14" s="281">
        <v>60.168895882934216</v>
      </c>
      <c r="E14" s="278">
        <v>2.4791750626954663</v>
      </c>
      <c r="F14" s="281">
        <v>23.874096175998304</v>
      </c>
      <c r="G14" s="278">
        <v>2.1867886555764611</v>
      </c>
      <c r="H14" s="281">
        <v>40.298670211215189</v>
      </c>
      <c r="I14" s="278">
        <v>2.5279782314070784</v>
      </c>
      <c r="J14" s="281">
        <v>16.869617751520785</v>
      </c>
      <c r="K14" s="278">
        <v>1.9854948606754248</v>
      </c>
      <c r="L14" s="281">
        <v>11.33827876727622</v>
      </c>
      <c r="M14" s="278">
        <v>1.7195221052812935</v>
      </c>
      <c r="N14" s="281">
        <v>52.413400008806065</v>
      </c>
      <c r="O14" s="278">
        <v>2.7696943193404109</v>
      </c>
      <c r="P14" s="281">
        <v>42.349350932976662</v>
      </c>
      <c r="Q14" s="278">
        <v>2.7343840863841837</v>
      </c>
      <c r="R14" s="281">
        <v>39.315795631514291</v>
      </c>
      <c r="S14" s="278">
        <v>2.5057332678637838</v>
      </c>
      <c r="T14" s="281">
        <v>38.884182138165691</v>
      </c>
      <c r="U14" s="278">
        <v>2.3889175367553306</v>
      </c>
      <c r="V14" s="281">
        <v>11.930195617236903</v>
      </c>
      <c r="W14" s="278">
        <v>1.5609875882856803</v>
      </c>
      <c r="X14" s="281">
        <v>11.889555946513088</v>
      </c>
      <c r="Y14" s="278">
        <v>1.6069212330679965</v>
      </c>
      <c r="Z14" s="281">
        <v>37.203026686545613</v>
      </c>
      <c r="AA14" s="278">
        <v>2.6500757196708133</v>
      </c>
      <c r="AB14" s="281">
        <v>35.058363286698821</v>
      </c>
      <c r="AC14" s="278">
        <v>2.7383953629810676</v>
      </c>
      <c r="AD14" s="281">
        <v>43.374948880390676</v>
      </c>
      <c r="AE14" s="479">
        <v>2.5058195318129903</v>
      </c>
      <c r="AF14" s="22"/>
      <c r="AG14" s="22"/>
    </row>
    <row r="15" spans="1:35">
      <c r="A15" s="293" t="s">
        <v>8</v>
      </c>
      <c r="B15" s="281">
        <v>38.983199459979602</v>
      </c>
      <c r="C15" s="278">
        <v>2.0850698703162789</v>
      </c>
      <c r="D15" s="281">
        <v>64.653100310453254</v>
      </c>
      <c r="E15" s="278">
        <v>2.0521589426400966</v>
      </c>
      <c r="F15" s="281">
        <v>29.483275671071681</v>
      </c>
      <c r="G15" s="278">
        <v>1.9676772562862492</v>
      </c>
      <c r="H15" s="281">
        <v>41.43942068281752</v>
      </c>
      <c r="I15" s="278">
        <v>2.1919736826721192</v>
      </c>
      <c r="J15" s="281">
        <v>20.893091554328187</v>
      </c>
      <c r="K15" s="278">
        <v>1.8948325914491932</v>
      </c>
      <c r="L15" s="281">
        <v>16.096911636206272</v>
      </c>
      <c r="M15" s="278">
        <v>1.5397667314582038</v>
      </c>
      <c r="N15" s="281">
        <v>61.63613933652902</v>
      </c>
      <c r="O15" s="278">
        <v>2.0868093551700406</v>
      </c>
      <c r="P15" s="281">
        <v>43.233031122221476</v>
      </c>
      <c r="Q15" s="278">
        <v>2.1390130180715743</v>
      </c>
      <c r="R15" s="281">
        <v>40.39067915631653</v>
      </c>
      <c r="S15" s="278">
        <v>2.0854833734121825</v>
      </c>
      <c r="T15" s="281">
        <v>44.21621772338051</v>
      </c>
      <c r="U15" s="278">
        <v>2.2234256533311814</v>
      </c>
      <c r="V15" s="281">
        <v>15.548153319343145</v>
      </c>
      <c r="W15" s="278">
        <v>1.4894462258209078</v>
      </c>
      <c r="X15" s="281">
        <v>19.719790187125415</v>
      </c>
      <c r="Y15" s="278">
        <v>1.8862450488639664</v>
      </c>
      <c r="Z15" s="281">
        <v>49.257778509223407</v>
      </c>
      <c r="AA15" s="278">
        <v>2.3882164548455718</v>
      </c>
      <c r="AB15" s="281">
        <v>45.215890010218281</v>
      </c>
      <c r="AC15" s="278">
        <v>2.3466616448695601</v>
      </c>
      <c r="AD15" s="281">
        <v>40.858587159290892</v>
      </c>
      <c r="AE15" s="479">
        <v>2.2929341241862402</v>
      </c>
      <c r="AF15" s="22"/>
      <c r="AG15" s="22"/>
    </row>
    <row r="16" spans="1:35">
      <c r="A16" s="293" t="s">
        <v>7</v>
      </c>
      <c r="B16" s="281">
        <v>31.836174638584058</v>
      </c>
      <c r="C16" s="278">
        <v>2.2642065961625346</v>
      </c>
      <c r="D16" s="281">
        <v>62.416061547570003</v>
      </c>
      <c r="E16" s="278">
        <v>2.7814976464384396</v>
      </c>
      <c r="F16" s="281">
        <v>26.690185858120568</v>
      </c>
      <c r="G16" s="278">
        <v>2.2672885571413843</v>
      </c>
      <c r="H16" s="281">
        <v>37.417492285172436</v>
      </c>
      <c r="I16" s="278">
        <v>2.4244919871425381</v>
      </c>
      <c r="J16" s="281">
        <v>18.753311305325131</v>
      </c>
      <c r="K16" s="278">
        <v>2.4548443015800907</v>
      </c>
      <c r="L16" s="281">
        <v>11.493974951801153</v>
      </c>
      <c r="M16" s="278">
        <v>1.8306347897111521</v>
      </c>
      <c r="N16" s="281">
        <v>68.045179878212252</v>
      </c>
      <c r="O16" s="278">
        <v>2.3907477859740145</v>
      </c>
      <c r="P16" s="281">
        <v>43.478913281772329</v>
      </c>
      <c r="Q16" s="278">
        <v>2.6134694157540483</v>
      </c>
      <c r="R16" s="281">
        <v>42.725121850304006</v>
      </c>
      <c r="S16" s="278">
        <v>2.5405226594770474</v>
      </c>
      <c r="T16" s="281">
        <v>43.6592116563628</v>
      </c>
      <c r="U16" s="278">
        <v>2.6319226512345111</v>
      </c>
      <c r="V16" s="281">
        <v>18.158820014972495</v>
      </c>
      <c r="W16" s="278">
        <v>2.0657261175027619</v>
      </c>
      <c r="X16" s="281">
        <v>20.094737311055237</v>
      </c>
      <c r="Y16" s="278">
        <v>2.2495894541632451</v>
      </c>
      <c r="Z16" s="281">
        <v>39.440084616844366</v>
      </c>
      <c r="AA16" s="278">
        <v>2.9748457219700959</v>
      </c>
      <c r="AB16" s="281">
        <v>39.242228377924633</v>
      </c>
      <c r="AC16" s="278">
        <v>2.9605501458375985</v>
      </c>
      <c r="AD16" s="281">
        <v>43.510144078633324</v>
      </c>
      <c r="AE16" s="479">
        <v>2.8626850030163031</v>
      </c>
      <c r="AF16" s="22"/>
      <c r="AG16" s="22"/>
    </row>
    <row r="17" spans="1:33">
      <c r="A17" s="293" t="s">
        <v>6</v>
      </c>
      <c r="B17" s="281">
        <v>22.71223572978834</v>
      </c>
      <c r="C17" s="278">
        <v>3.6175442401584967</v>
      </c>
      <c r="D17" s="281">
        <v>53.586926617708784</v>
      </c>
      <c r="E17" s="278">
        <v>3.6429857501399265</v>
      </c>
      <c r="F17" s="281">
        <v>18.763215253431241</v>
      </c>
      <c r="G17" s="278">
        <v>2.7794620686361062</v>
      </c>
      <c r="H17" s="281">
        <v>31.81959399942119</v>
      </c>
      <c r="I17" s="278">
        <v>4.0979453731628501</v>
      </c>
      <c r="J17" s="281">
        <v>13.881482243349867</v>
      </c>
      <c r="K17" s="278">
        <v>2.7136745297117395</v>
      </c>
      <c r="L17" s="281">
        <v>7.8395716521442962</v>
      </c>
      <c r="M17" s="278">
        <v>1.9410686652869147</v>
      </c>
      <c r="N17" s="281">
        <v>59.209680805707379</v>
      </c>
      <c r="O17" s="278">
        <v>3.7069407233196676</v>
      </c>
      <c r="P17" s="281">
        <v>39.45473548913575</v>
      </c>
      <c r="Q17" s="278">
        <v>3.9196070143539625</v>
      </c>
      <c r="R17" s="281">
        <v>33.760807595519324</v>
      </c>
      <c r="S17" s="278">
        <v>4.073197028499818</v>
      </c>
      <c r="T17" s="281">
        <v>39.519466366371397</v>
      </c>
      <c r="U17" s="278">
        <v>3.7622667305477946</v>
      </c>
      <c r="V17" s="281">
        <v>11.756159211966057</v>
      </c>
      <c r="W17" s="278">
        <v>2.7742816296731605</v>
      </c>
      <c r="X17" s="281">
        <v>11.443941756336301</v>
      </c>
      <c r="Y17" s="278">
        <v>2.2949795322311184</v>
      </c>
      <c r="Z17" s="281">
        <v>44.256563660032484</v>
      </c>
      <c r="AA17" s="278">
        <v>4.6452652415988025</v>
      </c>
      <c r="AB17" s="281">
        <v>34.378180152472616</v>
      </c>
      <c r="AC17" s="278">
        <v>4.8059538405943139</v>
      </c>
      <c r="AD17" s="281">
        <v>35.300291048645796</v>
      </c>
      <c r="AE17" s="479">
        <v>4.5026760883598067</v>
      </c>
      <c r="AF17" s="22"/>
      <c r="AG17" s="22"/>
    </row>
    <row r="18" spans="1:33">
      <c r="A18" s="293" t="s">
        <v>5</v>
      </c>
      <c r="B18" s="281">
        <v>48.20202830492812</v>
      </c>
      <c r="C18" s="278">
        <v>3.2175368082131404</v>
      </c>
      <c r="D18" s="281">
        <v>66.807696734423587</v>
      </c>
      <c r="E18" s="278">
        <v>2.6453160593108844</v>
      </c>
      <c r="F18" s="281">
        <v>38.405350757321763</v>
      </c>
      <c r="G18" s="278">
        <v>3.2097806646169036</v>
      </c>
      <c r="H18" s="281">
        <v>34.404056037318</v>
      </c>
      <c r="I18" s="278">
        <v>3.0123299933118455</v>
      </c>
      <c r="J18" s="281">
        <v>20.066948314491381</v>
      </c>
      <c r="K18" s="278">
        <v>2.4429557861885631</v>
      </c>
      <c r="L18" s="281">
        <v>14.053197954773722</v>
      </c>
      <c r="M18" s="278">
        <v>2.3119402964876299</v>
      </c>
      <c r="N18" s="281">
        <v>50.71465973073601</v>
      </c>
      <c r="O18" s="278">
        <v>2.9540850768365745</v>
      </c>
      <c r="P18" s="281">
        <v>66.813168567713916</v>
      </c>
      <c r="Q18" s="278">
        <v>2.4096420189118244</v>
      </c>
      <c r="R18" s="281">
        <v>48.244113741100051</v>
      </c>
      <c r="S18" s="278">
        <v>2.7501197057941336</v>
      </c>
      <c r="T18" s="281">
        <v>45.897608158958064</v>
      </c>
      <c r="U18" s="278">
        <v>2.9347676468114594</v>
      </c>
      <c r="V18" s="281">
        <v>16.52079463079528</v>
      </c>
      <c r="W18" s="278">
        <v>2.1530609165002614</v>
      </c>
      <c r="X18" s="281">
        <v>23.214490760354487</v>
      </c>
      <c r="Y18" s="278">
        <v>3.0632335824832149</v>
      </c>
      <c r="Z18" s="281">
        <v>40.873834502267883</v>
      </c>
      <c r="AA18" s="278">
        <v>3.1601865745915432</v>
      </c>
      <c r="AB18" s="281">
        <v>42.841844188780328</v>
      </c>
      <c r="AC18" s="278">
        <v>2.8729221492436245</v>
      </c>
      <c r="AD18" s="281">
        <v>34.359468714789173</v>
      </c>
      <c r="AE18" s="479">
        <v>2.7128043984884465</v>
      </c>
      <c r="AF18" s="22"/>
      <c r="AG18" s="22"/>
    </row>
    <row r="19" spans="1:33">
      <c r="A19" s="293" t="s">
        <v>4</v>
      </c>
      <c r="B19" s="281">
        <v>36.595692860345764</v>
      </c>
      <c r="C19" s="278">
        <v>3.2714120570547713</v>
      </c>
      <c r="D19" s="281">
        <v>57.489207404746558</v>
      </c>
      <c r="E19" s="278">
        <v>3.8387826147364517</v>
      </c>
      <c r="F19" s="281">
        <v>36.391238023977841</v>
      </c>
      <c r="G19" s="278">
        <v>3.5348086175526525</v>
      </c>
      <c r="H19" s="281">
        <v>31.037944011375146</v>
      </c>
      <c r="I19" s="278">
        <v>3.3772925662030731</v>
      </c>
      <c r="J19" s="281">
        <v>17.746220881086408</v>
      </c>
      <c r="K19" s="278">
        <v>2.9331672665618242</v>
      </c>
      <c r="L19" s="281">
        <v>12.009542105721918</v>
      </c>
      <c r="M19" s="278">
        <v>2.2521121723585247</v>
      </c>
      <c r="N19" s="281">
        <v>56.372389709097838</v>
      </c>
      <c r="O19" s="278">
        <v>4.1252132344117207</v>
      </c>
      <c r="P19" s="281">
        <v>61.390812697929611</v>
      </c>
      <c r="Q19" s="278">
        <v>3.823165619341045</v>
      </c>
      <c r="R19" s="281">
        <v>47.081290378232723</v>
      </c>
      <c r="S19" s="278">
        <v>3.2159162457078385</v>
      </c>
      <c r="T19" s="281">
        <v>33.024443761815483</v>
      </c>
      <c r="U19" s="278">
        <v>3.1097972811982433</v>
      </c>
      <c r="V19" s="281">
        <v>14.241874021454404</v>
      </c>
      <c r="W19" s="278">
        <v>1.9932903933657455</v>
      </c>
      <c r="X19" s="281">
        <v>15.321450082606173</v>
      </c>
      <c r="Y19" s="278">
        <v>2.3663188361302154</v>
      </c>
      <c r="Z19" s="281">
        <v>37.633390012280422</v>
      </c>
      <c r="AA19" s="278">
        <v>3.9049260591442563</v>
      </c>
      <c r="AB19" s="281">
        <v>42.241100341065462</v>
      </c>
      <c r="AC19" s="278">
        <v>3.7785628811753043</v>
      </c>
      <c r="AD19" s="281">
        <v>34.971531098403311</v>
      </c>
      <c r="AE19" s="479">
        <v>3.7917169498960179</v>
      </c>
      <c r="AF19" s="22"/>
      <c r="AG19" s="22"/>
    </row>
    <row r="20" spans="1:33">
      <c r="A20" s="293" t="s">
        <v>3</v>
      </c>
      <c r="B20" s="281">
        <v>43.214329460009274</v>
      </c>
      <c r="C20" s="278">
        <v>3.1578319359498264</v>
      </c>
      <c r="D20" s="281">
        <v>66.25981739625108</v>
      </c>
      <c r="E20" s="278">
        <v>2.9070340028389601</v>
      </c>
      <c r="F20" s="281">
        <v>30.877076173574881</v>
      </c>
      <c r="G20" s="278">
        <v>2.8654160001538993</v>
      </c>
      <c r="H20" s="281">
        <v>38.025013820856707</v>
      </c>
      <c r="I20" s="278">
        <v>3.0369749275942195</v>
      </c>
      <c r="J20" s="281">
        <v>19.110932968501025</v>
      </c>
      <c r="K20" s="278">
        <v>2.2408146592786666</v>
      </c>
      <c r="L20" s="281">
        <v>13.760954782171611</v>
      </c>
      <c r="M20" s="278">
        <v>1.9441957308912774</v>
      </c>
      <c r="N20" s="281">
        <v>49.811244710799727</v>
      </c>
      <c r="O20" s="278">
        <v>3.0700340680580909</v>
      </c>
      <c r="P20" s="281">
        <v>50.482918252216948</v>
      </c>
      <c r="Q20" s="278">
        <v>3.5453208244404162</v>
      </c>
      <c r="R20" s="281">
        <v>43.387786500419843</v>
      </c>
      <c r="S20" s="278">
        <v>3.1969683485775078</v>
      </c>
      <c r="T20" s="281">
        <v>50.818452375508784</v>
      </c>
      <c r="U20" s="278">
        <v>3.2220859487780529</v>
      </c>
      <c r="V20" s="281">
        <v>19.829058354849646</v>
      </c>
      <c r="W20" s="278">
        <v>3.3347393999384702</v>
      </c>
      <c r="X20" s="281">
        <v>15.20504632144516</v>
      </c>
      <c r="Y20" s="278">
        <v>2.4573993444474302</v>
      </c>
      <c r="Z20" s="281">
        <v>38.500125478311062</v>
      </c>
      <c r="AA20" s="278">
        <v>3.6652222341375182</v>
      </c>
      <c r="AB20" s="281">
        <v>37.785677794399383</v>
      </c>
      <c r="AC20" s="278">
        <v>3.0418079018320157</v>
      </c>
      <c r="AD20" s="281">
        <v>46.650254460731666</v>
      </c>
      <c r="AE20" s="479">
        <v>3.3375447536689937</v>
      </c>
      <c r="AF20" s="22"/>
      <c r="AG20" s="22"/>
    </row>
    <row r="21" spans="1:33" ht="14.5" thickBot="1">
      <c r="A21" s="293" t="s">
        <v>2</v>
      </c>
      <c r="B21" s="281">
        <v>41.896243082052145</v>
      </c>
      <c r="C21" s="278">
        <v>3.0828347271673366</v>
      </c>
      <c r="D21" s="281">
        <v>59.979015858399656</v>
      </c>
      <c r="E21" s="278">
        <v>3.1971253856008195</v>
      </c>
      <c r="F21" s="281">
        <v>32.045140921057119</v>
      </c>
      <c r="G21" s="278">
        <v>3.385751301705739</v>
      </c>
      <c r="H21" s="281">
        <v>34.016897308175643</v>
      </c>
      <c r="I21" s="278">
        <v>2.9456720606354079</v>
      </c>
      <c r="J21" s="281">
        <v>18.557507157001325</v>
      </c>
      <c r="K21" s="278">
        <v>2.6419679773594233</v>
      </c>
      <c r="L21" s="281">
        <v>10.298417348872567</v>
      </c>
      <c r="M21" s="278">
        <v>2.1245263919169708</v>
      </c>
      <c r="N21" s="281">
        <v>57.805854549861721</v>
      </c>
      <c r="O21" s="278">
        <v>3.2400962171718897</v>
      </c>
      <c r="P21" s="281">
        <v>62.731175741927636</v>
      </c>
      <c r="Q21" s="278">
        <v>3.4435705514879178</v>
      </c>
      <c r="R21" s="281">
        <v>38.130442467873024</v>
      </c>
      <c r="S21" s="278">
        <v>2.9987904861081343</v>
      </c>
      <c r="T21" s="281">
        <v>39.556347670529071</v>
      </c>
      <c r="U21" s="278">
        <v>2.7469846954616215</v>
      </c>
      <c r="V21" s="281">
        <v>17.263113263472952</v>
      </c>
      <c r="W21" s="278">
        <v>2.1310445536626705</v>
      </c>
      <c r="X21" s="281">
        <v>18.809397750407726</v>
      </c>
      <c r="Y21" s="278">
        <v>2.546476364688917</v>
      </c>
      <c r="Z21" s="281">
        <v>40.922727468154321</v>
      </c>
      <c r="AA21" s="278">
        <v>3.8102327962920497</v>
      </c>
      <c r="AB21" s="281">
        <v>44.03014945320173</v>
      </c>
      <c r="AC21" s="278">
        <v>3.7480777086999337</v>
      </c>
      <c r="AD21" s="281">
        <v>38.557461606826742</v>
      </c>
      <c r="AE21" s="479">
        <v>3.0234973876162301</v>
      </c>
      <c r="AF21" s="22"/>
      <c r="AG21" s="22"/>
    </row>
    <row r="22" spans="1:33">
      <c r="A22" s="366" t="s">
        <v>17</v>
      </c>
      <c r="B22" s="299">
        <v>39.713036933838836</v>
      </c>
      <c r="C22" s="300">
        <v>0.86500803966658368</v>
      </c>
      <c r="D22" s="299">
        <v>62.776036814738291</v>
      </c>
      <c r="E22" s="300">
        <v>0.87101945338819797</v>
      </c>
      <c r="F22" s="299">
        <v>30.117843913379005</v>
      </c>
      <c r="G22" s="300">
        <v>0.84858383122506287</v>
      </c>
      <c r="H22" s="299">
        <v>42.355674845533088</v>
      </c>
      <c r="I22" s="300">
        <v>0.91518642236074632</v>
      </c>
      <c r="J22" s="299">
        <v>20.754807918323493</v>
      </c>
      <c r="K22" s="300">
        <v>0.76890093603905496</v>
      </c>
      <c r="L22" s="299">
        <v>15.411966313528042</v>
      </c>
      <c r="M22" s="300">
        <v>0.67672362799400587</v>
      </c>
      <c r="N22" s="299">
        <v>58.383435214921356</v>
      </c>
      <c r="O22" s="300">
        <v>0.89318460133494193</v>
      </c>
      <c r="P22" s="299">
        <v>40.76813232487472</v>
      </c>
      <c r="Q22" s="300">
        <v>0.90109102759209914</v>
      </c>
      <c r="R22" s="299">
        <v>39.270235729981898</v>
      </c>
      <c r="S22" s="300">
        <v>0.8887545046769294</v>
      </c>
      <c r="T22" s="299">
        <v>46.721315758257617</v>
      </c>
      <c r="U22" s="300">
        <v>0.89810991464900014</v>
      </c>
      <c r="V22" s="299">
        <v>15.84262115858566</v>
      </c>
      <c r="W22" s="300">
        <v>0.63715033178178537</v>
      </c>
      <c r="X22" s="299">
        <v>17.254835865349705</v>
      </c>
      <c r="Y22" s="300">
        <v>0.74434910046767944</v>
      </c>
      <c r="Z22" s="299">
        <v>40.551874857900202</v>
      </c>
      <c r="AA22" s="300">
        <v>1.0254122079012105</v>
      </c>
      <c r="AB22" s="299">
        <v>40.715525737812456</v>
      </c>
      <c r="AC22" s="300">
        <v>1.0130123164424079</v>
      </c>
      <c r="AD22" s="299">
        <v>44.454995420575813</v>
      </c>
      <c r="AE22" s="523">
        <v>0.95814703753317276</v>
      </c>
      <c r="AF22" s="22"/>
      <c r="AG22" s="22"/>
    </row>
    <row r="23" spans="1:33">
      <c r="A23" s="367" t="s">
        <v>19</v>
      </c>
      <c r="B23" s="303">
        <v>41.215478778496639</v>
      </c>
      <c r="C23" s="304">
        <v>1.650622741004484</v>
      </c>
      <c r="D23" s="303">
        <v>65.479700372223292</v>
      </c>
      <c r="E23" s="304">
        <v>1.5205259749612776</v>
      </c>
      <c r="F23" s="303">
        <v>39.456446223308703</v>
      </c>
      <c r="G23" s="304">
        <v>1.473162570999144</v>
      </c>
      <c r="H23" s="303">
        <v>38.114915841698156</v>
      </c>
      <c r="I23" s="304">
        <v>1.5106150447608266</v>
      </c>
      <c r="J23" s="303">
        <v>19.752299746533183</v>
      </c>
      <c r="K23" s="304">
        <v>1.2820086777761346</v>
      </c>
      <c r="L23" s="303">
        <v>14.804596017199753</v>
      </c>
      <c r="M23" s="304">
        <v>1.180722381812378</v>
      </c>
      <c r="N23" s="303">
        <v>57.130042659055583</v>
      </c>
      <c r="O23" s="304">
        <v>1.7067112223836083</v>
      </c>
      <c r="P23" s="303">
        <v>58.146101801614591</v>
      </c>
      <c r="Q23" s="304">
        <v>1.6313070608291866</v>
      </c>
      <c r="R23" s="303">
        <v>47.63794062493821</v>
      </c>
      <c r="S23" s="304">
        <v>1.5629892254132547</v>
      </c>
      <c r="T23" s="303">
        <v>43.09926944178909</v>
      </c>
      <c r="U23" s="304">
        <v>1.5835227385392048</v>
      </c>
      <c r="V23" s="303">
        <v>15.514328982231426</v>
      </c>
      <c r="W23" s="304">
        <v>1.0009157691337847</v>
      </c>
      <c r="X23" s="303">
        <v>20.980533235334022</v>
      </c>
      <c r="Y23" s="304">
        <v>1.4108814990221648</v>
      </c>
      <c r="Z23" s="303">
        <v>40.76354040435011</v>
      </c>
      <c r="AA23" s="304">
        <v>1.7814940698852735</v>
      </c>
      <c r="AB23" s="303">
        <v>42.310170097403969</v>
      </c>
      <c r="AC23" s="304">
        <v>1.6954877614700756</v>
      </c>
      <c r="AD23" s="303">
        <v>34.910820376529188</v>
      </c>
      <c r="AE23" s="524">
        <v>1.5359526612293883</v>
      </c>
      <c r="AF23" s="22"/>
      <c r="AG23" s="22"/>
    </row>
    <row r="24" spans="1:33" ht="14.5" thickBot="1">
      <c r="A24" s="368" t="s">
        <v>20</v>
      </c>
      <c r="B24" s="307">
        <v>40.009090962477977</v>
      </c>
      <c r="C24" s="308">
        <v>0.76653590438085462</v>
      </c>
      <c r="D24" s="307">
        <v>63.309460571602727</v>
      </c>
      <c r="E24" s="308">
        <v>0.76040892011207328</v>
      </c>
      <c r="F24" s="307">
        <v>31.958408244899882</v>
      </c>
      <c r="G24" s="308">
        <v>0.74441807074901301</v>
      </c>
      <c r="H24" s="307">
        <v>41.51729287685437</v>
      </c>
      <c r="I24" s="308">
        <v>0.79393786814734679</v>
      </c>
      <c r="J24" s="307">
        <v>20.557479337438643</v>
      </c>
      <c r="K24" s="308">
        <v>0.66719807370279205</v>
      </c>
      <c r="L24" s="307">
        <v>15.291943961276161</v>
      </c>
      <c r="M24" s="308">
        <v>0.59096230263892735</v>
      </c>
      <c r="N24" s="307">
        <v>58.135704682137934</v>
      </c>
      <c r="O24" s="308">
        <v>0.7923212094524642</v>
      </c>
      <c r="P24" s="307">
        <v>44.18906704866675</v>
      </c>
      <c r="Q24" s="308">
        <v>0.79395853519421034</v>
      </c>
      <c r="R24" s="307">
        <v>40.91409297078566</v>
      </c>
      <c r="S24" s="308">
        <v>0.77817770883890858</v>
      </c>
      <c r="T24" s="307">
        <v>46.008665260319837</v>
      </c>
      <c r="U24" s="308">
        <v>0.78709198847140505</v>
      </c>
      <c r="V24" s="307">
        <v>15.777972419365202</v>
      </c>
      <c r="W24" s="308">
        <v>0.5484608507293387</v>
      </c>
      <c r="X24" s="307">
        <v>17.988529333724372</v>
      </c>
      <c r="Y24" s="308">
        <v>0.65892276595007615</v>
      </c>
      <c r="Z24" s="307">
        <v>40.593530826955046</v>
      </c>
      <c r="AA24" s="308">
        <v>0.89508516925121895</v>
      </c>
      <c r="AB24" s="307">
        <v>41.029682313580693</v>
      </c>
      <c r="AC24" s="308">
        <v>0.8789547782105589</v>
      </c>
      <c r="AD24" s="307">
        <v>42.572227524079508</v>
      </c>
      <c r="AE24" s="525">
        <v>0.83350785851065756</v>
      </c>
      <c r="AF24" s="22"/>
      <c r="AG24" s="22"/>
    </row>
    <row r="25" spans="1:33">
      <c r="A25" s="796" t="s">
        <v>232</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22"/>
      <c r="AG25" s="22"/>
    </row>
    <row r="26" spans="1:33">
      <c r="A26" s="797" t="s">
        <v>348</v>
      </c>
      <c r="B26" s="797"/>
      <c r="C26" s="797"/>
      <c r="D26" s="797"/>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22"/>
      <c r="AG26" s="22"/>
    </row>
    <row r="27" spans="1:33">
      <c r="A27" s="797" t="s">
        <v>344</v>
      </c>
      <c r="B27" s="797"/>
      <c r="C27" s="797"/>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22"/>
      <c r="AG27" s="22"/>
    </row>
    <row r="28" spans="1:33">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2"/>
      <c r="AG28" s="22"/>
    </row>
    <row r="29" spans="1:33" ht="14.5">
      <c r="A29" s="733" t="s">
        <v>415</v>
      </c>
      <c r="B29" s="733"/>
      <c r="C29" s="733"/>
      <c r="D29" s="733"/>
      <c r="E29" s="733"/>
      <c r="F29" s="733"/>
      <c r="G29" s="733"/>
      <c r="H29" s="733"/>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22"/>
      <c r="AG29" s="22"/>
    </row>
    <row r="30" spans="1:33" ht="43.5" customHeight="1">
      <c r="A30" s="840"/>
      <c r="B30" s="705" t="s">
        <v>238</v>
      </c>
      <c r="C30" s="705"/>
      <c r="D30" s="705" t="s">
        <v>236</v>
      </c>
      <c r="E30" s="705"/>
      <c r="F30" s="705" t="s">
        <v>226</v>
      </c>
      <c r="G30" s="705"/>
      <c r="H30" s="705" t="s">
        <v>180</v>
      </c>
      <c r="I30" s="705"/>
      <c r="J30" s="705" t="s">
        <v>181</v>
      </c>
      <c r="K30" s="705"/>
      <c r="L30" s="705" t="s">
        <v>244</v>
      </c>
      <c r="M30" s="705"/>
      <c r="N30" s="705" t="s">
        <v>237</v>
      </c>
      <c r="O30" s="705"/>
      <c r="P30" s="705" t="s">
        <v>227</v>
      </c>
      <c r="Q30" s="705"/>
      <c r="R30" s="705" t="s">
        <v>228</v>
      </c>
      <c r="S30" s="705"/>
      <c r="T30" s="705" t="s">
        <v>245</v>
      </c>
      <c r="U30" s="705"/>
      <c r="V30" s="705" t="s">
        <v>246</v>
      </c>
      <c r="W30" s="705"/>
      <c r="X30" s="705" t="s">
        <v>229</v>
      </c>
      <c r="Y30" s="705"/>
      <c r="Z30" s="705" t="s">
        <v>230</v>
      </c>
      <c r="AA30" s="705"/>
      <c r="AB30" s="705" t="s">
        <v>247</v>
      </c>
      <c r="AC30" s="705"/>
      <c r="AD30" s="705" t="s">
        <v>231</v>
      </c>
      <c r="AE30" s="705"/>
      <c r="AF30" s="22"/>
      <c r="AG30" s="22"/>
    </row>
    <row r="31" spans="1:33" ht="15" thickBot="1">
      <c r="A31" s="841"/>
      <c r="B31" s="472" t="s">
        <v>1</v>
      </c>
      <c r="C31" s="472" t="s">
        <v>119</v>
      </c>
      <c r="D31" s="472" t="s">
        <v>1</v>
      </c>
      <c r="E31" s="472" t="s">
        <v>119</v>
      </c>
      <c r="F31" s="472" t="s">
        <v>118</v>
      </c>
      <c r="G31" s="472" t="s">
        <v>119</v>
      </c>
      <c r="H31" s="472" t="s">
        <v>118</v>
      </c>
      <c r="I31" s="472" t="s">
        <v>119</v>
      </c>
      <c r="J31" s="472" t="s">
        <v>118</v>
      </c>
      <c r="K31" s="472" t="s">
        <v>119</v>
      </c>
      <c r="L31" s="472" t="s">
        <v>118</v>
      </c>
      <c r="M31" s="472" t="s">
        <v>119</v>
      </c>
      <c r="N31" s="472" t="s">
        <v>118</v>
      </c>
      <c r="O31" s="472" t="s">
        <v>119</v>
      </c>
      <c r="P31" s="472" t="s">
        <v>118</v>
      </c>
      <c r="Q31" s="472" t="s">
        <v>119</v>
      </c>
      <c r="R31" s="472" t="s">
        <v>118</v>
      </c>
      <c r="S31" s="472" t="s">
        <v>119</v>
      </c>
      <c r="T31" s="472" t="s">
        <v>118</v>
      </c>
      <c r="U31" s="472" t="s">
        <v>119</v>
      </c>
      <c r="V31" s="472" t="s">
        <v>118</v>
      </c>
      <c r="W31" s="472" t="s">
        <v>119</v>
      </c>
      <c r="X31" s="472" t="s">
        <v>118</v>
      </c>
      <c r="Y31" s="472" t="s">
        <v>119</v>
      </c>
      <c r="Z31" s="472" t="s">
        <v>118</v>
      </c>
      <c r="AA31" s="472" t="s">
        <v>119</v>
      </c>
      <c r="AB31" s="472" t="s">
        <v>118</v>
      </c>
      <c r="AC31" s="472" t="s">
        <v>119</v>
      </c>
      <c r="AD31" s="472" t="s">
        <v>118</v>
      </c>
      <c r="AE31" s="472" t="s">
        <v>119</v>
      </c>
      <c r="AF31" s="22"/>
      <c r="AG31" s="22"/>
    </row>
    <row r="32" spans="1:33">
      <c r="A32" s="277" t="s">
        <v>16</v>
      </c>
      <c r="B32" s="314">
        <v>3.9588235700092431</v>
      </c>
      <c r="C32" s="278">
        <v>6.5202778928416569E-2</v>
      </c>
      <c r="D32" s="314">
        <v>4.7073390096073178</v>
      </c>
      <c r="E32" s="278">
        <v>5.2679703989380239E-2</v>
      </c>
      <c r="F32" s="314">
        <v>3.5081834769505633</v>
      </c>
      <c r="G32" s="278">
        <v>7.3644896861530251E-2</v>
      </c>
      <c r="H32" s="314">
        <v>4.1319696172458524</v>
      </c>
      <c r="I32" s="278">
        <v>6.9812122281190991E-2</v>
      </c>
      <c r="J32" s="314">
        <v>3.1432040358128108</v>
      </c>
      <c r="K32" s="278">
        <v>7.1757772449399515E-2</v>
      </c>
      <c r="L32" s="314">
        <v>2.8124194660520079</v>
      </c>
      <c r="M32" s="278">
        <v>6.9658882662285981E-2</v>
      </c>
      <c r="N32" s="314">
        <v>4.4094237118613195</v>
      </c>
      <c r="O32" s="278">
        <v>6.9487284605031632E-2</v>
      </c>
      <c r="P32" s="314">
        <v>3.6427036622710403</v>
      </c>
      <c r="Q32" s="278">
        <v>8.4166999569409387E-2</v>
      </c>
      <c r="R32" s="314">
        <v>3.7374894453114758</v>
      </c>
      <c r="S32" s="278">
        <v>7.4240539814694959E-2</v>
      </c>
      <c r="T32" s="314">
        <v>4.4267410017914877</v>
      </c>
      <c r="U32" s="278">
        <v>5.1750893522191026E-2</v>
      </c>
      <c r="V32" s="314">
        <v>3.1836384100248041</v>
      </c>
      <c r="W32" s="278">
        <v>4.9923399064526454E-2</v>
      </c>
      <c r="X32" s="314">
        <v>3.0712134173553247</v>
      </c>
      <c r="Y32" s="278">
        <v>6.2209866244188929E-2</v>
      </c>
      <c r="Z32" s="314">
        <v>3.3663582391722109</v>
      </c>
      <c r="AA32" s="278">
        <v>0.10591634741132566</v>
      </c>
      <c r="AB32" s="314">
        <v>3.6699212564537458</v>
      </c>
      <c r="AC32" s="278">
        <v>9.8673407247841058E-2</v>
      </c>
      <c r="AD32" s="314">
        <v>4.1949838717904626</v>
      </c>
      <c r="AE32" s="479">
        <v>6.7016713059362285E-2</v>
      </c>
      <c r="AF32" s="22"/>
      <c r="AG32" s="22"/>
    </row>
    <row r="33" spans="1:33">
      <c r="A33" s="277" t="s">
        <v>15</v>
      </c>
      <c r="B33" s="314">
        <v>3.8241014794671901</v>
      </c>
      <c r="C33" s="278">
        <v>6.3404443728304241E-2</v>
      </c>
      <c r="D33" s="314">
        <v>4.6437658534422184</v>
      </c>
      <c r="E33" s="278">
        <v>5.5085584225112547E-2</v>
      </c>
      <c r="F33" s="314">
        <v>3.5635317810979172</v>
      </c>
      <c r="G33" s="278">
        <v>6.11701519899919E-2</v>
      </c>
      <c r="H33" s="314">
        <v>3.9089716595506054</v>
      </c>
      <c r="I33" s="278">
        <v>6.6419443823331925E-2</v>
      </c>
      <c r="J33" s="314">
        <v>3.1150726070244326</v>
      </c>
      <c r="K33" s="278">
        <v>6.610819835404598E-2</v>
      </c>
      <c r="L33" s="314">
        <v>2.8071939844143072</v>
      </c>
      <c r="M33" s="278">
        <v>6.2506198441304367E-2</v>
      </c>
      <c r="N33" s="314">
        <v>4.5615545894901004</v>
      </c>
      <c r="O33" s="278">
        <v>5.6991336038382308E-2</v>
      </c>
      <c r="P33" s="314">
        <v>3.5087981746572829</v>
      </c>
      <c r="Q33" s="278">
        <v>7.3046666131012572E-2</v>
      </c>
      <c r="R33" s="314">
        <v>3.7369926577276362</v>
      </c>
      <c r="S33" s="278">
        <v>6.7554417489491439E-2</v>
      </c>
      <c r="T33" s="314">
        <v>4.2434231359313364</v>
      </c>
      <c r="U33" s="278">
        <v>5.3692582803281201E-2</v>
      </c>
      <c r="V33" s="314">
        <v>3.2561234151411789</v>
      </c>
      <c r="W33" s="278">
        <v>5.2065462319953668E-2</v>
      </c>
      <c r="X33" s="314">
        <v>3.100060711438942</v>
      </c>
      <c r="Y33" s="278">
        <v>5.9743457185711467E-2</v>
      </c>
      <c r="Z33" s="314">
        <v>3.4647472250873488</v>
      </c>
      <c r="AA33" s="278">
        <v>9.2572983638882972E-2</v>
      </c>
      <c r="AB33" s="314">
        <v>3.6815442420734446</v>
      </c>
      <c r="AC33" s="278">
        <v>8.7568628513940511E-2</v>
      </c>
      <c r="AD33" s="314">
        <v>4.1772255291354554</v>
      </c>
      <c r="AE33" s="479">
        <v>6.4573868336709583E-2</v>
      </c>
      <c r="AF33" s="22"/>
      <c r="AG33" s="22"/>
    </row>
    <row r="34" spans="1:33">
      <c r="A34" s="277" t="s">
        <v>18</v>
      </c>
      <c r="B34" s="314">
        <v>3.6630976054046398</v>
      </c>
      <c r="C34" s="278">
        <v>0.15765844005366114</v>
      </c>
      <c r="D34" s="314">
        <v>4.7966413742679572</v>
      </c>
      <c r="E34" s="278">
        <v>0.14815036109877183</v>
      </c>
      <c r="F34" s="314">
        <v>3.8968146433310147</v>
      </c>
      <c r="G34" s="278">
        <v>0.15646442793055054</v>
      </c>
      <c r="H34" s="314">
        <v>4.0141272902286049</v>
      </c>
      <c r="I34" s="278">
        <v>0.15516353616090728</v>
      </c>
      <c r="J34" s="314">
        <v>3.2012941348745141</v>
      </c>
      <c r="K34" s="278">
        <v>0.15800232181947962</v>
      </c>
      <c r="L34" s="314">
        <v>2.9512806640160441</v>
      </c>
      <c r="M34" s="278">
        <v>0.15576100948813962</v>
      </c>
      <c r="N34" s="314">
        <v>4.5583643348801735</v>
      </c>
      <c r="O34" s="278">
        <v>0.1830979435065597</v>
      </c>
      <c r="P34" s="314">
        <v>4.1656141432366764</v>
      </c>
      <c r="Q34" s="278">
        <v>0.14665110224590128</v>
      </c>
      <c r="R34" s="314">
        <v>4.1944681394243926</v>
      </c>
      <c r="S34" s="278">
        <v>0.1647450153949227</v>
      </c>
      <c r="T34" s="314">
        <v>4.2559984771903823</v>
      </c>
      <c r="U34" s="278">
        <v>0.16214253219165817</v>
      </c>
      <c r="V34" s="314">
        <v>2.9470762554027745</v>
      </c>
      <c r="W34" s="278">
        <v>0.12021150737049505</v>
      </c>
      <c r="X34" s="314">
        <v>3.0089760218940049</v>
      </c>
      <c r="Y34" s="278">
        <v>0.16144777829096374</v>
      </c>
      <c r="Z34" s="314">
        <v>3.5812114669790418</v>
      </c>
      <c r="AA34" s="278">
        <v>0.21728964777023205</v>
      </c>
      <c r="AB34" s="314">
        <v>3.7355439663793848</v>
      </c>
      <c r="AC34" s="278">
        <v>0.1956290520619092</v>
      </c>
      <c r="AD34" s="314">
        <v>3.7662029320582842</v>
      </c>
      <c r="AE34" s="479">
        <v>0.18591035172168172</v>
      </c>
      <c r="AF34" s="22"/>
      <c r="AG34" s="22"/>
    </row>
    <row r="35" spans="1:33">
      <c r="A35" s="277" t="s">
        <v>120</v>
      </c>
      <c r="B35" s="314">
        <v>4.0920576130806854</v>
      </c>
      <c r="C35" s="278">
        <v>8.8096808542882474E-2</v>
      </c>
      <c r="D35" s="314">
        <v>4.8268052777878641</v>
      </c>
      <c r="E35" s="278">
        <v>7.1486097009851007E-2</v>
      </c>
      <c r="F35" s="314">
        <v>4.001678814987585</v>
      </c>
      <c r="G35" s="278">
        <v>9.353930233710285E-2</v>
      </c>
      <c r="H35" s="314">
        <v>4.0316358298961434</v>
      </c>
      <c r="I35" s="278">
        <v>0.10784564986536575</v>
      </c>
      <c r="J35" s="314">
        <v>2.9701905456065965</v>
      </c>
      <c r="K35" s="278">
        <v>0.11096687229692552</v>
      </c>
      <c r="L35" s="314">
        <v>2.6054465733604655</v>
      </c>
      <c r="M35" s="278">
        <v>9.1173366736514119E-2</v>
      </c>
      <c r="N35" s="314">
        <v>4.4096954666075989</v>
      </c>
      <c r="O35" s="278">
        <v>9.7357937491827001E-2</v>
      </c>
      <c r="P35" s="314">
        <v>4.5788368551678831</v>
      </c>
      <c r="Q35" s="278">
        <v>8.2274603533265628E-2</v>
      </c>
      <c r="R35" s="314">
        <v>4.1278192125446971</v>
      </c>
      <c r="S35" s="278">
        <v>0.10243318033622947</v>
      </c>
      <c r="T35" s="314">
        <v>4.043174248824223</v>
      </c>
      <c r="U35" s="278">
        <v>7.641085818676456E-2</v>
      </c>
      <c r="V35" s="314">
        <v>3.1738813097732113</v>
      </c>
      <c r="W35" s="278">
        <v>6.6703589265338814E-2</v>
      </c>
      <c r="X35" s="314">
        <v>3.3595677575628082</v>
      </c>
      <c r="Y35" s="278">
        <v>0.10516039324808461</v>
      </c>
      <c r="Z35" s="314">
        <v>3.7165280151839375</v>
      </c>
      <c r="AA35" s="278">
        <v>0.1305077294192632</v>
      </c>
      <c r="AB35" s="314">
        <v>3.7685011767661587</v>
      </c>
      <c r="AC35" s="278">
        <v>0.12584723455832675</v>
      </c>
      <c r="AD35" s="314">
        <v>3.7802521360745081</v>
      </c>
      <c r="AE35" s="479">
        <v>8.3662905607942387E-2</v>
      </c>
      <c r="AF35" s="22"/>
      <c r="AG35" s="22"/>
    </row>
    <row r="36" spans="1:33">
      <c r="A36" s="277" t="s">
        <v>13</v>
      </c>
      <c r="B36" s="314">
        <v>3.9091010128835109</v>
      </c>
      <c r="C36" s="278">
        <v>0.16657449638265584</v>
      </c>
      <c r="D36" s="314">
        <v>4.8501124376556959</v>
      </c>
      <c r="E36" s="278">
        <v>0.1475496925891544</v>
      </c>
      <c r="F36" s="314">
        <v>3.5499353802155862</v>
      </c>
      <c r="G36" s="278">
        <v>0.15185926378371092</v>
      </c>
      <c r="H36" s="314">
        <v>3.8323959360978979</v>
      </c>
      <c r="I36" s="278">
        <v>0.161837324796379</v>
      </c>
      <c r="J36" s="314">
        <v>3.1979673150230745</v>
      </c>
      <c r="K36" s="278">
        <v>0.13395039884192697</v>
      </c>
      <c r="L36" s="314">
        <v>3.0055077665651604</v>
      </c>
      <c r="M36" s="278">
        <v>0.15137340843233224</v>
      </c>
      <c r="N36" s="314">
        <v>4.5304036901238316</v>
      </c>
      <c r="O36" s="278">
        <v>0.15601248500779757</v>
      </c>
      <c r="P36" s="314">
        <v>3.8709242956571899</v>
      </c>
      <c r="Q36" s="278">
        <v>0.15945962423144233</v>
      </c>
      <c r="R36" s="314">
        <v>3.9049024317811578</v>
      </c>
      <c r="S36" s="278">
        <v>0.15013108602375108</v>
      </c>
      <c r="T36" s="314">
        <v>4.4988467710809541</v>
      </c>
      <c r="U36" s="278">
        <v>0.11846000479430399</v>
      </c>
      <c r="V36" s="314">
        <v>3.1831081577746461</v>
      </c>
      <c r="W36" s="278">
        <v>0.14255824120137894</v>
      </c>
      <c r="X36" s="314">
        <v>3.1477743475475841</v>
      </c>
      <c r="Y36" s="278">
        <v>0.15020113192535553</v>
      </c>
      <c r="Z36" s="314">
        <v>3.2528691935376428</v>
      </c>
      <c r="AA36" s="278">
        <v>0.23655748647221914</v>
      </c>
      <c r="AB36" s="314">
        <v>3.5374384523772315</v>
      </c>
      <c r="AC36" s="278">
        <v>0.19671409904813059</v>
      </c>
      <c r="AD36" s="314">
        <v>4.2036611903233325</v>
      </c>
      <c r="AE36" s="479">
        <v>0.16251744543775709</v>
      </c>
      <c r="AF36" s="22"/>
      <c r="AG36" s="22"/>
    </row>
    <row r="37" spans="1:33">
      <c r="A37" s="277" t="s">
        <v>12</v>
      </c>
      <c r="B37" s="314">
        <v>4.0377202583284122</v>
      </c>
      <c r="C37" s="278">
        <v>0.12271448393403228</v>
      </c>
      <c r="D37" s="314">
        <v>4.7922387933472859</v>
      </c>
      <c r="E37" s="278">
        <v>0.12712920172628203</v>
      </c>
      <c r="F37" s="314">
        <v>3.8260166661949779</v>
      </c>
      <c r="G37" s="278">
        <v>0.20386009578012185</v>
      </c>
      <c r="H37" s="314">
        <v>3.8976365858538831</v>
      </c>
      <c r="I37" s="278">
        <v>0.18328327834676889</v>
      </c>
      <c r="J37" s="314">
        <v>3.3144458581041976</v>
      </c>
      <c r="K37" s="278">
        <v>0.19538020118337443</v>
      </c>
      <c r="L37" s="314">
        <v>2.8292325954156916</v>
      </c>
      <c r="M37" s="278">
        <v>0.21032499460222762</v>
      </c>
      <c r="N37" s="314">
        <v>4.2937509798057834</v>
      </c>
      <c r="O37" s="278">
        <v>0.14893450769783154</v>
      </c>
      <c r="P37" s="314">
        <v>4.5204683400799244</v>
      </c>
      <c r="Q37" s="278">
        <v>0.16213830193856454</v>
      </c>
      <c r="R37" s="314">
        <v>3.961470043902418</v>
      </c>
      <c r="S37" s="278">
        <v>0.18841343677786349</v>
      </c>
      <c r="T37" s="314">
        <v>4.4215643346905118</v>
      </c>
      <c r="U37" s="278">
        <v>0.14767374606222625</v>
      </c>
      <c r="V37" s="314">
        <v>3.1715481959427132</v>
      </c>
      <c r="W37" s="278">
        <v>0.17330454497398415</v>
      </c>
      <c r="X37" s="314">
        <v>3.1108685326951435</v>
      </c>
      <c r="Y37" s="278">
        <v>0.16101670530876169</v>
      </c>
      <c r="Z37" s="314">
        <v>3.586857182881753</v>
      </c>
      <c r="AA37" s="278">
        <v>0.27474896755009615</v>
      </c>
      <c r="AB37" s="314">
        <v>3.3667378315953109</v>
      </c>
      <c r="AC37" s="278">
        <v>0.21828431408713325</v>
      </c>
      <c r="AD37" s="314">
        <v>3.4260012156709911</v>
      </c>
      <c r="AE37" s="479">
        <v>0.22908362825336814</v>
      </c>
      <c r="AF37" s="22"/>
      <c r="AG37" s="22"/>
    </row>
    <row r="38" spans="1:33">
      <c r="A38" s="277" t="s">
        <v>11</v>
      </c>
      <c r="B38" s="314">
        <v>3.9439364457847965</v>
      </c>
      <c r="C38" s="278">
        <v>7.5617592753950996E-2</v>
      </c>
      <c r="D38" s="314">
        <v>4.5463351374092751</v>
      </c>
      <c r="E38" s="278">
        <v>7.5542538919634944E-2</v>
      </c>
      <c r="F38" s="314">
        <v>3.6706746415109301</v>
      </c>
      <c r="G38" s="278">
        <v>8.9407095923162372E-2</v>
      </c>
      <c r="H38" s="314">
        <v>3.9803756117564499</v>
      </c>
      <c r="I38" s="278">
        <v>8.5958636641606703E-2</v>
      </c>
      <c r="J38" s="314">
        <v>2.9641061659068177</v>
      </c>
      <c r="K38" s="278">
        <v>8.485356462723942E-2</v>
      </c>
      <c r="L38" s="314">
        <v>2.7315475902751216</v>
      </c>
      <c r="M38" s="278">
        <v>7.8689459206481363E-2</v>
      </c>
      <c r="N38" s="314">
        <v>4.5613727443734726</v>
      </c>
      <c r="O38" s="278">
        <v>6.6614830789194585E-2</v>
      </c>
      <c r="P38" s="314">
        <v>4.0752792842486825</v>
      </c>
      <c r="Q38" s="278">
        <v>7.9721600325773911E-2</v>
      </c>
      <c r="R38" s="314">
        <v>3.8287391781933051</v>
      </c>
      <c r="S38" s="278">
        <v>7.1110194692683162E-2</v>
      </c>
      <c r="T38" s="314">
        <v>4.2787341929253691</v>
      </c>
      <c r="U38" s="278">
        <v>6.473634435291066E-2</v>
      </c>
      <c r="V38" s="314">
        <v>3.182740670163271</v>
      </c>
      <c r="W38" s="278">
        <v>6.5062170801291175E-2</v>
      </c>
      <c r="X38" s="314">
        <v>3.1425245090866079</v>
      </c>
      <c r="Y38" s="278">
        <v>8.2878835173507262E-2</v>
      </c>
      <c r="Z38" s="314">
        <v>3.7867198789960455</v>
      </c>
      <c r="AA38" s="278">
        <v>0.11791209878812024</v>
      </c>
      <c r="AB38" s="314">
        <v>3.9180319121645604</v>
      </c>
      <c r="AC38" s="278">
        <v>0.1121536323582429</v>
      </c>
      <c r="AD38" s="314">
        <v>4.0657143069334003</v>
      </c>
      <c r="AE38" s="479">
        <v>8.7054561356251892E-2</v>
      </c>
      <c r="AF38" s="22"/>
      <c r="AG38" s="22"/>
    </row>
    <row r="39" spans="1:33">
      <c r="A39" s="277" t="s">
        <v>10</v>
      </c>
      <c r="B39" s="314">
        <v>3.9571927147440635</v>
      </c>
      <c r="C39" s="278">
        <v>0.11363250277685906</v>
      </c>
      <c r="D39" s="314">
        <v>4.7522385043588766</v>
      </c>
      <c r="E39" s="278">
        <v>0.11647622120894824</v>
      </c>
      <c r="F39" s="314">
        <v>3.5225732323528343</v>
      </c>
      <c r="G39" s="278">
        <v>0.11221510746055097</v>
      </c>
      <c r="H39" s="314">
        <v>3.7554589621579875</v>
      </c>
      <c r="I39" s="278">
        <v>0.11883259832447943</v>
      </c>
      <c r="J39" s="314">
        <v>2.753909599095</v>
      </c>
      <c r="K39" s="278">
        <v>0.12613346271050199</v>
      </c>
      <c r="L39" s="314">
        <v>2.4318343961079045</v>
      </c>
      <c r="M39" s="278">
        <v>0.10408230057320969</v>
      </c>
      <c r="N39" s="314">
        <v>4.4289418474140909</v>
      </c>
      <c r="O39" s="278">
        <v>0.10069994865380946</v>
      </c>
      <c r="P39" s="314">
        <v>4.4487366358295537</v>
      </c>
      <c r="Q39" s="278">
        <v>9.8856598221486083E-2</v>
      </c>
      <c r="R39" s="314">
        <v>4.1171860465445063</v>
      </c>
      <c r="S39" s="278">
        <v>0.12634456551958378</v>
      </c>
      <c r="T39" s="314">
        <v>4.2550949657942638</v>
      </c>
      <c r="U39" s="278">
        <v>8.2142319067688999E-2</v>
      </c>
      <c r="V39" s="314">
        <v>3.2468671782860166</v>
      </c>
      <c r="W39" s="278">
        <v>9.1686701784730373E-2</v>
      </c>
      <c r="X39" s="314">
        <v>3.2325319848999863</v>
      </c>
      <c r="Y39" s="278">
        <v>0.11796290250939141</v>
      </c>
      <c r="Z39" s="314">
        <v>3.8199809169146675</v>
      </c>
      <c r="AA39" s="278">
        <v>0.16344531324648173</v>
      </c>
      <c r="AB39" s="314">
        <v>3.788336246793496</v>
      </c>
      <c r="AC39" s="278">
        <v>0.11842774210565034</v>
      </c>
      <c r="AD39" s="314">
        <v>3.1122533529505825</v>
      </c>
      <c r="AE39" s="479">
        <v>0.14520375333139346</v>
      </c>
      <c r="AF39" s="22"/>
      <c r="AG39" s="22"/>
    </row>
    <row r="40" spans="1:33">
      <c r="A40" s="277" t="s">
        <v>9</v>
      </c>
      <c r="B40" s="314">
        <v>3.9780716775283111</v>
      </c>
      <c r="C40" s="278">
        <v>6.9428468864111623E-2</v>
      </c>
      <c r="D40" s="314">
        <v>4.57664797303587</v>
      </c>
      <c r="E40" s="278">
        <v>6.9394840316949882E-2</v>
      </c>
      <c r="F40" s="314">
        <v>3.179486393127914</v>
      </c>
      <c r="G40" s="278">
        <v>8.3588252312538913E-2</v>
      </c>
      <c r="H40" s="314">
        <v>3.85625514158383</v>
      </c>
      <c r="I40" s="278">
        <v>8.5659680577142766E-2</v>
      </c>
      <c r="J40" s="314">
        <v>2.924389411633245</v>
      </c>
      <c r="K40" s="278">
        <v>8.5002886128135766E-2</v>
      </c>
      <c r="L40" s="314">
        <v>2.5429205520414211</v>
      </c>
      <c r="M40" s="278">
        <v>8.1155494116282617E-2</v>
      </c>
      <c r="N40" s="314">
        <v>4.2684696556748101</v>
      </c>
      <c r="O40" s="278">
        <v>9.1364125008360442E-2</v>
      </c>
      <c r="P40" s="314">
        <v>3.9586150326614584</v>
      </c>
      <c r="Q40" s="278">
        <v>8.0912673389009607E-2</v>
      </c>
      <c r="R40" s="314">
        <v>3.7527328544792389</v>
      </c>
      <c r="S40" s="278">
        <v>7.9954355593425938E-2</v>
      </c>
      <c r="T40" s="314">
        <v>4.0740541012509919</v>
      </c>
      <c r="U40" s="278">
        <v>6.2784147351900341E-2</v>
      </c>
      <c r="V40" s="314">
        <v>3.0200079509669027</v>
      </c>
      <c r="W40" s="278">
        <v>5.9086636301615356E-2</v>
      </c>
      <c r="X40" s="314">
        <v>2.8670893473876555</v>
      </c>
      <c r="Y40" s="278">
        <v>7.605928384298638E-2</v>
      </c>
      <c r="Z40" s="314">
        <v>3.4761138591389837</v>
      </c>
      <c r="AA40" s="278">
        <v>0.10764726279272203</v>
      </c>
      <c r="AB40" s="314">
        <v>3.4733279925110745</v>
      </c>
      <c r="AC40" s="278">
        <v>0.10792197735074187</v>
      </c>
      <c r="AD40" s="314">
        <v>3.9385189531211884</v>
      </c>
      <c r="AE40" s="479">
        <v>8.0941923971206059E-2</v>
      </c>
      <c r="AF40" s="22"/>
      <c r="AG40" s="22"/>
    </row>
    <row r="41" spans="1:33">
      <c r="A41" s="277" t="s">
        <v>8</v>
      </c>
      <c r="B41" s="314">
        <v>3.8037543803795253</v>
      </c>
      <c r="C41" s="278">
        <v>6.7059590682009104E-2</v>
      </c>
      <c r="D41" s="314">
        <v>4.6532809963463491</v>
      </c>
      <c r="E41" s="278">
        <v>5.4680018564624615E-2</v>
      </c>
      <c r="F41" s="314">
        <v>3.4615178341136499</v>
      </c>
      <c r="G41" s="278">
        <v>6.9600936671883953E-2</v>
      </c>
      <c r="H41" s="314">
        <v>3.9025686071990915</v>
      </c>
      <c r="I41" s="278">
        <v>7.2771838355468715E-2</v>
      </c>
      <c r="J41" s="314">
        <v>3.0533724926736792</v>
      </c>
      <c r="K41" s="278">
        <v>6.7969213597042985E-2</v>
      </c>
      <c r="L41" s="314">
        <v>2.8048325923391411</v>
      </c>
      <c r="M41" s="278">
        <v>6.4950097925410163E-2</v>
      </c>
      <c r="N41" s="314">
        <v>4.6340627279913154</v>
      </c>
      <c r="O41" s="278">
        <v>6.2972021060179323E-2</v>
      </c>
      <c r="P41" s="314">
        <v>4.0339460464042549</v>
      </c>
      <c r="Q41" s="278">
        <v>6.3426853647052139E-2</v>
      </c>
      <c r="R41" s="314">
        <v>3.839873723807238</v>
      </c>
      <c r="S41" s="278">
        <v>6.715840442733749E-2</v>
      </c>
      <c r="T41" s="314">
        <v>4.1781436341750826</v>
      </c>
      <c r="U41" s="278">
        <v>6.2949771938098045E-2</v>
      </c>
      <c r="V41" s="314">
        <v>3.1124292056979983</v>
      </c>
      <c r="W41" s="278">
        <v>5.4380062896056687E-2</v>
      </c>
      <c r="X41" s="314">
        <v>3.1950879634910376</v>
      </c>
      <c r="Y41" s="278">
        <v>6.8804169159793052E-2</v>
      </c>
      <c r="Z41" s="314">
        <v>3.9680159104444637</v>
      </c>
      <c r="AA41" s="278">
        <v>9.1830581221022098E-2</v>
      </c>
      <c r="AB41" s="314">
        <v>3.9538498021988451</v>
      </c>
      <c r="AC41" s="278">
        <v>8.0770271718415568E-2</v>
      </c>
      <c r="AD41" s="314">
        <v>3.9437510920890935</v>
      </c>
      <c r="AE41" s="479">
        <v>6.827314925502774E-2</v>
      </c>
      <c r="AF41" s="22"/>
      <c r="AG41" s="22"/>
    </row>
    <row r="42" spans="1:33">
      <c r="A42" s="277" t="s">
        <v>7</v>
      </c>
      <c r="B42" s="314">
        <v>3.593924059006433</v>
      </c>
      <c r="C42" s="278">
        <v>8.3809295514020873E-2</v>
      </c>
      <c r="D42" s="314">
        <v>4.594437340618124</v>
      </c>
      <c r="E42" s="278">
        <v>7.358988731318869E-2</v>
      </c>
      <c r="F42" s="314">
        <v>3.2962861524180322</v>
      </c>
      <c r="G42" s="278">
        <v>8.2647326368918264E-2</v>
      </c>
      <c r="H42" s="314">
        <v>3.8264053677079732</v>
      </c>
      <c r="I42" s="278">
        <v>8.6387997658936885E-2</v>
      </c>
      <c r="J42" s="314">
        <v>2.8735137776731019</v>
      </c>
      <c r="K42" s="278">
        <v>9.6174127903416409E-2</v>
      </c>
      <c r="L42" s="314">
        <v>2.4834653074539488</v>
      </c>
      <c r="M42" s="278">
        <v>8.5105921873350449E-2</v>
      </c>
      <c r="N42" s="314">
        <v>4.780353253926279</v>
      </c>
      <c r="O42" s="278">
        <v>6.8846565721867328E-2</v>
      </c>
      <c r="P42" s="314">
        <v>3.9622045486369148</v>
      </c>
      <c r="Q42" s="278">
        <v>8.1156460199530142E-2</v>
      </c>
      <c r="R42" s="314">
        <v>3.8135304929270744</v>
      </c>
      <c r="S42" s="278">
        <v>8.6353723977193819E-2</v>
      </c>
      <c r="T42" s="314">
        <v>4.1096290244732891</v>
      </c>
      <c r="U42" s="278">
        <v>7.0000972804130632E-2</v>
      </c>
      <c r="V42" s="314">
        <v>3.1867630700168772</v>
      </c>
      <c r="W42" s="278">
        <v>6.6223864562691373E-2</v>
      </c>
      <c r="X42" s="314">
        <v>3.1365717942662479</v>
      </c>
      <c r="Y42" s="278">
        <v>8.8442459618529742E-2</v>
      </c>
      <c r="Z42" s="314">
        <v>3.5459583353500386</v>
      </c>
      <c r="AA42" s="278">
        <v>0.11573537296046058</v>
      </c>
      <c r="AB42" s="314">
        <v>3.7142604508710861</v>
      </c>
      <c r="AC42" s="278">
        <v>0.10779402143628257</v>
      </c>
      <c r="AD42" s="314">
        <v>3.9386890295571297</v>
      </c>
      <c r="AE42" s="479">
        <v>8.366089108491373E-2</v>
      </c>
      <c r="AF42" s="22"/>
      <c r="AG42" s="22"/>
    </row>
    <row r="43" spans="1:33">
      <c r="A43" s="277" t="s">
        <v>6</v>
      </c>
      <c r="B43" s="314">
        <v>3.2341922505527174</v>
      </c>
      <c r="C43" s="278">
        <v>0.13477191728872587</v>
      </c>
      <c r="D43" s="314">
        <v>4.378691658859486</v>
      </c>
      <c r="E43" s="278">
        <v>0.10820050291386545</v>
      </c>
      <c r="F43" s="314">
        <v>3.0734746514706273</v>
      </c>
      <c r="G43" s="278">
        <v>0.13523433600474563</v>
      </c>
      <c r="H43" s="314">
        <v>3.5515588596473289</v>
      </c>
      <c r="I43" s="278">
        <v>0.13900212807913065</v>
      </c>
      <c r="J43" s="314">
        <v>2.6773356598032407</v>
      </c>
      <c r="K43" s="278">
        <v>0.12584246893517251</v>
      </c>
      <c r="L43" s="314">
        <v>2.3616452898709848</v>
      </c>
      <c r="M43" s="278">
        <v>0.11587584738455502</v>
      </c>
      <c r="N43" s="314">
        <v>4.5081490503588686</v>
      </c>
      <c r="O43" s="278">
        <v>0.10598705540461884</v>
      </c>
      <c r="P43" s="314">
        <v>3.9489028378762563</v>
      </c>
      <c r="Q43" s="278">
        <v>0.10795846936887729</v>
      </c>
      <c r="R43" s="314">
        <v>3.7947440929102454</v>
      </c>
      <c r="S43" s="278">
        <v>0.11819311787564302</v>
      </c>
      <c r="T43" s="314">
        <v>4.0596376961305811</v>
      </c>
      <c r="U43" s="278">
        <v>0.10449942960226516</v>
      </c>
      <c r="V43" s="314">
        <v>3.0769865439641055</v>
      </c>
      <c r="W43" s="278">
        <v>0.10255551691341655</v>
      </c>
      <c r="X43" s="314">
        <v>2.8372513222579494</v>
      </c>
      <c r="Y43" s="278">
        <v>0.11556518455087358</v>
      </c>
      <c r="Z43" s="314">
        <v>3.8845033998261491</v>
      </c>
      <c r="AA43" s="278">
        <v>0.18637246469961979</v>
      </c>
      <c r="AB43" s="314">
        <v>3.5855408349104194</v>
      </c>
      <c r="AC43" s="278">
        <v>0.18865416023042397</v>
      </c>
      <c r="AD43" s="314">
        <v>3.6668791524754316</v>
      </c>
      <c r="AE43" s="479">
        <v>0.15721955281471542</v>
      </c>
      <c r="AF43" s="22"/>
      <c r="AG43" s="22"/>
    </row>
    <row r="44" spans="1:33">
      <c r="A44" s="277" t="s">
        <v>5</v>
      </c>
      <c r="B44" s="314">
        <v>4.1897930790845965</v>
      </c>
      <c r="C44" s="278">
        <v>9.4467367121815526E-2</v>
      </c>
      <c r="D44" s="314">
        <v>4.7267370545957599</v>
      </c>
      <c r="E44" s="278">
        <v>7.1108505410966805E-2</v>
      </c>
      <c r="F44" s="314">
        <v>3.7113127414642033</v>
      </c>
      <c r="G44" s="278">
        <v>0.10090762761367561</v>
      </c>
      <c r="H44" s="314">
        <v>3.6290946086703983</v>
      </c>
      <c r="I44" s="278">
        <v>9.5439823793706996E-2</v>
      </c>
      <c r="J44" s="314">
        <v>2.8760312792891365</v>
      </c>
      <c r="K44" s="278">
        <v>9.6092624010429603E-2</v>
      </c>
      <c r="L44" s="314">
        <v>2.5435046983974559</v>
      </c>
      <c r="M44" s="278">
        <v>8.9480194976159194E-2</v>
      </c>
      <c r="N44" s="314">
        <v>4.2481143110933832</v>
      </c>
      <c r="O44" s="278">
        <v>9.5229438188497953E-2</v>
      </c>
      <c r="P44" s="314">
        <v>4.8090370518615417</v>
      </c>
      <c r="Q44" s="278">
        <v>6.5413789631641142E-2</v>
      </c>
      <c r="R44" s="314">
        <v>4.1457270366481751</v>
      </c>
      <c r="S44" s="278">
        <v>8.8234787136657902E-2</v>
      </c>
      <c r="T44" s="314">
        <v>4.3038984439447701</v>
      </c>
      <c r="U44" s="278">
        <v>6.7736451873549028E-2</v>
      </c>
      <c r="V44" s="314">
        <v>3.2291316846146136</v>
      </c>
      <c r="W44" s="278">
        <v>8.0200289323141313E-2</v>
      </c>
      <c r="X44" s="314">
        <v>3.2521358808100587</v>
      </c>
      <c r="Y44" s="278">
        <v>0.10521752368200685</v>
      </c>
      <c r="Z44" s="314">
        <v>3.554638239068121</v>
      </c>
      <c r="AA44" s="278">
        <v>0.126702792843333</v>
      </c>
      <c r="AB44" s="314">
        <v>3.8276952093042107</v>
      </c>
      <c r="AC44" s="278">
        <v>0.10350116181276159</v>
      </c>
      <c r="AD44" s="314">
        <v>3.6395987476436749</v>
      </c>
      <c r="AE44" s="479">
        <v>9.1011254658724103E-2</v>
      </c>
      <c r="AF44" s="22"/>
      <c r="AG44" s="22"/>
    </row>
    <row r="45" spans="1:33">
      <c r="A45" s="277" t="s">
        <v>4</v>
      </c>
      <c r="B45" s="314">
        <v>3.7317077893820452</v>
      </c>
      <c r="C45" s="278">
        <v>0.1102350433151176</v>
      </c>
      <c r="D45" s="314">
        <v>4.5008667216999934</v>
      </c>
      <c r="E45" s="278">
        <v>0.11283575875870318</v>
      </c>
      <c r="F45" s="314">
        <v>3.5838410359700865</v>
      </c>
      <c r="G45" s="278">
        <v>0.13578568520846823</v>
      </c>
      <c r="H45" s="314">
        <v>3.5353037871941755</v>
      </c>
      <c r="I45" s="278">
        <v>0.12099104408197354</v>
      </c>
      <c r="J45" s="314">
        <v>2.9338880538935701</v>
      </c>
      <c r="K45" s="278">
        <v>0.12143800093728221</v>
      </c>
      <c r="L45" s="314">
        <v>2.4045044608141621</v>
      </c>
      <c r="M45" s="278">
        <v>0.10213919861963826</v>
      </c>
      <c r="N45" s="314">
        <v>4.2916089840850296</v>
      </c>
      <c r="O45" s="278">
        <v>0.12988769630096161</v>
      </c>
      <c r="P45" s="314">
        <v>4.6393538034556032</v>
      </c>
      <c r="Q45" s="278">
        <v>0.11123106309504095</v>
      </c>
      <c r="R45" s="314">
        <v>4.0161144684007777</v>
      </c>
      <c r="S45" s="278">
        <v>0.11811189068383079</v>
      </c>
      <c r="T45" s="314">
        <v>3.8858545913877225</v>
      </c>
      <c r="U45" s="278">
        <v>9.0229747183977152E-2</v>
      </c>
      <c r="V45" s="314">
        <v>3.0500856256092854</v>
      </c>
      <c r="W45" s="278">
        <v>0.10186253810934955</v>
      </c>
      <c r="X45" s="314">
        <v>2.8277985268115242</v>
      </c>
      <c r="Y45" s="278">
        <v>0.1078682156229471</v>
      </c>
      <c r="Z45" s="314">
        <v>3.2720482636616648</v>
      </c>
      <c r="AA45" s="278">
        <v>0.1663333874386852</v>
      </c>
      <c r="AB45" s="314">
        <v>3.6534964713420703</v>
      </c>
      <c r="AC45" s="278">
        <v>0.14291941367999114</v>
      </c>
      <c r="AD45" s="314">
        <v>3.6266302406258304</v>
      </c>
      <c r="AE45" s="479">
        <v>0.1407740965490393</v>
      </c>
      <c r="AF45" s="22"/>
      <c r="AG45" s="22"/>
    </row>
    <row r="46" spans="1:33">
      <c r="A46" s="277" t="s">
        <v>3</v>
      </c>
      <c r="B46" s="314">
        <v>4.0015218180254175</v>
      </c>
      <c r="C46" s="278">
        <v>9.3290060465387542E-2</v>
      </c>
      <c r="D46" s="314">
        <v>4.7809921476803767</v>
      </c>
      <c r="E46" s="278">
        <v>7.7737433873390036E-2</v>
      </c>
      <c r="F46" s="314">
        <v>3.5173244322734689</v>
      </c>
      <c r="G46" s="278">
        <v>0.10836172335375152</v>
      </c>
      <c r="H46" s="314">
        <v>3.8602392997140722</v>
      </c>
      <c r="I46" s="278">
        <v>9.8432350316119133E-2</v>
      </c>
      <c r="J46" s="314">
        <v>2.8387034950645651</v>
      </c>
      <c r="K46" s="278">
        <v>0.10680445914070269</v>
      </c>
      <c r="L46" s="314">
        <v>2.5651191753005191</v>
      </c>
      <c r="M46" s="278">
        <v>8.7679475077360652E-2</v>
      </c>
      <c r="N46" s="314">
        <v>4.1842291162677672</v>
      </c>
      <c r="O46" s="278">
        <v>0.10330557160420438</v>
      </c>
      <c r="P46" s="314">
        <v>4.2490710927732094</v>
      </c>
      <c r="Q46" s="278">
        <v>9.6295615799811621E-2</v>
      </c>
      <c r="R46" s="314">
        <v>3.9639902358717141</v>
      </c>
      <c r="S46" s="278">
        <v>0.10345690899696379</v>
      </c>
      <c r="T46" s="314">
        <v>4.3252207711089037</v>
      </c>
      <c r="U46" s="278">
        <v>8.991747798220244E-2</v>
      </c>
      <c r="V46" s="314">
        <v>3.249111760465679</v>
      </c>
      <c r="W46" s="278">
        <v>0.1017203848050043</v>
      </c>
      <c r="X46" s="314">
        <v>2.9776766272853172</v>
      </c>
      <c r="Y46" s="278">
        <v>0.10078329026405478</v>
      </c>
      <c r="Z46" s="314">
        <v>3.5846465616622192</v>
      </c>
      <c r="AA46" s="278">
        <v>0.13617438065964521</v>
      </c>
      <c r="AB46" s="314">
        <v>3.672928142059023</v>
      </c>
      <c r="AC46" s="278">
        <v>0.11773511925344327</v>
      </c>
      <c r="AD46" s="314">
        <v>4.1362572913350766</v>
      </c>
      <c r="AE46" s="479">
        <v>9.551563024913351E-2</v>
      </c>
      <c r="AF46" s="22"/>
      <c r="AG46" s="22"/>
    </row>
    <row r="47" spans="1:33" ht="14.5" thickBot="1">
      <c r="A47" s="277" t="s">
        <v>2</v>
      </c>
      <c r="B47" s="314">
        <v>3.978140983484395</v>
      </c>
      <c r="C47" s="278">
        <v>9.5131794049550453E-2</v>
      </c>
      <c r="D47" s="314">
        <v>4.5961919925751413</v>
      </c>
      <c r="E47" s="278">
        <v>9.4949812833486288E-2</v>
      </c>
      <c r="F47" s="314">
        <v>3.532824633852194</v>
      </c>
      <c r="G47" s="278">
        <v>0.10392968450951852</v>
      </c>
      <c r="H47" s="314">
        <v>3.6664152633934686</v>
      </c>
      <c r="I47" s="278">
        <v>0.11426638354123138</v>
      </c>
      <c r="J47" s="314">
        <v>2.8207040078181471</v>
      </c>
      <c r="K47" s="278">
        <v>0.11294970781592234</v>
      </c>
      <c r="L47" s="314">
        <v>2.438938178832522</v>
      </c>
      <c r="M47" s="278">
        <v>9.3677525135394332E-2</v>
      </c>
      <c r="N47" s="314">
        <v>4.4546690116939835</v>
      </c>
      <c r="O47" s="278">
        <v>0.10743969742206343</v>
      </c>
      <c r="P47" s="314">
        <v>4.6807599944781524</v>
      </c>
      <c r="Q47" s="278">
        <v>9.6257951069645784E-2</v>
      </c>
      <c r="R47" s="314">
        <v>3.7983822932850764</v>
      </c>
      <c r="S47" s="278">
        <v>0.10295496596776306</v>
      </c>
      <c r="T47" s="314">
        <v>4.0676451772078064</v>
      </c>
      <c r="U47" s="278">
        <v>7.0488386681038503E-2</v>
      </c>
      <c r="V47" s="314">
        <v>3.2503697122524966</v>
      </c>
      <c r="W47" s="278">
        <v>8.0640706974352591E-2</v>
      </c>
      <c r="X47" s="314">
        <v>3.2081086409876649</v>
      </c>
      <c r="Y47" s="278">
        <v>0.10252835189625202</v>
      </c>
      <c r="Z47" s="314">
        <v>3.5931096258296429</v>
      </c>
      <c r="AA47" s="278">
        <v>0.16729843417166987</v>
      </c>
      <c r="AB47" s="314">
        <v>3.7938748242567577</v>
      </c>
      <c r="AC47" s="278">
        <v>0.14220957517631957</v>
      </c>
      <c r="AD47" s="314">
        <v>3.8709309940882237</v>
      </c>
      <c r="AE47" s="479">
        <v>9.5989511984041945E-2</v>
      </c>
      <c r="AF47" s="22"/>
      <c r="AG47" s="22"/>
    </row>
    <row r="48" spans="1:33">
      <c r="A48" s="282" t="s">
        <v>17</v>
      </c>
      <c r="B48" s="369">
        <v>3.8664267049979775</v>
      </c>
      <c r="C48" s="284">
        <v>2.7304069319257673E-2</v>
      </c>
      <c r="D48" s="369">
        <v>4.6463835593297667</v>
      </c>
      <c r="E48" s="284">
        <v>2.368209521850936E-2</v>
      </c>
      <c r="F48" s="369">
        <v>3.4766969570848385</v>
      </c>
      <c r="G48" s="284">
        <v>2.973757478093601E-2</v>
      </c>
      <c r="H48" s="369">
        <v>3.936975629149587</v>
      </c>
      <c r="I48" s="284">
        <v>3.0079649373367948E-2</v>
      </c>
      <c r="J48" s="369">
        <v>3.0417996517317252</v>
      </c>
      <c r="K48" s="284">
        <v>2.9717973507866032E-2</v>
      </c>
      <c r="L48" s="369">
        <v>2.7339187896045254</v>
      </c>
      <c r="M48" s="284">
        <v>2.8496140697228101E-2</v>
      </c>
      <c r="N48" s="369">
        <v>4.5051945195379322</v>
      </c>
      <c r="O48" s="284">
        <v>2.7353637715417177E-2</v>
      </c>
      <c r="P48" s="369">
        <v>3.8710277513545028</v>
      </c>
      <c r="Q48" s="284">
        <v>3.0156337575714016E-2</v>
      </c>
      <c r="R48" s="369">
        <v>3.7974111843261174</v>
      </c>
      <c r="S48" s="284">
        <v>2.9087135447504964E-2</v>
      </c>
      <c r="T48" s="369">
        <v>4.2469119309867329</v>
      </c>
      <c r="U48" s="284">
        <v>2.427946087756493E-2</v>
      </c>
      <c r="V48" s="369">
        <v>3.1628144547167345</v>
      </c>
      <c r="W48" s="284">
        <v>2.2794942382744588E-2</v>
      </c>
      <c r="X48" s="369">
        <v>3.0891884816489243</v>
      </c>
      <c r="Y48" s="284">
        <v>2.7799451933545969E-2</v>
      </c>
      <c r="Z48" s="369">
        <v>3.6167157635760376</v>
      </c>
      <c r="AA48" s="284">
        <v>4.0914057354090823E-2</v>
      </c>
      <c r="AB48" s="369">
        <v>3.732700226119809</v>
      </c>
      <c r="AC48" s="284">
        <v>3.7786430307155221E-2</v>
      </c>
      <c r="AD48" s="369">
        <v>4.0386173051664027</v>
      </c>
      <c r="AE48" s="512">
        <v>2.9544174956645217E-2</v>
      </c>
      <c r="AF48" s="22"/>
      <c r="AG48" s="22"/>
    </row>
    <row r="49" spans="1:33">
      <c r="A49" s="285" t="s">
        <v>19</v>
      </c>
      <c r="B49" s="370">
        <v>3.9308150200206464</v>
      </c>
      <c r="C49" s="287">
        <v>5.4631673852453176E-2</v>
      </c>
      <c r="D49" s="370">
        <v>4.7166244094487642</v>
      </c>
      <c r="E49" s="287">
        <v>4.8186047873889748E-2</v>
      </c>
      <c r="F49" s="370">
        <v>3.7468337293342548</v>
      </c>
      <c r="G49" s="287">
        <v>5.4913733240197875E-2</v>
      </c>
      <c r="H49" s="370">
        <v>3.7923807434818788</v>
      </c>
      <c r="I49" s="287">
        <v>5.4196661219430647E-2</v>
      </c>
      <c r="J49" s="370">
        <v>2.961948290559858</v>
      </c>
      <c r="K49" s="287">
        <v>5.5265852010154493E-2</v>
      </c>
      <c r="L49" s="370">
        <v>2.6166449426239464</v>
      </c>
      <c r="M49" s="287">
        <v>5.2734794059530105E-2</v>
      </c>
      <c r="N49" s="370">
        <v>4.4007217910131695</v>
      </c>
      <c r="O49" s="287">
        <v>5.9630951657188951E-2</v>
      </c>
      <c r="P49" s="370">
        <v>4.5391855033705184</v>
      </c>
      <c r="Q49" s="287">
        <v>4.8917333772980666E-2</v>
      </c>
      <c r="R49" s="370">
        <v>4.09256027547492</v>
      </c>
      <c r="S49" s="287">
        <v>5.5073584993094324E-2</v>
      </c>
      <c r="T49" s="370">
        <v>4.164262602282542</v>
      </c>
      <c r="U49" s="287">
        <v>4.8995613859773558E-2</v>
      </c>
      <c r="V49" s="370">
        <v>3.1293731247863721</v>
      </c>
      <c r="W49" s="287">
        <v>4.292509415443585E-2</v>
      </c>
      <c r="X49" s="370">
        <v>3.1439345708123985</v>
      </c>
      <c r="Y49" s="287">
        <v>5.6750976163624123E-2</v>
      </c>
      <c r="Z49" s="370">
        <v>3.5780532091407142</v>
      </c>
      <c r="AA49" s="287">
        <v>7.5279102720842525E-2</v>
      </c>
      <c r="AB49" s="370">
        <v>3.7646683314434779</v>
      </c>
      <c r="AC49" s="287">
        <v>6.5986107478484504E-2</v>
      </c>
      <c r="AD49" s="370">
        <v>3.6727188074621613</v>
      </c>
      <c r="AE49" s="514">
        <v>6.0004806951261314E-2</v>
      </c>
      <c r="AF49" s="22"/>
      <c r="AG49" s="22"/>
    </row>
    <row r="50" spans="1:33" ht="14.5" thickBot="1">
      <c r="A50" s="288" t="s">
        <v>20</v>
      </c>
      <c r="B50" s="371">
        <v>3.8791143308967948</v>
      </c>
      <c r="C50" s="290">
        <v>2.4404469909277336E-2</v>
      </c>
      <c r="D50" s="371">
        <v>4.6602418436018977</v>
      </c>
      <c r="E50" s="290">
        <v>2.1232625916750521E-2</v>
      </c>
      <c r="F50" s="371">
        <v>3.529938768989151</v>
      </c>
      <c r="G50" s="290">
        <v>2.620794527346933E-2</v>
      </c>
      <c r="H50" s="371">
        <v>3.9083897687417348</v>
      </c>
      <c r="I50" s="290">
        <v>2.6442619616844083E-2</v>
      </c>
      <c r="J50" s="371">
        <v>3.0260821182241142</v>
      </c>
      <c r="K50" s="290">
        <v>2.623528274172704E-2</v>
      </c>
      <c r="L50" s="371">
        <v>2.7107443224675483</v>
      </c>
      <c r="M50" s="290">
        <v>2.5135934216234473E-2</v>
      </c>
      <c r="N50" s="371">
        <v>4.4845456936153143</v>
      </c>
      <c r="O50" s="290">
        <v>2.4941717739386676E-2</v>
      </c>
      <c r="P50" s="371">
        <v>4.0025577357926627</v>
      </c>
      <c r="Q50" s="290">
        <v>2.622016857035489E-2</v>
      </c>
      <c r="R50" s="371">
        <v>3.8553939856667876</v>
      </c>
      <c r="S50" s="290">
        <v>2.5734829326195231E-2</v>
      </c>
      <c r="T50" s="371">
        <v>4.2306503815450647</v>
      </c>
      <c r="U50" s="290">
        <v>2.1796153597556756E-2</v>
      </c>
      <c r="V50" s="371">
        <v>3.1562290409494551</v>
      </c>
      <c r="W50" s="290">
        <v>2.0181917958902954E-2</v>
      </c>
      <c r="X50" s="371">
        <v>3.0999695097490321</v>
      </c>
      <c r="Y50" s="290">
        <v>2.4948363567047164E-2</v>
      </c>
      <c r="Z50" s="371">
        <v>3.6091069382468759</v>
      </c>
      <c r="AA50" s="290">
        <v>3.6056153166557754E-2</v>
      </c>
      <c r="AB50" s="371">
        <v>3.7389981761560507</v>
      </c>
      <c r="AC50" s="290">
        <v>3.3001659454900946E-2</v>
      </c>
      <c r="AD50" s="371">
        <v>3.9664369499576528</v>
      </c>
      <c r="AE50" s="517">
        <v>2.6824300065535826E-2</v>
      </c>
      <c r="AF50" s="22"/>
      <c r="AG50" s="22"/>
    </row>
    <row r="51" spans="1:33">
      <c r="A51" s="796" t="s">
        <v>232</v>
      </c>
      <c r="B51" s="796"/>
      <c r="C51" s="796"/>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22"/>
      <c r="AG51" s="22"/>
    </row>
    <row r="52" spans="1:33">
      <c r="A52" s="797" t="s">
        <v>346</v>
      </c>
      <c r="B52" s="797"/>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22"/>
      <c r="AG52" s="22"/>
    </row>
    <row r="53" spans="1:33">
      <c r="A53" s="797" t="s">
        <v>344</v>
      </c>
      <c r="B53" s="797"/>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22"/>
      <c r="AG53" s="22"/>
    </row>
    <row r="54" spans="1:33">
      <c r="A54" s="256"/>
      <c r="B54" s="256"/>
      <c r="C54" s="256"/>
      <c r="D54" s="256"/>
      <c r="E54" s="256"/>
      <c r="F54" s="256"/>
      <c r="G54" s="256"/>
      <c r="H54" s="256"/>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2"/>
      <c r="AG54" s="22"/>
    </row>
    <row r="55" spans="1:33">
      <c r="A55" s="256"/>
      <c r="B55" s="256"/>
      <c r="C55" s="256"/>
      <c r="D55" s="256"/>
      <c r="E55" s="256"/>
      <c r="F55" s="256"/>
      <c r="G55" s="256"/>
      <c r="H55" s="256"/>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2"/>
      <c r="AG55" s="22"/>
    </row>
    <row r="56" spans="1:3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sheetData>
  <mergeCells count="41">
    <mergeCell ref="A51:AE51"/>
    <mergeCell ref="A52:AE52"/>
    <mergeCell ref="A53:AE53"/>
    <mergeCell ref="A1:AE1"/>
    <mergeCell ref="N4:O4"/>
    <mergeCell ref="P4:Q4"/>
    <mergeCell ref="R4:S4"/>
    <mergeCell ref="T4:U4"/>
    <mergeCell ref="V4:W4"/>
    <mergeCell ref="X4:Y4"/>
    <mergeCell ref="B4:C4"/>
    <mergeCell ref="D4:E4"/>
    <mergeCell ref="F4:G4"/>
    <mergeCell ref="H4:I4"/>
    <mergeCell ref="J4:K4"/>
    <mergeCell ref="A3:AE3"/>
    <mergeCell ref="AD4:AE4"/>
    <mergeCell ref="V30:W30"/>
    <mergeCell ref="R30:S30"/>
    <mergeCell ref="AD30:AE30"/>
    <mergeCell ref="A25:AE25"/>
    <mergeCell ref="A26:AE26"/>
    <mergeCell ref="A27:AE27"/>
    <mergeCell ref="A29:AE29"/>
    <mergeCell ref="N30:O30"/>
    <mergeCell ref="A4:A5"/>
    <mergeCell ref="A30:A31"/>
    <mergeCell ref="Z4:AA4"/>
    <mergeCell ref="AB4:AC4"/>
    <mergeCell ref="X30:Y30"/>
    <mergeCell ref="Z30:AA30"/>
    <mergeCell ref="L4:M4"/>
    <mergeCell ref="P30:Q30"/>
    <mergeCell ref="AB30:AC30"/>
    <mergeCell ref="B30:C30"/>
    <mergeCell ref="D30:E30"/>
    <mergeCell ref="F30:G30"/>
    <mergeCell ref="H30:I30"/>
    <mergeCell ref="J30:K30"/>
    <mergeCell ref="L30:M30"/>
    <mergeCell ref="T30:U30"/>
  </mergeCells>
  <conditionalFormatting sqref="A6:AE21">
    <cfRule type="expression" dxfId="5" priority="2">
      <formula>MOD(ROW(),2)=0</formula>
    </cfRule>
  </conditionalFormatting>
  <conditionalFormatting sqref="A32:AE47">
    <cfRule type="expression" dxfId="4" priority="1">
      <formula>MOD(ROW(),2)=0</formula>
    </cfRule>
  </conditionalFormatting>
  <hyperlinks>
    <hyperlink ref="A2" location="Inhalt!A1" display="Zurück zum Inhalt - HF-03"/>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6"/>
  <sheetViews>
    <sheetView zoomScale="80" zoomScaleNormal="80" workbookViewId="0">
      <selection sqref="A1:F1"/>
    </sheetView>
  </sheetViews>
  <sheetFormatPr baseColWidth="10" defaultColWidth="11" defaultRowHeight="14"/>
  <cols>
    <col min="1" max="1" width="26.08203125" style="2" customWidth="1"/>
    <col min="2" max="2" width="11.33203125" style="2" customWidth="1"/>
    <col min="3" max="4" width="8.33203125" style="2" customWidth="1"/>
    <col min="5" max="5" width="8.33203125" style="7" customWidth="1"/>
    <col min="6" max="6" width="8.33203125" style="2" customWidth="1"/>
    <col min="7" max="16384" width="11" style="2"/>
  </cols>
  <sheetData>
    <row r="1" spans="1:35" ht="23.5">
      <c r="A1" s="695">
        <v>2020</v>
      </c>
      <c r="B1" s="695"/>
      <c r="C1" s="695"/>
      <c r="D1" s="695"/>
      <c r="E1" s="695"/>
      <c r="F1" s="695"/>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ht="32.25" customHeight="1">
      <c r="A3" s="711" t="s">
        <v>352</v>
      </c>
      <c r="B3" s="711"/>
      <c r="C3" s="711"/>
      <c r="D3" s="711"/>
      <c r="E3" s="711"/>
      <c r="F3" s="711"/>
      <c r="G3" s="98"/>
      <c r="H3" s="98"/>
      <c r="I3" s="98"/>
      <c r="J3" s="98"/>
      <c r="K3" s="98"/>
      <c r="L3" s="98"/>
      <c r="M3" s="98"/>
      <c r="N3" s="98"/>
      <c r="O3" s="98"/>
      <c r="P3" s="98"/>
      <c r="Q3" s="98"/>
      <c r="R3" s="98"/>
      <c r="S3" s="98"/>
      <c r="T3" s="98"/>
      <c r="U3" s="98"/>
      <c r="V3" s="98"/>
      <c r="W3" s="98"/>
      <c r="X3" s="98"/>
      <c r="Y3" s="98"/>
      <c r="Z3" s="98"/>
      <c r="AA3" s="98"/>
      <c r="AB3" s="98"/>
      <c r="AC3" s="98"/>
      <c r="AD3" s="98"/>
      <c r="AE3" s="98"/>
      <c r="AF3" s="98"/>
      <c r="AG3" s="98"/>
    </row>
    <row r="4" spans="1:35" s="88" customFormat="1" ht="14.25" customHeight="1">
      <c r="A4" s="708" t="s">
        <v>21</v>
      </c>
      <c r="B4" s="710" t="s">
        <v>22</v>
      </c>
      <c r="C4" s="704" t="s">
        <v>23</v>
      </c>
      <c r="D4" s="705"/>
      <c r="E4" s="705"/>
      <c r="F4" s="705"/>
      <c r="G4" s="99"/>
      <c r="H4" s="99"/>
      <c r="I4" s="99"/>
      <c r="J4" s="99"/>
      <c r="K4" s="99"/>
      <c r="L4" s="99"/>
      <c r="M4" s="99"/>
      <c r="N4" s="99"/>
      <c r="O4" s="99"/>
      <c r="P4" s="99"/>
      <c r="Q4" s="99"/>
      <c r="R4" s="99"/>
      <c r="S4" s="99"/>
      <c r="T4" s="99"/>
      <c r="U4" s="99"/>
      <c r="V4" s="99"/>
      <c r="W4" s="99"/>
      <c r="X4" s="99"/>
      <c r="Y4" s="99"/>
      <c r="Z4" s="99"/>
      <c r="AA4" s="99"/>
      <c r="AB4" s="99"/>
      <c r="AC4" s="99"/>
      <c r="AD4" s="99"/>
      <c r="AE4" s="99"/>
      <c r="AF4" s="99"/>
      <c r="AG4" s="99"/>
    </row>
    <row r="5" spans="1:35" ht="18" customHeight="1">
      <c r="A5" s="709"/>
      <c r="B5" s="710"/>
      <c r="C5" s="706" t="s">
        <v>51</v>
      </c>
      <c r="D5" s="707"/>
      <c r="E5" s="704" t="s">
        <v>52</v>
      </c>
      <c r="F5" s="705"/>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1:35" ht="18" customHeight="1">
      <c r="A6" s="709"/>
      <c r="B6" s="710"/>
      <c r="C6" s="706" t="s">
        <v>53</v>
      </c>
      <c r="D6" s="707"/>
      <c r="E6" s="704" t="s">
        <v>53</v>
      </c>
      <c r="F6" s="705"/>
      <c r="G6" s="98"/>
      <c r="H6" s="98"/>
      <c r="I6" s="98"/>
      <c r="J6" s="98"/>
      <c r="K6" s="98"/>
      <c r="L6" s="98"/>
      <c r="M6" s="98"/>
      <c r="N6" s="98"/>
      <c r="O6" s="98"/>
      <c r="P6" s="98"/>
      <c r="Q6" s="98"/>
      <c r="R6" s="98"/>
      <c r="S6" s="98"/>
      <c r="T6" s="98"/>
      <c r="U6" s="98"/>
      <c r="V6" s="98"/>
      <c r="W6" s="98"/>
      <c r="X6" s="98"/>
      <c r="Y6" s="98"/>
      <c r="Z6" s="98"/>
      <c r="AA6" s="98"/>
      <c r="AB6" s="98"/>
      <c r="AC6" s="98"/>
      <c r="AD6" s="98"/>
      <c r="AE6" s="98"/>
      <c r="AF6" s="98"/>
      <c r="AG6" s="98"/>
    </row>
    <row r="7" spans="1:35" ht="15" thickBot="1">
      <c r="A7" s="709"/>
      <c r="B7" s="702" t="s">
        <v>0</v>
      </c>
      <c r="C7" s="703"/>
      <c r="D7" s="403" t="s">
        <v>42</v>
      </c>
      <c r="E7" s="401" t="s">
        <v>0</v>
      </c>
      <c r="F7" s="402" t="s">
        <v>42</v>
      </c>
      <c r="G7" s="98"/>
      <c r="H7" s="98"/>
      <c r="I7" s="98"/>
      <c r="J7" s="98"/>
      <c r="K7" s="98"/>
      <c r="L7" s="98"/>
      <c r="M7" s="98"/>
      <c r="N7" s="98"/>
      <c r="O7" s="98"/>
      <c r="P7" s="98"/>
      <c r="Q7" s="98"/>
      <c r="R7" s="98"/>
      <c r="S7" s="98"/>
      <c r="T7" s="98"/>
      <c r="U7" s="98"/>
      <c r="V7" s="98"/>
      <c r="W7" s="98"/>
      <c r="X7" s="98"/>
      <c r="Y7" s="98"/>
      <c r="Z7" s="98"/>
      <c r="AA7" s="98"/>
      <c r="AB7" s="98"/>
      <c r="AC7" s="98"/>
      <c r="AD7" s="98"/>
      <c r="AE7" s="98"/>
      <c r="AF7" s="98"/>
      <c r="AG7" s="98"/>
    </row>
    <row r="8" spans="1:35">
      <c r="A8" s="399" t="s">
        <v>16</v>
      </c>
      <c r="B8" s="391">
        <v>96434</v>
      </c>
      <c r="C8" s="122">
        <v>5292</v>
      </c>
      <c r="D8" s="123">
        <v>5.487691063317917</v>
      </c>
      <c r="E8" s="124">
        <v>91142</v>
      </c>
      <c r="F8" s="393">
        <v>94.512308936682089</v>
      </c>
      <c r="G8" s="98"/>
      <c r="H8" s="98"/>
      <c r="I8" s="98"/>
      <c r="J8" s="98"/>
      <c r="K8" s="98"/>
      <c r="L8" s="98"/>
      <c r="M8" s="98"/>
      <c r="N8" s="98"/>
      <c r="O8" s="98"/>
      <c r="P8" s="98"/>
      <c r="Q8" s="98"/>
      <c r="R8" s="98"/>
      <c r="S8" s="98"/>
      <c r="T8" s="98"/>
      <c r="U8" s="98"/>
      <c r="V8" s="98"/>
      <c r="W8" s="98"/>
      <c r="X8" s="98"/>
      <c r="Y8" s="98"/>
      <c r="Z8" s="98"/>
      <c r="AA8" s="98"/>
      <c r="AB8" s="98"/>
      <c r="AC8" s="98"/>
      <c r="AD8" s="98"/>
      <c r="AE8" s="98"/>
      <c r="AF8" s="98"/>
      <c r="AG8" s="98"/>
    </row>
    <row r="9" spans="1:35">
      <c r="A9" s="398" t="s">
        <v>15</v>
      </c>
      <c r="B9" s="102">
        <v>97317</v>
      </c>
      <c r="C9" s="126">
        <v>3908</v>
      </c>
      <c r="D9" s="127">
        <v>4.0157423677260908</v>
      </c>
      <c r="E9" s="128">
        <v>93409</v>
      </c>
      <c r="F9" s="392">
        <v>95.984257632273909</v>
      </c>
      <c r="G9" s="98"/>
      <c r="H9" s="98"/>
      <c r="I9" s="98"/>
      <c r="J9" s="98"/>
      <c r="K9" s="98"/>
      <c r="L9" s="98"/>
      <c r="M9" s="98"/>
      <c r="N9" s="98"/>
      <c r="O9" s="98"/>
      <c r="P9" s="98"/>
      <c r="Q9" s="98"/>
      <c r="R9" s="98"/>
      <c r="S9" s="98"/>
      <c r="T9" s="98"/>
      <c r="U9" s="98"/>
      <c r="V9" s="98"/>
      <c r="W9" s="98"/>
      <c r="X9" s="98"/>
      <c r="Y9" s="98"/>
      <c r="Z9" s="98"/>
      <c r="AA9" s="98"/>
      <c r="AB9" s="98"/>
      <c r="AC9" s="98"/>
      <c r="AD9" s="98"/>
      <c r="AE9" s="98"/>
      <c r="AF9" s="98"/>
      <c r="AG9" s="98"/>
    </row>
    <row r="10" spans="1:35">
      <c r="A10" s="399" t="s">
        <v>18</v>
      </c>
      <c r="B10" s="103">
        <v>34098</v>
      </c>
      <c r="C10" s="122">
        <v>4044</v>
      </c>
      <c r="D10" s="123">
        <v>11.859933133908147</v>
      </c>
      <c r="E10" s="124">
        <v>30054</v>
      </c>
      <c r="F10" s="393">
        <v>88.140066866091843</v>
      </c>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row>
    <row r="11" spans="1:35">
      <c r="A11" s="398" t="s">
        <v>14</v>
      </c>
      <c r="B11" s="102">
        <v>18500</v>
      </c>
      <c r="C11" s="126">
        <v>1312</v>
      </c>
      <c r="D11" s="127">
        <v>7.0918918918918923</v>
      </c>
      <c r="E11" s="128">
        <v>17188</v>
      </c>
      <c r="F11" s="392">
        <v>92.908108108108109</v>
      </c>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row>
    <row r="12" spans="1:35">
      <c r="A12" s="399" t="s">
        <v>13</v>
      </c>
      <c r="B12" s="103">
        <v>5714</v>
      </c>
      <c r="C12" s="122">
        <v>565</v>
      </c>
      <c r="D12" s="123">
        <v>9.8879943997199859</v>
      </c>
      <c r="E12" s="124">
        <v>5149</v>
      </c>
      <c r="F12" s="393">
        <v>90.112005600280014</v>
      </c>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row>
    <row r="13" spans="1:35">
      <c r="A13" s="398" t="s">
        <v>12</v>
      </c>
      <c r="B13" s="102">
        <v>17629</v>
      </c>
      <c r="C13" s="126">
        <v>2238</v>
      </c>
      <c r="D13" s="127">
        <v>12.694991207669181</v>
      </c>
      <c r="E13" s="128">
        <v>15391</v>
      </c>
      <c r="F13" s="392">
        <v>87.305008792330824</v>
      </c>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row>
    <row r="14" spans="1:35">
      <c r="A14" s="399" t="s">
        <v>11</v>
      </c>
      <c r="B14" s="103">
        <v>51302</v>
      </c>
      <c r="C14" s="122">
        <v>4015</v>
      </c>
      <c r="D14" s="123">
        <v>7.8262056060192586</v>
      </c>
      <c r="E14" s="124">
        <v>47287</v>
      </c>
      <c r="F14" s="393">
        <v>92.173794393980742</v>
      </c>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row>
    <row r="15" spans="1:35">
      <c r="A15" s="398" t="s">
        <v>10</v>
      </c>
      <c r="B15" s="102">
        <v>11206</v>
      </c>
      <c r="C15" s="126">
        <v>664</v>
      </c>
      <c r="D15" s="127">
        <v>5.9253971086917723</v>
      </c>
      <c r="E15" s="128">
        <v>10542</v>
      </c>
      <c r="F15" s="392">
        <v>94.074602891308217</v>
      </c>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row>
    <row r="16" spans="1:35">
      <c r="A16" s="399" t="s">
        <v>9</v>
      </c>
      <c r="B16" s="103">
        <v>58547</v>
      </c>
      <c r="C16" s="122">
        <v>3629</v>
      </c>
      <c r="D16" s="123">
        <v>6.1984388610859646</v>
      </c>
      <c r="E16" s="124">
        <v>54918</v>
      </c>
      <c r="F16" s="393">
        <v>93.801561138914039</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row>
    <row r="17" spans="1:33">
      <c r="A17" s="398" t="s">
        <v>8</v>
      </c>
      <c r="B17" s="102">
        <v>124265</v>
      </c>
      <c r="C17" s="126">
        <v>7147</v>
      </c>
      <c r="D17" s="127">
        <v>5.7514183398382492</v>
      </c>
      <c r="E17" s="128">
        <v>117118</v>
      </c>
      <c r="F17" s="392">
        <v>94.248581660161761</v>
      </c>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row>
    <row r="18" spans="1:33">
      <c r="A18" s="399" t="s">
        <v>7</v>
      </c>
      <c r="B18" s="103">
        <v>32960</v>
      </c>
      <c r="C18" s="122">
        <v>1805</v>
      </c>
      <c r="D18" s="123">
        <v>5.4763349514563107</v>
      </c>
      <c r="E18" s="124">
        <v>31155</v>
      </c>
      <c r="F18" s="393">
        <v>94.523665048543691</v>
      </c>
      <c r="G18" s="98"/>
      <c r="H18" s="98"/>
      <c r="I18" s="98"/>
      <c r="J18" s="98"/>
      <c r="K18" s="98"/>
      <c r="L18" s="98"/>
      <c r="M18" s="98"/>
      <c r="N18" s="111"/>
      <c r="O18" s="98"/>
      <c r="P18" s="98"/>
      <c r="Q18" s="98"/>
      <c r="R18" s="98"/>
      <c r="S18" s="98"/>
      <c r="T18" s="98"/>
      <c r="U18" s="98"/>
      <c r="V18" s="98"/>
      <c r="W18" s="98"/>
      <c r="X18" s="98"/>
      <c r="Y18" s="98"/>
      <c r="Z18" s="98"/>
      <c r="AA18" s="98"/>
      <c r="AB18" s="98"/>
      <c r="AC18" s="98"/>
      <c r="AD18" s="98"/>
      <c r="AE18" s="98"/>
      <c r="AF18" s="98"/>
      <c r="AG18" s="98"/>
    </row>
    <row r="19" spans="1:33">
      <c r="A19" s="398" t="s">
        <v>6</v>
      </c>
      <c r="B19" s="102">
        <v>6708</v>
      </c>
      <c r="C19" s="126">
        <v>339</v>
      </c>
      <c r="D19" s="127">
        <v>5.0536672629695882</v>
      </c>
      <c r="E19" s="128">
        <v>6369</v>
      </c>
      <c r="F19" s="392">
        <v>94.946332737030417</v>
      </c>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row>
    <row r="20" spans="1:33">
      <c r="A20" s="399" t="s">
        <v>5</v>
      </c>
      <c r="B20" s="103">
        <v>30191</v>
      </c>
      <c r="C20" s="122">
        <v>2238</v>
      </c>
      <c r="D20" s="123">
        <v>7.4128051406048154</v>
      </c>
      <c r="E20" s="124">
        <v>27953</v>
      </c>
      <c r="F20" s="393">
        <v>92.587194859395183</v>
      </c>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row>
    <row r="21" spans="1:33">
      <c r="A21" s="398" t="s">
        <v>4</v>
      </c>
      <c r="B21" s="102">
        <v>16111</v>
      </c>
      <c r="C21" s="126">
        <v>775</v>
      </c>
      <c r="D21" s="127">
        <v>4.8103780026069147</v>
      </c>
      <c r="E21" s="128">
        <v>15336</v>
      </c>
      <c r="F21" s="392">
        <v>95.189621997393076</v>
      </c>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row>
    <row r="22" spans="1:33">
      <c r="A22" s="399" t="s">
        <v>3</v>
      </c>
      <c r="B22" s="103">
        <v>21039</v>
      </c>
      <c r="C22" s="122">
        <v>1895</v>
      </c>
      <c r="D22" s="123">
        <v>9.0070820856504579</v>
      </c>
      <c r="E22" s="124">
        <v>19144</v>
      </c>
      <c r="F22" s="393">
        <v>90.992917914349533</v>
      </c>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row>
    <row r="23" spans="1:33" ht="14.5" thickBot="1">
      <c r="A23" s="398" t="s">
        <v>2</v>
      </c>
      <c r="B23" s="102">
        <v>15609</v>
      </c>
      <c r="C23" s="126">
        <v>884</v>
      </c>
      <c r="D23" s="127">
        <v>5.663399320904607</v>
      </c>
      <c r="E23" s="128">
        <v>14725</v>
      </c>
      <c r="F23" s="392">
        <v>94.336600679095397</v>
      </c>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row>
    <row r="24" spans="1:33">
      <c r="A24" s="129" t="s">
        <v>17</v>
      </c>
      <c r="B24" s="106">
        <v>511915</v>
      </c>
      <c r="C24" s="130">
        <v>30833</v>
      </c>
      <c r="D24" s="131">
        <v>6.0230702362696933</v>
      </c>
      <c r="E24" s="132">
        <v>481082</v>
      </c>
      <c r="F24" s="394">
        <v>93.976929763730311</v>
      </c>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row>
    <row r="25" spans="1:33">
      <c r="A25" s="133" t="s">
        <v>19</v>
      </c>
      <c r="B25" s="107">
        <v>125715</v>
      </c>
      <c r="C25" s="134">
        <v>9917</v>
      </c>
      <c r="D25" s="135">
        <v>7.8884779063755319</v>
      </c>
      <c r="E25" s="136">
        <v>115798</v>
      </c>
      <c r="F25" s="395">
        <v>92.111522093624458</v>
      </c>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row>
    <row r="26" spans="1:33" ht="14.5" thickBot="1">
      <c r="A26" s="137" t="s">
        <v>20</v>
      </c>
      <c r="B26" s="109">
        <v>637630</v>
      </c>
      <c r="C26" s="138">
        <v>40750</v>
      </c>
      <c r="D26" s="139">
        <v>6.3908536298480314</v>
      </c>
      <c r="E26" s="140">
        <v>596880</v>
      </c>
      <c r="F26" s="396">
        <v>93.609146370151976</v>
      </c>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row>
    <row r="27" spans="1:33" ht="15" customHeight="1">
      <c r="A27" s="849" t="s">
        <v>463</v>
      </c>
      <c r="B27" s="849"/>
      <c r="C27" s="849"/>
      <c r="D27" s="849"/>
      <c r="E27" s="849"/>
      <c r="F27" s="849"/>
      <c r="G27" s="110"/>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row>
    <row r="28" spans="1:33" ht="69" customHeight="1">
      <c r="A28" s="849" t="s">
        <v>464</v>
      </c>
      <c r="B28" s="849"/>
      <c r="C28" s="849"/>
      <c r="D28" s="849"/>
      <c r="E28" s="849"/>
      <c r="F28" s="849"/>
      <c r="G28" s="110"/>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row>
    <row r="29" spans="1:33" s="5" customFormat="1">
      <c r="A29" s="850" t="s">
        <v>55</v>
      </c>
      <c r="B29" s="776"/>
      <c r="C29" s="776"/>
      <c r="D29" s="776"/>
      <c r="E29" s="776"/>
      <c r="F29" s="776"/>
      <c r="G29" s="141"/>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row>
    <row r="30" spans="1:33" s="5" customFormat="1" ht="14.25" customHeight="1">
      <c r="A30" s="776"/>
      <c r="B30" s="776"/>
      <c r="C30" s="776"/>
      <c r="D30" s="776"/>
      <c r="E30" s="776"/>
      <c r="F30" s="776"/>
      <c r="G30" s="141"/>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row>
    <row r="31" spans="1:33">
      <c r="A31" s="776"/>
      <c r="B31" s="776"/>
      <c r="C31" s="776"/>
      <c r="D31" s="776"/>
      <c r="E31" s="776"/>
      <c r="F31" s="776"/>
      <c r="G31" s="110"/>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row>
    <row r="32" spans="1:33">
      <c r="A32" s="143"/>
      <c r="B32" s="143"/>
      <c r="C32" s="143"/>
      <c r="D32" s="143"/>
      <c r="E32" s="143"/>
      <c r="F32" s="143"/>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row>
    <row r="33" spans="1:33" ht="26">
      <c r="A33" s="712">
        <v>2019</v>
      </c>
      <c r="B33" s="712"/>
      <c r="C33" s="712"/>
      <c r="D33" s="712"/>
      <c r="E33" s="712"/>
      <c r="F33" s="712"/>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row>
    <row r="34" spans="1:33">
      <c r="A34" s="98"/>
      <c r="B34" s="98"/>
      <c r="C34" s="98"/>
      <c r="D34" s="98"/>
      <c r="E34" s="120"/>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row>
    <row r="35" spans="1:33" ht="16.5">
      <c r="A35" s="99" t="s">
        <v>353</v>
      </c>
      <c r="B35" s="98"/>
      <c r="C35" s="98"/>
      <c r="D35" s="98"/>
      <c r="E35" s="120"/>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row>
    <row r="36" spans="1:33" ht="14.5">
      <c r="A36" s="708" t="s">
        <v>21</v>
      </c>
      <c r="B36" s="715" t="s">
        <v>22</v>
      </c>
      <c r="C36" s="706" t="s">
        <v>23</v>
      </c>
      <c r="D36" s="705"/>
      <c r="E36" s="705"/>
      <c r="F36" s="705"/>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ht="18.75" customHeight="1">
      <c r="A37" s="708"/>
      <c r="B37" s="715"/>
      <c r="C37" s="706" t="s">
        <v>51</v>
      </c>
      <c r="D37" s="707"/>
      <c r="E37" s="706" t="s">
        <v>52</v>
      </c>
      <c r="F37" s="705"/>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row>
    <row r="38" spans="1:33" ht="21" customHeight="1">
      <c r="A38" s="708"/>
      <c r="B38" s="715"/>
      <c r="C38" s="706" t="s">
        <v>53</v>
      </c>
      <c r="D38" s="707"/>
      <c r="E38" s="706" t="s">
        <v>53</v>
      </c>
      <c r="F38" s="705"/>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row>
    <row r="39" spans="1:33" ht="14.25" customHeight="1" thickBot="1">
      <c r="A39" s="714"/>
      <c r="B39" s="703" t="s">
        <v>0</v>
      </c>
      <c r="C39" s="713"/>
      <c r="D39" s="400" t="s">
        <v>42</v>
      </c>
      <c r="E39" s="401" t="s">
        <v>0</v>
      </c>
      <c r="F39" s="402" t="s">
        <v>42</v>
      </c>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row>
    <row r="40" spans="1:33">
      <c r="A40" s="121" t="s">
        <v>16</v>
      </c>
      <c r="B40" s="103">
        <v>92336</v>
      </c>
      <c r="C40" s="122">
        <v>4780</v>
      </c>
      <c r="D40" s="123">
        <v>5.1767457979552933</v>
      </c>
      <c r="E40" s="124">
        <v>87556</v>
      </c>
      <c r="F40" s="404">
        <v>94.823254202044708</v>
      </c>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row>
    <row r="41" spans="1:33">
      <c r="A41" s="125" t="s">
        <v>15</v>
      </c>
      <c r="B41" s="102">
        <v>91903</v>
      </c>
      <c r="C41" s="126">
        <v>3391</v>
      </c>
      <c r="D41" s="127">
        <v>3.6897598554998203</v>
      </c>
      <c r="E41" s="128">
        <v>88512</v>
      </c>
      <c r="F41" s="392">
        <v>96.310240144500185</v>
      </c>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row>
    <row r="42" spans="1:33">
      <c r="A42" s="121" t="s">
        <v>18</v>
      </c>
      <c r="B42" s="103">
        <v>32558</v>
      </c>
      <c r="C42" s="122">
        <v>3722</v>
      </c>
      <c r="D42" s="123">
        <v>11.431906136740585</v>
      </c>
      <c r="E42" s="124">
        <v>28836</v>
      </c>
      <c r="F42" s="393">
        <v>88.568093863259406</v>
      </c>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row>
    <row r="43" spans="1:33">
      <c r="A43" s="125" t="s">
        <v>14</v>
      </c>
      <c r="B43" s="102">
        <v>17494</v>
      </c>
      <c r="C43" s="126">
        <v>1104</v>
      </c>
      <c r="D43" s="127">
        <v>6.3107351091802908</v>
      </c>
      <c r="E43" s="128">
        <v>16390</v>
      </c>
      <c r="F43" s="392">
        <v>93.689264890819715</v>
      </c>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row>
    <row r="44" spans="1:33">
      <c r="A44" s="121" t="s">
        <v>13</v>
      </c>
      <c r="B44" s="103">
        <v>5314</v>
      </c>
      <c r="C44" s="122">
        <v>531</v>
      </c>
      <c r="D44" s="123">
        <v>9.9924727135867517</v>
      </c>
      <c r="E44" s="124">
        <v>4783</v>
      </c>
      <c r="F44" s="393">
        <v>90.00752728641325</v>
      </c>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row>
    <row r="45" spans="1:33">
      <c r="A45" s="125" t="s">
        <v>12</v>
      </c>
      <c r="B45" s="102">
        <v>16590</v>
      </c>
      <c r="C45" s="126">
        <v>2038</v>
      </c>
      <c r="D45" s="127">
        <v>12.284508740204943</v>
      </c>
      <c r="E45" s="128">
        <v>14552</v>
      </c>
      <c r="F45" s="392">
        <v>87.715491259795058</v>
      </c>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row>
    <row r="46" spans="1:33">
      <c r="A46" s="121" t="s">
        <v>11</v>
      </c>
      <c r="B46" s="103">
        <v>49481</v>
      </c>
      <c r="C46" s="122">
        <v>3678</v>
      </c>
      <c r="D46" s="123">
        <v>7.4331561609506682</v>
      </c>
      <c r="E46" s="124">
        <v>45803</v>
      </c>
      <c r="F46" s="393">
        <v>92.566843839049326</v>
      </c>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1:33">
      <c r="A47" s="125" t="s">
        <v>10</v>
      </c>
      <c r="B47" s="102">
        <v>10852</v>
      </c>
      <c r="C47" s="126">
        <v>609</v>
      </c>
      <c r="D47" s="127">
        <v>5.6118687799483968</v>
      </c>
      <c r="E47" s="128">
        <v>10243</v>
      </c>
      <c r="F47" s="392">
        <v>94.388131220051605</v>
      </c>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1:33">
      <c r="A48" s="121" t="s">
        <v>9</v>
      </c>
      <c r="B48" s="103">
        <v>55097</v>
      </c>
      <c r="C48" s="122">
        <v>3128</v>
      </c>
      <c r="D48" s="123">
        <v>5.6772601049058933</v>
      </c>
      <c r="E48" s="124">
        <v>51969</v>
      </c>
      <c r="F48" s="393">
        <v>94.322739895094116</v>
      </c>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row>
    <row r="49" spans="1:33">
      <c r="A49" s="125" t="s">
        <v>8</v>
      </c>
      <c r="B49" s="102">
        <v>119264</v>
      </c>
      <c r="C49" s="126">
        <v>6323</v>
      </c>
      <c r="D49" s="127">
        <v>5.3016836597799841</v>
      </c>
      <c r="E49" s="128">
        <v>112941</v>
      </c>
      <c r="F49" s="392">
        <v>94.698316340220018</v>
      </c>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row>
    <row r="50" spans="1:33">
      <c r="A50" s="121" t="s">
        <v>7</v>
      </c>
      <c r="B50" s="103">
        <v>31758</v>
      </c>
      <c r="C50" s="122">
        <v>1674</v>
      </c>
      <c r="D50" s="123">
        <v>5.2711127904779902</v>
      </c>
      <c r="E50" s="124">
        <v>30084</v>
      </c>
      <c r="F50" s="393">
        <v>94.728887209522</v>
      </c>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row>
    <row r="51" spans="1:33">
      <c r="A51" s="125" t="s">
        <v>6</v>
      </c>
      <c r="B51" s="102">
        <v>6544</v>
      </c>
      <c r="C51" s="126">
        <v>319</v>
      </c>
      <c r="D51" s="127">
        <v>4.874694376528117</v>
      </c>
      <c r="E51" s="128">
        <v>6225</v>
      </c>
      <c r="F51" s="392">
        <v>95.125305623471874</v>
      </c>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row>
    <row r="52" spans="1:33">
      <c r="A52" s="121" t="s">
        <v>5</v>
      </c>
      <c r="B52" s="103">
        <v>28820</v>
      </c>
      <c r="C52" s="122">
        <v>2016</v>
      </c>
      <c r="D52" s="123">
        <v>6.9951422623178345</v>
      </c>
      <c r="E52" s="124">
        <v>26804</v>
      </c>
      <c r="F52" s="393">
        <v>93.004857737682173</v>
      </c>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row>
    <row r="53" spans="1:33">
      <c r="A53" s="125" t="s">
        <v>4</v>
      </c>
      <c r="B53" s="102">
        <v>15985</v>
      </c>
      <c r="C53" s="126">
        <v>740</v>
      </c>
      <c r="D53" s="127">
        <v>4.6293400062558652</v>
      </c>
      <c r="E53" s="128">
        <v>15245</v>
      </c>
      <c r="F53" s="392">
        <v>95.370659993744127</v>
      </c>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row>
    <row r="54" spans="1:33">
      <c r="A54" s="121" t="s">
        <v>3</v>
      </c>
      <c r="B54" s="103">
        <v>20289</v>
      </c>
      <c r="C54" s="122">
        <v>1738</v>
      </c>
      <c r="D54" s="123">
        <v>8.5662181477647987</v>
      </c>
      <c r="E54" s="124">
        <v>18551</v>
      </c>
      <c r="F54" s="393">
        <v>91.433781852235199</v>
      </c>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row>
    <row r="55" spans="1:33" ht="14.5" thickBot="1">
      <c r="A55" s="144" t="s">
        <v>2</v>
      </c>
      <c r="B55" s="102">
        <v>15415</v>
      </c>
      <c r="C55" s="126">
        <v>829</v>
      </c>
      <c r="D55" s="127">
        <v>5.3778786895880639</v>
      </c>
      <c r="E55" s="128">
        <v>14586</v>
      </c>
      <c r="F55" s="392">
        <v>94.622121310411927</v>
      </c>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1:33">
      <c r="A56" s="129" t="s">
        <v>17</v>
      </c>
      <c r="B56" s="106">
        <v>488576</v>
      </c>
      <c r="C56" s="130">
        <v>27600</v>
      </c>
      <c r="D56" s="131">
        <v>5.649069950222688</v>
      </c>
      <c r="E56" s="132">
        <v>460976</v>
      </c>
      <c r="F56" s="394">
        <v>94.350930049777318</v>
      </c>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row>
    <row r="57" spans="1:33">
      <c r="A57" s="133" t="s">
        <v>19</v>
      </c>
      <c r="B57" s="107">
        <v>121124</v>
      </c>
      <c r="C57" s="134">
        <v>9020</v>
      </c>
      <c r="D57" s="135">
        <v>7.4469139064099608</v>
      </c>
      <c r="E57" s="136">
        <v>112104</v>
      </c>
      <c r="F57" s="395">
        <v>92.553086093590039</v>
      </c>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row>
    <row r="58" spans="1:33" ht="14.5" thickBot="1">
      <c r="A58" s="137" t="s">
        <v>20</v>
      </c>
      <c r="B58" s="109">
        <v>609700</v>
      </c>
      <c r="C58" s="138">
        <v>36620</v>
      </c>
      <c r="D58" s="139">
        <v>6.006232573396753</v>
      </c>
      <c r="E58" s="140">
        <v>573080</v>
      </c>
      <c r="F58" s="396">
        <v>93.993767426603242</v>
      </c>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row>
    <row r="59" spans="1:33" ht="14.25" customHeight="1">
      <c r="A59" s="849" t="s">
        <v>463</v>
      </c>
      <c r="B59" s="849"/>
      <c r="C59" s="849"/>
      <c r="D59" s="849"/>
      <c r="E59" s="849"/>
      <c r="F59" s="849"/>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row>
    <row r="60" spans="1:33" ht="15" customHeight="1">
      <c r="A60" s="774" t="s">
        <v>46</v>
      </c>
      <c r="B60" s="774"/>
      <c r="C60" s="774"/>
      <c r="D60" s="774"/>
      <c r="E60" s="774"/>
      <c r="F60" s="774"/>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row>
    <row r="61" spans="1:33" ht="15" customHeight="1">
      <c r="A61" s="774"/>
      <c r="B61" s="774"/>
      <c r="C61" s="774"/>
      <c r="D61" s="774"/>
      <c r="E61" s="774"/>
      <c r="F61" s="774"/>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row>
    <row r="62" spans="1:33" ht="15" customHeight="1">
      <c r="A62" s="774"/>
      <c r="B62" s="774"/>
      <c r="C62" s="774"/>
      <c r="D62" s="774"/>
      <c r="E62" s="774"/>
      <c r="F62" s="774"/>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row>
    <row r="63" spans="1:33" ht="14.15" customHeight="1">
      <c r="A63" s="143"/>
      <c r="B63" s="143"/>
      <c r="C63" s="143"/>
      <c r="D63" s="143"/>
      <c r="E63" s="143"/>
      <c r="F63" s="143"/>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row>
    <row r="64" spans="1:33" ht="23.5">
      <c r="A64" s="721">
        <v>2020</v>
      </c>
      <c r="B64" s="721"/>
      <c r="C64" s="721"/>
      <c r="D64" s="721"/>
      <c r="E64" s="721"/>
      <c r="F64" s="721"/>
      <c r="G64" s="721"/>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row>
    <row r="65" spans="1:33">
      <c r="A65" s="98"/>
      <c r="B65" s="98"/>
      <c r="C65" s="98"/>
      <c r="D65" s="98"/>
      <c r="E65" s="120"/>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row>
    <row r="66" spans="1:33" ht="16.5">
      <c r="A66" s="723" t="s">
        <v>354</v>
      </c>
      <c r="B66" s="723"/>
      <c r="C66" s="723"/>
      <c r="D66" s="723"/>
      <c r="E66" s="723"/>
      <c r="F66" s="723"/>
      <c r="G66" s="723"/>
      <c r="H66" s="723"/>
      <c r="I66" s="723"/>
      <c r="J66" s="723"/>
      <c r="K66" s="723"/>
      <c r="L66" s="723"/>
      <c r="M66" s="723"/>
      <c r="N66" s="723"/>
      <c r="O66" s="723"/>
      <c r="P66" s="723"/>
      <c r="Q66" s="723"/>
      <c r="R66" s="723"/>
      <c r="S66" s="723"/>
      <c r="T66" s="723"/>
      <c r="U66" s="723"/>
      <c r="V66" s="723"/>
      <c r="W66" s="723"/>
      <c r="X66" s="723"/>
      <c r="Y66" s="723"/>
      <c r="Z66" s="723"/>
      <c r="AA66" s="723"/>
      <c r="AB66" s="723"/>
      <c r="AC66" s="723"/>
      <c r="AD66" s="723"/>
      <c r="AE66" s="723"/>
      <c r="AF66" s="723"/>
      <c r="AG66" s="723"/>
    </row>
    <row r="67" spans="1:33" ht="18" customHeight="1">
      <c r="A67" s="708" t="s">
        <v>21</v>
      </c>
      <c r="B67" s="718" t="s">
        <v>22</v>
      </c>
      <c r="C67" s="719"/>
      <c r="D67" s="718" t="s">
        <v>23</v>
      </c>
      <c r="E67" s="720"/>
      <c r="F67" s="720"/>
      <c r="G67" s="720"/>
      <c r="H67" s="720"/>
      <c r="I67" s="720"/>
      <c r="J67" s="720"/>
      <c r="K67" s="720"/>
      <c r="L67" s="720"/>
      <c r="M67" s="720"/>
      <c r="N67" s="720"/>
      <c r="O67" s="720"/>
      <c r="P67" s="720"/>
      <c r="Q67" s="720"/>
      <c r="R67" s="720"/>
      <c r="S67" s="720"/>
      <c r="T67" s="720"/>
      <c r="U67" s="720"/>
      <c r="V67" s="720"/>
      <c r="W67" s="720"/>
      <c r="X67" s="720"/>
      <c r="Y67" s="720"/>
      <c r="Z67" s="720"/>
      <c r="AA67" s="720"/>
      <c r="AB67" s="720"/>
      <c r="AC67" s="720"/>
      <c r="AD67" s="720"/>
      <c r="AE67" s="720"/>
      <c r="AF67" s="720"/>
      <c r="AG67" s="720"/>
    </row>
    <row r="68" spans="1:33" ht="18" customHeight="1">
      <c r="A68" s="708"/>
      <c r="B68" s="718"/>
      <c r="C68" s="719"/>
      <c r="D68" s="718" t="s">
        <v>51</v>
      </c>
      <c r="E68" s="720"/>
      <c r="F68" s="720"/>
      <c r="G68" s="720"/>
      <c r="H68" s="720"/>
      <c r="I68" s="720"/>
      <c r="J68" s="720"/>
      <c r="K68" s="720"/>
      <c r="L68" s="720"/>
      <c r="M68" s="720"/>
      <c r="N68" s="720"/>
      <c r="O68" s="720"/>
      <c r="P68" s="720"/>
      <c r="Q68" s="720"/>
      <c r="R68" s="719"/>
      <c r="S68" s="718" t="s">
        <v>52</v>
      </c>
      <c r="T68" s="720"/>
      <c r="U68" s="720"/>
      <c r="V68" s="720"/>
      <c r="W68" s="720"/>
      <c r="X68" s="720"/>
      <c r="Y68" s="720"/>
      <c r="Z68" s="720"/>
      <c r="AA68" s="720"/>
      <c r="AB68" s="720"/>
      <c r="AC68" s="720"/>
      <c r="AD68" s="720"/>
      <c r="AE68" s="720"/>
      <c r="AF68" s="720"/>
      <c r="AG68" s="720"/>
    </row>
    <row r="69" spans="1:33" ht="14.5">
      <c r="A69" s="708"/>
      <c r="B69" s="718"/>
      <c r="C69" s="719"/>
      <c r="D69" s="718" t="s">
        <v>53</v>
      </c>
      <c r="E69" s="719"/>
      <c r="F69" s="718" t="s">
        <v>23</v>
      </c>
      <c r="G69" s="720"/>
      <c r="H69" s="720"/>
      <c r="I69" s="720"/>
      <c r="J69" s="720"/>
      <c r="K69" s="720"/>
      <c r="L69" s="720"/>
      <c r="M69" s="720"/>
      <c r="N69" s="720"/>
      <c r="O69" s="720"/>
      <c r="P69" s="720"/>
      <c r="Q69" s="720"/>
      <c r="R69" s="719"/>
      <c r="S69" s="718" t="s">
        <v>53</v>
      </c>
      <c r="T69" s="719"/>
      <c r="U69" s="718" t="s">
        <v>23</v>
      </c>
      <c r="V69" s="720"/>
      <c r="W69" s="720"/>
      <c r="X69" s="720"/>
      <c r="Y69" s="720"/>
      <c r="Z69" s="720"/>
      <c r="AA69" s="720"/>
      <c r="AB69" s="720"/>
      <c r="AC69" s="720"/>
      <c r="AD69" s="720"/>
      <c r="AE69" s="720"/>
      <c r="AF69" s="720"/>
      <c r="AG69" s="720"/>
    </row>
    <row r="70" spans="1:33" ht="14.5">
      <c r="A70" s="708"/>
      <c r="B70" s="718"/>
      <c r="C70" s="719"/>
      <c r="D70" s="718"/>
      <c r="E70" s="719"/>
      <c r="F70" s="716" t="s">
        <v>110</v>
      </c>
      <c r="G70" s="718" t="s">
        <v>49</v>
      </c>
      <c r="H70" s="719"/>
      <c r="I70" s="718" t="s">
        <v>34</v>
      </c>
      <c r="J70" s="719"/>
      <c r="K70" s="718" t="s">
        <v>114</v>
      </c>
      <c r="L70" s="719"/>
      <c r="M70" s="718" t="s">
        <v>113</v>
      </c>
      <c r="N70" s="719"/>
      <c r="O70" s="718" t="s">
        <v>112</v>
      </c>
      <c r="P70" s="719"/>
      <c r="Q70" s="718" t="s">
        <v>111</v>
      </c>
      <c r="R70" s="719"/>
      <c r="S70" s="718"/>
      <c r="T70" s="719"/>
      <c r="U70" s="716" t="s">
        <v>110</v>
      </c>
      <c r="V70" s="718" t="s">
        <v>49</v>
      </c>
      <c r="W70" s="719"/>
      <c r="X70" s="718" t="s">
        <v>34</v>
      </c>
      <c r="Y70" s="720"/>
      <c r="Z70" s="718" t="s">
        <v>114</v>
      </c>
      <c r="AA70" s="720"/>
      <c r="AB70" s="718" t="s">
        <v>113</v>
      </c>
      <c r="AC70" s="720"/>
      <c r="AD70" s="718" t="s">
        <v>112</v>
      </c>
      <c r="AE70" s="720"/>
      <c r="AF70" s="718" t="s">
        <v>111</v>
      </c>
      <c r="AG70" s="720"/>
    </row>
    <row r="71" spans="1:33" ht="48.75" customHeight="1" thickBot="1">
      <c r="A71" s="714"/>
      <c r="B71" s="434" t="s">
        <v>0</v>
      </c>
      <c r="C71" s="435" t="s">
        <v>110</v>
      </c>
      <c r="D71" s="434" t="s">
        <v>0</v>
      </c>
      <c r="E71" s="436" t="s">
        <v>109</v>
      </c>
      <c r="F71" s="717"/>
      <c r="G71" s="434" t="s">
        <v>0</v>
      </c>
      <c r="H71" s="436" t="s">
        <v>42</v>
      </c>
      <c r="I71" s="434" t="s">
        <v>0</v>
      </c>
      <c r="J71" s="436" t="s">
        <v>42</v>
      </c>
      <c r="K71" s="434" t="s">
        <v>0</v>
      </c>
      <c r="L71" s="436" t="s">
        <v>42</v>
      </c>
      <c r="M71" s="434" t="s">
        <v>0</v>
      </c>
      <c r="N71" s="436" t="s">
        <v>42</v>
      </c>
      <c r="O71" s="434" t="s">
        <v>0</v>
      </c>
      <c r="P71" s="436" t="s">
        <v>42</v>
      </c>
      <c r="Q71" s="434" t="s">
        <v>0</v>
      </c>
      <c r="R71" s="436" t="s">
        <v>42</v>
      </c>
      <c r="S71" s="437" t="s">
        <v>0</v>
      </c>
      <c r="T71" s="436" t="s">
        <v>109</v>
      </c>
      <c r="U71" s="717"/>
      <c r="V71" s="434" t="s">
        <v>0</v>
      </c>
      <c r="W71" s="436" t="s">
        <v>42</v>
      </c>
      <c r="X71" s="434" t="s">
        <v>0</v>
      </c>
      <c r="Y71" s="405" t="s">
        <v>42</v>
      </c>
      <c r="Z71" s="434" t="s">
        <v>0</v>
      </c>
      <c r="AA71" s="405" t="s">
        <v>42</v>
      </c>
      <c r="AB71" s="434" t="s">
        <v>0</v>
      </c>
      <c r="AC71" s="405" t="s">
        <v>42</v>
      </c>
      <c r="AD71" s="434" t="s">
        <v>0</v>
      </c>
      <c r="AE71" s="405" t="s">
        <v>42</v>
      </c>
      <c r="AF71" s="434" t="s">
        <v>0</v>
      </c>
      <c r="AG71" s="405" t="s">
        <v>42</v>
      </c>
    </row>
    <row r="72" spans="1:33">
      <c r="A72" s="121" t="s">
        <v>16</v>
      </c>
      <c r="B72" s="145">
        <v>96434</v>
      </c>
      <c r="C72" s="146">
        <v>39.230686272476312</v>
      </c>
      <c r="D72" s="155">
        <v>5292</v>
      </c>
      <c r="E72" s="156">
        <f t="shared" ref="E72:E90" si="0">D72/B72*100</f>
        <v>5.487691063317917</v>
      </c>
      <c r="F72" s="147">
        <v>30.837112622826837</v>
      </c>
      <c r="G72" s="157">
        <v>1797</v>
      </c>
      <c r="H72" s="146">
        <f t="shared" ref="H72:H90" si="1">G72/$D72*100</f>
        <v>33.956916099773245</v>
      </c>
      <c r="I72" s="157">
        <v>1101</v>
      </c>
      <c r="J72" s="146">
        <f t="shared" ref="J72:J90" si="2">I72/$D72*100</f>
        <v>20.804988662131517</v>
      </c>
      <c r="K72" s="157">
        <v>1386</v>
      </c>
      <c r="L72" s="146">
        <f t="shared" ref="L72:L90" si="3">K72/$D72*100</f>
        <v>26.190476190476193</v>
      </c>
      <c r="M72" s="157">
        <v>546</v>
      </c>
      <c r="N72" s="146">
        <v>33.956916099773245</v>
      </c>
      <c r="O72" s="157">
        <v>352</v>
      </c>
      <c r="P72" s="158">
        <f t="shared" ref="P72:P90" si="4">O72/$D72*100</f>
        <v>6.6515495086923657</v>
      </c>
      <c r="Q72" s="157">
        <v>110</v>
      </c>
      <c r="R72" s="158">
        <f t="shared" ref="R72:R90" si="5">Q72/$D72*100</f>
        <v>2.0786092214663645</v>
      </c>
      <c r="S72" s="157">
        <v>91142</v>
      </c>
      <c r="T72" s="158">
        <f t="shared" ref="T72:T90" si="6">S72/B72*100</f>
        <v>94.512308936682089</v>
      </c>
      <c r="U72" s="146">
        <v>39.718044370323483</v>
      </c>
      <c r="V72" s="157">
        <v>14158</v>
      </c>
      <c r="W72" s="158">
        <f t="shared" ref="W72:W90" si="7">V72/$S72*100</f>
        <v>15.534001887165083</v>
      </c>
      <c r="X72" s="157">
        <v>12091</v>
      </c>
      <c r="Y72" s="158">
        <f t="shared" ref="Y72:Y90" si="8">X72/$S72*100</f>
        <v>13.266112220491102</v>
      </c>
      <c r="Z72" s="157">
        <v>19139</v>
      </c>
      <c r="AA72" s="158">
        <f t="shared" ref="AA72:AA90" si="9">Z72/$S72*100</f>
        <v>20.999100305018541</v>
      </c>
      <c r="AB72" s="157">
        <v>20691</v>
      </c>
      <c r="AC72" s="158">
        <f t="shared" ref="AC72:AC90" si="10">AB72/$S72*100</f>
        <v>22.701937635777139</v>
      </c>
      <c r="AD72" s="157">
        <v>18615</v>
      </c>
      <c r="AE72" s="158">
        <f t="shared" ref="AE72:AE90" si="11">AD72/$S72*100</f>
        <v>20.424173268087163</v>
      </c>
      <c r="AF72" s="157">
        <v>6448</v>
      </c>
      <c r="AG72" s="158">
        <f t="shared" ref="AG72:AG90" si="12">AF72/$S72*100</f>
        <v>7.0746746834609731</v>
      </c>
    </row>
    <row r="73" spans="1:33">
      <c r="A73" s="125" t="s">
        <v>15</v>
      </c>
      <c r="B73" s="148">
        <v>97317</v>
      </c>
      <c r="C73" s="149">
        <v>38.221369339375251</v>
      </c>
      <c r="D73" s="150">
        <v>3908</v>
      </c>
      <c r="E73" s="151">
        <f t="shared" si="0"/>
        <v>4.0157423677260908</v>
      </c>
      <c r="F73" s="152">
        <v>30.484390992835145</v>
      </c>
      <c r="G73" s="153">
        <v>1380</v>
      </c>
      <c r="H73" s="149">
        <f t="shared" si="1"/>
        <v>35.312180143295805</v>
      </c>
      <c r="I73" s="153">
        <v>820</v>
      </c>
      <c r="J73" s="149">
        <f t="shared" si="2"/>
        <v>20.982599795291708</v>
      </c>
      <c r="K73" s="153">
        <v>979</v>
      </c>
      <c r="L73" s="149">
        <f t="shared" si="3"/>
        <v>25.051177072671443</v>
      </c>
      <c r="M73" s="153">
        <v>422</v>
      </c>
      <c r="N73" s="149">
        <v>35.312180143295805</v>
      </c>
      <c r="O73" s="153">
        <v>225</v>
      </c>
      <c r="P73" s="154">
        <f t="shared" si="4"/>
        <v>5.7574206755373591</v>
      </c>
      <c r="Q73" s="153">
        <v>82</v>
      </c>
      <c r="R73" s="154">
        <f t="shared" si="5"/>
        <v>2.0982599795291708</v>
      </c>
      <c r="S73" s="153">
        <v>93409</v>
      </c>
      <c r="T73" s="154">
        <f t="shared" si="6"/>
        <v>95.984257632273909</v>
      </c>
      <c r="U73" s="149">
        <v>38.545065250672472</v>
      </c>
      <c r="V73" s="153">
        <v>16074</v>
      </c>
      <c r="W73" s="154">
        <f t="shared" si="7"/>
        <v>17.208191930113799</v>
      </c>
      <c r="X73" s="153">
        <v>12100</v>
      </c>
      <c r="Y73" s="154">
        <f t="shared" si="8"/>
        <v>12.953783896626664</v>
      </c>
      <c r="Z73" s="153">
        <v>21536</v>
      </c>
      <c r="AA73" s="154">
        <f t="shared" si="9"/>
        <v>23.055594214690235</v>
      </c>
      <c r="AB73" s="153">
        <v>22035</v>
      </c>
      <c r="AC73" s="154">
        <f t="shared" si="10"/>
        <v>23.589803980344506</v>
      </c>
      <c r="AD73" s="153">
        <v>15879</v>
      </c>
      <c r="AE73" s="154">
        <f t="shared" si="11"/>
        <v>16.999432602854114</v>
      </c>
      <c r="AF73" s="153">
        <v>5785</v>
      </c>
      <c r="AG73" s="154">
        <f t="shared" si="12"/>
        <v>6.1931933753706812</v>
      </c>
    </row>
    <row r="74" spans="1:33">
      <c r="A74" s="121" t="s">
        <v>18</v>
      </c>
      <c r="B74" s="145">
        <v>34098</v>
      </c>
      <c r="C74" s="146">
        <v>40.544870666901218</v>
      </c>
      <c r="D74" s="155">
        <v>4044</v>
      </c>
      <c r="E74" s="156">
        <f t="shared" si="0"/>
        <v>11.859933133908147</v>
      </c>
      <c r="F74" s="147">
        <v>35.521018793274081</v>
      </c>
      <c r="G74" s="157">
        <v>598</v>
      </c>
      <c r="H74" s="146">
        <f t="shared" si="1"/>
        <v>14.787339268051433</v>
      </c>
      <c r="I74" s="157">
        <v>608</v>
      </c>
      <c r="J74" s="146">
        <f t="shared" si="2"/>
        <v>15.034619188921861</v>
      </c>
      <c r="K74" s="157">
        <v>1623</v>
      </c>
      <c r="L74" s="146">
        <f t="shared" si="3"/>
        <v>40.133531157270028</v>
      </c>
      <c r="M74" s="157">
        <v>773</v>
      </c>
      <c r="N74" s="146">
        <v>14.787339268051433</v>
      </c>
      <c r="O74" s="157">
        <v>329</v>
      </c>
      <c r="P74" s="158">
        <f t="shared" si="4"/>
        <v>8.1355093966369925</v>
      </c>
      <c r="Q74" s="157">
        <v>113</v>
      </c>
      <c r="R74" s="158">
        <f t="shared" si="5"/>
        <v>2.7942631058358058</v>
      </c>
      <c r="S74" s="157">
        <v>30054</v>
      </c>
      <c r="T74" s="158">
        <f t="shared" si="6"/>
        <v>88.140066866091843</v>
      </c>
      <c r="U74" s="146">
        <v>41.220869102282784</v>
      </c>
      <c r="V74" s="157">
        <v>2740</v>
      </c>
      <c r="W74" s="158">
        <f t="shared" si="7"/>
        <v>9.116922872163439</v>
      </c>
      <c r="X74" s="157">
        <v>3483</v>
      </c>
      <c r="Y74" s="158">
        <f t="shared" si="8"/>
        <v>11.589139548812138</v>
      </c>
      <c r="Z74" s="157">
        <v>8352</v>
      </c>
      <c r="AA74" s="158">
        <f t="shared" si="9"/>
        <v>27.789978039528844</v>
      </c>
      <c r="AB74" s="157">
        <v>6113</v>
      </c>
      <c r="AC74" s="158">
        <f t="shared" si="10"/>
        <v>20.34005456844347</v>
      </c>
      <c r="AD74" s="157">
        <v>7187</v>
      </c>
      <c r="AE74" s="158">
        <f t="shared" si="11"/>
        <v>23.913622146802421</v>
      </c>
      <c r="AF74" s="157">
        <v>2179</v>
      </c>
      <c r="AG74" s="158">
        <f t="shared" si="12"/>
        <v>7.2502828242496831</v>
      </c>
    </row>
    <row r="75" spans="1:33">
      <c r="A75" s="125" t="s">
        <v>14</v>
      </c>
      <c r="B75" s="148">
        <v>18500</v>
      </c>
      <c r="C75" s="149">
        <v>41.93962162162147</v>
      </c>
      <c r="D75" s="150">
        <v>1312</v>
      </c>
      <c r="E75" s="151">
        <f t="shared" si="0"/>
        <v>7.0918918918918923</v>
      </c>
      <c r="F75" s="152">
        <v>34.570884146341442</v>
      </c>
      <c r="G75" s="153">
        <v>216</v>
      </c>
      <c r="H75" s="149">
        <f t="shared" si="1"/>
        <v>16.463414634146343</v>
      </c>
      <c r="I75" s="153">
        <v>210</v>
      </c>
      <c r="J75" s="149">
        <f t="shared" si="2"/>
        <v>16.006097560975611</v>
      </c>
      <c r="K75" s="153">
        <v>511</v>
      </c>
      <c r="L75" s="149">
        <f t="shared" si="3"/>
        <v>38.948170731707314</v>
      </c>
      <c r="M75" s="153">
        <v>265</v>
      </c>
      <c r="N75" s="149">
        <v>16.463414634146343</v>
      </c>
      <c r="O75" s="153">
        <v>96</v>
      </c>
      <c r="P75" s="154">
        <f t="shared" si="4"/>
        <v>7.3170731707317067</v>
      </c>
      <c r="Q75" s="153">
        <v>14</v>
      </c>
      <c r="R75" s="154">
        <f t="shared" si="5"/>
        <v>1.0670731707317074</v>
      </c>
      <c r="S75" s="153">
        <v>17188</v>
      </c>
      <c r="T75" s="154">
        <f t="shared" si="6"/>
        <v>92.908108108108109</v>
      </c>
      <c r="U75" s="149">
        <v>42.502094484523802</v>
      </c>
      <c r="V75" s="153">
        <v>1190</v>
      </c>
      <c r="W75" s="154">
        <f t="shared" si="7"/>
        <v>6.923434954619502</v>
      </c>
      <c r="X75" s="153">
        <v>1682</v>
      </c>
      <c r="Y75" s="154">
        <f t="shared" si="8"/>
        <v>9.7858971375378179</v>
      </c>
      <c r="Z75" s="153">
        <v>4892</v>
      </c>
      <c r="AA75" s="154">
        <f t="shared" si="9"/>
        <v>28.461717477309751</v>
      </c>
      <c r="AB75" s="153">
        <v>3374</v>
      </c>
      <c r="AC75" s="154">
        <f t="shared" si="10"/>
        <v>19.629974400744707</v>
      </c>
      <c r="AD75" s="153">
        <v>4498</v>
      </c>
      <c r="AE75" s="154">
        <f t="shared" si="11"/>
        <v>26.169420525948333</v>
      </c>
      <c r="AF75" s="153">
        <v>1552</v>
      </c>
      <c r="AG75" s="154">
        <f t="shared" si="12"/>
        <v>9.0295555038398874</v>
      </c>
    </row>
    <row r="76" spans="1:33">
      <c r="A76" s="121" t="s">
        <v>13</v>
      </c>
      <c r="B76" s="145">
        <v>5714</v>
      </c>
      <c r="C76" s="146">
        <v>40.167308365418322</v>
      </c>
      <c r="D76" s="155">
        <v>565</v>
      </c>
      <c r="E76" s="156">
        <f t="shared" si="0"/>
        <v>9.8879943997199859</v>
      </c>
      <c r="F76" s="147">
        <v>36.106194690265497</v>
      </c>
      <c r="G76" s="157">
        <v>77</v>
      </c>
      <c r="H76" s="146">
        <f t="shared" si="1"/>
        <v>13.628318584070797</v>
      </c>
      <c r="I76" s="157">
        <v>104</v>
      </c>
      <c r="J76" s="146">
        <f t="shared" si="2"/>
        <v>18.407079646017699</v>
      </c>
      <c r="K76" s="157">
        <v>192</v>
      </c>
      <c r="L76" s="146">
        <f t="shared" si="3"/>
        <v>33.982300884955748</v>
      </c>
      <c r="M76" s="157">
        <v>108</v>
      </c>
      <c r="N76" s="146">
        <v>13.628318584070797</v>
      </c>
      <c r="O76" s="157">
        <v>65</v>
      </c>
      <c r="P76" s="158">
        <f t="shared" si="4"/>
        <v>11.504424778761061</v>
      </c>
      <c r="Q76" s="157">
        <v>19</v>
      </c>
      <c r="R76" s="158">
        <f t="shared" si="5"/>
        <v>3.3628318584070795</v>
      </c>
      <c r="S76" s="157">
        <v>5149</v>
      </c>
      <c r="T76" s="158">
        <f t="shared" si="6"/>
        <v>90.112005600280014</v>
      </c>
      <c r="U76" s="146">
        <v>40.612934550398293</v>
      </c>
      <c r="V76" s="157">
        <v>485</v>
      </c>
      <c r="W76" s="158">
        <f t="shared" si="7"/>
        <v>9.4193047193629837</v>
      </c>
      <c r="X76" s="157">
        <v>733</v>
      </c>
      <c r="Y76" s="158">
        <f t="shared" si="8"/>
        <v>14.235773936686735</v>
      </c>
      <c r="Z76" s="157">
        <v>1330</v>
      </c>
      <c r="AA76" s="158">
        <f t="shared" si="9"/>
        <v>25.830258302583026</v>
      </c>
      <c r="AB76" s="157">
        <v>1112</v>
      </c>
      <c r="AC76" s="158">
        <f t="shared" si="10"/>
        <v>21.596426490580694</v>
      </c>
      <c r="AD76" s="157">
        <v>1067</v>
      </c>
      <c r="AE76" s="158">
        <f t="shared" si="11"/>
        <v>20.722470382598562</v>
      </c>
      <c r="AF76" s="157">
        <v>422</v>
      </c>
      <c r="AG76" s="158">
        <f t="shared" si="12"/>
        <v>8.1957661681879976</v>
      </c>
    </row>
    <row r="77" spans="1:33">
      <c r="A77" s="125" t="s">
        <v>12</v>
      </c>
      <c r="B77" s="148">
        <v>17629</v>
      </c>
      <c r="C77" s="149">
        <v>38.64790969425362</v>
      </c>
      <c r="D77" s="150">
        <v>2238</v>
      </c>
      <c r="E77" s="151">
        <f t="shared" si="0"/>
        <v>12.694991207669181</v>
      </c>
      <c r="F77" s="152">
        <v>34.837354781054515</v>
      </c>
      <c r="G77" s="153">
        <v>394</v>
      </c>
      <c r="H77" s="149">
        <f t="shared" si="1"/>
        <v>17.605004468275247</v>
      </c>
      <c r="I77" s="153">
        <v>451</v>
      </c>
      <c r="J77" s="149">
        <f t="shared" si="2"/>
        <v>20.151921358355672</v>
      </c>
      <c r="K77" s="153">
        <v>729</v>
      </c>
      <c r="L77" s="149">
        <f t="shared" si="3"/>
        <v>32.573726541554961</v>
      </c>
      <c r="M77" s="153">
        <v>367</v>
      </c>
      <c r="N77" s="149">
        <v>17.605004468275247</v>
      </c>
      <c r="O77" s="153">
        <v>236</v>
      </c>
      <c r="P77" s="154">
        <f t="shared" si="4"/>
        <v>10.545129579982127</v>
      </c>
      <c r="Q77" s="153">
        <v>61</v>
      </c>
      <c r="R77" s="154">
        <f t="shared" si="5"/>
        <v>2.7256478999106344</v>
      </c>
      <c r="S77" s="153">
        <v>15391</v>
      </c>
      <c r="T77" s="154">
        <f t="shared" si="6"/>
        <v>87.305008792330824</v>
      </c>
      <c r="U77" s="149">
        <v>39.202001169514432</v>
      </c>
      <c r="V77" s="153">
        <v>1732</v>
      </c>
      <c r="W77" s="154">
        <f t="shared" si="7"/>
        <v>11.253329868104736</v>
      </c>
      <c r="X77" s="153">
        <v>2390</v>
      </c>
      <c r="Y77" s="154">
        <f t="shared" si="8"/>
        <v>15.528555649405495</v>
      </c>
      <c r="Z77" s="153">
        <v>4354</v>
      </c>
      <c r="AA77" s="154">
        <f t="shared" si="9"/>
        <v>28.289259957117796</v>
      </c>
      <c r="AB77" s="153">
        <v>3171</v>
      </c>
      <c r="AC77" s="154">
        <f t="shared" si="10"/>
        <v>20.602949775843022</v>
      </c>
      <c r="AD77" s="153">
        <v>2718</v>
      </c>
      <c r="AE77" s="154">
        <f t="shared" si="11"/>
        <v>17.659671236436878</v>
      </c>
      <c r="AF77" s="153">
        <v>1026</v>
      </c>
      <c r="AG77" s="154">
        <f t="shared" si="12"/>
        <v>6.6662335130920667</v>
      </c>
    </row>
    <row r="78" spans="1:33">
      <c r="A78" s="121" t="s">
        <v>11</v>
      </c>
      <c r="B78" s="145">
        <v>51302</v>
      </c>
      <c r="C78" s="146">
        <v>40.201980429613108</v>
      </c>
      <c r="D78" s="155">
        <v>4015</v>
      </c>
      <c r="E78" s="156">
        <f t="shared" si="0"/>
        <v>7.8262056060192586</v>
      </c>
      <c r="F78" s="147">
        <v>33.700871731008789</v>
      </c>
      <c r="G78" s="157">
        <v>965</v>
      </c>
      <c r="H78" s="146">
        <f t="shared" si="1"/>
        <v>24.034869240348691</v>
      </c>
      <c r="I78" s="157">
        <v>789</v>
      </c>
      <c r="J78" s="146">
        <f t="shared" si="2"/>
        <v>19.651307596513075</v>
      </c>
      <c r="K78" s="157">
        <v>1190</v>
      </c>
      <c r="L78" s="146">
        <f t="shared" si="3"/>
        <v>29.638854296388544</v>
      </c>
      <c r="M78" s="157">
        <v>539</v>
      </c>
      <c r="N78" s="146">
        <v>24.034869240348691</v>
      </c>
      <c r="O78" s="157">
        <v>422</v>
      </c>
      <c r="P78" s="158">
        <f t="shared" si="4"/>
        <v>10.510585305105852</v>
      </c>
      <c r="Q78" s="157">
        <v>110</v>
      </c>
      <c r="R78" s="158">
        <f t="shared" si="5"/>
        <v>2.7397260273972601</v>
      </c>
      <c r="S78" s="157">
        <v>47287</v>
      </c>
      <c r="T78" s="158">
        <f t="shared" si="6"/>
        <v>92.173794393980742</v>
      </c>
      <c r="U78" s="146">
        <v>40.753970435849524</v>
      </c>
      <c r="V78" s="157">
        <v>5855</v>
      </c>
      <c r="W78" s="158">
        <f t="shared" si="7"/>
        <v>12.381838560280839</v>
      </c>
      <c r="X78" s="157">
        <v>5932</v>
      </c>
      <c r="Y78" s="158">
        <f t="shared" si="8"/>
        <v>12.544674011884874</v>
      </c>
      <c r="Z78" s="157">
        <v>10619</v>
      </c>
      <c r="AA78" s="158">
        <f t="shared" si="9"/>
        <v>22.456489098483726</v>
      </c>
      <c r="AB78" s="157">
        <v>10820</v>
      </c>
      <c r="AC78" s="158">
        <f t="shared" si="10"/>
        <v>22.881553069554002</v>
      </c>
      <c r="AD78" s="157">
        <v>10199</v>
      </c>
      <c r="AE78" s="158">
        <f t="shared" si="11"/>
        <v>21.568295726098082</v>
      </c>
      <c r="AF78" s="157">
        <v>3862</v>
      </c>
      <c r="AG78" s="158">
        <f t="shared" si="12"/>
        <v>8.1671495336984794</v>
      </c>
    </row>
    <row r="79" spans="1:33">
      <c r="A79" s="125" t="s">
        <v>10</v>
      </c>
      <c r="B79" s="148">
        <v>11206</v>
      </c>
      <c r="C79" s="149">
        <v>42.364179903623281</v>
      </c>
      <c r="D79" s="150">
        <v>664</v>
      </c>
      <c r="E79" s="151">
        <f t="shared" si="0"/>
        <v>5.9253971086917723</v>
      </c>
      <c r="F79" s="152">
        <v>32.748493975903635</v>
      </c>
      <c r="G79" s="153">
        <v>134</v>
      </c>
      <c r="H79" s="149">
        <f t="shared" si="1"/>
        <v>20.180722891566266</v>
      </c>
      <c r="I79" s="153">
        <v>121</v>
      </c>
      <c r="J79" s="149">
        <f t="shared" si="2"/>
        <v>18.222891566265059</v>
      </c>
      <c r="K79" s="153">
        <v>265</v>
      </c>
      <c r="L79" s="149">
        <f t="shared" si="3"/>
        <v>39.909638554216869</v>
      </c>
      <c r="M79" s="153">
        <v>105</v>
      </c>
      <c r="N79" s="149">
        <v>20.180722891566266</v>
      </c>
      <c r="O79" s="153">
        <v>30</v>
      </c>
      <c r="P79" s="154">
        <f t="shared" si="4"/>
        <v>4.5180722891566267</v>
      </c>
      <c r="Q79" s="153">
        <v>9</v>
      </c>
      <c r="R79" s="154">
        <f t="shared" si="5"/>
        <v>1.3554216867469879</v>
      </c>
      <c r="S79" s="153">
        <v>10542</v>
      </c>
      <c r="T79" s="154">
        <f t="shared" si="6"/>
        <v>94.074602891308217</v>
      </c>
      <c r="U79" s="149">
        <v>42.96983494593055</v>
      </c>
      <c r="V79" s="153">
        <v>875</v>
      </c>
      <c r="W79" s="154">
        <f t="shared" si="7"/>
        <v>8.3001328021248337</v>
      </c>
      <c r="X79" s="153">
        <v>986</v>
      </c>
      <c r="Y79" s="154">
        <f t="shared" si="8"/>
        <v>9.3530639347372428</v>
      </c>
      <c r="Z79" s="153">
        <v>2690</v>
      </c>
      <c r="AA79" s="154">
        <f t="shared" si="9"/>
        <v>25.516979700246633</v>
      </c>
      <c r="AB79" s="153">
        <v>1979</v>
      </c>
      <c r="AC79" s="154">
        <f t="shared" si="10"/>
        <v>18.772528931891483</v>
      </c>
      <c r="AD79" s="153">
        <v>2869</v>
      </c>
      <c r="AE79" s="154">
        <f t="shared" si="11"/>
        <v>27.214949724909882</v>
      </c>
      <c r="AF79" s="153">
        <v>1143</v>
      </c>
      <c r="AG79" s="154">
        <f t="shared" si="12"/>
        <v>10.842344906089926</v>
      </c>
    </row>
    <row r="80" spans="1:33">
      <c r="A80" s="121" t="s">
        <v>9</v>
      </c>
      <c r="B80" s="145">
        <v>58547</v>
      </c>
      <c r="C80" s="146">
        <v>40.236920764514025</v>
      </c>
      <c r="D80" s="155">
        <v>3629</v>
      </c>
      <c r="E80" s="156">
        <f t="shared" si="0"/>
        <v>6.1984388610859646</v>
      </c>
      <c r="F80" s="147">
        <v>33.010471204188498</v>
      </c>
      <c r="G80" s="157">
        <v>916</v>
      </c>
      <c r="H80" s="146">
        <f t="shared" si="1"/>
        <v>25.241113254340036</v>
      </c>
      <c r="I80" s="157">
        <v>744</v>
      </c>
      <c r="J80" s="146">
        <f t="shared" si="2"/>
        <v>20.50151556902728</v>
      </c>
      <c r="K80" s="157">
        <v>1072</v>
      </c>
      <c r="L80" s="146">
        <f t="shared" si="3"/>
        <v>29.539818131716729</v>
      </c>
      <c r="M80" s="157">
        <v>517</v>
      </c>
      <c r="N80" s="146">
        <v>25.241113254340036</v>
      </c>
      <c r="O80" s="157">
        <v>295</v>
      </c>
      <c r="P80" s="158">
        <f t="shared" si="4"/>
        <v>8.1289611463213003</v>
      </c>
      <c r="Q80" s="157">
        <v>85</v>
      </c>
      <c r="R80" s="158">
        <f t="shared" si="5"/>
        <v>2.3422430421603746</v>
      </c>
      <c r="S80" s="157">
        <v>54918</v>
      </c>
      <c r="T80" s="158">
        <f t="shared" si="6"/>
        <v>93.801561138914039</v>
      </c>
      <c r="U80" s="146">
        <v>40.714446993699774</v>
      </c>
      <c r="V80" s="157">
        <v>6617</v>
      </c>
      <c r="W80" s="158">
        <f t="shared" si="7"/>
        <v>12.048872864998724</v>
      </c>
      <c r="X80" s="157">
        <v>7222</v>
      </c>
      <c r="Y80" s="158">
        <f t="shared" si="8"/>
        <v>13.150515313740485</v>
      </c>
      <c r="Z80" s="157">
        <v>12156</v>
      </c>
      <c r="AA80" s="158">
        <f t="shared" si="9"/>
        <v>22.134819184966677</v>
      </c>
      <c r="AB80" s="157">
        <v>12581</v>
      </c>
      <c r="AC80" s="158">
        <f t="shared" si="10"/>
        <v>22.908700244000148</v>
      </c>
      <c r="AD80" s="157">
        <v>12247</v>
      </c>
      <c r="AE80" s="158">
        <f t="shared" si="11"/>
        <v>22.300520776430314</v>
      </c>
      <c r="AF80" s="157">
        <v>4095</v>
      </c>
      <c r="AG80" s="158">
        <f t="shared" si="12"/>
        <v>7.456571615863651</v>
      </c>
    </row>
    <row r="81" spans="1:33">
      <c r="A81" s="125" t="s">
        <v>8</v>
      </c>
      <c r="B81" s="148">
        <v>124265</v>
      </c>
      <c r="C81" s="149">
        <v>40.097147225687138</v>
      </c>
      <c r="D81" s="150">
        <v>7147</v>
      </c>
      <c r="E81" s="151">
        <f t="shared" si="0"/>
        <v>5.7514183398382492</v>
      </c>
      <c r="F81" s="152">
        <v>33.118231425773246</v>
      </c>
      <c r="G81" s="153">
        <v>1604</v>
      </c>
      <c r="H81" s="149">
        <f t="shared" si="1"/>
        <v>22.442983069819505</v>
      </c>
      <c r="I81" s="153">
        <v>1671</v>
      </c>
      <c r="J81" s="149">
        <f t="shared" si="2"/>
        <v>23.380439345179795</v>
      </c>
      <c r="K81" s="153">
        <v>2169</v>
      </c>
      <c r="L81" s="149">
        <f t="shared" si="3"/>
        <v>30.348397929201067</v>
      </c>
      <c r="M81" s="153">
        <v>925</v>
      </c>
      <c r="N81" s="149">
        <v>22.442983069819505</v>
      </c>
      <c r="O81" s="153">
        <v>605</v>
      </c>
      <c r="P81" s="154">
        <f t="shared" si="4"/>
        <v>8.4650902476563594</v>
      </c>
      <c r="Q81" s="153">
        <v>173</v>
      </c>
      <c r="R81" s="154">
        <f t="shared" si="5"/>
        <v>2.420596054288513</v>
      </c>
      <c r="S81" s="153">
        <v>117118</v>
      </c>
      <c r="T81" s="154">
        <f t="shared" si="6"/>
        <v>94.248581660161761</v>
      </c>
      <c r="U81" s="149">
        <v>40.523028057172951</v>
      </c>
      <c r="V81" s="153">
        <v>14808</v>
      </c>
      <c r="W81" s="154">
        <f t="shared" si="7"/>
        <v>12.643658532420293</v>
      </c>
      <c r="X81" s="153">
        <v>15732</v>
      </c>
      <c r="Y81" s="154">
        <f t="shared" si="8"/>
        <v>13.43260643112075</v>
      </c>
      <c r="Z81" s="153">
        <v>25329</v>
      </c>
      <c r="AA81" s="154">
        <f t="shared" si="9"/>
        <v>21.626906197168669</v>
      </c>
      <c r="AB81" s="153">
        <v>27431</v>
      </c>
      <c r="AC81" s="154">
        <f t="shared" si="10"/>
        <v>23.421677282740482</v>
      </c>
      <c r="AD81" s="153">
        <v>24620</v>
      </c>
      <c r="AE81" s="154">
        <f t="shared" si="11"/>
        <v>21.021533837667995</v>
      </c>
      <c r="AF81" s="153">
        <v>9198</v>
      </c>
      <c r="AG81" s="154">
        <f t="shared" si="12"/>
        <v>7.8536177188818108</v>
      </c>
    </row>
    <row r="82" spans="1:33">
      <c r="A82" s="121" t="s">
        <v>7</v>
      </c>
      <c r="B82" s="145">
        <v>32960</v>
      </c>
      <c r="C82" s="146">
        <v>40.709860436893294</v>
      </c>
      <c r="D82" s="155">
        <v>1805</v>
      </c>
      <c r="E82" s="156">
        <f t="shared" si="0"/>
        <v>5.4763349514563107</v>
      </c>
      <c r="F82" s="147">
        <v>33.439889196675928</v>
      </c>
      <c r="G82" s="157">
        <v>459</v>
      </c>
      <c r="H82" s="146">
        <f t="shared" si="1"/>
        <v>25.429362880886426</v>
      </c>
      <c r="I82" s="157">
        <v>341</v>
      </c>
      <c r="J82" s="146">
        <f t="shared" si="2"/>
        <v>18.89196675900277</v>
      </c>
      <c r="K82" s="157">
        <v>544</v>
      </c>
      <c r="L82" s="146">
        <f t="shared" si="3"/>
        <v>30.13850415512465</v>
      </c>
      <c r="M82" s="157">
        <v>236</v>
      </c>
      <c r="N82" s="146">
        <v>25.429362880886426</v>
      </c>
      <c r="O82" s="157">
        <v>155</v>
      </c>
      <c r="P82" s="158">
        <f t="shared" si="4"/>
        <v>8.5872576177285325</v>
      </c>
      <c r="Q82" s="157">
        <v>70</v>
      </c>
      <c r="R82" s="158">
        <f t="shared" si="5"/>
        <v>3.8781163434903045</v>
      </c>
      <c r="S82" s="157">
        <v>31155</v>
      </c>
      <c r="T82" s="158">
        <f t="shared" si="6"/>
        <v>94.523665048543691</v>
      </c>
      <c r="U82" s="146">
        <v>41.131054405392717</v>
      </c>
      <c r="V82" s="157">
        <v>3369</v>
      </c>
      <c r="W82" s="158">
        <f t="shared" si="7"/>
        <v>10.813673567645644</v>
      </c>
      <c r="X82" s="157">
        <v>3704</v>
      </c>
      <c r="Y82" s="158">
        <f t="shared" si="8"/>
        <v>11.888942384849944</v>
      </c>
      <c r="Z82" s="157">
        <v>7059</v>
      </c>
      <c r="AA82" s="158">
        <f t="shared" si="9"/>
        <v>22.657679345209438</v>
      </c>
      <c r="AB82" s="157">
        <v>7843</v>
      </c>
      <c r="AC82" s="158">
        <f t="shared" si="10"/>
        <v>25.17412935323383</v>
      </c>
      <c r="AD82" s="157">
        <v>6812</v>
      </c>
      <c r="AE82" s="158">
        <f t="shared" si="11"/>
        <v>21.864869202375221</v>
      </c>
      <c r="AF82" s="157">
        <v>2368</v>
      </c>
      <c r="AG82" s="158">
        <f t="shared" si="12"/>
        <v>7.6007061466859245</v>
      </c>
    </row>
    <row r="83" spans="1:33">
      <c r="A83" s="125" t="s">
        <v>6</v>
      </c>
      <c r="B83" s="148">
        <v>6708</v>
      </c>
      <c r="C83" s="149">
        <v>39.568276684555705</v>
      </c>
      <c r="D83" s="150">
        <v>339</v>
      </c>
      <c r="E83" s="151">
        <f t="shared" si="0"/>
        <v>5.0536672629695882</v>
      </c>
      <c r="F83" s="152">
        <v>33.070796460177014</v>
      </c>
      <c r="G83" s="153">
        <v>75</v>
      </c>
      <c r="H83" s="149">
        <f t="shared" si="1"/>
        <v>22.123893805309734</v>
      </c>
      <c r="I83" s="153">
        <v>76</v>
      </c>
      <c r="J83" s="149">
        <f t="shared" si="2"/>
        <v>22.418879056047196</v>
      </c>
      <c r="K83" s="153">
        <v>104</v>
      </c>
      <c r="L83" s="149">
        <f t="shared" si="3"/>
        <v>30.678466076696164</v>
      </c>
      <c r="M83" s="153">
        <v>55</v>
      </c>
      <c r="N83" s="149">
        <v>22.123893805309734</v>
      </c>
      <c r="O83" s="153">
        <v>22</v>
      </c>
      <c r="P83" s="154">
        <f t="shared" si="4"/>
        <v>6.4896755162241888</v>
      </c>
      <c r="Q83" s="153">
        <v>7</v>
      </c>
      <c r="R83" s="154">
        <f t="shared" si="5"/>
        <v>2.0648967551622417</v>
      </c>
      <c r="S83" s="153">
        <v>6369</v>
      </c>
      <c r="T83" s="154">
        <f t="shared" si="6"/>
        <v>94.946332737030417</v>
      </c>
      <c r="U83" s="149">
        <v>39.91411524572154</v>
      </c>
      <c r="V83" s="153">
        <v>838</v>
      </c>
      <c r="W83" s="154">
        <f t="shared" si="7"/>
        <v>13.157481551263936</v>
      </c>
      <c r="X83" s="153">
        <v>940</v>
      </c>
      <c r="Y83" s="154">
        <f t="shared" si="8"/>
        <v>14.758988852253102</v>
      </c>
      <c r="Z83" s="153">
        <v>1339</v>
      </c>
      <c r="AA83" s="154">
        <f t="shared" si="9"/>
        <v>21.023708588475429</v>
      </c>
      <c r="AB83" s="153">
        <v>1524</v>
      </c>
      <c r="AC83" s="154">
        <f t="shared" si="10"/>
        <v>23.928403203014604</v>
      </c>
      <c r="AD83" s="153">
        <v>1243</v>
      </c>
      <c r="AE83" s="154">
        <f t="shared" si="11"/>
        <v>19.516407599309154</v>
      </c>
      <c r="AF83" s="153">
        <v>485</v>
      </c>
      <c r="AG83" s="154">
        <f t="shared" si="12"/>
        <v>7.615010205683781</v>
      </c>
    </row>
    <row r="84" spans="1:33">
      <c r="A84" s="121" t="s">
        <v>5</v>
      </c>
      <c r="B84" s="145">
        <v>30191</v>
      </c>
      <c r="C84" s="146">
        <v>41.668377993441624</v>
      </c>
      <c r="D84" s="155">
        <v>2238</v>
      </c>
      <c r="E84" s="156">
        <f t="shared" si="0"/>
        <v>7.4128051406048154</v>
      </c>
      <c r="F84" s="147">
        <v>33.896782841823054</v>
      </c>
      <c r="G84" s="157">
        <v>345</v>
      </c>
      <c r="H84" s="146">
        <f t="shared" si="1"/>
        <v>15.415549597855227</v>
      </c>
      <c r="I84" s="157">
        <v>432</v>
      </c>
      <c r="J84" s="146">
        <f t="shared" si="2"/>
        <v>19.302949061662197</v>
      </c>
      <c r="K84" s="157">
        <v>900</v>
      </c>
      <c r="L84" s="146">
        <f t="shared" si="3"/>
        <v>40.214477211796243</v>
      </c>
      <c r="M84" s="157">
        <v>393</v>
      </c>
      <c r="N84" s="146">
        <v>15.415549597855227</v>
      </c>
      <c r="O84" s="157">
        <v>149</v>
      </c>
      <c r="P84" s="158">
        <f t="shared" si="4"/>
        <v>6.6577301161751565</v>
      </c>
      <c r="Q84" s="157">
        <v>19</v>
      </c>
      <c r="R84" s="158">
        <f t="shared" si="5"/>
        <v>0.84897229669347629</v>
      </c>
      <c r="S84" s="157">
        <v>27953</v>
      </c>
      <c r="T84" s="158">
        <f t="shared" si="6"/>
        <v>92.587194859395183</v>
      </c>
      <c r="U84" s="146">
        <v>42.290594927199109</v>
      </c>
      <c r="V84" s="157">
        <v>2038</v>
      </c>
      <c r="W84" s="158">
        <f t="shared" si="7"/>
        <v>7.2908095732121776</v>
      </c>
      <c r="X84" s="157">
        <v>2966</v>
      </c>
      <c r="Y84" s="158">
        <f t="shared" si="8"/>
        <v>10.610667906843631</v>
      </c>
      <c r="Z84" s="157">
        <v>7697</v>
      </c>
      <c r="AA84" s="158">
        <f t="shared" si="9"/>
        <v>27.535506027975533</v>
      </c>
      <c r="AB84" s="157">
        <v>5602</v>
      </c>
      <c r="AC84" s="158">
        <f t="shared" si="10"/>
        <v>20.040782742460557</v>
      </c>
      <c r="AD84" s="157">
        <v>7115</v>
      </c>
      <c r="AE84" s="158">
        <f t="shared" si="11"/>
        <v>25.453439702357528</v>
      </c>
      <c r="AF84" s="157">
        <v>2535</v>
      </c>
      <c r="AG84" s="158">
        <f t="shared" si="12"/>
        <v>9.0687940471505755</v>
      </c>
    </row>
    <row r="85" spans="1:33">
      <c r="A85" s="125" t="s">
        <v>4</v>
      </c>
      <c r="B85" s="148">
        <v>16111</v>
      </c>
      <c r="C85" s="149">
        <v>42.756563838371235</v>
      </c>
      <c r="D85" s="150">
        <v>775</v>
      </c>
      <c r="E85" s="151">
        <f t="shared" si="0"/>
        <v>4.8103780026069147</v>
      </c>
      <c r="F85" s="152">
        <v>33.028387096774189</v>
      </c>
      <c r="G85" s="153">
        <v>162</v>
      </c>
      <c r="H85" s="149">
        <f t="shared" si="1"/>
        <v>20.903225806451616</v>
      </c>
      <c r="I85" s="153">
        <v>163</v>
      </c>
      <c r="J85" s="149">
        <f t="shared" si="2"/>
        <v>21.032258064516128</v>
      </c>
      <c r="K85" s="153">
        <v>277</v>
      </c>
      <c r="L85" s="149">
        <f t="shared" si="3"/>
        <v>35.741935483870968</v>
      </c>
      <c r="M85" s="153">
        <v>106</v>
      </c>
      <c r="N85" s="149">
        <v>20.903225806451616</v>
      </c>
      <c r="O85" s="153">
        <v>57</v>
      </c>
      <c r="P85" s="154">
        <f t="shared" si="4"/>
        <v>7.354838709677419</v>
      </c>
      <c r="Q85" s="153">
        <v>10</v>
      </c>
      <c r="R85" s="154">
        <f t="shared" si="5"/>
        <v>1.2903225806451613</v>
      </c>
      <c r="S85" s="153">
        <v>15336</v>
      </c>
      <c r="T85" s="154">
        <f t="shared" si="6"/>
        <v>95.189621997393076</v>
      </c>
      <c r="U85" s="149">
        <v>43.248174230568871</v>
      </c>
      <c r="V85" s="153">
        <v>1330</v>
      </c>
      <c r="W85" s="154">
        <f t="shared" si="7"/>
        <v>8.6724047991653617</v>
      </c>
      <c r="X85" s="153">
        <v>1633</v>
      </c>
      <c r="Y85" s="154">
        <f t="shared" si="8"/>
        <v>10.648148148148149</v>
      </c>
      <c r="Z85" s="153">
        <v>3558</v>
      </c>
      <c r="AA85" s="154">
        <f t="shared" si="9"/>
        <v>23.200312989045383</v>
      </c>
      <c r="AB85" s="153">
        <v>2536</v>
      </c>
      <c r="AC85" s="154">
        <f t="shared" si="10"/>
        <v>16.536254564423576</v>
      </c>
      <c r="AD85" s="153">
        <v>4538</v>
      </c>
      <c r="AE85" s="154">
        <f t="shared" si="11"/>
        <v>29.590505998956701</v>
      </c>
      <c r="AF85" s="153">
        <v>1741</v>
      </c>
      <c r="AG85" s="154">
        <f t="shared" si="12"/>
        <v>11.352373500260825</v>
      </c>
    </row>
    <row r="86" spans="1:33">
      <c r="A86" s="121" t="s">
        <v>3</v>
      </c>
      <c r="B86" s="145">
        <v>21039</v>
      </c>
      <c r="C86" s="146">
        <v>41.004658016065591</v>
      </c>
      <c r="D86" s="155">
        <v>1895</v>
      </c>
      <c r="E86" s="156">
        <f t="shared" si="0"/>
        <v>9.0070820856504579</v>
      </c>
      <c r="F86" s="147">
        <v>34.577308707124011</v>
      </c>
      <c r="G86" s="157">
        <v>400</v>
      </c>
      <c r="H86" s="146">
        <f t="shared" si="1"/>
        <v>21.108179419525065</v>
      </c>
      <c r="I86" s="157">
        <v>340</v>
      </c>
      <c r="J86" s="146">
        <f t="shared" si="2"/>
        <v>17.941952506596305</v>
      </c>
      <c r="K86" s="157">
        <v>577</v>
      </c>
      <c r="L86" s="146">
        <f t="shared" si="3"/>
        <v>30.448548812664907</v>
      </c>
      <c r="M86" s="157">
        <v>324</v>
      </c>
      <c r="N86" s="146">
        <v>21.108179419525065</v>
      </c>
      <c r="O86" s="157">
        <v>199</v>
      </c>
      <c r="P86" s="158">
        <f t="shared" si="4"/>
        <v>10.501319261213721</v>
      </c>
      <c r="Q86" s="157">
        <v>55</v>
      </c>
      <c r="R86" s="158">
        <f t="shared" si="5"/>
        <v>2.9023746701846966</v>
      </c>
      <c r="S86" s="157">
        <v>19144</v>
      </c>
      <c r="T86" s="158">
        <f t="shared" si="6"/>
        <v>90.992917914349533</v>
      </c>
      <c r="U86" s="146">
        <v>41.640879648976117</v>
      </c>
      <c r="V86" s="157">
        <v>1787</v>
      </c>
      <c r="W86" s="158">
        <f t="shared" si="7"/>
        <v>9.3345173422482226</v>
      </c>
      <c r="X86" s="157">
        <v>2397</v>
      </c>
      <c r="Y86" s="158">
        <f t="shared" si="8"/>
        <v>12.520894274968658</v>
      </c>
      <c r="Z86" s="157">
        <v>4162</v>
      </c>
      <c r="AA86" s="158">
        <f t="shared" si="9"/>
        <v>21.740493104889261</v>
      </c>
      <c r="AB86" s="157">
        <v>4775</v>
      </c>
      <c r="AC86" s="158">
        <f t="shared" si="10"/>
        <v>24.94254074383619</v>
      </c>
      <c r="AD86" s="157">
        <v>4608</v>
      </c>
      <c r="AE86" s="158">
        <f t="shared" si="11"/>
        <v>24.070204763894694</v>
      </c>
      <c r="AF86" s="157">
        <v>1415</v>
      </c>
      <c r="AG86" s="158">
        <f t="shared" si="12"/>
        <v>7.3913497701629751</v>
      </c>
    </row>
    <row r="87" spans="1:33" ht="14.5" thickBot="1">
      <c r="A87" s="144" t="s">
        <v>2</v>
      </c>
      <c r="B87" s="148">
        <v>15609</v>
      </c>
      <c r="C87" s="149">
        <v>42.144660131975392</v>
      </c>
      <c r="D87" s="150">
        <v>884</v>
      </c>
      <c r="E87" s="151">
        <f t="shared" si="0"/>
        <v>5.663399320904607</v>
      </c>
      <c r="F87" s="152">
        <v>32.851809954751118</v>
      </c>
      <c r="G87" s="153">
        <v>143</v>
      </c>
      <c r="H87" s="149">
        <f t="shared" si="1"/>
        <v>16.176470588235293</v>
      </c>
      <c r="I87" s="153">
        <v>198</v>
      </c>
      <c r="J87" s="149">
        <f t="shared" si="2"/>
        <v>22.398190045248871</v>
      </c>
      <c r="K87" s="153">
        <v>377</v>
      </c>
      <c r="L87" s="149">
        <f t="shared" si="3"/>
        <v>42.647058823529413</v>
      </c>
      <c r="M87" s="153">
        <v>113</v>
      </c>
      <c r="N87" s="149">
        <v>16.176470588235293</v>
      </c>
      <c r="O87" s="153">
        <v>43</v>
      </c>
      <c r="P87" s="154">
        <f t="shared" si="4"/>
        <v>4.8642533936651589</v>
      </c>
      <c r="Q87" s="153">
        <v>10</v>
      </c>
      <c r="R87" s="154">
        <f t="shared" si="5"/>
        <v>1.1312217194570136</v>
      </c>
      <c r="S87" s="153">
        <v>14725</v>
      </c>
      <c r="T87" s="154">
        <f t="shared" si="6"/>
        <v>94.336600679095397</v>
      </c>
      <c r="U87" s="149">
        <v>42.702546689303539</v>
      </c>
      <c r="V87" s="153">
        <v>1109</v>
      </c>
      <c r="W87" s="154">
        <f t="shared" si="7"/>
        <v>7.5314091680814945</v>
      </c>
      <c r="X87" s="153">
        <v>1631</v>
      </c>
      <c r="Y87" s="154">
        <f t="shared" si="8"/>
        <v>11.076400679117148</v>
      </c>
      <c r="Z87" s="153">
        <v>3936</v>
      </c>
      <c r="AA87" s="154">
        <f t="shared" si="9"/>
        <v>26.730050933786075</v>
      </c>
      <c r="AB87" s="153">
        <v>2396</v>
      </c>
      <c r="AC87" s="154">
        <f t="shared" si="10"/>
        <v>16.271646859083191</v>
      </c>
      <c r="AD87" s="153">
        <v>4174</v>
      </c>
      <c r="AE87" s="154">
        <f t="shared" si="11"/>
        <v>28.346349745331068</v>
      </c>
      <c r="AF87" s="153">
        <v>1479</v>
      </c>
      <c r="AG87" s="154">
        <f t="shared" si="12"/>
        <v>10.04414261460102</v>
      </c>
    </row>
    <row r="88" spans="1:33">
      <c r="A88" s="129" t="s">
        <v>17</v>
      </c>
      <c r="B88" s="159">
        <v>511915</v>
      </c>
      <c r="C88" s="160">
        <v>39.624515788754692</v>
      </c>
      <c r="D88" s="161">
        <v>30833</v>
      </c>
      <c r="E88" s="162">
        <f t="shared" si="0"/>
        <v>6.0230702362696933</v>
      </c>
      <c r="F88" s="163">
        <v>32.743586417150141</v>
      </c>
      <c r="G88" s="159">
        <v>8067</v>
      </c>
      <c r="H88" s="160">
        <f t="shared" si="1"/>
        <v>26.163526092173971</v>
      </c>
      <c r="I88" s="159">
        <v>6437</v>
      </c>
      <c r="J88" s="160">
        <f t="shared" si="2"/>
        <v>20.876982453864365</v>
      </c>
      <c r="K88" s="159">
        <v>8942</v>
      </c>
      <c r="L88" s="160">
        <f t="shared" si="3"/>
        <v>29.001394609671454</v>
      </c>
      <c r="M88" s="159">
        <v>4039</v>
      </c>
      <c r="N88" s="160">
        <v>26.163526092173971</v>
      </c>
      <c r="O88" s="159">
        <v>2576</v>
      </c>
      <c r="P88" s="164">
        <f t="shared" si="4"/>
        <v>8.3546849155125997</v>
      </c>
      <c r="Q88" s="159">
        <v>772</v>
      </c>
      <c r="R88" s="164">
        <f t="shared" si="5"/>
        <v>2.5038108520092108</v>
      </c>
      <c r="S88" s="159">
        <v>481082</v>
      </c>
      <c r="T88" s="164">
        <f t="shared" si="6"/>
        <v>93.976929763730311</v>
      </c>
      <c r="U88" s="160">
        <v>40.065521054622316</v>
      </c>
      <c r="V88" s="159">
        <v>65723</v>
      </c>
      <c r="W88" s="164">
        <f t="shared" si="7"/>
        <v>13.661496376917032</v>
      </c>
      <c r="X88" s="159">
        <v>63241</v>
      </c>
      <c r="Y88" s="164">
        <f t="shared" si="8"/>
        <v>13.145576014068288</v>
      </c>
      <c r="Z88" s="159">
        <v>107023</v>
      </c>
      <c r="AA88" s="164">
        <f t="shared" si="9"/>
        <v>22.246311439629835</v>
      </c>
      <c r="AB88" s="159">
        <v>111983</v>
      </c>
      <c r="AC88" s="164">
        <f t="shared" si="10"/>
        <v>23.277320706241348</v>
      </c>
      <c r="AD88" s="159">
        <v>98008</v>
      </c>
      <c r="AE88" s="164">
        <f t="shared" si="11"/>
        <v>20.372410524609112</v>
      </c>
      <c r="AF88" s="159">
        <v>35104</v>
      </c>
      <c r="AG88" s="164">
        <f t="shared" si="12"/>
        <v>7.2968849385343866</v>
      </c>
    </row>
    <row r="89" spans="1:33">
      <c r="A89" s="133" t="s">
        <v>19</v>
      </c>
      <c r="B89" s="165">
        <v>125715</v>
      </c>
      <c r="C89" s="166">
        <v>41.664176908085622</v>
      </c>
      <c r="D89" s="167">
        <v>9917</v>
      </c>
      <c r="E89" s="168">
        <f t="shared" si="0"/>
        <v>7.8884779063755319</v>
      </c>
      <c r="F89" s="169">
        <v>34.410406372895032</v>
      </c>
      <c r="G89" s="165">
        <v>1598</v>
      </c>
      <c r="H89" s="166">
        <f t="shared" si="1"/>
        <v>16.113744075829384</v>
      </c>
      <c r="I89" s="165">
        <v>1732</v>
      </c>
      <c r="J89" s="166">
        <f t="shared" si="2"/>
        <v>17.464959161036603</v>
      </c>
      <c r="K89" s="165">
        <v>3953</v>
      </c>
      <c r="L89" s="166">
        <f t="shared" si="3"/>
        <v>39.860845013612987</v>
      </c>
      <c r="M89" s="165">
        <v>1755</v>
      </c>
      <c r="N89" s="166">
        <v>16.113744075829384</v>
      </c>
      <c r="O89" s="165">
        <v>704</v>
      </c>
      <c r="P89" s="170">
        <f t="shared" si="4"/>
        <v>7.0989210446707665</v>
      </c>
      <c r="Q89" s="165">
        <v>175</v>
      </c>
      <c r="R89" s="170">
        <f t="shared" si="5"/>
        <v>1.7646465665019664</v>
      </c>
      <c r="S89" s="165">
        <v>115798</v>
      </c>
      <c r="T89" s="170">
        <f t="shared" si="6"/>
        <v>92.111522093624458</v>
      </c>
      <c r="U89" s="166">
        <v>42.285393530112621</v>
      </c>
      <c r="V89" s="165">
        <v>9282</v>
      </c>
      <c r="W89" s="170">
        <f t="shared" si="7"/>
        <v>8.0156824815627203</v>
      </c>
      <c r="X89" s="165">
        <v>12381</v>
      </c>
      <c r="Y89" s="170">
        <f t="shared" si="8"/>
        <v>10.691894505950017</v>
      </c>
      <c r="Z89" s="165">
        <v>31125</v>
      </c>
      <c r="AA89" s="170">
        <f t="shared" si="9"/>
        <v>26.878702568265428</v>
      </c>
      <c r="AB89" s="165">
        <v>22000</v>
      </c>
      <c r="AC89" s="170">
        <f t="shared" si="10"/>
        <v>18.99860101210729</v>
      </c>
      <c r="AD89" s="165">
        <v>30381</v>
      </c>
      <c r="AE89" s="170">
        <f t="shared" si="11"/>
        <v>26.236204424946891</v>
      </c>
      <c r="AF89" s="165">
        <v>10629</v>
      </c>
      <c r="AG89" s="170">
        <f t="shared" si="12"/>
        <v>9.1789150071676531</v>
      </c>
    </row>
    <row r="90" spans="1:33" ht="14.5" thickBot="1">
      <c r="A90" s="137" t="s">
        <v>20</v>
      </c>
      <c r="B90" s="171">
        <v>637630</v>
      </c>
      <c r="C90" s="172">
        <v>40.026654956639021</v>
      </c>
      <c r="D90" s="173">
        <v>40750</v>
      </c>
      <c r="E90" s="174">
        <f t="shared" si="0"/>
        <v>6.3908536298480314</v>
      </c>
      <c r="F90" s="175">
        <v>33.149226993864879</v>
      </c>
      <c r="G90" s="171">
        <v>9665</v>
      </c>
      <c r="H90" s="172">
        <f t="shared" si="1"/>
        <v>23.717791411042946</v>
      </c>
      <c r="I90" s="171">
        <v>8169</v>
      </c>
      <c r="J90" s="172">
        <f t="shared" si="2"/>
        <v>20.046625766871166</v>
      </c>
      <c r="K90" s="171">
        <v>12895</v>
      </c>
      <c r="L90" s="172">
        <f t="shared" si="3"/>
        <v>31.644171779141107</v>
      </c>
      <c r="M90" s="171">
        <v>5794</v>
      </c>
      <c r="N90" s="172">
        <v>23.717791411042946</v>
      </c>
      <c r="O90" s="171">
        <v>3280</v>
      </c>
      <c r="P90" s="176">
        <f t="shared" si="4"/>
        <v>8.0490797546012267</v>
      </c>
      <c r="Q90" s="171">
        <v>947</v>
      </c>
      <c r="R90" s="176">
        <f t="shared" si="5"/>
        <v>2.3239263803680981</v>
      </c>
      <c r="S90" s="171">
        <v>596880</v>
      </c>
      <c r="T90" s="176">
        <f t="shared" si="6"/>
        <v>93.609146370151976</v>
      </c>
      <c r="U90" s="177">
        <v>40.496188513603727</v>
      </c>
      <c r="V90" s="171">
        <v>75005</v>
      </c>
      <c r="W90" s="176">
        <f t="shared" si="7"/>
        <v>12.566177456105079</v>
      </c>
      <c r="X90" s="171">
        <v>75622</v>
      </c>
      <c r="Y90" s="176">
        <f t="shared" si="8"/>
        <v>12.669548317919849</v>
      </c>
      <c r="Z90" s="171">
        <v>138148</v>
      </c>
      <c r="AA90" s="176">
        <f t="shared" si="9"/>
        <v>23.14502077469508</v>
      </c>
      <c r="AB90" s="171">
        <v>133983</v>
      </c>
      <c r="AC90" s="176">
        <f t="shared" si="10"/>
        <v>22.447225572979495</v>
      </c>
      <c r="AD90" s="171">
        <v>128389</v>
      </c>
      <c r="AE90" s="176">
        <f t="shared" si="11"/>
        <v>21.510018764240719</v>
      </c>
      <c r="AF90" s="171">
        <v>45733</v>
      </c>
      <c r="AG90" s="176">
        <f t="shared" si="12"/>
        <v>7.662009114059777</v>
      </c>
    </row>
    <row r="91" spans="1:33">
      <c r="A91" s="851" t="s">
        <v>465</v>
      </c>
      <c r="B91" s="851"/>
      <c r="C91" s="851"/>
      <c r="D91" s="851"/>
      <c r="E91" s="851"/>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row>
    <row r="92" spans="1:33">
      <c r="A92" s="852" t="s">
        <v>55</v>
      </c>
      <c r="B92" s="852"/>
      <c r="C92" s="852"/>
      <c r="D92" s="852"/>
      <c r="E92" s="852"/>
      <c r="F92" s="852"/>
      <c r="G92" s="852"/>
      <c r="H92" s="852"/>
      <c r="I92" s="852"/>
      <c r="J92" s="852"/>
      <c r="K92" s="852"/>
      <c r="L92" s="852"/>
      <c r="M92" s="852"/>
      <c r="N92" s="852"/>
      <c r="O92" s="852"/>
      <c r="P92" s="852"/>
      <c r="Q92" s="852"/>
      <c r="R92" s="852"/>
      <c r="S92" s="852"/>
      <c r="T92" s="852"/>
      <c r="U92" s="852"/>
      <c r="V92" s="852"/>
      <c r="W92" s="852"/>
      <c r="X92" s="852"/>
      <c r="Y92" s="852"/>
      <c r="Z92" s="852"/>
      <c r="AA92" s="852"/>
      <c r="AB92" s="852"/>
      <c r="AC92" s="852"/>
      <c r="AD92" s="852"/>
      <c r="AE92" s="852"/>
      <c r="AF92" s="852"/>
      <c r="AG92" s="852"/>
    </row>
    <row r="93" spans="1:33">
      <c r="A93" s="116"/>
      <c r="B93" s="116"/>
      <c r="C93" s="116"/>
      <c r="D93" s="116"/>
      <c r="E93" s="116"/>
      <c r="F93" s="116"/>
      <c r="G93" s="116"/>
      <c r="H93" s="116"/>
      <c r="I93" s="116"/>
      <c r="J93" s="116"/>
      <c r="K93" s="116"/>
      <c r="L93" s="116"/>
      <c r="M93" s="116"/>
      <c r="N93" s="116"/>
      <c r="O93" s="117"/>
      <c r="P93" s="116"/>
      <c r="Q93" s="116"/>
      <c r="R93" s="85"/>
      <c r="S93" s="85"/>
      <c r="T93" s="85"/>
      <c r="U93" s="85"/>
      <c r="V93" s="85"/>
      <c r="W93" s="85"/>
      <c r="X93" s="85"/>
      <c r="Y93" s="85"/>
      <c r="Z93" s="85"/>
      <c r="AA93" s="85"/>
      <c r="AB93" s="85"/>
      <c r="AC93" s="85"/>
      <c r="AD93" s="85"/>
      <c r="AE93" s="85"/>
      <c r="AF93" s="85"/>
      <c r="AG93" s="85"/>
    </row>
    <row r="94" spans="1:33" ht="23.5">
      <c r="A94" s="721">
        <v>2019</v>
      </c>
      <c r="B94" s="721"/>
      <c r="C94" s="721"/>
      <c r="D94" s="721"/>
      <c r="E94" s="721"/>
      <c r="F94" s="721"/>
      <c r="G94" s="721"/>
      <c r="H94" s="721"/>
      <c r="I94" s="721"/>
      <c r="J94" s="721"/>
      <c r="K94" s="721"/>
      <c r="L94" s="721"/>
      <c r="M94" s="721"/>
      <c r="N94" s="721"/>
      <c r="O94" s="721"/>
      <c r="P94" s="721"/>
      <c r="Q94" s="721"/>
      <c r="R94" s="721"/>
      <c r="S94" s="721"/>
      <c r="T94" s="721"/>
      <c r="U94" s="721"/>
      <c r="V94" s="721"/>
      <c r="W94" s="721"/>
      <c r="X94" s="721"/>
      <c r="Y94" s="721"/>
      <c r="Z94" s="721"/>
      <c r="AA94" s="721"/>
      <c r="AB94" s="721"/>
      <c r="AC94" s="721"/>
      <c r="AD94" s="721"/>
      <c r="AE94" s="721"/>
      <c r="AF94" s="721"/>
      <c r="AG94" s="721"/>
    </row>
    <row r="95" spans="1:33">
      <c r="A95" s="98"/>
      <c r="B95" s="98"/>
      <c r="C95" s="178"/>
      <c r="D95" s="98"/>
      <c r="E95" s="98"/>
      <c r="F95" s="178"/>
      <c r="G95" s="98"/>
      <c r="H95" s="98"/>
      <c r="I95" s="98"/>
      <c r="J95" s="98"/>
      <c r="K95" s="98"/>
      <c r="L95" s="98"/>
      <c r="M95" s="98"/>
      <c r="N95" s="98"/>
      <c r="O95" s="98"/>
      <c r="P95" s="98"/>
      <c r="Q95" s="98"/>
      <c r="R95" s="98"/>
      <c r="S95" s="120"/>
      <c r="T95" s="98"/>
      <c r="U95" s="178"/>
      <c r="V95" s="98"/>
      <c r="W95" s="98"/>
      <c r="X95" s="98"/>
      <c r="Y95" s="98"/>
      <c r="Z95" s="98"/>
      <c r="AA95" s="98"/>
      <c r="AB95" s="98"/>
      <c r="AC95" s="98"/>
      <c r="AD95" s="98"/>
      <c r="AE95" s="98"/>
      <c r="AF95" s="98"/>
      <c r="AG95" s="98"/>
    </row>
    <row r="96" spans="1:33" ht="16.5">
      <c r="A96" s="724" t="s">
        <v>355</v>
      </c>
      <c r="B96" s="724"/>
      <c r="C96" s="724"/>
      <c r="D96" s="724"/>
      <c r="E96" s="724"/>
      <c r="F96" s="724"/>
      <c r="G96" s="724"/>
      <c r="H96" s="724"/>
      <c r="I96" s="724"/>
      <c r="J96" s="724"/>
      <c r="K96" s="724"/>
      <c r="L96" s="724"/>
      <c r="M96" s="724"/>
      <c r="N96" s="724"/>
      <c r="O96" s="724"/>
      <c r="P96" s="724"/>
      <c r="Q96" s="724"/>
      <c r="R96" s="724"/>
      <c r="S96" s="724"/>
      <c r="T96" s="724"/>
      <c r="U96" s="724"/>
      <c r="V96" s="724"/>
      <c r="W96" s="724"/>
      <c r="X96" s="724"/>
      <c r="Y96" s="724"/>
      <c r="Z96" s="724"/>
      <c r="AA96" s="724"/>
      <c r="AB96" s="724"/>
      <c r="AC96" s="724"/>
      <c r="AD96" s="724"/>
      <c r="AE96" s="724"/>
      <c r="AF96" s="724"/>
      <c r="AG96" s="724"/>
    </row>
    <row r="97" spans="1:33" ht="14.5">
      <c r="A97" s="708" t="s">
        <v>21</v>
      </c>
      <c r="B97" s="718" t="s">
        <v>22</v>
      </c>
      <c r="C97" s="719"/>
      <c r="D97" s="718" t="s">
        <v>23</v>
      </c>
      <c r="E97" s="720"/>
      <c r="F97" s="720"/>
      <c r="G97" s="720"/>
      <c r="H97" s="720"/>
      <c r="I97" s="720"/>
      <c r="J97" s="720"/>
      <c r="K97" s="720"/>
      <c r="L97" s="720"/>
      <c r="M97" s="720"/>
      <c r="N97" s="720"/>
      <c r="O97" s="720"/>
      <c r="P97" s="720"/>
      <c r="Q97" s="720"/>
      <c r="R97" s="720"/>
      <c r="S97" s="720"/>
      <c r="T97" s="720"/>
      <c r="U97" s="720"/>
      <c r="V97" s="720"/>
      <c r="W97" s="720"/>
      <c r="X97" s="720"/>
      <c r="Y97" s="720"/>
      <c r="Z97" s="720"/>
      <c r="AA97" s="720"/>
      <c r="AB97" s="720"/>
      <c r="AC97" s="720"/>
      <c r="AD97" s="720"/>
      <c r="AE97" s="720"/>
      <c r="AF97" s="720"/>
      <c r="AG97" s="720"/>
    </row>
    <row r="98" spans="1:33" ht="14.5">
      <c r="A98" s="708"/>
      <c r="B98" s="718"/>
      <c r="C98" s="719"/>
      <c r="D98" s="718" t="s">
        <v>51</v>
      </c>
      <c r="E98" s="720"/>
      <c r="F98" s="720"/>
      <c r="G98" s="720"/>
      <c r="H98" s="720"/>
      <c r="I98" s="720"/>
      <c r="J98" s="720"/>
      <c r="K98" s="720"/>
      <c r="L98" s="720"/>
      <c r="M98" s="720"/>
      <c r="N98" s="720"/>
      <c r="O98" s="720"/>
      <c r="P98" s="720"/>
      <c r="Q98" s="720"/>
      <c r="R98" s="719"/>
      <c r="S98" s="718" t="s">
        <v>52</v>
      </c>
      <c r="T98" s="720"/>
      <c r="U98" s="720"/>
      <c r="V98" s="720"/>
      <c r="W98" s="720"/>
      <c r="X98" s="720"/>
      <c r="Y98" s="720"/>
      <c r="Z98" s="720"/>
      <c r="AA98" s="720"/>
      <c r="AB98" s="720"/>
      <c r="AC98" s="720"/>
      <c r="AD98" s="720"/>
      <c r="AE98" s="720"/>
      <c r="AF98" s="720"/>
      <c r="AG98" s="720"/>
    </row>
    <row r="99" spans="1:33" ht="15.75" customHeight="1">
      <c r="A99" s="708"/>
      <c r="B99" s="718"/>
      <c r="C99" s="719"/>
      <c r="D99" s="718" t="s">
        <v>53</v>
      </c>
      <c r="E99" s="719"/>
      <c r="F99" s="718" t="s">
        <v>23</v>
      </c>
      <c r="G99" s="720"/>
      <c r="H99" s="720"/>
      <c r="I99" s="720"/>
      <c r="J99" s="720"/>
      <c r="K99" s="720"/>
      <c r="L99" s="720"/>
      <c r="M99" s="720"/>
      <c r="N99" s="720"/>
      <c r="O99" s="720"/>
      <c r="P99" s="720"/>
      <c r="Q99" s="720"/>
      <c r="R99" s="719"/>
      <c r="S99" s="718" t="s">
        <v>53</v>
      </c>
      <c r="T99" s="719"/>
      <c r="U99" s="718" t="s">
        <v>23</v>
      </c>
      <c r="V99" s="720"/>
      <c r="W99" s="720"/>
      <c r="X99" s="720"/>
      <c r="Y99" s="720"/>
      <c r="Z99" s="720"/>
      <c r="AA99" s="720"/>
      <c r="AB99" s="720"/>
      <c r="AC99" s="720"/>
      <c r="AD99" s="720"/>
      <c r="AE99" s="720"/>
      <c r="AF99" s="720"/>
      <c r="AG99" s="720"/>
    </row>
    <row r="100" spans="1:33" ht="20.25" customHeight="1">
      <c r="A100" s="708"/>
      <c r="B100" s="718"/>
      <c r="C100" s="719"/>
      <c r="D100" s="718"/>
      <c r="E100" s="719"/>
      <c r="F100" s="716" t="s">
        <v>110</v>
      </c>
      <c r="G100" s="718" t="s">
        <v>49</v>
      </c>
      <c r="H100" s="719"/>
      <c r="I100" s="718" t="s">
        <v>34</v>
      </c>
      <c r="J100" s="719"/>
      <c r="K100" s="718" t="s">
        <v>114</v>
      </c>
      <c r="L100" s="722"/>
      <c r="M100" s="718" t="s">
        <v>113</v>
      </c>
      <c r="N100" s="719"/>
      <c r="O100" s="718" t="s">
        <v>112</v>
      </c>
      <c r="P100" s="722"/>
      <c r="Q100" s="718" t="s">
        <v>111</v>
      </c>
      <c r="R100" s="719"/>
      <c r="S100" s="718"/>
      <c r="T100" s="719"/>
      <c r="U100" s="716" t="s">
        <v>110</v>
      </c>
      <c r="V100" s="718" t="s">
        <v>49</v>
      </c>
      <c r="W100" s="719"/>
      <c r="X100" s="718" t="s">
        <v>34</v>
      </c>
      <c r="Y100" s="720"/>
      <c r="Z100" s="718" t="s">
        <v>114</v>
      </c>
      <c r="AA100" s="720"/>
      <c r="AB100" s="718" t="s">
        <v>113</v>
      </c>
      <c r="AC100" s="720"/>
      <c r="AD100" s="718" t="s">
        <v>112</v>
      </c>
      <c r="AE100" s="720"/>
      <c r="AF100" s="718" t="s">
        <v>111</v>
      </c>
      <c r="AG100" s="720"/>
    </row>
    <row r="101" spans="1:33" ht="44" thickBot="1">
      <c r="A101" s="714"/>
      <c r="B101" s="434" t="s">
        <v>0</v>
      </c>
      <c r="C101" s="435" t="s">
        <v>110</v>
      </c>
      <c r="D101" s="434" t="s">
        <v>0</v>
      </c>
      <c r="E101" s="436" t="s">
        <v>109</v>
      </c>
      <c r="F101" s="717"/>
      <c r="G101" s="434" t="s">
        <v>0</v>
      </c>
      <c r="H101" s="436" t="s">
        <v>42</v>
      </c>
      <c r="I101" s="434" t="s">
        <v>0</v>
      </c>
      <c r="J101" s="436" t="s">
        <v>42</v>
      </c>
      <c r="K101" s="434" t="s">
        <v>0</v>
      </c>
      <c r="L101" s="438" t="s">
        <v>42</v>
      </c>
      <c r="M101" s="434" t="s">
        <v>0</v>
      </c>
      <c r="N101" s="436" t="s">
        <v>42</v>
      </c>
      <c r="O101" s="434" t="s">
        <v>0</v>
      </c>
      <c r="P101" s="438" t="s">
        <v>42</v>
      </c>
      <c r="Q101" s="434" t="s">
        <v>0</v>
      </c>
      <c r="R101" s="436" t="s">
        <v>42</v>
      </c>
      <c r="S101" s="437" t="s">
        <v>0</v>
      </c>
      <c r="T101" s="436" t="s">
        <v>109</v>
      </c>
      <c r="U101" s="717"/>
      <c r="V101" s="434" t="s">
        <v>0</v>
      </c>
      <c r="W101" s="436" t="s">
        <v>42</v>
      </c>
      <c r="X101" s="434" t="s">
        <v>0</v>
      </c>
      <c r="Y101" s="405" t="s">
        <v>42</v>
      </c>
      <c r="Z101" s="434" t="s">
        <v>0</v>
      </c>
      <c r="AA101" s="405" t="s">
        <v>42</v>
      </c>
      <c r="AB101" s="434" t="s">
        <v>0</v>
      </c>
      <c r="AC101" s="405" t="s">
        <v>42</v>
      </c>
      <c r="AD101" s="434" t="s">
        <v>0</v>
      </c>
      <c r="AE101" s="405" t="s">
        <v>42</v>
      </c>
      <c r="AF101" s="434" t="s">
        <v>0</v>
      </c>
      <c r="AG101" s="438" t="s">
        <v>42</v>
      </c>
    </row>
    <row r="102" spans="1:33">
      <c r="A102" s="121" t="s">
        <v>16</v>
      </c>
      <c r="B102" s="145">
        <f t="shared" ref="B102:B120" si="13">SUM(D102,S102)</f>
        <v>92336</v>
      </c>
      <c r="C102" s="146">
        <v>39.224852711834423</v>
      </c>
      <c r="D102" s="155">
        <v>4780</v>
      </c>
      <c r="E102" s="156">
        <f t="shared" ref="E102:E120" si="14">D102/$B102*100</f>
        <v>5.1767457979552933</v>
      </c>
      <c r="F102" s="147">
        <v>30.593305439330535</v>
      </c>
      <c r="G102" s="157">
        <v>1679</v>
      </c>
      <c r="H102" s="158">
        <f t="shared" ref="H102:H120" si="15">G102/$D102*100</f>
        <v>35.1255230125523</v>
      </c>
      <c r="I102" s="157">
        <v>1001</v>
      </c>
      <c r="J102" s="158">
        <f t="shared" ref="J102:J120" si="16">I102/$D102*100</f>
        <v>20.94142259414226</v>
      </c>
      <c r="K102" s="157">
        <v>1209</v>
      </c>
      <c r="L102" s="158">
        <f t="shared" ref="L102:L120" si="17">K102/$D102*100</f>
        <v>25.292887029288703</v>
      </c>
      <c r="M102" s="157">
        <v>493</v>
      </c>
      <c r="N102" s="158">
        <f t="shared" ref="N102:N120" si="18">M102/$D102*100</f>
        <v>10.313807531380753</v>
      </c>
      <c r="O102" s="157">
        <v>306</v>
      </c>
      <c r="P102" s="158">
        <f t="shared" ref="P102:P120" si="19">O102/$D102*100</f>
        <v>6.4016736401673642</v>
      </c>
      <c r="Q102" s="157">
        <v>92</v>
      </c>
      <c r="R102" s="146">
        <f t="shared" ref="R102:R108" si="20">Q102/$D102*100</f>
        <v>1.9246861924686192</v>
      </c>
      <c r="S102" s="157">
        <v>87556</v>
      </c>
      <c r="T102" s="158">
        <f t="shared" ref="T102:T120" si="21">S102/$B102*100</f>
        <v>94.823254202044708</v>
      </c>
      <c r="U102" s="146">
        <v>39.696080222942712</v>
      </c>
      <c r="V102" s="157">
        <v>13485</v>
      </c>
      <c r="W102" s="158">
        <f t="shared" ref="W102:W120" si="22">V102/$S102*100</f>
        <v>15.40157156562657</v>
      </c>
      <c r="X102" s="157">
        <v>11517</v>
      </c>
      <c r="Y102" s="158">
        <f t="shared" ref="Y102:Y120" si="23">X102/$S102*100</f>
        <v>13.153867239252593</v>
      </c>
      <c r="Z102" s="157">
        <v>18582</v>
      </c>
      <c r="AA102" s="158">
        <f t="shared" ref="AA102:AA120" si="24">Z102/$S102*100</f>
        <v>21.222988715793321</v>
      </c>
      <c r="AB102" s="157">
        <v>19933</v>
      </c>
      <c r="AC102" s="158">
        <f t="shared" ref="AC102:AC120" si="25">AB102/$S102*100</f>
        <v>22.766001187811231</v>
      </c>
      <c r="AD102" s="157">
        <v>18238</v>
      </c>
      <c r="AE102" s="158">
        <f t="shared" ref="AE102:AE120" si="26">AD102/$S102*100</f>
        <v>20.830097309150716</v>
      </c>
      <c r="AF102" s="157">
        <v>5801</v>
      </c>
      <c r="AG102" s="439">
        <f t="shared" ref="AG102:AG108" si="27">AF102/$S102*100</f>
        <v>6.6254739823655724</v>
      </c>
    </row>
    <row r="103" spans="1:33">
      <c r="A103" s="125" t="s">
        <v>15</v>
      </c>
      <c r="B103" s="148">
        <f t="shared" si="13"/>
        <v>91903</v>
      </c>
      <c r="C103" s="149">
        <v>38.246640479636</v>
      </c>
      <c r="D103" s="150">
        <v>3391</v>
      </c>
      <c r="E103" s="151">
        <f t="shared" si="14"/>
        <v>3.6897598554998203</v>
      </c>
      <c r="F103" s="152">
        <v>30.736360955470435</v>
      </c>
      <c r="G103" s="153">
        <v>1178</v>
      </c>
      <c r="H103" s="154">
        <f t="shared" si="15"/>
        <v>34.739015039811264</v>
      </c>
      <c r="I103" s="153">
        <v>718</v>
      </c>
      <c r="J103" s="154">
        <f t="shared" si="16"/>
        <v>21.173695075199056</v>
      </c>
      <c r="K103" s="153">
        <v>853</v>
      </c>
      <c r="L103" s="154">
        <f t="shared" si="17"/>
        <v>25.154821586552639</v>
      </c>
      <c r="M103" s="153">
        <v>351</v>
      </c>
      <c r="N103" s="154">
        <f t="shared" si="18"/>
        <v>10.350928929519315</v>
      </c>
      <c r="O103" s="153">
        <v>220</v>
      </c>
      <c r="P103" s="154">
        <f t="shared" si="19"/>
        <v>6.4877617222058381</v>
      </c>
      <c r="Q103" s="153">
        <v>71</v>
      </c>
      <c r="R103" s="149">
        <f t="shared" si="20"/>
        <v>2.0937776467118847</v>
      </c>
      <c r="S103" s="153">
        <v>88512</v>
      </c>
      <c r="T103" s="154">
        <f t="shared" si="21"/>
        <v>96.310240144500185</v>
      </c>
      <c r="U103" s="149">
        <v>38.534368221257964</v>
      </c>
      <c r="V103" s="153">
        <v>15133</v>
      </c>
      <c r="W103" s="154">
        <f t="shared" si="22"/>
        <v>17.097116775126537</v>
      </c>
      <c r="X103" s="153">
        <v>11616</v>
      </c>
      <c r="Y103" s="154">
        <f t="shared" si="23"/>
        <v>13.123644251626898</v>
      </c>
      <c r="Z103" s="153">
        <v>20546</v>
      </c>
      <c r="AA103" s="154">
        <f t="shared" si="24"/>
        <v>23.212671728127258</v>
      </c>
      <c r="AB103" s="153">
        <v>20491</v>
      </c>
      <c r="AC103" s="154">
        <f t="shared" si="25"/>
        <v>23.150533261026755</v>
      </c>
      <c r="AD103" s="153">
        <v>15418</v>
      </c>
      <c r="AE103" s="154">
        <f t="shared" si="26"/>
        <v>17.419107013738248</v>
      </c>
      <c r="AF103" s="153">
        <v>5308</v>
      </c>
      <c r="AG103" s="440">
        <f t="shared" si="27"/>
        <v>5.996926970354302</v>
      </c>
    </row>
    <row r="104" spans="1:33">
      <c r="A104" s="121" t="s">
        <v>18</v>
      </c>
      <c r="B104" s="145">
        <f t="shared" si="13"/>
        <v>32558</v>
      </c>
      <c r="C104" s="146">
        <v>40.634099146138752</v>
      </c>
      <c r="D104" s="155">
        <v>3722</v>
      </c>
      <c r="E104" s="156">
        <f t="shared" si="14"/>
        <v>11.431906136740585</v>
      </c>
      <c r="F104" s="147">
        <v>35.397904352498621</v>
      </c>
      <c r="G104" s="157">
        <v>514</v>
      </c>
      <c r="H104" s="158">
        <f t="shared" si="15"/>
        <v>13.809779688339601</v>
      </c>
      <c r="I104" s="157">
        <v>652</v>
      </c>
      <c r="J104" s="158">
        <f t="shared" si="16"/>
        <v>17.517463729177862</v>
      </c>
      <c r="K104" s="157">
        <v>1465</v>
      </c>
      <c r="L104" s="158">
        <f t="shared" si="17"/>
        <v>39.360558839333692</v>
      </c>
      <c r="M104" s="157">
        <v>675</v>
      </c>
      <c r="N104" s="158">
        <f t="shared" si="18"/>
        <v>18.135411069317573</v>
      </c>
      <c r="O104" s="157">
        <v>315</v>
      </c>
      <c r="P104" s="158">
        <f t="shared" si="19"/>
        <v>8.4631918323482012</v>
      </c>
      <c r="Q104" s="157">
        <v>101</v>
      </c>
      <c r="R104" s="146">
        <f t="shared" si="20"/>
        <v>2.7135948414830735</v>
      </c>
      <c r="S104" s="157">
        <v>28836</v>
      </c>
      <c r="T104" s="158">
        <f t="shared" si="21"/>
        <v>88.568093863259406</v>
      </c>
      <c r="U104" s="146">
        <v>41.309959772506524</v>
      </c>
      <c r="V104" s="157">
        <v>2393</v>
      </c>
      <c r="W104" s="158">
        <f t="shared" si="22"/>
        <v>8.2986544597031493</v>
      </c>
      <c r="X104" s="157">
        <v>3604</v>
      </c>
      <c r="Y104" s="158">
        <f t="shared" si="23"/>
        <v>12.49826605631849</v>
      </c>
      <c r="Z104" s="157">
        <v>7865</v>
      </c>
      <c r="AA104" s="158">
        <f t="shared" si="24"/>
        <v>27.274934110140101</v>
      </c>
      <c r="AB104" s="157">
        <v>5982</v>
      </c>
      <c r="AC104" s="158">
        <f t="shared" si="25"/>
        <v>20.744902205576363</v>
      </c>
      <c r="AD104" s="157">
        <v>6950</v>
      </c>
      <c r="AE104" s="158">
        <f t="shared" si="26"/>
        <v>24.101817172978222</v>
      </c>
      <c r="AF104" s="157">
        <v>2042</v>
      </c>
      <c r="AG104" s="439">
        <f t="shared" si="27"/>
        <v>7.0814259952836727</v>
      </c>
    </row>
    <row r="105" spans="1:33">
      <c r="A105" s="125" t="s">
        <v>14</v>
      </c>
      <c r="B105" s="148">
        <f t="shared" si="13"/>
        <v>17494</v>
      </c>
      <c r="C105" s="149">
        <v>42.290842574596894</v>
      </c>
      <c r="D105" s="150">
        <v>1104</v>
      </c>
      <c r="E105" s="151">
        <f t="shared" si="14"/>
        <v>6.3107351091802908</v>
      </c>
      <c r="F105" s="152">
        <v>34.359601449275345</v>
      </c>
      <c r="G105" s="153">
        <v>172</v>
      </c>
      <c r="H105" s="154">
        <f t="shared" si="15"/>
        <v>15.579710144927535</v>
      </c>
      <c r="I105" s="153">
        <v>191</v>
      </c>
      <c r="J105" s="154">
        <f t="shared" si="16"/>
        <v>17.30072463768116</v>
      </c>
      <c r="K105" s="153">
        <v>444</v>
      </c>
      <c r="L105" s="154">
        <f t="shared" si="17"/>
        <v>40.217391304347828</v>
      </c>
      <c r="M105" s="153">
        <v>204</v>
      </c>
      <c r="N105" s="154">
        <f t="shared" si="18"/>
        <v>18.478260869565215</v>
      </c>
      <c r="O105" s="153">
        <v>81</v>
      </c>
      <c r="P105" s="154">
        <f t="shared" si="19"/>
        <v>7.3369565217391308</v>
      </c>
      <c r="Q105" s="153">
        <v>12</v>
      </c>
      <c r="R105" s="149">
        <f t="shared" si="20"/>
        <v>1.0869565217391304</v>
      </c>
      <c r="S105" s="153">
        <v>16390</v>
      </c>
      <c r="T105" s="154">
        <f t="shared" si="21"/>
        <v>93.689264890819715</v>
      </c>
      <c r="U105" s="149">
        <v>42.825076266016026</v>
      </c>
      <c r="V105" s="153">
        <v>1030</v>
      </c>
      <c r="W105" s="154">
        <f t="shared" si="22"/>
        <v>6.2843197071384989</v>
      </c>
      <c r="X105" s="153">
        <v>1809</v>
      </c>
      <c r="Y105" s="154">
        <f t="shared" si="23"/>
        <v>11.037217815741306</v>
      </c>
      <c r="Z105" s="153">
        <v>4310</v>
      </c>
      <c r="AA105" s="154">
        <f t="shared" si="24"/>
        <v>26.296522269676633</v>
      </c>
      <c r="AB105" s="153">
        <v>3302</v>
      </c>
      <c r="AC105" s="154">
        <f t="shared" si="25"/>
        <v>20.146430750457597</v>
      </c>
      <c r="AD105" s="153">
        <v>4423</v>
      </c>
      <c r="AE105" s="154">
        <f t="shared" si="26"/>
        <v>26.985967053081144</v>
      </c>
      <c r="AF105" s="153">
        <v>1516</v>
      </c>
      <c r="AG105" s="440">
        <f t="shared" si="27"/>
        <v>9.2495424039048206</v>
      </c>
    </row>
    <row r="106" spans="1:33">
      <c r="A106" s="121" t="s">
        <v>13</v>
      </c>
      <c r="B106" s="145">
        <f t="shared" si="13"/>
        <v>5314</v>
      </c>
      <c r="C106" s="146">
        <v>40.371471584493854</v>
      </c>
      <c r="D106" s="155">
        <v>531</v>
      </c>
      <c r="E106" s="156">
        <f t="shared" si="14"/>
        <v>9.9924727135867517</v>
      </c>
      <c r="F106" s="147">
        <v>35.734463276836138</v>
      </c>
      <c r="G106" s="157">
        <v>82</v>
      </c>
      <c r="H106" s="158">
        <f t="shared" si="15"/>
        <v>15.442561205273069</v>
      </c>
      <c r="I106" s="157">
        <v>99</v>
      </c>
      <c r="J106" s="158">
        <f t="shared" si="16"/>
        <v>18.64406779661017</v>
      </c>
      <c r="K106" s="157">
        <v>180</v>
      </c>
      <c r="L106" s="158">
        <f t="shared" si="17"/>
        <v>33.898305084745758</v>
      </c>
      <c r="M106" s="157">
        <v>94</v>
      </c>
      <c r="N106" s="158">
        <f t="shared" si="18"/>
        <v>17.702448210922785</v>
      </c>
      <c r="O106" s="157">
        <v>61</v>
      </c>
      <c r="P106" s="158">
        <f t="shared" si="19"/>
        <v>11.487758945386064</v>
      </c>
      <c r="Q106" s="157">
        <v>15</v>
      </c>
      <c r="R106" s="146">
        <f t="shared" si="20"/>
        <v>2.8248587570621471</v>
      </c>
      <c r="S106" s="157">
        <v>4783</v>
      </c>
      <c r="T106" s="158">
        <f t="shared" si="21"/>
        <v>90.00752728641325</v>
      </c>
      <c r="U106" s="146">
        <v>40.886263851139411</v>
      </c>
      <c r="V106" s="157">
        <v>416</v>
      </c>
      <c r="W106" s="158">
        <f t="shared" si="22"/>
        <v>8.6974702069830663</v>
      </c>
      <c r="X106" s="157">
        <v>696</v>
      </c>
      <c r="Y106" s="158">
        <f t="shared" si="23"/>
        <v>14.551536692452435</v>
      </c>
      <c r="Z106" s="157">
        <v>1215</v>
      </c>
      <c r="AA106" s="158">
        <f t="shared" si="24"/>
        <v>25.402467070876018</v>
      </c>
      <c r="AB106" s="157">
        <v>1023</v>
      </c>
      <c r="AC106" s="158">
        <f t="shared" si="25"/>
        <v>21.38825005226845</v>
      </c>
      <c r="AD106" s="157">
        <v>1029</v>
      </c>
      <c r="AE106" s="158">
        <f t="shared" si="26"/>
        <v>21.513694334099938</v>
      </c>
      <c r="AF106" s="157">
        <v>404</v>
      </c>
      <c r="AG106" s="439">
        <f t="shared" si="27"/>
        <v>8.4465816433200924</v>
      </c>
    </row>
    <row r="107" spans="1:33">
      <c r="A107" s="125" t="s">
        <v>12</v>
      </c>
      <c r="B107" s="148">
        <f t="shared" si="13"/>
        <v>16590</v>
      </c>
      <c r="C107" s="149">
        <v>38.693128390596634</v>
      </c>
      <c r="D107" s="150">
        <v>2038</v>
      </c>
      <c r="E107" s="151">
        <f t="shared" si="14"/>
        <v>12.284508740204943</v>
      </c>
      <c r="F107" s="152">
        <v>34.718842001962763</v>
      </c>
      <c r="G107" s="153">
        <v>346</v>
      </c>
      <c r="H107" s="154">
        <f t="shared" si="15"/>
        <v>16.977428851815503</v>
      </c>
      <c r="I107" s="153">
        <v>449</v>
      </c>
      <c r="J107" s="154">
        <f t="shared" si="16"/>
        <v>22.031403336604512</v>
      </c>
      <c r="K107" s="153">
        <v>646</v>
      </c>
      <c r="L107" s="154">
        <f t="shared" si="17"/>
        <v>31.697742885181551</v>
      </c>
      <c r="M107" s="153">
        <v>332</v>
      </c>
      <c r="N107" s="154">
        <f t="shared" si="18"/>
        <v>16.290480863591757</v>
      </c>
      <c r="O107" s="153">
        <v>206</v>
      </c>
      <c r="P107" s="154">
        <f t="shared" si="19"/>
        <v>10.107948969578018</v>
      </c>
      <c r="Q107" s="153">
        <v>59</v>
      </c>
      <c r="R107" s="149">
        <f t="shared" si="20"/>
        <v>2.8949950932286557</v>
      </c>
      <c r="S107" s="153">
        <v>14552</v>
      </c>
      <c r="T107" s="154">
        <f t="shared" si="21"/>
        <v>87.715491259795058</v>
      </c>
      <c r="U107" s="149">
        <v>39.24972512369461</v>
      </c>
      <c r="V107" s="153">
        <v>1620</v>
      </c>
      <c r="W107" s="154">
        <f t="shared" si="22"/>
        <v>11.132490379329301</v>
      </c>
      <c r="X107" s="153">
        <v>2320</v>
      </c>
      <c r="Y107" s="154">
        <f t="shared" si="23"/>
        <v>15.942825728422211</v>
      </c>
      <c r="Z107" s="153">
        <v>4053</v>
      </c>
      <c r="AA107" s="154">
        <f t="shared" si="24"/>
        <v>27.851841671247939</v>
      </c>
      <c r="AB107" s="153">
        <v>2931</v>
      </c>
      <c r="AC107" s="154">
        <f t="shared" si="25"/>
        <v>20.141561297416164</v>
      </c>
      <c r="AD107" s="153">
        <v>2643</v>
      </c>
      <c r="AE107" s="154">
        <f t="shared" si="26"/>
        <v>18.162451896646509</v>
      </c>
      <c r="AF107" s="153">
        <v>985</v>
      </c>
      <c r="AG107" s="440">
        <f t="shared" si="27"/>
        <v>6.7688290269378779</v>
      </c>
    </row>
    <row r="108" spans="1:33">
      <c r="A108" s="121" t="s">
        <v>11</v>
      </c>
      <c r="B108" s="145">
        <f t="shared" si="13"/>
        <v>49481</v>
      </c>
      <c r="C108" s="146">
        <v>40.284796184394132</v>
      </c>
      <c r="D108" s="155">
        <v>3678</v>
      </c>
      <c r="E108" s="156">
        <f t="shared" si="14"/>
        <v>7.4331561609506682</v>
      </c>
      <c r="F108" s="147">
        <v>33.915443175638984</v>
      </c>
      <c r="G108" s="157">
        <v>879</v>
      </c>
      <c r="H108" s="158">
        <f t="shared" si="15"/>
        <v>23.898858075040781</v>
      </c>
      <c r="I108" s="157">
        <v>707</v>
      </c>
      <c r="J108" s="158">
        <f t="shared" si="16"/>
        <v>19.222403480152256</v>
      </c>
      <c r="K108" s="157">
        <v>1061</v>
      </c>
      <c r="L108" s="158">
        <f t="shared" si="17"/>
        <v>28.847199564980968</v>
      </c>
      <c r="M108" s="157">
        <v>524</v>
      </c>
      <c r="N108" s="158">
        <f t="shared" si="18"/>
        <v>14.246873300706905</v>
      </c>
      <c r="O108" s="157">
        <v>401</v>
      </c>
      <c r="P108" s="158">
        <f t="shared" si="19"/>
        <v>10.902664491571507</v>
      </c>
      <c r="Q108" s="157">
        <v>106</v>
      </c>
      <c r="R108" s="146">
        <f t="shared" si="20"/>
        <v>2.8820010875475801</v>
      </c>
      <c r="S108" s="157">
        <v>45803</v>
      </c>
      <c r="T108" s="158">
        <f t="shared" si="21"/>
        <v>92.566843839049326</v>
      </c>
      <c r="U108" s="146">
        <v>40.796257887037939</v>
      </c>
      <c r="V108" s="157">
        <v>5596</v>
      </c>
      <c r="W108" s="158">
        <f t="shared" si="22"/>
        <v>12.217540335785866</v>
      </c>
      <c r="X108" s="157">
        <v>5701</v>
      </c>
      <c r="Y108" s="158">
        <f t="shared" si="23"/>
        <v>12.446782961814728</v>
      </c>
      <c r="Z108" s="157">
        <v>10367</v>
      </c>
      <c r="AA108" s="158">
        <f t="shared" si="24"/>
        <v>22.633888609916379</v>
      </c>
      <c r="AB108" s="157">
        <v>10304</v>
      </c>
      <c r="AC108" s="158">
        <f t="shared" si="25"/>
        <v>22.496343034299063</v>
      </c>
      <c r="AD108" s="157">
        <v>10308</v>
      </c>
      <c r="AE108" s="158">
        <f t="shared" si="26"/>
        <v>22.50507608671921</v>
      </c>
      <c r="AF108" s="157">
        <v>3527</v>
      </c>
      <c r="AG108" s="439">
        <f t="shared" si="27"/>
        <v>7.7003689714647505</v>
      </c>
    </row>
    <row r="109" spans="1:33">
      <c r="A109" s="125" t="s">
        <v>10</v>
      </c>
      <c r="B109" s="148">
        <f t="shared" si="13"/>
        <v>10852</v>
      </c>
      <c r="C109" s="149">
        <v>42.865554736454051</v>
      </c>
      <c r="D109" s="150">
        <v>609</v>
      </c>
      <c r="E109" s="151">
        <f t="shared" si="14"/>
        <v>5.6118687799483968</v>
      </c>
      <c r="F109" s="152">
        <v>32.594417077175684</v>
      </c>
      <c r="G109" s="153">
        <v>124</v>
      </c>
      <c r="H109" s="154">
        <f t="shared" si="15"/>
        <v>20.361247947454846</v>
      </c>
      <c r="I109" s="153">
        <v>125</v>
      </c>
      <c r="J109" s="154">
        <f t="shared" si="16"/>
        <v>20.525451559934318</v>
      </c>
      <c r="K109" s="153">
        <v>236</v>
      </c>
      <c r="L109" s="154">
        <f t="shared" si="17"/>
        <v>38.752052545155998</v>
      </c>
      <c r="M109" s="153">
        <v>85</v>
      </c>
      <c r="N109" s="154">
        <f t="shared" si="18"/>
        <v>13.957307060755337</v>
      </c>
      <c r="O109" s="153">
        <v>29</v>
      </c>
      <c r="P109" s="154">
        <f t="shared" si="19"/>
        <v>4.7619047619047619</v>
      </c>
      <c r="Q109" s="153" t="s">
        <v>43</v>
      </c>
      <c r="R109" s="149" t="s">
        <v>43</v>
      </c>
      <c r="S109" s="153">
        <v>10243</v>
      </c>
      <c r="T109" s="154">
        <f t="shared" si="21"/>
        <v>94.388131220051605</v>
      </c>
      <c r="U109" s="149">
        <v>43.476227667675516</v>
      </c>
      <c r="V109" s="153">
        <v>704</v>
      </c>
      <c r="W109" s="154">
        <f t="shared" si="22"/>
        <v>6.8729864297569065</v>
      </c>
      <c r="X109" s="153">
        <v>1020</v>
      </c>
      <c r="Y109" s="154">
        <f t="shared" si="23"/>
        <v>9.9580201112955198</v>
      </c>
      <c r="Z109" s="153">
        <v>2502</v>
      </c>
      <c r="AA109" s="154">
        <f t="shared" si="24"/>
        <v>24.426437567119009</v>
      </c>
      <c r="AB109" s="153">
        <v>1990</v>
      </c>
      <c r="AC109" s="154">
        <f t="shared" si="25"/>
        <v>19.427901981841259</v>
      </c>
      <c r="AD109" s="153">
        <v>2895</v>
      </c>
      <c r="AE109" s="154">
        <f t="shared" si="26"/>
        <v>28.263204139412281</v>
      </c>
      <c r="AF109" s="153" t="s">
        <v>43</v>
      </c>
      <c r="AG109" s="440" t="s">
        <v>43</v>
      </c>
    </row>
    <row r="110" spans="1:33">
      <c r="A110" s="121" t="s">
        <v>9</v>
      </c>
      <c r="B110" s="145">
        <f t="shared" si="13"/>
        <v>55097</v>
      </c>
      <c r="C110" s="146">
        <v>40.365301196072039</v>
      </c>
      <c r="D110" s="155">
        <v>3128</v>
      </c>
      <c r="E110" s="156">
        <f t="shared" si="14"/>
        <v>5.6772601049058933</v>
      </c>
      <c r="F110" s="147">
        <v>33.300191815856756</v>
      </c>
      <c r="G110" s="157">
        <v>772</v>
      </c>
      <c r="H110" s="158">
        <f t="shared" si="15"/>
        <v>24.680306905370845</v>
      </c>
      <c r="I110" s="157">
        <v>639</v>
      </c>
      <c r="J110" s="158">
        <f t="shared" si="16"/>
        <v>20.428388746803069</v>
      </c>
      <c r="K110" s="157">
        <v>897</v>
      </c>
      <c r="L110" s="158">
        <f t="shared" si="17"/>
        <v>28.676470588235293</v>
      </c>
      <c r="M110" s="157">
        <v>459</v>
      </c>
      <c r="N110" s="158">
        <f t="shared" si="18"/>
        <v>14.673913043478262</v>
      </c>
      <c r="O110" s="157">
        <v>288</v>
      </c>
      <c r="P110" s="158">
        <f t="shared" si="19"/>
        <v>9.2071611253196934</v>
      </c>
      <c r="Q110" s="157">
        <v>73</v>
      </c>
      <c r="R110" s="146">
        <f>Q110/$D110*100</f>
        <v>2.3337595907928388</v>
      </c>
      <c r="S110" s="157">
        <v>51969</v>
      </c>
      <c r="T110" s="158">
        <f t="shared" si="21"/>
        <v>94.322739895094116</v>
      </c>
      <c r="U110" s="146">
        <v>40.790548211434007</v>
      </c>
      <c r="V110" s="157">
        <v>6130</v>
      </c>
      <c r="W110" s="158">
        <f t="shared" si="22"/>
        <v>11.795493467259327</v>
      </c>
      <c r="X110" s="157">
        <v>6882</v>
      </c>
      <c r="Y110" s="158">
        <f t="shared" si="23"/>
        <v>13.242509957859493</v>
      </c>
      <c r="Z110" s="157">
        <v>11279</v>
      </c>
      <c r="AA110" s="158">
        <f t="shared" si="24"/>
        <v>21.703323134945833</v>
      </c>
      <c r="AB110" s="157">
        <v>12047</v>
      </c>
      <c r="AC110" s="158">
        <f t="shared" si="25"/>
        <v>23.181127210452384</v>
      </c>
      <c r="AD110" s="157">
        <v>11879</v>
      </c>
      <c r="AE110" s="158">
        <f t="shared" si="26"/>
        <v>22.857857568935326</v>
      </c>
      <c r="AF110" s="157">
        <v>3752</v>
      </c>
      <c r="AG110" s="439">
        <f>AF110/$S110*100</f>
        <v>7.219688660547634</v>
      </c>
    </row>
    <row r="111" spans="1:33">
      <c r="A111" s="125" t="s">
        <v>8</v>
      </c>
      <c r="B111" s="148">
        <f t="shared" si="13"/>
        <v>119264</v>
      </c>
      <c r="C111" s="149">
        <v>40.230614435203073</v>
      </c>
      <c r="D111" s="150">
        <v>6323</v>
      </c>
      <c r="E111" s="151">
        <f t="shared" si="14"/>
        <v>5.3016836597799841</v>
      </c>
      <c r="F111" s="152">
        <v>33.079392693341852</v>
      </c>
      <c r="G111" s="153">
        <v>1458</v>
      </c>
      <c r="H111" s="154">
        <f t="shared" si="15"/>
        <v>23.05867467974063</v>
      </c>
      <c r="I111" s="153">
        <v>1459</v>
      </c>
      <c r="J111" s="154">
        <f t="shared" si="16"/>
        <v>23.074489957298749</v>
      </c>
      <c r="K111" s="153">
        <v>1882</v>
      </c>
      <c r="L111" s="154">
        <f t="shared" si="17"/>
        <v>29.764352364383996</v>
      </c>
      <c r="M111" s="153">
        <v>822</v>
      </c>
      <c r="N111" s="154">
        <f t="shared" si="18"/>
        <v>13.000158152775581</v>
      </c>
      <c r="O111" s="153">
        <v>553</v>
      </c>
      <c r="P111" s="154">
        <f t="shared" si="19"/>
        <v>8.7458484896409932</v>
      </c>
      <c r="Q111" s="153">
        <v>149</v>
      </c>
      <c r="R111" s="149">
        <f>Q111/$D111*100</f>
        <v>2.3564763561600506</v>
      </c>
      <c r="S111" s="153">
        <v>112941</v>
      </c>
      <c r="T111" s="154">
        <f t="shared" si="21"/>
        <v>94.698316340220018</v>
      </c>
      <c r="U111" s="149">
        <v>40.630975465066285</v>
      </c>
      <c r="V111" s="153">
        <v>13947</v>
      </c>
      <c r="W111" s="154">
        <f t="shared" si="22"/>
        <v>12.348925545196163</v>
      </c>
      <c r="X111" s="153">
        <v>14936</v>
      </c>
      <c r="Y111" s="154">
        <f t="shared" si="23"/>
        <v>13.224603996777079</v>
      </c>
      <c r="Z111" s="153">
        <v>24451</v>
      </c>
      <c r="AA111" s="154">
        <f t="shared" si="24"/>
        <v>21.64935674378658</v>
      </c>
      <c r="AB111" s="153">
        <v>26492</v>
      </c>
      <c r="AC111" s="154">
        <f t="shared" si="25"/>
        <v>23.456494984106747</v>
      </c>
      <c r="AD111" s="153">
        <v>24553</v>
      </c>
      <c r="AE111" s="154">
        <f t="shared" si="26"/>
        <v>21.739669384900083</v>
      </c>
      <c r="AF111" s="153">
        <v>8562</v>
      </c>
      <c r="AG111" s="440">
        <f>AF111/$S111*100</f>
        <v>7.5809493452333525</v>
      </c>
    </row>
    <row r="112" spans="1:33">
      <c r="A112" s="121" t="s">
        <v>7</v>
      </c>
      <c r="B112" s="145">
        <f t="shared" si="13"/>
        <v>31758</v>
      </c>
      <c r="C112" s="146">
        <v>40.695604257194816</v>
      </c>
      <c r="D112" s="155">
        <v>1674</v>
      </c>
      <c r="E112" s="156">
        <f t="shared" si="14"/>
        <v>5.2711127904779902</v>
      </c>
      <c r="F112" s="147">
        <v>33.174432497013157</v>
      </c>
      <c r="G112" s="157">
        <v>445</v>
      </c>
      <c r="H112" s="158">
        <f t="shared" si="15"/>
        <v>26.583034647550775</v>
      </c>
      <c r="I112" s="157">
        <v>322</v>
      </c>
      <c r="J112" s="158">
        <f t="shared" si="16"/>
        <v>19.23536439665472</v>
      </c>
      <c r="K112" s="157">
        <v>484</v>
      </c>
      <c r="L112" s="158">
        <f t="shared" si="17"/>
        <v>28.912783751493432</v>
      </c>
      <c r="M112" s="157">
        <v>213</v>
      </c>
      <c r="N112" s="158">
        <f t="shared" si="18"/>
        <v>12.724014336917563</v>
      </c>
      <c r="O112" s="157">
        <v>146</v>
      </c>
      <c r="P112" s="158">
        <f t="shared" si="19"/>
        <v>8.7216248506571095</v>
      </c>
      <c r="Q112" s="157">
        <v>64</v>
      </c>
      <c r="R112" s="146">
        <f>Q112/$D112*100</f>
        <v>3.8231780167264038</v>
      </c>
      <c r="S112" s="157">
        <v>30084</v>
      </c>
      <c r="T112" s="158">
        <f t="shared" si="21"/>
        <v>94.728887209522</v>
      </c>
      <c r="U112" s="146">
        <v>41.114113814652093</v>
      </c>
      <c r="V112" s="157">
        <v>3244</v>
      </c>
      <c r="W112" s="158">
        <f t="shared" si="22"/>
        <v>10.783140539821833</v>
      </c>
      <c r="X112" s="157">
        <v>3691</v>
      </c>
      <c r="Y112" s="158">
        <f t="shared" si="23"/>
        <v>12.268980188804681</v>
      </c>
      <c r="Z112" s="157">
        <v>6727</v>
      </c>
      <c r="AA112" s="158">
        <f t="shared" si="24"/>
        <v>22.360723308070735</v>
      </c>
      <c r="AB112" s="157">
        <v>7506</v>
      </c>
      <c r="AC112" s="158">
        <f t="shared" si="25"/>
        <v>24.950139609094535</v>
      </c>
      <c r="AD112" s="157">
        <v>6712</v>
      </c>
      <c r="AE112" s="158">
        <f t="shared" si="26"/>
        <v>22.31086291716527</v>
      </c>
      <c r="AF112" s="157">
        <v>2204</v>
      </c>
      <c r="AG112" s="439">
        <f>AF112/$S112*100</f>
        <v>7.3261534370429464</v>
      </c>
    </row>
    <row r="113" spans="1:33">
      <c r="A113" s="125" t="s">
        <v>6</v>
      </c>
      <c r="B113" s="148">
        <f t="shared" si="13"/>
        <v>6544</v>
      </c>
      <c r="C113" s="149">
        <v>39.513294621026994</v>
      </c>
      <c r="D113" s="150">
        <v>319</v>
      </c>
      <c r="E113" s="151">
        <f t="shared" si="14"/>
        <v>4.874694376528117</v>
      </c>
      <c r="F113" s="152">
        <v>32.931034482758641</v>
      </c>
      <c r="G113" s="153">
        <v>72</v>
      </c>
      <c r="H113" s="154">
        <f t="shared" si="15"/>
        <v>22.570532915360502</v>
      </c>
      <c r="I113" s="153">
        <v>73</v>
      </c>
      <c r="J113" s="154">
        <f t="shared" si="16"/>
        <v>22.884012539184955</v>
      </c>
      <c r="K113" s="153">
        <v>98</v>
      </c>
      <c r="L113" s="154">
        <f t="shared" si="17"/>
        <v>30.721003134796238</v>
      </c>
      <c r="M113" s="153">
        <v>45</v>
      </c>
      <c r="N113" s="154">
        <f t="shared" si="18"/>
        <v>14.106583072100312</v>
      </c>
      <c r="O113" s="153">
        <v>22</v>
      </c>
      <c r="P113" s="154">
        <f t="shared" si="19"/>
        <v>6.8965517241379306</v>
      </c>
      <c r="Q113" s="153">
        <v>9</v>
      </c>
      <c r="R113" s="149">
        <f>Q113/$D113*100</f>
        <v>2.8213166144200628</v>
      </c>
      <c r="S113" s="153">
        <v>6225</v>
      </c>
      <c r="T113" s="154">
        <f t="shared" si="21"/>
        <v>95.125305623471874</v>
      </c>
      <c r="U113" s="149">
        <v>39.850602409638554</v>
      </c>
      <c r="V113" s="153">
        <v>832</v>
      </c>
      <c r="W113" s="154">
        <f t="shared" si="22"/>
        <v>13.365461847389559</v>
      </c>
      <c r="X113" s="153">
        <v>908</v>
      </c>
      <c r="Y113" s="154">
        <f t="shared" si="23"/>
        <v>14.586345381526106</v>
      </c>
      <c r="Z113" s="153">
        <v>1354</v>
      </c>
      <c r="AA113" s="154">
        <f t="shared" si="24"/>
        <v>21.751004016064257</v>
      </c>
      <c r="AB113" s="153">
        <v>1423</v>
      </c>
      <c r="AC113" s="154">
        <f t="shared" si="25"/>
        <v>22.859437751004016</v>
      </c>
      <c r="AD113" s="153">
        <v>1272</v>
      </c>
      <c r="AE113" s="154">
        <f t="shared" si="26"/>
        <v>20.433734939759034</v>
      </c>
      <c r="AF113" s="153">
        <v>436</v>
      </c>
      <c r="AG113" s="440">
        <f>AF113/$S113*100</f>
        <v>7.0040160642570282</v>
      </c>
    </row>
    <row r="114" spans="1:33">
      <c r="A114" s="121" t="s">
        <v>5</v>
      </c>
      <c r="B114" s="145">
        <f t="shared" si="13"/>
        <v>28820</v>
      </c>
      <c r="C114" s="146">
        <v>42.083900069396094</v>
      </c>
      <c r="D114" s="155">
        <v>2016</v>
      </c>
      <c r="E114" s="156">
        <f t="shared" si="14"/>
        <v>6.9951422623178345</v>
      </c>
      <c r="F114" s="147">
        <v>33.868551587301639</v>
      </c>
      <c r="G114" s="157">
        <v>285</v>
      </c>
      <c r="H114" s="158">
        <f t="shared" si="15"/>
        <v>14.136904761904761</v>
      </c>
      <c r="I114" s="157">
        <v>434</v>
      </c>
      <c r="J114" s="158">
        <f t="shared" si="16"/>
        <v>21.527777777777779</v>
      </c>
      <c r="K114" s="157">
        <v>806</v>
      </c>
      <c r="L114" s="158">
        <f t="shared" si="17"/>
        <v>39.980158730158735</v>
      </c>
      <c r="M114" s="157">
        <v>348</v>
      </c>
      <c r="N114" s="158">
        <f t="shared" si="18"/>
        <v>17.261904761904763</v>
      </c>
      <c r="O114" s="157">
        <v>126</v>
      </c>
      <c r="P114" s="158">
        <f t="shared" si="19"/>
        <v>6.25</v>
      </c>
      <c r="Q114" s="157" t="s">
        <v>43</v>
      </c>
      <c r="R114" s="146" t="s">
        <v>43</v>
      </c>
      <c r="S114" s="157">
        <v>26804</v>
      </c>
      <c r="T114" s="158">
        <f t="shared" si="21"/>
        <v>93.004857737682173</v>
      </c>
      <c r="U114" s="146">
        <v>42.701798239069028</v>
      </c>
      <c r="V114" s="157">
        <v>1734</v>
      </c>
      <c r="W114" s="158">
        <f t="shared" si="22"/>
        <v>6.469183703924787</v>
      </c>
      <c r="X114" s="157">
        <v>3104</v>
      </c>
      <c r="Y114" s="158">
        <f t="shared" si="23"/>
        <v>11.580361140128339</v>
      </c>
      <c r="Z114" s="157">
        <v>6728</v>
      </c>
      <c r="AA114" s="158">
        <f t="shared" si="24"/>
        <v>25.100731234144156</v>
      </c>
      <c r="AB114" s="157">
        <v>5665</v>
      </c>
      <c r="AC114" s="158">
        <f t="shared" si="25"/>
        <v>21.134905238024178</v>
      </c>
      <c r="AD114" s="157">
        <v>7108</v>
      </c>
      <c r="AE114" s="158">
        <f t="shared" si="26"/>
        <v>26.518430085061933</v>
      </c>
      <c r="AF114" s="157" t="s">
        <v>43</v>
      </c>
      <c r="AG114" s="439" t="s">
        <v>43</v>
      </c>
    </row>
    <row r="115" spans="1:33">
      <c r="A115" s="125" t="s">
        <v>4</v>
      </c>
      <c r="B115" s="148">
        <f t="shared" si="13"/>
        <v>15985</v>
      </c>
      <c r="C115" s="149">
        <v>43.107350641226354</v>
      </c>
      <c r="D115" s="150">
        <v>740</v>
      </c>
      <c r="E115" s="151">
        <f t="shared" si="14"/>
        <v>4.6293400062558652</v>
      </c>
      <c r="F115" s="152">
        <v>32.3972972972973</v>
      </c>
      <c r="G115" s="153">
        <v>157</v>
      </c>
      <c r="H115" s="154">
        <f t="shared" si="15"/>
        <v>21.216216216216218</v>
      </c>
      <c r="I115" s="153">
        <v>165</v>
      </c>
      <c r="J115" s="154">
        <f t="shared" si="16"/>
        <v>22.297297297297298</v>
      </c>
      <c r="K115" s="153">
        <v>263</v>
      </c>
      <c r="L115" s="154">
        <f t="shared" si="17"/>
        <v>35.54054054054054</v>
      </c>
      <c r="M115" s="153">
        <v>105</v>
      </c>
      <c r="N115" s="154">
        <f t="shared" si="18"/>
        <v>14.189189189189189</v>
      </c>
      <c r="O115" s="153">
        <v>46</v>
      </c>
      <c r="P115" s="154">
        <f t="shared" si="19"/>
        <v>6.2162162162162167</v>
      </c>
      <c r="Q115" s="153">
        <v>4</v>
      </c>
      <c r="R115" s="149">
        <f t="shared" ref="R115:R120" si="28">Q115/$D115*100</f>
        <v>0.54054054054054057</v>
      </c>
      <c r="S115" s="153">
        <v>15245</v>
      </c>
      <c r="T115" s="154">
        <f t="shared" si="21"/>
        <v>95.370659993744127</v>
      </c>
      <c r="U115" s="149">
        <v>43.627222040013073</v>
      </c>
      <c r="V115" s="153">
        <v>1191</v>
      </c>
      <c r="W115" s="154">
        <f t="shared" si="22"/>
        <v>7.8123975073794689</v>
      </c>
      <c r="X115" s="153">
        <v>1778</v>
      </c>
      <c r="Y115" s="154">
        <f t="shared" si="23"/>
        <v>11.662840275500164</v>
      </c>
      <c r="Z115" s="153">
        <v>3200</v>
      </c>
      <c r="AA115" s="154">
        <f t="shared" si="24"/>
        <v>20.990488684814693</v>
      </c>
      <c r="AB115" s="153">
        <v>2717</v>
      </c>
      <c r="AC115" s="154">
        <f t="shared" si="25"/>
        <v>17.822236798950474</v>
      </c>
      <c r="AD115" s="153">
        <v>4586</v>
      </c>
      <c r="AE115" s="154">
        <f t="shared" si="26"/>
        <v>30.081994096425056</v>
      </c>
      <c r="AF115" s="153">
        <v>1773</v>
      </c>
      <c r="AG115" s="440">
        <f t="shared" ref="AG115:AG120" si="29">AF115/$S115*100</f>
        <v>11.63004263693014</v>
      </c>
    </row>
    <row r="116" spans="1:33">
      <c r="A116" s="121" t="s">
        <v>3</v>
      </c>
      <c r="B116" s="145">
        <f t="shared" si="13"/>
        <v>20289</v>
      </c>
      <c r="C116" s="146">
        <v>40.816402976982303</v>
      </c>
      <c r="D116" s="155">
        <v>1738</v>
      </c>
      <c r="E116" s="156">
        <f t="shared" si="14"/>
        <v>8.5662181477647987</v>
      </c>
      <c r="F116" s="147">
        <v>34.238204833141545</v>
      </c>
      <c r="G116" s="157">
        <v>372</v>
      </c>
      <c r="H116" s="158">
        <f t="shared" si="15"/>
        <v>21.403912543153051</v>
      </c>
      <c r="I116" s="157">
        <v>330</v>
      </c>
      <c r="J116" s="158">
        <f t="shared" si="16"/>
        <v>18.9873417721519</v>
      </c>
      <c r="K116" s="157">
        <v>527</v>
      </c>
      <c r="L116" s="158">
        <f t="shared" si="17"/>
        <v>30.322209436133484</v>
      </c>
      <c r="M116" s="157">
        <v>288</v>
      </c>
      <c r="N116" s="158">
        <f t="shared" si="18"/>
        <v>16.570771001150746</v>
      </c>
      <c r="O116" s="157">
        <v>175</v>
      </c>
      <c r="P116" s="158">
        <f t="shared" si="19"/>
        <v>10.069044879171461</v>
      </c>
      <c r="Q116" s="157">
        <v>46</v>
      </c>
      <c r="R116" s="146">
        <f t="shared" si="28"/>
        <v>2.6467203682393556</v>
      </c>
      <c r="S116" s="157">
        <v>18551</v>
      </c>
      <c r="T116" s="158">
        <f t="shared" si="21"/>
        <v>91.433781852235199</v>
      </c>
      <c r="U116" s="146">
        <v>41.432699045873633</v>
      </c>
      <c r="V116" s="157">
        <v>1786</v>
      </c>
      <c r="W116" s="158">
        <f t="shared" si="22"/>
        <v>9.627513341598835</v>
      </c>
      <c r="X116" s="157">
        <v>2281</v>
      </c>
      <c r="Y116" s="158">
        <f t="shared" si="23"/>
        <v>12.295833108727292</v>
      </c>
      <c r="Z116" s="157">
        <v>4066</v>
      </c>
      <c r="AA116" s="158">
        <f t="shared" si="24"/>
        <v>21.91795590534203</v>
      </c>
      <c r="AB116" s="157">
        <v>4741</v>
      </c>
      <c r="AC116" s="158">
        <f t="shared" si="25"/>
        <v>25.556573769608111</v>
      </c>
      <c r="AD116" s="157">
        <v>4405</v>
      </c>
      <c r="AE116" s="158">
        <f t="shared" si="26"/>
        <v>23.745350654951217</v>
      </c>
      <c r="AF116" s="157">
        <v>1272</v>
      </c>
      <c r="AG116" s="439">
        <f t="shared" si="29"/>
        <v>6.8567732197725189</v>
      </c>
    </row>
    <row r="117" spans="1:33" ht="14.5" thickBot="1">
      <c r="A117" s="144" t="s">
        <v>2</v>
      </c>
      <c r="B117" s="148">
        <f t="shared" si="13"/>
        <v>15415</v>
      </c>
      <c r="C117" s="149">
        <v>42.42646772624051</v>
      </c>
      <c r="D117" s="150">
        <v>829</v>
      </c>
      <c r="E117" s="151">
        <f t="shared" si="14"/>
        <v>5.3778786895880639</v>
      </c>
      <c r="F117" s="152">
        <v>32.500603136308854</v>
      </c>
      <c r="G117" s="153">
        <v>136</v>
      </c>
      <c r="H117" s="154">
        <f t="shared" si="15"/>
        <v>16.405307599517492</v>
      </c>
      <c r="I117" s="153">
        <v>220</v>
      </c>
      <c r="J117" s="154">
        <f t="shared" si="16"/>
        <v>26.537997587454765</v>
      </c>
      <c r="K117" s="153">
        <v>328</v>
      </c>
      <c r="L117" s="154">
        <f t="shared" si="17"/>
        <v>39.56574185765983</v>
      </c>
      <c r="M117" s="153">
        <v>99</v>
      </c>
      <c r="N117" s="154">
        <f t="shared" si="18"/>
        <v>11.942098914354645</v>
      </c>
      <c r="O117" s="153">
        <v>43</v>
      </c>
      <c r="P117" s="154">
        <f t="shared" si="19"/>
        <v>5.1869722557297955</v>
      </c>
      <c r="Q117" s="153">
        <v>3</v>
      </c>
      <c r="R117" s="149">
        <f t="shared" si="28"/>
        <v>0.36188178528347409</v>
      </c>
      <c r="S117" s="153">
        <v>14586</v>
      </c>
      <c r="T117" s="154">
        <f t="shared" si="21"/>
        <v>94.622121310411927</v>
      </c>
      <c r="U117" s="149">
        <v>42.990607431784007</v>
      </c>
      <c r="V117" s="153">
        <v>1006</v>
      </c>
      <c r="W117" s="154">
        <f t="shared" si="22"/>
        <v>6.8970245440833677</v>
      </c>
      <c r="X117" s="153">
        <v>1840</v>
      </c>
      <c r="Y117" s="154">
        <f t="shared" si="23"/>
        <v>12.61483614424791</v>
      </c>
      <c r="Z117" s="153">
        <v>3510</v>
      </c>
      <c r="AA117" s="154">
        <f t="shared" si="24"/>
        <v>24.064171122994651</v>
      </c>
      <c r="AB117" s="153">
        <v>2460</v>
      </c>
      <c r="AC117" s="154">
        <f t="shared" si="25"/>
        <v>16.865487453722746</v>
      </c>
      <c r="AD117" s="153">
        <v>4278</v>
      </c>
      <c r="AE117" s="154">
        <f t="shared" si="26"/>
        <v>29.329494035376385</v>
      </c>
      <c r="AF117" s="153">
        <v>1492</v>
      </c>
      <c r="AG117" s="440">
        <f t="shared" si="29"/>
        <v>10.228986699574936</v>
      </c>
    </row>
    <row r="118" spans="1:33">
      <c r="A118" s="129" t="s">
        <v>17</v>
      </c>
      <c r="B118" s="159">
        <f t="shared" si="13"/>
        <v>488576</v>
      </c>
      <c r="C118" s="160">
        <v>39.682286890882096</v>
      </c>
      <c r="D118" s="161">
        <v>27600</v>
      </c>
      <c r="E118" s="162">
        <f t="shared" si="14"/>
        <v>5.649069950222688</v>
      </c>
      <c r="F118" s="163">
        <v>32.746557971014489</v>
      </c>
      <c r="G118" s="159">
        <v>7283</v>
      </c>
      <c r="H118" s="164">
        <f t="shared" si="15"/>
        <v>26.387681159420289</v>
      </c>
      <c r="I118" s="159">
        <v>5797</v>
      </c>
      <c r="J118" s="164">
        <f t="shared" si="16"/>
        <v>21.003623188405797</v>
      </c>
      <c r="K118" s="159">
        <v>7837</v>
      </c>
      <c r="L118" s="164">
        <f t="shared" si="17"/>
        <v>28.394927536231883</v>
      </c>
      <c r="M118" s="159">
        <v>3621</v>
      </c>
      <c r="N118" s="164">
        <f t="shared" si="18"/>
        <v>13.119565217391305</v>
      </c>
      <c r="O118" s="159">
        <v>2378</v>
      </c>
      <c r="P118" s="164">
        <f t="shared" si="19"/>
        <v>8.6159420289855078</v>
      </c>
      <c r="Q118" s="159">
        <v>684</v>
      </c>
      <c r="R118" s="160">
        <f t="shared" si="28"/>
        <v>2.4782608695652173</v>
      </c>
      <c r="S118" s="159">
        <v>460976</v>
      </c>
      <c r="T118" s="164">
        <f t="shared" si="21"/>
        <v>94.350930049777318</v>
      </c>
      <c r="U118" s="160">
        <v>40.097549547047791</v>
      </c>
      <c r="V118" s="159">
        <v>62189</v>
      </c>
      <c r="W118" s="164">
        <f t="shared" si="22"/>
        <v>13.490724029016695</v>
      </c>
      <c r="X118" s="159">
        <v>60548</v>
      </c>
      <c r="Y118" s="164">
        <f t="shared" si="23"/>
        <v>13.134740203394538</v>
      </c>
      <c r="Z118" s="159">
        <v>102640</v>
      </c>
      <c r="AA118" s="164">
        <f t="shared" si="24"/>
        <v>22.265801256464545</v>
      </c>
      <c r="AB118" s="159">
        <v>106891</v>
      </c>
      <c r="AC118" s="164">
        <f t="shared" si="25"/>
        <v>23.187975078962896</v>
      </c>
      <c r="AD118" s="159">
        <v>96457</v>
      </c>
      <c r="AE118" s="164">
        <f t="shared" si="26"/>
        <v>20.924516677657838</v>
      </c>
      <c r="AF118" s="159">
        <v>32251</v>
      </c>
      <c r="AG118" s="441">
        <f t="shared" si="29"/>
        <v>6.9962427545034886</v>
      </c>
    </row>
    <row r="119" spans="1:33">
      <c r="A119" s="133" t="s">
        <v>19</v>
      </c>
      <c r="B119" s="165">
        <f t="shared" si="13"/>
        <v>121124</v>
      </c>
      <c r="C119" s="166">
        <v>41.972779961031314</v>
      </c>
      <c r="D119" s="167">
        <v>9020</v>
      </c>
      <c r="E119" s="168">
        <f t="shared" si="14"/>
        <v>7.4469139064099608</v>
      </c>
      <c r="F119" s="169">
        <v>34.227272727272705</v>
      </c>
      <c r="G119" s="165">
        <v>1388</v>
      </c>
      <c r="H119" s="170">
        <f t="shared" si="15"/>
        <v>15.388026607538801</v>
      </c>
      <c r="I119" s="165">
        <v>1787</v>
      </c>
      <c r="J119" s="170">
        <f t="shared" si="16"/>
        <v>19.811529933481154</v>
      </c>
      <c r="K119" s="165">
        <v>3542</v>
      </c>
      <c r="L119" s="170">
        <f t="shared" si="17"/>
        <v>39.268292682926834</v>
      </c>
      <c r="M119" s="165">
        <v>1516</v>
      </c>
      <c r="N119" s="170">
        <f t="shared" si="18"/>
        <v>16.807095343680707</v>
      </c>
      <c r="O119" s="165">
        <v>640</v>
      </c>
      <c r="P119" s="170">
        <f t="shared" si="19"/>
        <v>7.0953436807095347</v>
      </c>
      <c r="Q119" s="165">
        <v>147</v>
      </c>
      <c r="R119" s="166">
        <f t="shared" si="28"/>
        <v>1.6297117516629711</v>
      </c>
      <c r="S119" s="165">
        <v>112104</v>
      </c>
      <c r="T119" s="170">
        <f t="shared" si="21"/>
        <v>92.553086093590039</v>
      </c>
      <c r="U119" s="166">
        <v>42.595991222436325</v>
      </c>
      <c r="V119" s="165">
        <v>8058</v>
      </c>
      <c r="W119" s="170">
        <f t="shared" si="22"/>
        <v>7.1879683151359455</v>
      </c>
      <c r="X119" s="165">
        <v>13155</v>
      </c>
      <c r="Y119" s="170">
        <f t="shared" si="23"/>
        <v>11.734639263540998</v>
      </c>
      <c r="Z119" s="165">
        <v>28115</v>
      </c>
      <c r="AA119" s="170">
        <f t="shared" si="24"/>
        <v>25.079390565903093</v>
      </c>
      <c r="AB119" s="165">
        <v>22116</v>
      </c>
      <c r="AC119" s="170">
        <f t="shared" si="25"/>
        <v>19.728109612502674</v>
      </c>
      <c r="AD119" s="165">
        <v>30240</v>
      </c>
      <c r="AE119" s="170">
        <f t="shared" si="26"/>
        <v>26.97495183044316</v>
      </c>
      <c r="AF119" s="165">
        <v>10420</v>
      </c>
      <c r="AG119" s="442">
        <f t="shared" si="29"/>
        <v>9.2949404124741317</v>
      </c>
    </row>
    <row r="120" spans="1:33" ht="14.5" thickBot="1">
      <c r="A120" s="137" t="s">
        <v>20</v>
      </c>
      <c r="B120" s="171">
        <f t="shared" si="13"/>
        <v>609700</v>
      </c>
      <c r="C120" s="172">
        <v>40.137319993438858</v>
      </c>
      <c r="D120" s="173">
        <v>36620</v>
      </c>
      <c r="E120" s="174">
        <f t="shared" si="14"/>
        <v>6.006232573396753</v>
      </c>
      <c r="F120" s="175">
        <v>33.111277990169199</v>
      </c>
      <c r="G120" s="171">
        <v>8671</v>
      </c>
      <c r="H120" s="176">
        <f t="shared" si="15"/>
        <v>23.678317859093394</v>
      </c>
      <c r="I120" s="171">
        <v>7584</v>
      </c>
      <c r="J120" s="176">
        <f t="shared" si="16"/>
        <v>20.709994538503551</v>
      </c>
      <c r="K120" s="171">
        <v>11379</v>
      </c>
      <c r="L120" s="176">
        <f t="shared" si="17"/>
        <v>31.073184052430364</v>
      </c>
      <c r="M120" s="171">
        <v>5137</v>
      </c>
      <c r="N120" s="176">
        <f t="shared" si="18"/>
        <v>14.027853631895141</v>
      </c>
      <c r="O120" s="171">
        <v>3018</v>
      </c>
      <c r="P120" s="176">
        <f t="shared" si="19"/>
        <v>8.2413981430912067</v>
      </c>
      <c r="Q120" s="171">
        <v>831</v>
      </c>
      <c r="R120" s="172">
        <f t="shared" si="28"/>
        <v>2.2692517749863463</v>
      </c>
      <c r="S120" s="171">
        <v>573080</v>
      </c>
      <c r="T120" s="176">
        <f t="shared" si="21"/>
        <v>93.993767426603242</v>
      </c>
      <c r="U120" s="177">
        <v>40.586286382354473</v>
      </c>
      <c r="V120" s="171">
        <v>70247</v>
      </c>
      <c r="W120" s="176">
        <f t="shared" si="22"/>
        <v>12.257799958121032</v>
      </c>
      <c r="X120" s="171">
        <v>73703</v>
      </c>
      <c r="Y120" s="176">
        <f t="shared" si="23"/>
        <v>12.860857122914776</v>
      </c>
      <c r="Z120" s="171">
        <v>130755</v>
      </c>
      <c r="AA120" s="176">
        <f t="shared" si="24"/>
        <v>22.816186221818942</v>
      </c>
      <c r="AB120" s="171">
        <v>129007</v>
      </c>
      <c r="AC120" s="176">
        <f t="shared" si="25"/>
        <v>22.51116772527396</v>
      </c>
      <c r="AD120" s="171">
        <v>126697</v>
      </c>
      <c r="AE120" s="176">
        <f t="shared" si="26"/>
        <v>22.108082641167027</v>
      </c>
      <c r="AF120" s="171">
        <v>42671</v>
      </c>
      <c r="AG120" s="176">
        <f t="shared" si="29"/>
        <v>7.4459063307042648</v>
      </c>
    </row>
    <row r="121" spans="1:33">
      <c r="A121" s="851" t="s">
        <v>466</v>
      </c>
      <c r="B121" s="851"/>
      <c r="C121" s="851"/>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1"/>
      <c r="AA121" s="851"/>
      <c r="AB121" s="851"/>
      <c r="AC121" s="851"/>
      <c r="AD121" s="851"/>
      <c r="AE121" s="851"/>
      <c r="AF121" s="851"/>
      <c r="AG121" s="851"/>
    </row>
    <row r="122" spans="1:33">
      <c r="A122" s="852" t="s">
        <v>46</v>
      </c>
      <c r="B122" s="852"/>
      <c r="C122" s="852"/>
      <c r="D122" s="852"/>
      <c r="E122" s="852"/>
      <c r="F122" s="852"/>
      <c r="G122" s="852"/>
      <c r="H122" s="852"/>
      <c r="I122" s="852"/>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row>
    <row r="123" spans="1:33" ht="14.5">
      <c r="A123" s="113"/>
      <c r="B123" s="113"/>
      <c r="C123" s="113"/>
      <c r="D123" s="113"/>
      <c r="E123" s="179"/>
      <c r="F123" s="113"/>
      <c r="G123" s="113"/>
      <c r="H123" s="113"/>
      <c r="I123" s="113"/>
      <c r="J123" s="113"/>
      <c r="K123" s="113"/>
      <c r="L123" s="113"/>
      <c r="M123" s="113"/>
      <c r="N123" s="113"/>
      <c r="O123" s="113"/>
      <c r="P123" s="113"/>
      <c r="Q123" s="113"/>
      <c r="R123" s="118"/>
      <c r="S123" s="118"/>
      <c r="T123" s="118"/>
      <c r="U123" s="118"/>
      <c r="V123" s="118"/>
      <c r="W123" s="118"/>
      <c r="X123" s="118"/>
      <c r="Y123" s="118"/>
      <c r="Z123" s="118"/>
      <c r="AA123" s="118"/>
      <c r="AB123" s="118"/>
      <c r="AC123" s="118"/>
      <c r="AD123" s="118"/>
      <c r="AE123" s="118"/>
      <c r="AF123" s="118"/>
      <c r="AG123" s="118"/>
    </row>
    <row r="124" spans="1:33" ht="14.5">
      <c r="A124" s="113"/>
      <c r="B124" s="113"/>
      <c r="C124" s="113"/>
      <c r="D124" s="113"/>
      <c r="E124" s="179"/>
      <c r="F124" s="113"/>
      <c r="G124" s="113"/>
      <c r="H124" s="113"/>
      <c r="I124" s="113"/>
      <c r="J124" s="113"/>
      <c r="K124" s="113"/>
      <c r="L124" s="113"/>
      <c r="M124" s="113"/>
      <c r="N124" s="113"/>
      <c r="O124" s="113"/>
      <c r="P124" s="113"/>
      <c r="Q124" s="113"/>
      <c r="R124" s="118"/>
      <c r="S124" s="118"/>
      <c r="T124" s="118"/>
      <c r="U124" s="118"/>
      <c r="V124" s="118"/>
      <c r="W124" s="118"/>
      <c r="X124" s="118"/>
      <c r="Y124" s="118"/>
      <c r="Z124" s="118"/>
      <c r="AA124" s="118"/>
      <c r="AB124" s="118"/>
      <c r="AC124" s="118"/>
      <c r="AD124" s="118"/>
      <c r="AE124" s="118"/>
      <c r="AF124" s="118"/>
      <c r="AG124" s="118"/>
    </row>
    <row r="125" spans="1:33" ht="14.5">
      <c r="A125" s="118"/>
      <c r="B125" s="118"/>
      <c r="C125" s="118"/>
      <c r="D125" s="118"/>
      <c r="E125" s="119"/>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row>
    <row r="126" spans="1:33" ht="14.5">
      <c r="A126" s="118"/>
      <c r="B126" s="118"/>
      <c r="C126" s="118"/>
      <c r="D126" s="118"/>
      <c r="E126" s="119"/>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row>
  </sheetData>
  <mergeCells count="78">
    <mergeCell ref="A122:AG122"/>
    <mergeCell ref="A66:AG66"/>
    <mergeCell ref="A91:AG91"/>
    <mergeCell ref="A92:AG92"/>
    <mergeCell ref="A96:AG96"/>
    <mergeCell ref="A121:AG121"/>
    <mergeCell ref="U100:U101"/>
    <mergeCell ref="U99:AG99"/>
    <mergeCell ref="F100:F101"/>
    <mergeCell ref="G100:H100"/>
    <mergeCell ref="I100:J100"/>
    <mergeCell ref="K100:L100"/>
    <mergeCell ref="M100:N100"/>
    <mergeCell ref="V100:W100"/>
    <mergeCell ref="X100:Y100"/>
    <mergeCell ref="A67:A71"/>
    <mergeCell ref="A64:AG64"/>
    <mergeCell ref="A94:AG94"/>
    <mergeCell ref="A97:A101"/>
    <mergeCell ref="B97:C100"/>
    <mergeCell ref="D97:AG97"/>
    <mergeCell ref="D98:R98"/>
    <mergeCell ref="S98:AG98"/>
    <mergeCell ref="D99:E100"/>
    <mergeCell ref="F99:R99"/>
    <mergeCell ref="S99:T100"/>
    <mergeCell ref="Z100:AA100"/>
    <mergeCell ref="AB100:AC100"/>
    <mergeCell ref="AD100:AE100"/>
    <mergeCell ref="AF100:AG100"/>
    <mergeCell ref="O100:P100"/>
    <mergeCell ref="Q100:R100"/>
    <mergeCell ref="B67:C70"/>
    <mergeCell ref="D67:AG67"/>
    <mergeCell ref="D68:R68"/>
    <mergeCell ref="S68:AG68"/>
    <mergeCell ref="G70:H70"/>
    <mergeCell ref="I70:J70"/>
    <mergeCell ref="K70:L70"/>
    <mergeCell ref="AF70:AG70"/>
    <mergeCell ref="X70:Y70"/>
    <mergeCell ref="Z70:AA70"/>
    <mergeCell ref="AB70:AC70"/>
    <mergeCell ref="AD70:AE70"/>
    <mergeCell ref="M70:N70"/>
    <mergeCell ref="F69:R69"/>
    <mergeCell ref="D69:E70"/>
    <mergeCell ref="S69:T70"/>
    <mergeCell ref="F70:F71"/>
    <mergeCell ref="U70:U71"/>
    <mergeCell ref="O70:P70"/>
    <mergeCell ref="Q70:R70"/>
    <mergeCell ref="U69:AG69"/>
    <mergeCell ref="V70:W70"/>
    <mergeCell ref="C37:D37"/>
    <mergeCell ref="A59:F59"/>
    <mergeCell ref="A28:F28"/>
    <mergeCell ref="A60:F62"/>
    <mergeCell ref="A29:F31"/>
    <mergeCell ref="A33:F33"/>
    <mergeCell ref="E37:F37"/>
    <mergeCell ref="C38:D38"/>
    <mergeCell ref="E38:F38"/>
    <mergeCell ref="B39:C39"/>
    <mergeCell ref="A36:A39"/>
    <mergeCell ref="B36:B38"/>
    <mergeCell ref="C36:F36"/>
    <mergeCell ref="A27:F27"/>
    <mergeCell ref="A1:F1"/>
    <mergeCell ref="B7:C7"/>
    <mergeCell ref="E6:F6"/>
    <mergeCell ref="C6:D6"/>
    <mergeCell ref="A4:A7"/>
    <mergeCell ref="B4:B6"/>
    <mergeCell ref="C4:F4"/>
    <mergeCell ref="C5:D5"/>
    <mergeCell ref="E5:F5"/>
    <mergeCell ref="A3:F3"/>
  </mergeCells>
  <hyperlinks>
    <hyperlink ref="A2" location="Inhalt!A1" display="Zurück zum Inhalt - HF-03"/>
  </hyperlink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80" zoomScaleNormal="80" workbookViewId="0">
      <selection activeCell="A2" sqref="A2"/>
    </sheetView>
  </sheetViews>
  <sheetFormatPr baseColWidth="10" defaultRowHeight="14"/>
  <cols>
    <col min="1" max="1" width="21.25" customWidth="1"/>
  </cols>
  <sheetData>
    <row r="1" spans="1:35" s="20" customFormat="1" ht="23.5">
      <c r="A1" s="695">
        <v>2020</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94"/>
      <c r="AG1" s="94"/>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33" t="s">
        <v>416</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row>
    <row r="4" spans="1:35" ht="63" customHeight="1">
      <c r="A4" s="843"/>
      <c r="B4" s="705" t="s">
        <v>238</v>
      </c>
      <c r="C4" s="705"/>
      <c r="D4" s="705" t="s">
        <v>236</v>
      </c>
      <c r="E4" s="705"/>
      <c r="F4" s="705" t="s">
        <v>226</v>
      </c>
      <c r="G4" s="705"/>
      <c r="H4" s="705" t="s">
        <v>180</v>
      </c>
      <c r="I4" s="705"/>
      <c r="J4" s="705" t="s">
        <v>181</v>
      </c>
      <c r="K4" s="705"/>
      <c r="L4" s="705" t="s">
        <v>244</v>
      </c>
      <c r="M4" s="705"/>
      <c r="N4" s="705" t="s">
        <v>237</v>
      </c>
      <c r="O4" s="705"/>
      <c r="P4" s="705" t="s">
        <v>227</v>
      </c>
      <c r="Q4" s="705"/>
      <c r="R4" s="705" t="s">
        <v>228</v>
      </c>
      <c r="S4" s="705"/>
      <c r="T4" s="705" t="s">
        <v>245</v>
      </c>
      <c r="U4" s="705"/>
      <c r="V4" s="705" t="s">
        <v>246</v>
      </c>
      <c r="W4" s="705"/>
      <c r="X4" s="705" t="s">
        <v>229</v>
      </c>
      <c r="Y4" s="705"/>
      <c r="Z4" s="705" t="s">
        <v>230</v>
      </c>
      <c r="AA4" s="705"/>
      <c r="AB4" s="705" t="s">
        <v>247</v>
      </c>
      <c r="AC4" s="705"/>
      <c r="AD4" s="705" t="s">
        <v>231</v>
      </c>
      <c r="AE4" s="705"/>
      <c r="AF4" s="22"/>
      <c r="AG4" s="22"/>
    </row>
    <row r="5" spans="1:35" ht="15" thickBot="1">
      <c r="A5" s="844"/>
      <c r="B5" s="472" t="s">
        <v>1</v>
      </c>
      <c r="C5" s="472" t="s">
        <v>119</v>
      </c>
      <c r="D5" s="472" t="s">
        <v>1</v>
      </c>
      <c r="E5" s="472" t="s">
        <v>119</v>
      </c>
      <c r="F5" s="472" t="s">
        <v>1</v>
      </c>
      <c r="G5" s="472" t="s">
        <v>119</v>
      </c>
      <c r="H5" s="472" t="s">
        <v>1</v>
      </c>
      <c r="I5" s="472" t="s">
        <v>119</v>
      </c>
      <c r="J5" s="472" t="s">
        <v>1</v>
      </c>
      <c r="K5" s="472" t="s">
        <v>119</v>
      </c>
      <c r="L5" s="472" t="s">
        <v>1</v>
      </c>
      <c r="M5" s="472" t="s">
        <v>119</v>
      </c>
      <c r="N5" s="472" t="s">
        <v>1</v>
      </c>
      <c r="O5" s="472" t="s">
        <v>119</v>
      </c>
      <c r="P5" s="472" t="s">
        <v>1</v>
      </c>
      <c r="Q5" s="472" t="s">
        <v>119</v>
      </c>
      <c r="R5" s="472" t="s">
        <v>1</v>
      </c>
      <c r="S5" s="472" t="s">
        <v>119</v>
      </c>
      <c r="T5" s="472" t="s">
        <v>1</v>
      </c>
      <c r="U5" s="472" t="s">
        <v>119</v>
      </c>
      <c r="V5" s="472" t="s">
        <v>1</v>
      </c>
      <c r="W5" s="472" t="s">
        <v>119</v>
      </c>
      <c r="X5" s="472" t="s">
        <v>1</v>
      </c>
      <c r="Y5" s="472" t="s">
        <v>119</v>
      </c>
      <c r="Z5" s="472" t="s">
        <v>1</v>
      </c>
      <c r="AA5" s="472" t="s">
        <v>119</v>
      </c>
      <c r="AB5" s="472" t="s">
        <v>1</v>
      </c>
      <c r="AC5" s="472" t="s">
        <v>119</v>
      </c>
      <c r="AD5" s="472" t="s">
        <v>1</v>
      </c>
      <c r="AE5" s="472" t="s">
        <v>119</v>
      </c>
      <c r="AF5" s="22"/>
      <c r="AG5" s="22"/>
    </row>
    <row r="6" spans="1:35">
      <c r="A6" s="596" t="s">
        <v>16</v>
      </c>
      <c r="B6" s="281">
        <v>43.75664770123435</v>
      </c>
      <c r="C6" s="278">
        <v>2.1727209103599052</v>
      </c>
      <c r="D6" s="281">
        <v>63.505307162097438</v>
      </c>
      <c r="E6" s="278">
        <v>2.0444952105801217</v>
      </c>
      <c r="F6" s="281">
        <v>32.111943309358097</v>
      </c>
      <c r="G6" s="278">
        <v>2.0920535594797403</v>
      </c>
      <c r="H6" s="281">
        <v>48.006246774939243</v>
      </c>
      <c r="I6" s="278">
        <v>2.240959752477357</v>
      </c>
      <c r="J6" s="281">
        <v>23.116709262356686</v>
      </c>
      <c r="K6" s="280">
        <v>1.7735677004608776</v>
      </c>
      <c r="L6" s="281">
        <v>17.595489046402943</v>
      </c>
      <c r="M6" s="278">
        <v>1.6546652906448627</v>
      </c>
      <c r="N6" s="281">
        <v>55.421432249316801</v>
      </c>
      <c r="O6" s="278">
        <v>2.3078049862048515</v>
      </c>
      <c r="P6" s="281">
        <v>36.872968245261319</v>
      </c>
      <c r="Q6" s="278">
        <v>2.2191845754694897</v>
      </c>
      <c r="R6" s="281">
        <v>38.044197503142421</v>
      </c>
      <c r="S6" s="278">
        <v>2.194316272574893</v>
      </c>
      <c r="T6" s="281">
        <v>53.556499443431285</v>
      </c>
      <c r="U6" s="278">
        <v>2.0271158889363257</v>
      </c>
      <c r="V6" s="281">
        <v>14.154733357347174</v>
      </c>
      <c r="W6" s="278">
        <v>1.4529694194798122</v>
      </c>
      <c r="X6" s="281">
        <v>15.945275650497775</v>
      </c>
      <c r="Y6" s="278">
        <v>1.7144381369975277</v>
      </c>
      <c r="Z6" s="281">
        <v>34.367679049485126</v>
      </c>
      <c r="AA6" s="278">
        <v>2.5629789725563157</v>
      </c>
      <c r="AB6" s="281">
        <v>40.141816858117593</v>
      </c>
      <c r="AC6" s="278">
        <v>2.5900355234299681</v>
      </c>
      <c r="AD6" s="281">
        <v>48.64271222458575</v>
      </c>
      <c r="AE6" s="479">
        <v>2.2945736391603364</v>
      </c>
      <c r="AF6" s="22"/>
      <c r="AG6" s="22"/>
    </row>
    <row r="7" spans="1:35">
      <c r="A7" s="596" t="s">
        <v>15</v>
      </c>
      <c r="B7" s="281">
        <v>39.644687764476686</v>
      </c>
      <c r="C7" s="278">
        <v>1.7966355245022478</v>
      </c>
      <c r="D7" s="281">
        <v>61.565722064330821</v>
      </c>
      <c r="E7" s="278">
        <v>1.9253511261142016</v>
      </c>
      <c r="F7" s="281">
        <v>31.524413614354422</v>
      </c>
      <c r="G7" s="278">
        <v>1.8409912212535042</v>
      </c>
      <c r="H7" s="281">
        <v>42.301790301025946</v>
      </c>
      <c r="I7" s="278">
        <v>1.9947743726576075</v>
      </c>
      <c r="J7" s="281">
        <v>23.131148256851354</v>
      </c>
      <c r="K7" s="280">
        <v>1.7825224689401091</v>
      </c>
      <c r="L7" s="281">
        <v>16.43646207814054</v>
      </c>
      <c r="M7" s="278">
        <v>1.4791808586640138</v>
      </c>
      <c r="N7" s="281">
        <v>58.938005071276258</v>
      </c>
      <c r="O7" s="278">
        <v>1.8529981079414164</v>
      </c>
      <c r="P7" s="281">
        <v>32.296911829903159</v>
      </c>
      <c r="Q7" s="278">
        <v>1.7891870247460169</v>
      </c>
      <c r="R7" s="281">
        <v>37.740293277937674</v>
      </c>
      <c r="S7" s="278">
        <v>2.0335837773360597</v>
      </c>
      <c r="T7" s="281">
        <v>47.086162698264268</v>
      </c>
      <c r="U7" s="278">
        <v>2.0115444294351459</v>
      </c>
      <c r="V7" s="281">
        <v>18.244994453771625</v>
      </c>
      <c r="W7" s="278">
        <v>1.4999682590551893</v>
      </c>
      <c r="X7" s="281">
        <v>18.145227464932294</v>
      </c>
      <c r="Y7" s="278">
        <v>1.6492156628820105</v>
      </c>
      <c r="Z7" s="281">
        <v>36.798459667495166</v>
      </c>
      <c r="AA7" s="278">
        <v>2.2460496018502352</v>
      </c>
      <c r="AB7" s="281">
        <v>39.915583676944372</v>
      </c>
      <c r="AC7" s="278">
        <v>2.2010012956103071</v>
      </c>
      <c r="AD7" s="281">
        <v>48.225973774898307</v>
      </c>
      <c r="AE7" s="479">
        <v>2.0319709454405683</v>
      </c>
      <c r="AF7" s="22"/>
      <c r="AG7" s="22"/>
    </row>
    <row r="8" spans="1:35">
      <c r="A8" s="596" t="s">
        <v>18</v>
      </c>
      <c r="B8" s="281">
        <v>33.011963994674531</v>
      </c>
      <c r="C8" s="278">
        <v>4.5002150017817089</v>
      </c>
      <c r="D8" s="281">
        <v>69.642052768143429</v>
      </c>
      <c r="E8" s="278">
        <v>4.1739942104374439</v>
      </c>
      <c r="F8" s="281">
        <v>45.714646440446991</v>
      </c>
      <c r="G8" s="278">
        <v>3.5960636354211881</v>
      </c>
      <c r="H8" s="281">
        <v>45.021077750441698</v>
      </c>
      <c r="I8" s="278">
        <v>4.0079703291354978</v>
      </c>
      <c r="J8" s="281">
        <v>20.72614734140852</v>
      </c>
      <c r="K8" s="280">
        <v>3.4272807391155702</v>
      </c>
      <c r="L8" s="281">
        <v>20.43173969883134</v>
      </c>
      <c r="M8" s="278">
        <v>3.3143497522956631</v>
      </c>
      <c r="N8" s="281">
        <v>62.081325503932995</v>
      </c>
      <c r="O8" s="278">
        <v>4.9130661273945808</v>
      </c>
      <c r="P8" s="281">
        <v>46.771927825780203</v>
      </c>
      <c r="Q8" s="278">
        <v>4.5674150318545683</v>
      </c>
      <c r="R8" s="281">
        <v>50.937869839261865</v>
      </c>
      <c r="S8" s="278">
        <v>4.4564508604763438</v>
      </c>
      <c r="T8" s="281">
        <v>48.474041683632798</v>
      </c>
      <c r="U8" s="278">
        <v>4.6395089966926433</v>
      </c>
      <c r="V8" s="281">
        <v>14.22313006295783</v>
      </c>
      <c r="W8" s="278">
        <v>2.5455120414837538</v>
      </c>
      <c r="X8" s="281">
        <v>19.936404215377191</v>
      </c>
      <c r="Y8" s="278">
        <v>3.7828387452745194</v>
      </c>
      <c r="Z8" s="281">
        <v>38.255376040978192</v>
      </c>
      <c r="AA8" s="278">
        <v>4.9315568448616665</v>
      </c>
      <c r="AB8" s="281">
        <v>41.12613850540324</v>
      </c>
      <c r="AC8" s="278">
        <v>4.7350032501289743</v>
      </c>
      <c r="AD8" s="281">
        <v>38.13097737870541</v>
      </c>
      <c r="AE8" s="479">
        <v>4.4304813686959159</v>
      </c>
      <c r="AF8" s="22"/>
      <c r="AG8" s="22"/>
    </row>
    <row r="9" spans="1:35">
      <c r="A9" s="596" t="s">
        <v>120</v>
      </c>
      <c r="B9" s="281">
        <v>45.713550590570335</v>
      </c>
      <c r="C9" s="278">
        <v>2.8518219301361416</v>
      </c>
      <c r="D9" s="281">
        <v>68.212589815667926</v>
      </c>
      <c r="E9" s="278">
        <v>3.1109372594881535</v>
      </c>
      <c r="F9" s="281">
        <v>44.223527451377464</v>
      </c>
      <c r="G9" s="278">
        <v>2.8958303247259969</v>
      </c>
      <c r="H9" s="281">
        <v>42.388849700469379</v>
      </c>
      <c r="I9" s="278">
        <v>3.4362601870467184</v>
      </c>
      <c r="J9" s="281">
        <v>22.021564954657407</v>
      </c>
      <c r="K9" s="280">
        <v>2.825559184380551</v>
      </c>
      <c r="L9" s="281">
        <v>15.171612404267036</v>
      </c>
      <c r="M9" s="278">
        <v>2.2149581455327185</v>
      </c>
      <c r="N9" s="281">
        <v>59.267983898968147</v>
      </c>
      <c r="O9" s="278">
        <v>3.06889144691241</v>
      </c>
      <c r="P9" s="281">
        <v>58.93759688922858</v>
      </c>
      <c r="Q9" s="278">
        <v>3.1396463655834346</v>
      </c>
      <c r="R9" s="281">
        <v>47.621605736931457</v>
      </c>
      <c r="S9" s="278">
        <v>3.0954320660249097</v>
      </c>
      <c r="T9" s="281">
        <v>36.814729001628947</v>
      </c>
      <c r="U9" s="278">
        <v>2.8962205132816337</v>
      </c>
      <c r="V9" s="281">
        <v>13.549481471437886</v>
      </c>
      <c r="W9" s="278">
        <v>1.8298361524068905</v>
      </c>
      <c r="X9" s="281">
        <v>24.512248811143557</v>
      </c>
      <c r="Y9" s="278">
        <v>2.7337140278768839</v>
      </c>
      <c r="Z9" s="281">
        <v>44.723489760143323</v>
      </c>
      <c r="AA9" s="278">
        <v>3.7165116224352541</v>
      </c>
      <c r="AB9" s="281">
        <v>44.786098993896488</v>
      </c>
      <c r="AC9" s="278">
        <v>3.548298801669004</v>
      </c>
      <c r="AD9" s="281">
        <v>34.412763274562217</v>
      </c>
      <c r="AE9" s="479">
        <v>2.5789596783048618</v>
      </c>
      <c r="AF9" s="22"/>
      <c r="AG9" s="22"/>
    </row>
    <row r="10" spans="1:35">
      <c r="A10" s="596" t="s">
        <v>13</v>
      </c>
      <c r="B10" s="281">
        <v>44.08702410233748</v>
      </c>
      <c r="C10" s="278">
        <v>4.6546337725337974</v>
      </c>
      <c r="D10" s="281">
        <v>67.435485817308148</v>
      </c>
      <c r="E10" s="278">
        <v>5.3669077545337922</v>
      </c>
      <c r="F10" s="281">
        <v>28.240051955236716</v>
      </c>
      <c r="G10" s="278">
        <v>4.9910095909906884</v>
      </c>
      <c r="H10" s="281">
        <v>40.462056746332571</v>
      </c>
      <c r="I10" s="278">
        <v>4.5528169204865714</v>
      </c>
      <c r="J10" s="281">
        <v>20.546805779911839</v>
      </c>
      <c r="K10" s="280">
        <v>3.6385687543952017</v>
      </c>
      <c r="L10" s="281">
        <v>15.595744669530905</v>
      </c>
      <c r="M10" s="278">
        <v>3.5220196256381238</v>
      </c>
      <c r="N10" s="281">
        <v>60.684751642322588</v>
      </c>
      <c r="O10" s="278">
        <v>5.69190173061547</v>
      </c>
      <c r="P10" s="281">
        <v>42.889481776723493</v>
      </c>
      <c r="Q10" s="278">
        <v>4.8052634054566177</v>
      </c>
      <c r="R10" s="281">
        <v>39.369669362046892</v>
      </c>
      <c r="S10" s="278">
        <v>4.5161770055161874</v>
      </c>
      <c r="T10" s="281">
        <v>56.12422927852505</v>
      </c>
      <c r="U10" s="278">
        <v>5.380553021082048</v>
      </c>
      <c r="V10" s="281">
        <v>17.395180091236732</v>
      </c>
      <c r="W10" s="278">
        <v>3.9591739340427785</v>
      </c>
      <c r="X10" s="281">
        <v>18.38552807259239</v>
      </c>
      <c r="Y10" s="278">
        <v>4.2617994148964318</v>
      </c>
      <c r="Z10" s="281">
        <v>34.516687053424064</v>
      </c>
      <c r="AA10" s="278">
        <v>5.6131357267326818</v>
      </c>
      <c r="AB10" s="281">
        <v>38.625352017921784</v>
      </c>
      <c r="AC10" s="278">
        <v>6.0254053142741109</v>
      </c>
      <c r="AD10" s="281">
        <v>51.113316862121849</v>
      </c>
      <c r="AE10" s="479">
        <v>5.1665941463328711</v>
      </c>
      <c r="AF10" s="22"/>
      <c r="AG10" s="22"/>
    </row>
    <row r="11" spans="1:35">
      <c r="A11" s="596" t="s">
        <v>12</v>
      </c>
      <c r="B11" s="281">
        <v>41.320318098762023</v>
      </c>
      <c r="C11" s="278">
        <v>5.2226348858886356</v>
      </c>
      <c r="D11" s="281">
        <v>70.963114854859995</v>
      </c>
      <c r="E11" s="278">
        <v>4.9422668988097804</v>
      </c>
      <c r="F11" s="281">
        <v>35.406556170710388</v>
      </c>
      <c r="G11" s="278">
        <v>6.5262783849790829</v>
      </c>
      <c r="H11" s="281">
        <v>41.976086734418544</v>
      </c>
      <c r="I11" s="278">
        <v>5.200565014685921</v>
      </c>
      <c r="J11" s="281">
        <v>21.979960750316579</v>
      </c>
      <c r="K11" s="280">
        <v>4.8213618086436059</v>
      </c>
      <c r="L11" s="281">
        <v>19.424263312341974</v>
      </c>
      <c r="M11" s="278">
        <v>5.5977152358049782</v>
      </c>
      <c r="N11" s="281">
        <v>48.878155040293009</v>
      </c>
      <c r="O11" s="278">
        <v>4.8366049444361661</v>
      </c>
      <c r="P11" s="281">
        <v>55.36881322212632</v>
      </c>
      <c r="Q11" s="278">
        <v>5.4699519650809663</v>
      </c>
      <c r="R11" s="281">
        <v>39.862810102595233</v>
      </c>
      <c r="S11" s="278">
        <v>5.8564761673461021</v>
      </c>
      <c r="T11" s="281">
        <v>54.918786584809197</v>
      </c>
      <c r="U11" s="278">
        <v>5.3058952974858524</v>
      </c>
      <c r="V11" s="281">
        <v>15.869677938235661</v>
      </c>
      <c r="W11" s="278">
        <v>3.7187359546129577</v>
      </c>
      <c r="X11" s="281">
        <v>14.582473465523957</v>
      </c>
      <c r="Y11" s="278">
        <v>4.0429682520948687</v>
      </c>
      <c r="Z11" s="281">
        <v>39.201994565426837</v>
      </c>
      <c r="AA11" s="278">
        <v>6.814617325114293</v>
      </c>
      <c r="AB11" s="281">
        <v>29.53023884450899</v>
      </c>
      <c r="AC11" s="278">
        <v>5.3135390106408549</v>
      </c>
      <c r="AD11" s="281">
        <v>27.226296570083857</v>
      </c>
      <c r="AE11" s="479">
        <v>5.9665182714070317</v>
      </c>
      <c r="AF11" s="22"/>
      <c r="AG11" s="22"/>
    </row>
    <row r="12" spans="1:35">
      <c r="A12" s="596" t="s">
        <v>11</v>
      </c>
      <c r="B12" s="281">
        <v>40.4300818726636</v>
      </c>
      <c r="C12" s="278">
        <v>2.3964953531790978</v>
      </c>
      <c r="D12" s="281">
        <v>59.245489967538603</v>
      </c>
      <c r="E12" s="278">
        <v>2.589960890388384</v>
      </c>
      <c r="F12" s="281">
        <v>34.447228201997056</v>
      </c>
      <c r="G12" s="278">
        <v>2.6370196325895106</v>
      </c>
      <c r="H12" s="281">
        <v>43.230876239555663</v>
      </c>
      <c r="I12" s="278">
        <v>2.7014823309402654</v>
      </c>
      <c r="J12" s="281">
        <v>18.607613821805391</v>
      </c>
      <c r="K12" s="280">
        <v>2.0716302210771924</v>
      </c>
      <c r="L12" s="281">
        <v>15.595706446153404</v>
      </c>
      <c r="M12" s="278">
        <v>2.1763680550793043</v>
      </c>
      <c r="N12" s="281">
        <v>61.870716725186661</v>
      </c>
      <c r="O12" s="278">
        <v>2.337336779803417</v>
      </c>
      <c r="P12" s="281">
        <v>46.159702943775748</v>
      </c>
      <c r="Q12" s="278">
        <v>2.6525435937246047</v>
      </c>
      <c r="R12" s="281">
        <v>38.272126150237185</v>
      </c>
      <c r="S12" s="278">
        <v>2.2215947270622443</v>
      </c>
      <c r="T12" s="281">
        <v>45.83145409073245</v>
      </c>
      <c r="U12" s="278">
        <v>2.4731078287029358</v>
      </c>
      <c r="V12" s="281">
        <v>16.758637658389652</v>
      </c>
      <c r="W12" s="278">
        <v>1.7740355275120472</v>
      </c>
      <c r="X12" s="281">
        <v>18.805934910147666</v>
      </c>
      <c r="Y12" s="278">
        <v>2.3120649075824926</v>
      </c>
      <c r="Z12" s="281">
        <v>44.894921406125796</v>
      </c>
      <c r="AA12" s="278">
        <v>3.0428213177069936</v>
      </c>
      <c r="AB12" s="281">
        <v>45.986456959831592</v>
      </c>
      <c r="AC12" s="278">
        <v>3.1049289409264826</v>
      </c>
      <c r="AD12" s="281">
        <v>44.6450948302029</v>
      </c>
      <c r="AE12" s="479">
        <v>2.8947079039323356</v>
      </c>
      <c r="AF12" s="22"/>
      <c r="AG12" s="22"/>
    </row>
    <row r="13" spans="1:35">
      <c r="A13" s="596" t="s">
        <v>10</v>
      </c>
      <c r="B13" s="281">
        <v>44.204500723109255</v>
      </c>
      <c r="C13" s="278">
        <v>3.4457740853660059</v>
      </c>
      <c r="D13" s="281">
        <v>64.525091419246124</v>
      </c>
      <c r="E13" s="278">
        <v>3.7003370707102619</v>
      </c>
      <c r="F13" s="281">
        <v>31.276642840510259</v>
      </c>
      <c r="G13" s="278">
        <v>3.1864257436970065</v>
      </c>
      <c r="H13" s="281">
        <v>37.418891553820629</v>
      </c>
      <c r="I13" s="278">
        <v>3.161941743379304</v>
      </c>
      <c r="J13" s="281">
        <v>16.931017155473331</v>
      </c>
      <c r="K13" s="280">
        <v>3.0997088618817643</v>
      </c>
      <c r="L13" s="281">
        <v>10.513872825899933</v>
      </c>
      <c r="M13" s="278">
        <v>2.4258027831925539</v>
      </c>
      <c r="N13" s="281">
        <v>57.004447495255327</v>
      </c>
      <c r="O13" s="278">
        <v>3.3661453067298086</v>
      </c>
      <c r="P13" s="281">
        <v>54.199669616971356</v>
      </c>
      <c r="Q13" s="278">
        <v>4.1622894381886493</v>
      </c>
      <c r="R13" s="281">
        <v>50.559064636495108</v>
      </c>
      <c r="S13" s="278">
        <v>4.0162146360570539</v>
      </c>
      <c r="T13" s="281">
        <v>49.906853353777763</v>
      </c>
      <c r="U13" s="278">
        <v>3.2703607884385115</v>
      </c>
      <c r="V13" s="281">
        <v>19.046820460136505</v>
      </c>
      <c r="W13" s="278">
        <v>2.7114014018628754</v>
      </c>
      <c r="X13" s="281">
        <v>23.01360786158865</v>
      </c>
      <c r="Y13" s="278">
        <v>3.1124661041250095</v>
      </c>
      <c r="Z13" s="281">
        <v>45.358764853897817</v>
      </c>
      <c r="AA13" s="278">
        <v>4.0408686052959579</v>
      </c>
      <c r="AB13" s="281">
        <v>37.873155085405699</v>
      </c>
      <c r="AC13" s="278">
        <v>3.6983716583289654</v>
      </c>
      <c r="AD13" s="281">
        <v>23.015038928971979</v>
      </c>
      <c r="AE13" s="479">
        <v>3.2538578193002996</v>
      </c>
      <c r="AF13" s="22"/>
      <c r="AG13" s="22"/>
    </row>
    <row r="14" spans="1:35">
      <c r="A14" s="596" t="s">
        <v>9</v>
      </c>
      <c r="B14" s="281">
        <v>38.448314012718008</v>
      </c>
      <c r="C14" s="278">
        <v>2.4884144864819935</v>
      </c>
      <c r="D14" s="281">
        <v>60.168895882934216</v>
      </c>
      <c r="E14" s="278">
        <v>2.4791750626954663</v>
      </c>
      <c r="F14" s="281">
        <v>23.874096175998304</v>
      </c>
      <c r="G14" s="278">
        <v>2.1867886555764611</v>
      </c>
      <c r="H14" s="281">
        <v>40.298670211215189</v>
      </c>
      <c r="I14" s="278">
        <v>2.5279782314070784</v>
      </c>
      <c r="J14" s="281">
        <v>16.869617751520785</v>
      </c>
      <c r="K14" s="280">
        <v>1.9854948606754248</v>
      </c>
      <c r="L14" s="281">
        <v>11.33827876727622</v>
      </c>
      <c r="M14" s="278">
        <v>1.7195221052812935</v>
      </c>
      <c r="N14" s="281">
        <v>52.413400008806065</v>
      </c>
      <c r="O14" s="278">
        <v>2.7696943193404109</v>
      </c>
      <c r="P14" s="281">
        <v>42.349350932976662</v>
      </c>
      <c r="Q14" s="278">
        <v>2.7343840863841837</v>
      </c>
      <c r="R14" s="281">
        <v>39.315795631514291</v>
      </c>
      <c r="S14" s="278">
        <v>2.5057332678637838</v>
      </c>
      <c r="T14" s="281">
        <v>38.884182138165691</v>
      </c>
      <c r="U14" s="278">
        <v>2.3889175367553306</v>
      </c>
      <c r="V14" s="281">
        <v>11.930195617236903</v>
      </c>
      <c r="W14" s="278">
        <v>1.5609875882856803</v>
      </c>
      <c r="X14" s="281">
        <v>11.889555946513088</v>
      </c>
      <c r="Y14" s="278">
        <v>1.6069212330679965</v>
      </c>
      <c r="Z14" s="281">
        <v>37.203026686545613</v>
      </c>
      <c r="AA14" s="278">
        <v>2.6500757196708133</v>
      </c>
      <c r="AB14" s="281">
        <v>35.058363286698821</v>
      </c>
      <c r="AC14" s="278">
        <v>2.7383953629810676</v>
      </c>
      <c r="AD14" s="281">
        <v>43.374948880390676</v>
      </c>
      <c r="AE14" s="479">
        <v>2.5058195318129903</v>
      </c>
      <c r="AF14" s="22"/>
      <c r="AG14" s="22"/>
    </row>
    <row r="15" spans="1:35">
      <c r="A15" s="596" t="s">
        <v>8</v>
      </c>
      <c r="B15" s="281">
        <v>38.983199459979602</v>
      </c>
      <c r="C15" s="278">
        <v>2.0850698703162789</v>
      </c>
      <c r="D15" s="281">
        <v>64.653100310453254</v>
      </c>
      <c r="E15" s="278">
        <v>2.0521589426400966</v>
      </c>
      <c r="F15" s="281">
        <v>29.483275671071681</v>
      </c>
      <c r="G15" s="278">
        <v>1.9676772562862492</v>
      </c>
      <c r="H15" s="281">
        <v>41.43942068281752</v>
      </c>
      <c r="I15" s="278">
        <v>2.1919736826721192</v>
      </c>
      <c r="J15" s="281">
        <v>20.893091554328187</v>
      </c>
      <c r="K15" s="280">
        <v>1.8948325914491932</v>
      </c>
      <c r="L15" s="281">
        <v>16.096911636206272</v>
      </c>
      <c r="M15" s="278">
        <v>1.5397667314582038</v>
      </c>
      <c r="N15" s="281">
        <v>61.63613933652902</v>
      </c>
      <c r="O15" s="278">
        <v>2.0868093551700406</v>
      </c>
      <c r="P15" s="281">
        <v>43.233031122221476</v>
      </c>
      <c r="Q15" s="278">
        <v>2.1390130180715743</v>
      </c>
      <c r="R15" s="281">
        <v>40.39067915631653</v>
      </c>
      <c r="S15" s="278">
        <v>2.0854833734121825</v>
      </c>
      <c r="T15" s="281">
        <v>44.21621772338051</v>
      </c>
      <c r="U15" s="278">
        <v>2.2234256533311814</v>
      </c>
      <c r="V15" s="281">
        <v>15.548153319343145</v>
      </c>
      <c r="W15" s="278">
        <v>1.4894462258209078</v>
      </c>
      <c r="X15" s="281">
        <v>19.719790187125415</v>
      </c>
      <c r="Y15" s="278">
        <v>1.8862450488639664</v>
      </c>
      <c r="Z15" s="281">
        <v>49.257778509223407</v>
      </c>
      <c r="AA15" s="278">
        <v>2.3882164548455718</v>
      </c>
      <c r="AB15" s="281">
        <v>45.215890010218281</v>
      </c>
      <c r="AC15" s="278">
        <v>2.3466616448695601</v>
      </c>
      <c r="AD15" s="281">
        <v>40.858587159290892</v>
      </c>
      <c r="AE15" s="479">
        <v>2.2929341241862402</v>
      </c>
      <c r="AF15" s="22"/>
      <c r="AG15" s="22"/>
    </row>
    <row r="16" spans="1:35">
      <c r="A16" s="596" t="s">
        <v>7</v>
      </c>
      <c r="B16" s="281">
        <v>31.836174638584058</v>
      </c>
      <c r="C16" s="278">
        <v>2.2642065961625346</v>
      </c>
      <c r="D16" s="281">
        <v>62.416061547570003</v>
      </c>
      <c r="E16" s="278">
        <v>2.7814976464384396</v>
      </c>
      <c r="F16" s="281">
        <v>26.690185858120568</v>
      </c>
      <c r="G16" s="278">
        <v>2.2672885571413843</v>
      </c>
      <c r="H16" s="281">
        <v>37.417492285172436</v>
      </c>
      <c r="I16" s="278">
        <v>2.4244919871425381</v>
      </c>
      <c r="J16" s="281">
        <v>18.753311305325131</v>
      </c>
      <c r="K16" s="280">
        <v>2.4548443015800907</v>
      </c>
      <c r="L16" s="281">
        <v>11.493974951801153</v>
      </c>
      <c r="M16" s="278">
        <v>1.8306347897111521</v>
      </c>
      <c r="N16" s="281">
        <v>68.045179878212252</v>
      </c>
      <c r="O16" s="278">
        <v>2.3907477859740145</v>
      </c>
      <c r="P16" s="281">
        <v>43.478913281772329</v>
      </c>
      <c r="Q16" s="278">
        <v>2.6134694157540483</v>
      </c>
      <c r="R16" s="281">
        <v>42.725121850304006</v>
      </c>
      <c r="S16" s="278">
        <v>2.5405226594770474</v>
      </c>
      <c r="T16" s="281">
        <v>43.6592116563628</v>
      </c>
      <c r="U16" s="278">
        <v>2.6319226512345111</v>
      </c>
      <c r="V16" s="281">
        <v>18.158820014972495</v>
      </c>
      <c r="W16" s="278">
        <v>2.0657261175027619</v>
      </c>
      <c r="X16" s="281">
        <v>20.094737311055237</v>
      </c>
      <c r="Y16" s="278">
        <v>2.2495894541632451</v>
      </c>
      <c r="Z16" s="281">
        <v>39.440084616844366</v>
      </c>
      <c r="AA16" s="278">
        <v>2.9748457219700959</v>
      </c>
      <c r="AB16" s="281">
        <v>39.242228377924633</v>
      </c>
      <c r="AC16" s="278">
        <v>2.9605501458375985</v>
      </c>
      <c r="AD16" s="281">
        <v>43.510144078633324</v>
      </c>
      <c r="AE16" s="479">
        <v>2.8626850030163031</v>
      </c>
      <c r="AF16" s="22"/>
      <c r="AG16" s="22"/>
    </row>
    <row r="17" spans="1:33">
      <c r="A17" s="596" t="s">
        <v>6</v>
      </c>
      <c r="B17" s="281">
        <v>22.71223572978834</v>
      </c>
      <c r="C17" s="278">
        <v>3.6175442401584967</v>
      </c>
      <c r="D17" s="281">
        <v>53.586926617708784</v>
      </c>
      <c r="E17" s="278">
        <v>3.6429857501399265</v>
      </c>
      <c r="F17" s="281">
        <v>18.763215253431241</v>
      </c>
      <c r="G17" s="278">
        <v>2.7794620686361062</v>
      </c>
      <c r="H17" s="281">
        <v>31.81959399942119</v>
      </c>
      <c r="I17" s="278">
        <v>4.0979453731628501</v>
      </c>
      <c r="J17" s="281">
        <v>13.881482243349867</v>
      </c>
      <c r="K17" s="280">
        <v>2.7136745297117395</v>
      </c>
      <c r="L17" s="281">
        <v>7.8395716521442962</v>
      </c>
      <c r="M17" s="278">
        <v>1.9410686652869147</v>
      </c>
      <c r="N17" s="281">
        <v>59.209680805707379</v>
      </c>
      <c r="O17" s="278">
        <v>3.7069407233196676</v>
      </c>
      <c r="P17" s="281">
        <v>39.45473548913575</v>
      </c>
      <c r="Q17" s="278">
        <v>3.9196070143539625</v>
      </c>
      <c r="R17" s="281">
        <v>33.760807595519324</v>
      </c>
      <c r="S17" s="278">
        <v>4.073197028499818</v>
      </c>
      <c r="T17" s="281">
        <v>39.519466366371397</v>
      </c>
      <c r="U17" s="278">
        <v>3.7622667305477946</v>
      </c>
      <c r="V17" s="281">
        <v>11.756159211966057</v>
      </c>
      <c r="W17" s="278">
        <v>2.7742816296731605</v>
      </c>
      <c r="X17" s="281">
        <v>11.443941756336301</v>
      </c>
      <c r="Y17" s="278">
        <v>2.2949795322311184</v>
      </c>
      <c r="Z17" s="281">
        <v>44.256563660032484</v>
      </c>
      <c r="AA17" s="278">
        <v>4.6452652415988025</v>
      </c>
      <c r="AB17" s="281">
        <v>34.378180152472616</v>
      </c>
      <c r="AC17" s="278">
        <v>4.8059538405943139</v>
      </c>
      <c r="AD17" s="281">
        <v>35.300291048645796</v>
      </c>
      <c r="AE17" s="479">
        <v>4.5026760883598067</v>
      </c>
      <c r="AF17" s="22"/>
      <c r="AG17" s="22"/>
    </row>
    <row r="18" spans="1:33">
      <c r="A18" s="596" t="s">
        <v>5</v>
      </c>
      <c r="B18" s="281">
        <v>48.20202830492812</v>
      </c>
      <c r="C18" s="278">
        <v>3.2175368082131404</v>
      </c>
      <c r="D18" s="281">
        <v>66.807696734423587</v>
      </c>
      <c r="E18" s="278">
        <v>2.6453160593108844</v>
      </c>
      <c r="F18" s="281">
        <v>38.405350757321763</v>
      </c>
      <c r="G18" s="278">
        <v>3.2097806646169036</v>
      </c>
      <c r="H18" s="281">
        <v>34.404056037318</v>
      </c>
      <c r="I18" s="278">
        <v>3.0123299933118455</v>
      </c>
      <c r="J18" s="281">
        <v>20.066948314491381</v>
      </c>
      <c r="K18" s="280">
        <v>2.4429557861885631</v>
      </c>
      <c r="L18" s="281">
        <v>14.053197954773722</v>
      </c>
      <c r="M18" s="278">
        <v>2.3119402964876299</v>
      </c>
      <c r="N18" s="281">
        <v>50.71465973073601</v>
      </c>
      <c r="O18" s="278">
        <v>2.9540850768365745</v>
      </c>
      <c r="P18" s="281">
        <v>66.813168567713916</v>
      </c>
      <c r="Q18" s="278">
        <v>2.4096420189118244</v>
      </c>
      <c r="R18" s="281">
        <v>48.244113741100051</v>
      </c>
      <c r="S18" s="278">
        <v>2.7501197057941336</v>
      </c>
      <c r="T18" s="281">
        <v>45.897608158958064</v>
      </c>
      <c r="U18" s="278">
        <v>2.9347676468114594</v>
      </c>
      <c r="V18" s="281">
        <v>16.52079463079528</v>
      </c>
      <c r="W18" s="278">
        <v>2.1530609165002614</v>
      </c>
      <c r="X18" s="281">
        <v>23.214490760354487</v>
      </c>
      <c r="Y18" s="278">
        <v>3.0632335824832149</v>
      </c>
      <c r="Z18" s="281">
        <v>40.873834502267883</v>
      </c>
      <c r="AA18" s="278">
        <v>3.1601865745915432</v>
      </c>
      <c r="AB18" s="281">
        <v>42.841844188780328</v>
      </c>
      <c r="AC18" s="278">
        <v>2.8729221492436245</v>
      </c>
      <c r="AD18" s="281">
        <v>34.359468714789173</v>
      </c>
      <c r="AE18" s="479">
        <v>2.7128043984884465</v>
      </c>
      <c r="AF18" s="22"/>
      <c r="AG18" s="22"/>
    </row>
    <row r="19" spans="1:33">
      <c r="A19" s="596" t="s">
        <v>4</v>
      </c>
      <c r="B19" s="281">
        <v>36.595692860345764</v>
      </c>
      <c r="C19" s="278">
        <v>3.2714120570547713</v>
      </c>
      <c r="D19" s="281">
        <v>57.489207404746558</v>
      </c>
      <c r="E19" s="278">
        <v>3.8387826147364517</v>
      </c>
      <c r="F19" s="281">
        <v>36.391238023977841</v>
      </c>
      <c r="G19" s="278">
        <v>3.5348086175526525</v>
      </c>
      <c r="H19" s="281">
        <v>31.037944011375146</v>
      </c>
      <c r="I19" s="278">
        <v>3.3772925662030731</v>
      </c>
      <c r="J19" s="281">
        <v>17.746220881086408</v>
      </c>
      <c r="K19" s="280">
        <v>2.9331672665618242</v>
      </c>
      <c r="L19" s="281">
        <v>12.009542105721918</v>
      </c>
      <c r="M19" s="278">
        <v>2.2521121723585247</v>
      </c>
      <c r="N19" s="281">
        <v>56.372389709097838</v>
      </c>
      <c r="O19" s="278">
        <v>4.1252132344117207</v>
      </c>
      <c r="P19" s="281">
        <v>61.390812697929611</v>
      </c>
      <c r="Q19" s="278">
        <v>3.823165619341045</v>
      </c>
      <c r="R19" s="281">
        <v>47.081290378232723</v>
      </c>
      <c r="S19" s="278">
        <v>3.2159162457078385</v>
      </c>
      <c r="T19" s="281">
        <v>33.024443761815483</v>
      </c>
      <c r="U19" s="278">
        <v>3.1097972811982433</v>
      </c>
      <c r="V19" s="281">
        <v>14.241874021454404</v>
      </c>
      <c r="W19" s="278">
        <v>1.9932903933657455</v>
      </c>
      <c r="X19" s="281">
        <v>15.321450082606173</v>
      </c>
      <c r="Y19" s="278">
        <v>2.3663188361302154</v>
      </c>
      <c r="Z19" s="281">
        <v>37.633390012280422</v>
      </c>
      <c r="AA19" s="278">
        <v>3.9049260591442563</v>
      </c>
      <c r="AB19" s="281">
        <v>42.241100341065462</v>
      </c>
      <c r="AC19" s="278">
        <v>3.7785628811753043</v>
      </c>
      <c r="AD19" s="281">
        <v>34.971531098403311</v>
      </c>
      <c r="AE19" s="479">
        <v>3.7917169498960179</v>
      </c>
      <c r="AF19" s="22"/>
      <c r="AG19" s="22"/>
    </row>
    <row r="20" spans="1:33">
      <c r="A20" s="596" t="s">
        <v>3</v>
      </c>
      <c r="B20" s="281">
        <v>43.214329460009274</v>
      </c>
      <c r="C20" s="278">
        <v>3.1578319359498264</v>
      </c>
      <c r="D20" s="281">
        <v>66.25981739625108</v>
      </c>
      <c r="E20" s="278">
        <v>2.9070340028389601</v>
      </c>
      <c r="F20" s="281">
        <v>30.877076173574881</v>
      </c>
      <c r="G20" s="278">
        <v>2.8654160001538993</v>
      </c>
      <c r="H20" s="281">
        <v>38.025013820856707</v>
      </c>
      <c r="I20" s="278">
        <v>3.0369749275942195</v>
      </c>
      <c r="J20" s="281">
        <v>19.110932968501025</v>
      </c>
      <c r="K20" s="280">
        <v>2.2408146592786666</v>
      </c>
      <c r="L20" s="281">
        <v>13.760954782171611</v>
      </c>
      <c r="M20" s="278">
        <v>1.9441957308912774</v>
      </c>
      <c r="N20" s="281">
        <v>49.811244710799727</v>
      </c>
      <c r="O20" s="278">
        <v>3.0700340680580909</v>
      </c>
      <c r="P20" s="281">
        <v>50.482918252216948</v>
      </c>
      <c r="Q20" s="278">
        <v>3.5453208244404162</v>
      </c>
      <c r="R20" s="281">
        <v>43.387786500419843</v>
      </c>
      <c r="S20" s="278">
        <v>3.1969683485775078</v>
      </c>
      <c r="T20" s="281">
        <v>50.818452375508784</v>
      </c>
      <c r="U20" s="278">
        <v>3.2220859487780529</v>
      </c>
      <c r="V20" s="281">
        <v>19.829058354849646</v>
      </c>
      <c r="W20" s="278">
        <v>3.3347393999384702</v>
      </c>
      <c r="X20" s="281">
        <v>15.20504632144516</v>
      </c>
      <c r="Y20" s="278">
        <v>2.4573993444474302</v>
      </c>
      <c r="Z20" s="281">
        <v>38.500125478311062</v>
      </c>
      <c r="AA20" s="278">
        <v>3.6652222341375182</v>
      </c>
      <c r="AB20" s="281">
        <v>37.785677794399383</v>
      </c>
      <c r="AC20" s="278">
        <v>3.0418079018320157</v>
      </c>
      <c r="AD20" s="281">
        <v>46.650254460731666</v>
      </c>
      <c r="AE20" s="479">
        <v>3.3375447536689937</v>
      </c>
      <c r="AF20" s="22"/>
      <c r="AG20" s="22"/>
    </row>
    <row r="21" spans="1:33" ht="14.5" thickBot="1">
      <c r="A21" s="596" t="s">
        <v>2</v>
      </c>
      <c r="B21" s="281">
        <v>41.896243082052145</v>
      </c>
      <c r="C21" s="278">
        <v>3.0828347271673366</v>
      </c>
      <c r="D21" s="281">
        <v>59.979015858399656</v>
      </c>
      <c r="E21" s="278">
        <v>3.1971253856008195</v>
      </c>
      <c r="F21" s="281">
        <v>32.045140921057119</v>
      </c>
      <c r="G21" s="278">
        <v>3.385751301705739</v>
      </c>
      <c r="H21" s="281">
        <v>34.016897308175643</v>
      </c>
      <c r="I21" s="278">
        <v>2.9456720606354079</v>
      </c>
      <c r="J21" s="281">
        <v>18.557507157001325</v>
      </c>
      <c r="K21" s="280">
        <v>2.6419679773594233</v>
      </c>
      <c r="L21" s="281">
        <v>10.298417348872567</v>
      </c>
      <c r="M21" s="278">
        <v>2.1245263919169708</v>
      </c>
      <c r="N21" s="281">
        <v>57.805854549861721</v>
      </c>
      <c r="O21" s="278">
        <v>3.2400962171718897</v>
      </c>
      <c r="P21" s="281">
        <v>62.731175741927636</v>
      </c>
      <c r="Q21" s="278">
        <v>3.4435705514879178</v>
      </c>
      <c r="R21" s="281">
        <v>38.130442467873024</v>
      </c>
      <c r="S21" s="278">
        <v>2.9987904861081343</v>
      </c>
      <c r="T21" s="281">
        <v>39.556347670529071</v>
      </c>
      <c r="U21" s="278">
        <v>2.7469846954616215</v>
      </c>
      <c r="V21" s="281">
        <v>17.263113263472952</v>
      </c>
      <c r="W21" s="278">
        <v>2.1310445536626705</v>
      </c>
      <c r="X21" s="281">
        <v>18.809397750407726</v>
      </c>
      <c r="Y21" s="278">
        <v>2.546476364688917</v>
      </c>
      <c r="Z21" s="281">
        <v>40.922727468154321</v>
      </c>
      <c r="AA21" s="278">
        <v>3.8102327962920497</v>
      </c>
      <c r="AB21" s="281">
        <v>44.03014945320173</v>
      </c>
      <c r="AC21" s="278">
        <v>3.7480777086999337</v>
      </c>
      <c r="AD21" s="281">
        <v>38.557461606826742</v>
      </c>
      <c r="AE21" s="479">
        <v>3.0234973876162301</v>
      </c>
      <c r="AF21" s="22"/>
      <c r="AG21" s="22"/>
    </row>
    <row r="22" spans="1:33">
      <c r="A22" s="597" t="s">
        <v>17</v>
      </c>
      <c r="B22" s="299">
        <v>39.713036933838836</v>
      </c>
      <c r="C22" s="300">
        <v>0.86500803966658368</v>
      </c>
      <c r="D22" s="299">
        <v>62.776036814738291</v>
      </c>
      <c r="E22" s="300">
        <v>0.87101945338819797</v>
      </c>
      <c r="F22" s="299">
        <v>30.117843913379005</v>
      </c>
      <c r="G22" s="300">
        <v>0.84858383122506287</v>
      </c>
      <c r="H22" s="299">
        <v>42.355674845533088</v>
      </c>
      <c r="I22" s="300">
        <v>0.91518642236074632</v>
      </c>
      <c r="J22" s="299">
        <v>20.754807918323493</v>
      </c>
      <c r="K22" s="301">
        <v>0.76890093603905496</v>
      </c>
      <c r="L22" s="299">
        <v>15.411966313528042</v>
      </c>
      <c r="M22" s="300">
        <v>0.67672362799400587</v>
      </c>
      <c r="N22" s="299">
        <v>58.383435214921356</v>
      </c>
      <c r="O22" s="300">
        <v>0.89318460133494193</v>
      </c>
      <c r="P22" s="299">
        <v>40.76813232487472</v>
      </c>
      <c r="Q22" s="300">
        <v>0.90109102759209914</v>
      </c>
      <c r="R22" s="299">
        <v>39.270235729981898</v>
      </c>
      <c r="S22" s="300">
        <v>0.8887545046769294</v>
      </c>
      <c r="T22" s="299">
        <v>46.721315758257617</v>
      </c>
      <c r="U22" s="300">
        <v>0.89810991464900014</v>
      </c>
      <c r="V22" s="299">
        <v>15.84262115858566</v>
      </c>
      <c r="W22" s="300">
        <v>0.63715033178178537</v>
      </c>
      <c r="X22" s="299">
        <v>17.254835865349705</v>
      </c>
      <c r="Y22" s="300">
        <v>0.74434910046767944</v>
      </c>
      <c r="Z22" s="299">
        <v>40.551874857900202</v>
      </c>
      <c r="AA22" s="300">
        <v>1.0254122079012105</v>
      </c>
      <c r="AB22" s="299">
        <v>40.715525737812456</v>
      </c>
      <c r="AC22" s="300">
        <v>1.0130123164424079</v>
      </c>
      <c r="AD22" s="299">
        <v>44.454995420575813</v>
      </c>
      <c r="AE22" s="523">
        <v>0.95814703753317276</v>
      </c>
      <c r="AF22" s="22"/>
      <c r="AG22" s="22"/>
    </row>
    <row r="23" spans="1:33">
      <c r="A23" s="598" t="s">
        <v>19</v>
      </c>
      <c r="B23" s="303">
        <v>41.215478778496639</v>
      </c>
      <c r="C23" s="304">
        <v>1.650622741004484</v>
      </c>
      <c r="D23" s="303">
        <v>65.479700372223292</v>
      </c>
      <c r="E23" s="304">
        <v>1.5205259749612776</v>
      </c>
      <c r="F23" s="303">
        <v>39.456446223308703</v>
      </c>
      <c r="G23" s="304">
        <v>1.473162570999144</v>
      </c>
      <c r="H23" s="303">
        <v>38.114915841698156</v>
      </c>
      <c r="I23" s="304">
        <v>1.5106150447608266</v>
      </c>
      <c r="J23" s="303">
        <v>19.752299746533183</v>
      </c>
      <c r="K23" s="305">
        <v>1.2820086777761346</v>
      </c>
      <c r="L23" s="303">
        <v>14.804596017199753</v>
      </c>
      <c r="M23" s="304">
        <v>1.180722381812378</v>
      </c>
      <c r="N23" s="303">
        <v>57.130042659055583</v>
      </c>
      <c r="O23" s="304">
        <v>1.7067112223836083</v>
      </c>
      <c r="P23" s="303">
        <v>58.146101801614591</v>
      </c>
      <c r="Q23" s="304">
        <v>1.6313070608291866</v>
      </c>
      <c r="R23" s="303">
        <v>47.63794062493821</v>
      </c>
      <c r="S23" s="304">
        <v>1.5629892254132547</v>
      </c>
      <c r="T23" s="303">
        <v>43.09926944178909</v>
      </c>
      <c r="U23" s="304">
        <v>1.5835227385392048</v>
      </c>
      <c r="V23" s="303">
        <v>15.514328982231426</v>
      </c>
      <c r="W23" s="304">
        <v>1.0009157691337847</v>
      </c>
      <c r="X23" s="303">
        <v>20.980533235334022</v>
      </c>
      <c r="Y23" s="304">
        <v>1.4108814990221648</v>
      </c>
      <c r="Z23" s="303">
        <v>40.76354040435011</v>
      </c>
      <c r="AA23" s="304">
        <v>1.7814940698852735</v>
      </c>
      <c r="AB23" s="303">
        <v>42.310170097403969</v>
      </c>
      <c r="AC23" s="304">
        <v>1.6954877614700756</v>
      </c>
      <c r="AD23" s="303">
        <v>34.910820376529188</v>
      </c>
      <c r="AE23" s="524">
        <v>1.5359526612293883</v>
      </c>
      <c r="AF23" s="22"/>
      <c r="AG23" s="22"/>
    </row>
    <row r="24" spans="1:33" ht="14.5" thickBot="1">
      <c r="A24" s="599" t="s">
        <v>20</v>
      </c>
      <c r="B24" s="307">
        <v>40.009090962477977</v>
      </c>
      <c r="C24" s="308">
        <v>0.76653590438085462</v>
      </c>
      <c r="D24" s="307">
        <v>63.309460571602727</v>
      </c>
      <c r="E24" s="308">
        <v>0.76040892011207328</v>
      </c>
      <c r="F24" s="307">
        <v>31.958408244899882</v>
      </c>
      <c r="G24" s="308">
        <v>0.74441807074901301</v>
      </c>
      <c r="H24" s="307">
        <v>41.51729287685437</v>
      </c>
      <c r="I24" s="308">
        <v>0.79393786814734679</v>
      </c>
      <c r="J24" s="307">
        <v>20.557479337438643</v>
      </c>
      <c r="K24" s="309">
        <v>0.66719807370279205</v>
      </c>
      <c r="L24" s="307">
        <v>15.291943961276161</v>
      </c>
      <c r="M24" s="308">
        <v>0.59096230263892735</v>
      </c>
      <c r="N24" s="307">
        <v>58.135704682137934</v>
      </c>
      <c r="O24" s="308">
        <v>0.7923212094524642</v>
      </c>
      <c r="P24" s="307">
        <v>44.18906704866675</v>
      </c>
      <c r="Q24" s="308">
        <v>0.79395853519421034</v>
      </c>
      <c r="R24" s="307">
        <v>40.91409297078566</v>
      </c>
      <c r="S24" s="308">
        <v>0.77817770883890858</v>
      </c>
      <c r="T24" s="307">
        <v>46.008665260319837</v>
      </c>
      <c r="U24" s="308">
        <v>0.78709198847140505</v>
      </c>
      <c r="V24" s="307">
        <v>15.777972419365202</v>
      </c>
      <c r="W24" s="308">
        <v>0.5484608507293387</v>
      </c>
      <c r="X24" s="307">
        <v>17.988529333724372</v>
      </c>
      <c r="Y24" s="308">
        <v>0.65892276595007615</v>
      </c>
      <c r="Z24" s="307">
        <v>40.593530826955046</v>
      </c>
      <c r="AA24" s="308">
        <v>0.89508516925121895</v>
      </c>
      <c r="AB24" s="307">
        <v>41.029682313580693</v>
      </c>
      <c r="AC24" s="308">
        <v>0.8789547782105589</v>
      </c>
      <c r="AD24" s="307">
        <v>42.572227524079508</v>
      </c>
      <c r="AE24" s="525">
        <v>0.83350785851065756</v>
      </c>
      <c r="AF24" s="22"/>
      <c r="AG24" s="22"/>
    </row>
    <row r="25" spans="1:33">
      <c r="A25" s="796" t="s">
        <v>232</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22"/>
      <c r="AG25" s="22"/>
    </row>
    <row r="26" spans="1:33">
      <c r="A26" s="797" t="s">
        <v>348</v>
      </c>
      <c r="B26" s="797"/>
      <c r="C26" s="797"/>
      <c r="D26" s="797"/>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22"/>
      <c r="AG26" s="22"/>
    </row>
    <row r="27" spans="1:33">
      <c r="A27" s="797" t="s">
        <v>344</v>
      </c>
      <c r="B27" s="797"/>
      <c r="C27" s="797"/>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22"/>
      <c r="AG27" s="22"/>
    </row>
    <row r="28" spans="1:33">
      <c r="A28" s="783"/>
      <c r="B28" s="783"/>
      <c r="C28" s="783"/>
      <c r="D28" s="783"/>
      <c r="E28" s="256"/>
      <c r="F28" s="256"/>
      <c r="G28" s="256"/>
      <c r="H28" s="256"/>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2"/>
      <c r="AG28" s="22"/>
    </row>
    <row r="29" spans="1:33" ht="42.75" customHeight="1">
      <c r="A29" s="846" t="s">
        <v>417</v>
      </c>
      <c r="B29" s="846"/>
      <c r="C29" s="846"/>
      <c r="D29" s="665"/>
      <c r="E29" s="665"/>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2"/>
      <c r="AG29" s="22"/>
    </row>
    <row r="30" spans="1:33" ht="22.5" customHeight="1">
      <c r="A30" s="745"/>
      <c r="B30" s="845" t="s">
        <v>233</v>
      </c>
      <c r="C30" s="726"/>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2"/>
      <c r="AG30" s="22"/>
    </row>
    <row r="31" spans="1:33" ht="15" thickBot="1">
      <c r="A31" s="792"/>
      <c r="B31" s="678" t="s">
        <v>446</v>
      </c>
      <c r="C31" s="472" t="s">
        <v>119</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2"/>
      <c r="AG31" s="22"/>
    </row>
    <row r="32" spans="1:33">
      <c r="A32" s="508" t="s">
        <v>16</v>
      </c>
      <c r="B32" s="473">
        <v>7.0878641185995663</v>
      </c>
      <c r="C32" s="479">
        <v>9.655825680649989E-2</v>
      </c>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2"/>
      <c r="AG32" s="22"/>
    </row>
    <row r="33" spans="1:33">
      <c r="A33" s="508" t="s">
        <v>15</v>
      </c>
      <c r="B33" s="473">
        <v>6.9701493307046745</v>
      </c>
      <c r="C33" s="479">
        <v>8.626965028387383E-2</v>
      </c>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2"/>
      <c r="AG33" s="22"/>
    </row>
    <row r="34" spans="1:33">
      <c r="A34" s="508" t="s">
        <v>18</v>
      </c>
      <c r="B34" s="473">
        <v>6.9079645886307572</v>
      </c>
      <c r="C34" s="479">
        <v>0.20009109543643727</v>
      </c>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2"/>
      <c r="AG34" s="22"/>
    </row>
    <row r="35" spans="1:33">
      <c r="A35" s="508" t="s">
        <v>120</v>
      </c>
      <c r="B35" s="473">
        <v>7.2017367845471298</v>
      </c>
      <c r="C35" s="479">
        <v>0.12056590838732238</v>
      </c>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2"/>
      <c r="AG35" s="22"/>
    </row>
    <row r="36" spans="1:33">
      <c r="A36" s="508" t="s">
        <v>13</v>
      </c>
      <c r="B36" s="473">
        <v>7.035991898860221</v>
      </c>
      <c r="C36" s="479">
        <v>0.20363591435052122</v>
      </c>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2"/>
      <c r="AG36" s="22"/>
    </row>
    <row r="37" spans="1:33">
      <c r="A37" s="508" t="s">
        <v>12</v>
      </c>
      <c r="B37" s="473">
        <v>6.7272565399527871</v>
      </c>
      <c r="C37" s="479">
        <v>0.28421796635037799</v>
      </c>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2"/>
      <c r="AG37" s="22"/>
    </row>
    <row r="38" spans="1:33">
      <c r="A38" s="508" t="s">
        <v>11</v>
      </c>
      <c r="B38" s="473">
        <v>6.9718313590079726</v>
      </c>
      <c r="C38" s="479">
        <v>0.11376954919026359</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2"/>
      <c r="AG38" s="22"/>
    </row>
    <row r="39" spans="1:33">
      <c r="A39" s="508" t="s">
        <v>10</v>
      </c>
      <c r="B39" s="473">
        <v>7.1534835808655144</v>
      </c>
      <c r="C39" s="479">
        <v>0.14763811482437722</v>
      </c>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2"/>
      <c r="AG39" s="22"/>
    </row>
    <row r="40" spans="1:33">
      <c r="A40" s="508" t="s">
        <v>9</v>
      </c>
      <c r="B40" s="473">
        <v>6.9277133551388852</v>
      </c>
      <c r="C40" s="479">
        <v>0.11992967994298484</v>
      </c>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2"/>
      <c r="AG40" s="22"/>
    </row>
    <row r="41" spans="1:33">
      <c r="A41" s="508" t="s">
        <v>8</v>
      </c>
      <c r="B41" s="473">
        <v>6.8854888438426931</v>
      </c>
      <c r="C41" s="479">
        <v>9.6639569429951333E-2</v>
      </c>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2"/>
      <c r="AG41" s="22"/>
    </row>
    <row r="42" spans="1:33">
      <c r="A42" s="508" t="s">
        <v>7</v>
      </c>
      <c r="B42" s="473">
        <v>6.9141393648849103</v>
      </c>
      <c r="C42" s="479">
        <v>0.1138904304564541</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2"/>
      <c r="AG42" s="22"/>
    </row>
    <row r="43" spans="1:33">
      <c r="A43" s="508" t="s">
        <v>6</v>
      </c>
      <c r="B43" s="473">
        <v>6.226930172256079</v>
      </c>
      <c r="C43" s="479">
        <v>0.17328104573293535</v>
      </c>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2"/>
      <c r="AG43" s="22"/>
    </row>
    <row r="44" spans="1:33">
      <c r="A44" s="508" t="s">
        <v>5</v>
      </c>
      <c r="B44" s="473">
        <v>7.0291436860295731</v>
      </c>
      <c r="C44" s="479">
        <v>0.12435145581248613</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2"/>
      <c r="AG44" s="22"/>
    </row>
    <row r="45" spans="1:33">
      <c r="A45" s="508" t="s">
        <v>4</v>
      </c>
      <c r="B45" s="473">
        <v>6.9060213743813588</v>
      </c>
      <c r="C45" s="479">
        <v>0.14491813368823225</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2"/>
      <c r="AG45" s="22"/>
    </row>
    <row r="46" spans="1:33">
      <c r="A46" s="508" t="s">
        <v>3</v>
      </c>
      <c r="B46" s="473">
        <v>6.9522810308232081</v>
      </c>
      <c r="C46" s="479">
        <v>0.18275400495279104</v>
      </c>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2"/>
      <c r="AG46" s="22"/>
    </row>
    <row r="47" spans="1:33" ht="14.5" thickBot="1">
      <c r="A47" s="508" t="s">
        <v>2</v>
      </c>
      <c r="B47" s="473">
        <v>6.9494317278084745</v>
      </c>
      <c r="C47" s="479">
        <v>0.12983358534294029</v>
      </c>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2"/>
      <c r="AG47" s="22"/>
    </row>
    <row r="48" spans="1:33">
      <c r="A48" s="604" t="s">
        <v>17</v>
      </c>
      <c r="B48" s="601">
        <v>6.945818580238841</v>
      </c>
      <c r="C48" s="523">
        <v>4.0886452986481858E-2</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2"/>
      <c r="AG48" s="22"/>
    </row>
    <row r="49" spans="1:33">
      <c r="A49" s="557" t="s">
        <v>19</v>
      </c>
      <c r="B49" s="602">
        <v>7.0089992760096598</v>
      </c>
      <c r="C49" s="524">
        <v>6.9217493842651967E-2</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2"/>
      <c r="AG49" s="22"/>
    </row>
    <row r="50" spans="1:33" ht="14.5" thickBot="1">
      <c r="A50" s="564" t="s">
        <v>20</v>
      </c>
      <c r="B50" s="603">
        <v>6.9582796255660142</v>
      </c>
      <c r="C50" s="525">
        <v>3.5535394963773309E-2</v>
      </c>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2"/>
      <c r="AG50" s="22"/>
    </row>
    <row r="51" spans="1:33" ht="14.25" customHeight="1">
      <c r="A51" s="869" t="s">
        <v>234</v>
      </c>
      <c r="B51" s="869"/>
      <c r="C51" s="869"/>
      <c r="D51" s="662"/>
      <c r="E51" s="256"/>
      <c r="F51" s="256"/>
      <c r="G51" s="256"/>
      <c r="H51" s="234"/>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2"/>
      <c r="AG51" s="22"/>
    </row>
    <row r="52" spans="1:33" ht="27" customHeight="1">
      <c r="A52" s="774" t="s">
        <v>235</v>
      </c>
      <c r="B52" s="774"/>
      <c r="C52" s="774"/>
      <c r="D52" s="662"/>
      <c r="E52" s="256"/>
      <c r="F52" s="256"/>
      <c r="G52" s="256"/>
      <c r="H52" s="234"/>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2"/>
      <c r="AG52" s="22"/>
    </row>
    <row r="53" spans="1:33" ht="25.5" customHeight="1">
      <c r="A53" s="774" t="s">
        <v>345</v>
      </c>
      <c r="B53" s="774"/>
      <c r="C53" s="774"/>
      <c r="D53" s="662"/>
      <c r="E53" s="256"/>
      <c r="F53" s="256"/>
      <c r="G53" s="256"/>
      <c r="H53" s="234"/>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2"/>
      <c r="AG53" s="22"/>
    </row>
    <row r="54" spans="1:33">
      <c r="A54" s="234"/>
      <c r="B54" s="234"/>
      <c r="C54" s="234"/>
      <c r="D54" s="234"/>
      <c r="E54" s="234"/>
      <c r="F54" s="234"/>
      <c r="G54" s="234"/>
      <c r="H54" s="234"/>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2"/>
      <c r="AG54" s="22"/>
    </row>
    <row r="55" spans="1:33" ht="14.5">
      <c r="A55" s="733" t="s">
        <v>418</v>
      </c>
      <c r="B55" s="733"/>
      <c r="C55" s="733"/>
      <c r="D55" s="733"/>
      <c r="E55" s="733"/>
      <c r="F55" s="733"/>
      <c r="G55" s="733"/>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s="22"/>
      <c r="AG55" s="22"/>
    </row>
    <row r="56" spans="1:33" ht="61.5" customHeight="1">
      <c r="A56" s="726"/>
      <c r="B56" s="705" t="s">
        <v>238</v>
      </c>
      <c r="C56" s="705"/>
      <c r="D56" s="705" t="s">
        <v>236</v>
      </c>
      <c r="E56" s="705"/>
      <c r="F56" s="705" t="s">
        <v>226</v>
      </c>
      <c r="G56" s="705"/>
      <c r="H56" s="705" t="s">
        <v>180</v>
      </c>
      <c r="I56" s="705"/>
      <c r="J56" s="705" t="s">
        <v>181</v>
      </c>
      <c r="K56" s="705"/>
      <c r="L56" s="705" t="s">
        <v>244</v>
      </c>
      <c r="M56" s="705"/>
      <c r="N56" s="705" t="s">
        <v>237</v>
      </c>
      <c r="O56" s="705"/>
      <c r="P56" s="705" t="s">
        <v>227</v>
      </c>
      <c r="Q56" s="705"/>
      <c r="R56" s="705" t="s">
        <v>228</v>
      </c>
      <c r="S56" s="705"/>
      <c r="T56" s="705" t="s">
        <v>245</v>
      </c>
      <c r="U56" s="705"/>
      <c r="V56" s="705" t="s">
        <v>246</v>
      </c>
      <c r="W56" s="705"/>
      <c r="X56" s="705" t="s">
        <v>229</v>
      </c>
      <c r="Y56" s="705"/>
      <c r="Z56" s="705" t="s">
        <v>230</v>
      </c>
      <c r="AA56" s="705"/>
      <c r="AB56" s="705" t="s">
        <v>247</v>
      </c>
      <c r="AC56" s="705"/>
      <c r="AD56" s="705" t="s">
        <v>231</v>
      </c>
      <c r="AE56" s="705"/>
      <c r="AF56" s="22"/>
      <c r="AG56" s="22"/>
    </row>
    <row r="57" spans="1:33" ht="15" thickBot="1">
      <c r="A57" s="772"/>
      <c r="B57" s="472" t="s">
        <v>1</v>
      </c>
      <c r="C57" s="472" t="s">
        <v>119</v>
      </c>
      <c r="D57" s="472" t="s">
        <v>1</v>
      </c>
      <c r="E57" s="472" t="s">
        <v>119</v>
      </c>
      <c r="F57" s="472" t="s">
        <v>118</v>
      </c>
      <c r="G57" s="472" t="s">
        <v>119</v>
      </c>
      <c r="H57" s="472" t="s">
        <v>118</v>
      </c>
      <c r="I57" s="472" t="s">
        <v>119</v>
      </c>
      <c r="J57" s="472" t="s">
        <v>118</v>
      </c>
      <c r="K57" s="472" t="s">
        <v>119</v>
      </c>
      <c r="L57" s="472" t="s">
        <v>118</v>
      </c>
      <c r="M57" s="472" t="s">
        <v>119</v>
      </c>
      <c r="N57" s="472" t="s">
        <v>118</v>
      </c>
      <c r="O57" s="472" t="s">
        <v>119</v>
      </c>
      <c r="P57" s="472" t="s">
        <v>118</v>
      </c>
      <c r="Q57" s="472" t="s">
        <v>119</v>
      </c>
      <c r="R57" s="472" t="s">
        <v>118</v>
      </c>
      <c r="S57" s="472" t="s">
        <v>119</v>
      </c>
      <c r="T57" s="472" t="s">
        <v>118</v>
      </c>
      <c r="U57" s="472" t="s">
        <v>119</v>
      </c>
      <c r="V57" s="472" t="s">
        <v>118</v>
      </c>
      <c r="W57" s="472" t="s">
        <v>119</v>
      </c>
      <c r="X57" s="472" t="s">
        <v>118</v>
      </c>
      <c r="Y57" s="472" t="s">
        <v>119</v>
      </c>
      <c r="Z57" s="472" t="s">
        <v>118</v>
      </c>
      <c r="AA57" s="472" t="s">
        <v>119</v>
      </c>
      <c r="AB57" s="472" t="s">
        <v>118</v>
      </c>
      <c r="AC57" s="472" t="s">
        <v>119</v>
      </c>
      <c r="AD57" s="472" t="s">
        <v>118</v>
      </c>
      <c r="AE57" s="472" t="s">
        <v>119</v>
      </c>
      <c r="AF57" s="22"/>
      <c r="AG57" s="22"/>
    </row>
    <row r="58" spans="1:33">
      <c r="A58" s="593" t="s">
        <v>16</v>
      </c>
      <c r="B58" s="281">
        <v>3.9588235700092431</v>
      </c>
      <c r="C58" s="278">
        <v>6.5202778928416569E-2</v>
      </c>
      <c r="D58" s="281">
        <v>4.7073390096073178</v>
      </c>
      <c r="E58" s="278">
        <v>5.2679703989380239E-2</v>
      </c>
      <c r="F58" s="314">
        <v>3.5081834769505633</v>
      </c>
      <c r="G58" s="278">
        <v>7.3644896861530251E-2</v>
      </c>
      <c r="H58" s="314">
        <v>4.1319696172458524</v>
      </c>
      <c r="I58" s="278">
        <v>6.9812122281190991E-2</v>
      </c>
      <c r="J58" s="314">
        <v>3.1432040358128108</v>
      </c>
      <c r="K58" s="278">
        <v>7.1757772449399515E-2</v>
      </c>
      <c r="L58" s="314">
        <v>2.8124194660520079</v>
      </c>
      <c r="M58" s="278">
        <v>6.9658882662285981E-2</v>
      </c>
      <c r="N58" s="314">
        <v>4.4094237118613195</v>
      </c>
      <c r="O58" s="278">
        <v>6.9487284605031632E-2</v>
      </c>
      <c r="P58" s="314">
        <v>3.6427036622710403</v>
      </c>
      <c r="Q58" s="278">
        <v>8.4166999569409387E-2</v>
      </c>
      <c r="R58" s="314">
        <v>3.7374894453114758</v>
      </c>
      <c r="S58" s="278">
        <v>7.4240539814694959E-2</v>
      </c>
      <c r="T58" s="314">
        <v>4.4267410017914877</v>
      </c>
      <c r="U58" s="278">
        <v>5.1750893522191026E-2</v>
      </c>
      <c r="V58" s="314">
        <v>3.1836384100248041</v>
      </c>
      <c r="W58" s="278">
        <v>4.9923399064526454E-2</v>
      </c>
      <c r="X58" s="314">
        <v>3.0712134173553247</v>
      </c>
      <c r="Y58" s="278">
        <v>6.2209866244188929E-2</v>
      </c>
      <c r="Z58" s="314">
        <v>3.3663582391722109</v>
      </c>
      <c r="AA58" s="278">
        <v>0.10591634741132566</v>
      </c>
      <c r="AB58" s="314">
        <v>3.6699212564537458</v>
      </c>
      <c r="AC58" s="278">
        <v>9.8673407247841058E-2</v>
      </c>
      <c r="AD58" s="314">
        <v>4.1949838717904626</v>
      </c>
      <c r="AE58" s="479">
        <v>6.7016713059362285E-2</v>
      </c>
      <c r="AF58" s="22"/>
      <c r="AG58" s="22"/>
    </row>
    <row r="59" spans="1:33">
      <c r="A59" s="593" t="s">
        <v>15</v>
      </c>
      <c r="B59" s="281">
        <v>3.8241014794671901</v>
      </c>
      <c r="C59" s="278">
        <v>6.3404443728304241E-2</v>
      </c>
      <c r="D59" s="281">
        <v>4.6437658534422184</v>
      </c>
      <c r="E59" s="278">
        <v>5.5085584225112547E-2</v>
      </c>
      <c r="F59" s="314">
        <v>3.5635317810979172</v>
      </c>
      <c r="G59" s="278">
        <v>6.11701519899919E-2</v>
      </c>
      <c r="H59" s="314">
        <v>3.9089716595506054</v>
      </c>
      <c r="I59" s="278">
        <v>6.6419443823331925E-2</v>
      </c>
      <c r="J59" s="314">
        <v>3.1150726070244326</v>
      </c>
      <c r="K59" s="278">
        <v>6.610819835404598E-2</v>
      </c>
      <c r="L59" s="314">
        <v>2.8071939844143072</v>
      </c>
      <c r="M59" s="278">
        <v>6.2506198441304367E-2</v>
      </c>
      <c r="N59" s="314">
        <v>4.5615545894901004</v>
      </c>
      <c r="O59" s="278">
        <v>5.6991336038382308E-2</v>
      </c>
      <c r="P59" s="314">
        <v>3.5087981746572829</v>
      </c>
      <c r="Q59" s="278">
        <v>7.3046666131012572E-2</v>
      </c>
      <c r="R59" s="314">
        <v>3.7369926577276362</v>
      </c>
      <c r="S59" s="278">
        <v>6.7554417489491439E-2</v>
      </c>
      <c r="T59" s="314">
        <v>4.2434231359313364</v>
      </c>
      <c r="U59" s="278">
        <v>5.3692582803281201E-2</v>
      </c>
      <c r="V59" s="314">
        <v>3.2561234151411789</v>
      </c>
      <c r="W59" s="278">
        <v>5.2065462319953668E-2</v>
      </c>
      <c r="X59" s="314">
        <v>3.100060711438942</v>
      </c>
      <c r="Y59" s="278">
        <v>5.9743457185711467E-2</v>
      </c>
      <c r="Z59" s="314">
        <v>3.4647472250873488</v>
      </c>
      <c r="AA59" s="278">
        <v>9.2572983638882972E-2</v>
      </c>
      <c r="AB59" s="314">
        <v>3.6815442420734446</v>
      </c>
      <c r="AC59" s="278">
        <v>8.7568628513940511E-2</v>
      </c>
      <c r="AD59" s="314">
        <v>4.1772255291354554</v>
      </c>
      <c r="AE59" s="479">
        <v>6.4573868336709583E-2</v>
      </c>
      <c r="AF59" s="22"/>
      <c r="AG59" s="22"/>
    </row>
    <row r="60" spans="1:33">
      <c r="A60" s="593" t="s">
        <v>18</v>
      </c>
      <c r="B60" s="281">
        <v>3.6630976054046398</v>
      </c>
      <c r="C60" s="278">
        <v>0.15765844005366114</v>
      </c>
      <c r="D60" s="281">
        <v>4.7966413742679572</v>
      </c>
      <c r="E60" s="278">
        <v>0.14815036109877183</v>
      </c>
      <c r="F60" s="314">
        <v>3.8968146433310147</v>
      </c>
      <c r="G60" s="278">
        <v>0.15646442793055054</v>
      </c>
      <c r="H60" s="314">
        <v>4.0141272902286049</v>
      </c>
      <c r="I60" s="278">
        <v>0.15516353616090728</v>
      </c>
      <c r="J60" s="314">
        <v>3.2012941348745141</v>
      </c>
      <c r="K60" s="278">
        <v>0.15800232181947962</v>
      </c>
      <c r="L60" s="314">
        <v>2.9512806640160441</v>
      </c>
      <c r="M60" s="278">
        <v>0.15576100948813962</v>
      </c>
      <c r="N60" s="314">
        <v>4.5583643348801735</v>
      </c>
      <c r="O60" s="278">
        <v>0.1830979435065597</v>
      </c>
      <c r="P60" s="314">
        <v>4.1656141432366764</v>
      </c>
      <c r="Q60" s="278">
        <v>0.14665110224590128</v>
      </c>
      <c r="R60" s="314">
        <v>4.1944681394243926</v>
      </c>
      <c r="S60" s="278">
        <v>0.1647450153949227</v>
      </c>
      <c r="T60" s="314">
        <v>4.2559984771903823</v>
      </c>
      <c r="U60" s="278">
        <v>0.16214253219165817</v>
      </c>
      <c r="V60" s="314">
        <v>2.9470762554027745</v>
      </c>
      <c r="W60" s="278">
        <v>0.12021150737049505</v>
      </c>
      <c r="X60" s="314">
        <v>3.0089760218940049</v>
      </c>
      <c r="Y60" s="278">
        <v>0.16144777829096374</v>
      </c>
      <c r="Z60" s="314">
        <v>3.5812114669790418</v>
      </c>
      <c r="AA60" s="278">
        <v>0.21728964777023205</v>
      </c>
      <c r="AB60" s="314">
        <v>3.7355439663793848</v>
      </c>
      <c r="AC60" s="278">
        <v>0.1956290520619092</v>
      </c>
      <c r="AD60" s="314">
        <v>3.7662029320582842</v>
      </c>
      <c r="AE60" s="479">
        <v>0.18591035172168172</v>
      </c>
      <c r="AF60" s="22"/>
      <c r="AG60" s="22"/>
    </row>
    <row r="61" spans="1:33">
      <c r="A61" s="593" t="s">
        <v>120</v>
      </c>
      <c r="B61" s="281">
        <v>4.0920576130806854</v>
      </c>
      <c r="C61" s="278">
        <v>8.8096808542882474E-2</v>
      </c>
      <c r="D61" s="281">
        <v>4.8268052777878641</v>
      </c>
      <c r="E61" s="278">
        <v>7.1486097009851007E-2</v>
      </c>
      <c r="F61" s="314">
        <v>4.001678814987585</v>
      </c>
      <c r="G61" s="278">
        <v>9.353930233710285E-2</v>
      </c>
      <c r="H61" s="314">
        <v>4.0316358298961434</v>
      </c>
      <c r="I61" s="278">
        <v>0.10784564986536575</v>
      </c>
      <c r="J61" s="314">
        <v>2.9701905456065965</v>
      </c>
      <c r="K61" s="278">
        <v>0.11096687229692552</v>
      </c>
      <c r="L61" s="314">
        <v>2.6054465733604655</v>
      </c>
      <c r="M61" s="278">
        <v>9.1173366736514119E-2</v>
      </c>
      <c r="N61" s="314">
        <v>4.4096954666075989</v>
      </c>
      <c r="O61" s="278">
        <v>9.7357937491827001E-2</v>
      </c>
      <c r="P61" s="314">
        <v>4.5788368551678831</v>
      </c>
      <c r="Q61" s="278">
        <v>8.2274603533265628E-2</v>
      </c>
      <c r="R61" s="314">
        <v>4.1278192125446971</v>
      </c>
      <c r="S61" s="278">
        <v>0.10243318033622947</v>
      </c>
      <c r="T61" s="314">
        <v>4.043174248824223</v>
      </c>
      <c r="U61" s="278">
        <v>7.641085818676456E-2</v>
      </c>
      <c r="V61" s="314">
        <v>3.1738813097732113</v>
      </c>
      <c r="W61" s="278">
        <v>6.6703589265338814E-2</v>
      </c>
      <c r="X61" s="314">
        <v>3.3595677575628082</v>
      </c>
      <c r="Y61" s="278">
        <v>0.10516039324808461</v>
      </c>
      <c r="Z61" s="314">
        <v>3.7165280151839375</v>
      </c>
      <c r="AA61" s="278">
        <v>0.1305077294192632</v>
      </c>
      <c r="AB61" s="314">
        <v>3.7685011767661587</v>
      </c>
      <c r="AC61" s="278">
        <v>0.12584723455832675</v>
      </c>
      <c r="AD61" s="314">
        <v>3.7802521360745081</v>
      </c>
      <c r="AE61" s="479">
        <v>8.3662905607942387E-2</v>
      </c>
      <c r="AF61" s="22"/>
      <c r="AG61" s="22"/>
    </row>
    <row r="62" spans="1:33">
      <c r="A62" s="593" t="s">
        <v>13</v>
      </c>
      <c r="B62" s="281">
        <v>3.9091010128835109</v>
      </c>
      <c r="C62" s="278">
        <v>0.16657449638265584</v>
      </c>
      <c r="D62" s="281">
        <v>4.8501124376556959</v>
      </c>
      <c r="E62" s="278">
        <v>0.1475496925891544</v>
      </c>
      <c r="F62" s="314">
        <v>3.5499353802155862</v>
      </c>
      <c r="G62" s="278">
        <v>0.15185926378371092</v>
      </c>
      <c r="H62" s="314">
        <v>3.8323959360978979</v>
      </c>
      <c r="I62" s="278">
        <v>0.161837324796379</v>
      </c>
      <c r="J62" s="314">
        <v>3.1979673150230745</v>
      </c>
      <c r="K62" s="278">
        <v>0.13395039884192697</v>
      </c>
      <c r="L62" s="314">
        <v>3.0055077665651604</v>
      </c>
      <c r="M62" s="278">
        <v>0.15137340843233224</v>
      </c>
      <c r="N62" s="314">
        <v>4.5304036901238316</v>
      </c>
      <c r="O62" s="278">
        <v>0.15601248500779757</v>
      </c>
      <c r="P62" s="314">
        <v>3.8709242956571899</v>
      </c>
      <c r="Q62" s="278">
        <v>0.15945962423144233</v>
      </c>
      <c r="R62" s="314">
        <v>3.9049024317811578</v>
      </c>
      <c r="S62" s="278">
        <v>0.15013108602375108</v>
      </c>
      <c r="T62" s="314">
        <v>4.4988467710809541</v>
      </c>
      <c r="U62" s="278">
        <v>0.11846000479430399</v>
      </c>
      <c r="V62" s="314">
        <v>3.1831081577746461</v>
      </c>
      <c r="W62" s="278">
        <v>0.14255824120137894</v>
      </c>
      <c r="X62" s="314">
        <v>3.1477743475475841</v>
      </c>
      <c r="Y62" s="278">
        <v>0.15020113192535553</v>
      </c>
      <c r="Z62" s="314">
        <v>3.2528691935376428</v>
      </c>
      <c r="AA62" s="278">
        <v>0.23655748647221914</v>
      </c>
      <c r="AB62" s="314">
        <v>3.5374384523772315</v>
      </c>
      <c r="AC62" s="278">
        <v>0.19671409904813059</v>
      </c>
      <c r="AD62" s="314">
        <v>4.2036611903233325</v>
      </c>
      <c r="AE62" s="479">
        <v>0.16251744543775709</v>
      </c>
      <c r="AF62" s="22"/>
      <c r="AG62" s="22"/>
    </row>
    <row r="63" spans="1:33">
      <c r="A63" s="593" t="s">
        <v>12</v>
      </c>
      <c r="B63" s="281">
        <v>4.0377202583284122</v>
      </c>
      <c r="C63" s="278">
        <v>0.12271448393403228</v>
      </c>
      <c r="D63" s="281">
        <v>4.7922387933472859</v>
      </c>
      <c r="E63" s="278">
        <v>0.12712920172628203</v>
      </c>
      <c r="F63" s="314">
        <v>3.8260166661949779</v>
      </c>
      <c r="G63" s="278">
        <v>0.20386009578012185</v>
      </c>
      <c r="H63" s="314">
        <v>3.8976365858538831</v>
      </c>
      <c r="I63" s="278">
        <v>0.18328327834676889</v>
      </c>
      <c r="J63" s="314">
        <v>3.3144458581041976</v>
      </c>
      <c r="K63" s="278">
        <v>0.19538020118337443</v>
      </c>
      <c r="L63" s="314">
        <v>2.8292325954156916</v>
      </c>
      <c r="M63" s="278">
        <v>0.21032499460222762</v>
      </c>
      <c r="N63" s="314">
        <v>4.2937509798057834</v>
      </c>
      <c r="O63" s="278">
        <v>0.14893450769783154</v>
      </c>
      <c r="P63" s="314">
        <v>4.5204683400799244</v>
      </c>
      <c r="Q63" s="278">
        <v>0.16213830193856454</v>
      </c>
      <c r="R63" s="314">
        <v>3.961470043902418</v>
      </c>
      <c r="S63" s="278">
        <v>0.18841343677786349</v>
      </c>
      <c r="T63" s="314">
        <v>4.4215643346905118</v>
      </c>
      <c r="U63" s="278">
        <v>0.14767374606222625</v>
      </c>
      <c r="V63" s="314">
        <v>3.1715481959427132</v>
      </c>
      <c r="W63" s="278">
        <v>0.17330454497398415</v>
      </c>
      <c r="X63" s="314">
        <v>3.1108685326951435</v>
      </c>
      <c r="Y63" s="278">
        <v>0.16101670530876169</v>
      </c>
      <c r="Z63" s="314">
        <v>3.586857182881753</v>
      </c>
      <c r="AA63" s="278">
        <v>0.27474896755009615</v>
      </c>
      <c r="AB63" s="314">
        <v>3.3667378315953109</v>
      </c>
      <c r="AC63" s="278">
        <v>0.21828431408713325</v>
      </c>
      <c r="AD63" s="314">
        <v>3.4260012156709911</v>
      </c>
      <c r="AE63" s="479">
        <v>0.22908362825336814</v>
      </c>
      <c r="AF63" s="22"/>
      <c r="AG63" s="22"/>
    </row>
    <row r="64" spans="1:33">
      <c r="A64" s="593" t="s">
        <v>11</v>
      </c>
      <c r="B64" s="281">
        <v>3.9439364457847965</v>
      </c>
      <c r="C64" s="278">
        <v>7.5617592753950996E-2</v>
      </c>
      <c r="D64" s="281">
        <v>4.5463351374092751</v>
      </c>
      <c r="E64" s="278">
        <v>7.5542538919634944E-2</v>
      </c>
      <c r="F64" s="314">
        <v>3.6706746415109301</v>
      </c>
      <c r="G64" s="278">
        <v>8.9407095923162372E-2</v>
      </c>
      <c r="H64" s="314">
        <v>3.9803756117564499</v>
      </c>
      <c r="I64" s="278">
        <v>8.5958636641606703E-2</v>
      </c>
      <c r="J64" s="314">
        <v>2.9641061659068177</v>
      </c>
      <c r="K64" s="278">
        <v>8.485356462723942E-2</v>
      </c>
      <c r="L64" s="314">
        <v>2.7315475902751216</v>
      </c>
      <c r="M64" s="278">
        <v>7.8689459206481363E-2</v>
      </c>
      <c r="N64" s="314">
        <v>4.5613727443734726</v>
      </c>
      <c r="O64" s="278">
        <v>6.6614830789194585E-2</v>
      </c>
      <c r="P64" s="314">
        <v>4.0752792842486825</v>
      </c>
      <c r="Q64" s="278">
        <v>7.9721600325773911E-2</v>
      </c>
      <c r="R64" s="314">
        <v>3.8287391781933051</v>
      </c>
      <c r="S64" s="278">
        <v>7.1110194692683162E-2</v>
      </c>
      <c r="T64" s="314">
        <v>4.2787341929253691</v>
      </c>
      <c r="U64" s="278">
        <v>6.473634435291066E-2</v>
      </c>
      <c r="V64" s="314">
        <v>3.182740670163271</v>
      </c>
      <c r="W64" s="278">
        <v>6.5062170801291175E-2</v>
      </c>
      <c r="X64" s="314">
        <v>3.1425245090866079</v>
      </c>
      <c r="Y64" s="278">
        <v>8.2878835173507262E-2</v>
      </c>
      <c r="Z64" s="314">
        <v>3.7867198789960455</v>
      </c>
      <c r="AA64" s="278">
        <v>0.11791209878812024</v>
      </c>
      <c r="AB64" s="314">
        <v>3.9180319121645604</v>
      </c>
      <c r="AC64" s="278">
        <v>0.1121536323582429</v>
      </c>
      <c r="AD64" s="314">
        <v>4.0657143069334003</v>
      </c>
      <c r="AE64" s="479">
        <v>8.7054561356251892E-2</v>
      </c>
      <c r="AF64" s="22"/>
      <c r="AG64" s="22"/>
    </row>
    <row r="65" spans="1:33">
      <c r="A65" s="593" t="s">
        <v>10</v>
      </c>
      <c r="B65" s="281">
        <v>3.9571927147440635</v>
      </c>
      <c r="C65" s="278">
        <v>0.11363250277685906</v>
      </c>
      <c r="D65" s="281">
        <v>4.7522385043588766</v>
      </c>
      <c r="E65" s="278">
        <v>0.11647622120894824</v>
      </c>
      <c r="F65" s="314">
        <v>3.5225732323528343</v>
      </c>
      <c r="G65" s="278">
        <v>0.11221510746055097</v>
      </c>
      <c r="H65" s="314">
        <v>3.7554589621579875</v>
      </c>
      <c r="I65" s="278">
        <v>0.11883259832447943</v>
      </c>
      <c r="J65" s="314">
        <v>2.753909599095</v>
      </c>
      <c r="K65" s="278">
        <v>0.12613346271050199</v>
      </c>
      <c r="L65" s="314">
        <v>2.4318343961079045</v>
      </c>
      <c r="M65" s="278">
        <v>0.10408230057320969</v>
      </c>
      <c r="N65" s="314">
        <v>4.4289418474140909</v>
      </c>
      <c r="O65" s="278">
        <v>0.10069994865380946</v>
      </c>
      <c r="P65" s="314">
        <v>4.4487366358295537</v>
      </c>
      <c r="Q65" s="278">
        <v>9.8856598221486083E-2</v>
      </c>
      <c r="R65" s="314">
        <v>4.1171860465445063</v>
      </c>
      <c r="S65" s="278">
        <v>0.12634456551958378</v>
      </c>
      <c r="T65" s="314">
        <v>4.2550949657942638</v>
      </c>
      <c r="U65" s="278">
        <v>8.2142319067688999E-2</v>
      </c>
      <c r="V65" s="314">
        <v>3.2468671782860166</v>
      </c>
      <c r="W65" s="278">
        <v>9.1686701784730373E-2</v>
      </c>
      <c r="X65" s="314">
        <v>3.2325319848999863</v>
      </c>
      <c r="Y65" s="278">
        <v>0.11796290250939141</v>
      </c>
      <c r="Z65" s="314">
        <v>3.8199809169146675</v>
      </c>
      <c r="AA65" s="278">
        <v>0.16344531324648173</v>
      </c>
      <c r="AB65" s="314">
        <v>3.788336246793496</v>
      </c>
      <c r="AC65" s="278">
        <v>0.11842774210565034</v>
      </c>
      <c r="AD65" s="314">
        <v>3.1122533529505825</v>
      </c>
      <c r="AE65" s="479">
        <v>0.14520375333139346</v>
      </c>
      <c r="AF65" s="22"/>
      <c r="AG65" s="22"/>
    </row>
    <row r="66" spans="1:33">
      <c r="A66" s="593" t="s">
        <v>9</v>
      </c>
      <c r="B66" s="281">
        <v>3.9780716775283111</v>
      </c>
      <c r="C66" s="278">
        <v>6.9428468864111623E-2</v>
      </c>
      <c r="D66" s="281">
        <v>4.57664797303587</v>
      </c>
      <c r="E66" s="278">
        <v>6.9394840316949882E-2</v>
      </c>
      <c r="F66" s="314">
        <v>3.179486393127914</v>
      </c>
      <c r="G66" s="278">
        <v>8.3588252312538913E-2</v>
      </c>
      <c r="H66" s="314">
        <v>3.85625514158383</v>
      </c>
      <c r="I66" s="278">
        <v>8.5659680577142766E-2</v>
      </c>
      <c r="J66" s="314">
        <v>2.924389411633245</v>
      </c>
      <c r="K66" s="278">
        <v>8.5002886128135766E-2</v>
      </c>
      <c r="L66" s="314">
        <v>2.5429205520414211</v>
      </c>
      <c r="M66" s="278">
        <v>8.1155494116282617E-2</v>
      </c>
      <c r="N66" s="314">
        <v>4.2684696556748101</v>
      </c>
      <c r="O66" s="278">
        <v>9.1364125008360442E-2</v>
      </c>
      <c r="P66" s="314">
        <v>3.9586150326614584</v>
      </c>
      <c r="Q66" s="278">
        <v>8.0912673389009607E-2</v>
      </c>
      <c r="R66" s="314">
        <v>3.7527328544792389</v>
      </c>
      <c r="S66" s="278">
        <v>7.9954355593425938E-2</v>
      </c>
      <c r="T66" s="314">
        <v>4.0740541012509919</v>
      </c>
      <c r="U66" s="278">
        <v>6.2784147351900341E-2</v>
      </c>
      <c r="V66" s="314">
        <v>3.0200079509669027</v>
      </c>
      <c r="W66" s="278">
        <v>5.9086636301615356E-2</v>
      </c>
      <c r="X66" s="314">
        <v>2.8670893473876555</v>
      </c>
      <c r="Y66" s="278">
        <v>7.605928384298638E-2</v>
      </c>
      <c r="Z66" s="314">
        <v>3.4761138591389837</v>
      </c>
      <c r="AA66" s="278">
        <v>0.10764726279272203</v>
      </c>
      <c r="AB66" s="314">
        <v>3.4733279925110745</v>
      </c>
      <c r="AC66" s="278">
        <v>0.10792197735074187</v>
      </c>
      <c r="AD66" s="314">
        <v>3.9385189531211884</v>
      </c>
      <c r="AE66" s="479">
        <v>8.0941923971206059E-2</v>
      </c>
      <c r="AF66" s="22"/>
      <c r="AG66" s="22"/>
    </row>
    <row r="67" spans="1:33">
      <c r="A67" s="593" t="s">
        <v>8</v>
      </c>
      <c r="B67" s="281">
        <v>3.8037543803795253</v>
      </c>
      <c r="C67" s="278">
        <v>6.7059590682009104E-2</v>
      </c>
      <c r="D67" s="281">
        <v>4.6532809963463491</v>
      </c>
      <c r="E67" s="278">
        <v>5.4680018564624615E-2</v>
      </c>
      <c r="F67" s="314">
        <v>3.4615178341136499</v>
      </c>
      <c r="G67" s="278">
        <v>6.9600936671883953E-2</v>
      </c>
      <c r="H67" s="314">
        <v>3.9025686071990915</v>
      </c>
      <c r="I67" s="278">
        <v>7.2771838355468715E-2</v>
      </c>
      <c r="J67" s="314">
        <v>3.0533724926736792</v>
      </c>
      <c r="K67" s="278">
        <v>6.7969213597042985E-2</v>
      </c>
      <c r="L67" s="314">
        <v>2.8048325923391411</v>
      </c>
      <c r="M67" s="278">
        <v>6.4950097925410163E-2</v>
      </c>
      <c r="N67" s="314">
        <v>4.6340627279913154</v>
      </c>
      <c r="O67" s="278">
        <v>6.2972021060179323E-2</v>
      </c>
      <c r="P67" s="314">
        <v>4.0339460464042549</v>
      </c>
      <c r="Q67" s="278">
        <v>6.3426853647052139E-2</v>
      </c>
      <c r="R67" s="314">
        <v>3.839873723807238</v>
      </c>
      <c r="S67" s="278">
        <v>6.715840442733749E-2</v>
      </c>
      <c r="T67" s="314">
        <v>4.1781436341750826</v>
      </c>
      <c r="U67" s="278">
        <v>6.2949771938098045E-2</v>
      </c>
      <c r="V67" s="314">
        <v>3.1124292056979983</v>
      </c>
      <c r="W67" s="278">
        <v>5.4380062896056687E-2</v>
      </c>
      <c r="X67" s="314">
        <v>3.1950879634910376</v>
      </c>
      <c r="Y67" s="278">
        <v>6.8804169159793052E-2</v>
      </c>
      <c r="Z67" s="314">
        <v>3.9680159104444637</v>
      </c>
      <c r="AA67" s="278">
        <v>9.1830581221022098E-2</v>
      </c>
      <c r="AB67" s="314">
        <v>3.9538498021988451</v>
      </c>
      <c r="AC67" s="278">
        <v>8.0770271718415568E-2</v>
      </c>
      <c r="AD67" s="314">
        <v>3.9437510920890935</v>
      </c>
      <c r="AE67" s="479">
        <v>6.827314925502774E-2</v>
      </c>
      <c r="AF67" s="22"/>
      <c r="AG67" s="22"/>
    </row>
    <row r="68" spans="1:33">
      <c r="A68" s="593" t="s">
        <v>7</v>
      </c>
      <c r="B68" s="281">
        <v>3.593924059006433</v>
      </c>
      <c r="C68" s="278">
        <v>8.3809295514020873E-2</v>
      </c>
      <c r="D68" s="281">
        <v>4.594437340618124</v>
      </c>
      <c r="E68" s="278">
        <v>7.358988731318869E-2</v>
      </c>
      <c r="F68" s="314">
        <v>3.2962861524180322</v>
      </c>
      <c r="G68" s="278">
        <v>8.2647326368918264E-2</v>
      </c>
      <c r="H68" s="314">
        <v>3.8264053677079732</v>
      </c>
      <c r="I68" s="278">
        <v>8.6387997658936885E-2</v>
      </c>
      <c r="J68" s="314">
        <v>2.8735137776731019</v>
      </c>
      <c r="K68" s="278">
        <v>9.6174127903416409E-2</v>
      </c>
      <c r="L68" s="314">
        <v>2.4834653074539488</v>
      </c>
      <c r="M68" s="278">
        <v>8.5105921873350449E-2</v>
      </c>
      <c r="N68" s="314">
        <v>4.780353253926279</v>
      </c>
      <c r="O68" s="278">
        <v>6.8846565721867328E-2</v>
      </c>
      <c r="P68" s="314">
        <v>3.9622045486369148</v>
      </c>
      <c r="Q68" s="278">
        <v>8.1156460199530142E-2</v>
      </c>
      <c r="R68" s="314">
        <v>3.8135304929270744</v>
      </c>
      <c r="S68" s="278">
        <v>8.6353723977193819E-2</v>
      </c>
      <c r="T68" s="314">
        <v>4.1096290244732891</v>
      </c>
      <c r="U68" s="278">
        <v>7.0000972804130632E-2</v>
      </c>
      <c r="V68" s="314">
        <v>3.1867630700168772</v>
      </c>
      <c r="W68" s="278">
        <v>6.6223864562691373E-2</v>
      </c>
      <c r="X68" s="314">
        <v>3.1365717942662479</v>
      </c>
      <c r="Y68" s="278">
        <v>8.8442459618529742E-2</v>
      </c>
      <c r="Z68" s="314">
        <v>3.5459583353500386</v>
      </c>
      <c r="AA68" s="278">
        <v>0.11573537296046058</v>
      </c>
      <c r="AB68" s="314">
        <v>3.7142604508710861</v>
      </c>
      <c r="AC68" s="278">
        <v>0.10779402143628257</v>
      </c>
      <c r="AD68" s="314">
        <v>3.9386890295571297</v>
      </c>
      <c r="AE68" s="479">
        <v>8.366089108491373E-2</v>
      </c>
      <c r="AF68" s="22"/>
      <c r="AG68" s="22"/>
    </row>
    <row r="69" spans="1:33">
      <c r="A69" s="593" t="s">
        <v>6</v>
      </c>
      <c r="B69" s="281">
        <v>3.2341922505527174</v>
      </c>
      <c r="C69" s="278">
        <v>0.13477191728872587</v>
      </c>
      <c r="D69" s="281">
        <v>4.378691658859486</v>
      </c>
      <c r="E69" s="278">
        <v>0.10820050291386545</v>
      </c>
      <c r="F69" s="314">
        <v>3.0734746514706273</v>
      </c>
      <c r="G69" s="278">
        <v>0.13523433600474563</v>
      </c>
      <c r="H69" s="314">
        <v>3.5515588596473289</v>
      </c>
      <c r="I69" s="278">
        <v>0.13900212807913065</v>
      </c>
      <c r="J69" s="314">
        <v>2.6773356598032407</v>
      </c>
      <c r="K69" s="278">
        <v>0.12584246893517251</v>
      </c>
      <c r="L69" s="314">
        <v>2.3616452898709848</v>
      </c>
      <c r="M69" s="278">
        <v>0.11587584738455502</v>
      </c>
      <c r="N69" s="314">
        <v>4.5081490503588686</v>
      </c>
      <c r="O69" s="278">
        <v>0.10598705540461884</v>
      </c>
      <c r="P69" s="314">
        <v>3.9489028378762563</v>
      </c>
      <c r="Q69" s="278">
        <v>0.10795846936887729</v>
      </c>
      <c r="R69" s="314">
        <v>3.7947440929102454</v>
      </c>
      <c r="S69" s="278">
        <v>0.11819311787564302</v>
      </c>
      <c r="T69" s="314">
        <v>4.0596376961305811</v>
      </c>
      <c r="U69" s="278">
        <v>0.10449942960226516</v>
      </c>
      <c r="V69" s="314">
        <v>3.0769865439641055</v>
      </c>
      <c r="W69" s="278">
        <v>0.10255551691341655</v>
      </c>
      <c r="X69" s="314">
        <v>2.8372513222579494</v>
      </c>
      <c r="Y69" s="278">
        <v>0.11556518455087358</v>
      </c>
      <c r="Z69" s="314">
        <v>3.8845033998261491</v>
      </c>
      <c r="AA69" s="278">
        <v>0.18637246469961979</v>
      </c>
      <c r="AB69" s="314">
        <v>3.5855408349104194</v>
      </c>
      <c r="AC69" s="278">
        <v>0.18865416023042397</v>
      </c>
      <c r="AD69" s="314">
        <v>3.6668791524754316</v>
      </c>
      <c r="AE69" s="479">
        <v>0.15721955281471542</v>
      </c>
      <c r="AF69" s="22"/>
      <c r="AG69" s="22"/>
    </row>
    <row r="70" spans="1:33">
      <c r="A70" s="593" t="s">
        <v>5</v>
      </c>
      <c r="B70" s="281">
        <v>4.1897930790845965</v>
      </c>
      <c r="C70" s="278">
        <v>9.4467367121815526E-2</v>
      </c>
      <c r="D70" s="281">
        <v>4.7267370545957599</v>
      </c>
      <c r="E70" s="278">
        <v>7.1108505410966805E-2</v>
      </c>
      <c r="F70" s="314">
        <v>3.7113127414642033</v>
      </c>
      <c r="G70" s="278">
        <v>0.10090762761367561</v>
      </c>
      <c r="H70" s="314">
        <v>3.6290946086703983</v>
      </c>
      <c r="I70" s="278">
        <v>9.5439823793706996E-2</v>
      </c>
      <c r="J70" s="314">
        <v>2.8760312792891365</v>
      </c>
      <c r="K70" s="278">
        <v>9.6092624010429603E-2</v>
      </c>
      <c r="L70" s="314">
        <v>2.5435046983974559</v>
      </c>
      <c r="M70" s="278">
        <v>8.9480194976159194E-2</v>
      </c>
      <c r="N70" s="314">
        <v>4.2481143110933832</v>
      </c>
      <c r="O70" s="278">
        <v>9.5229438188497953E-2</v>
      </c>
      <c r="P70" s="314">
        <v>4.8090370518615417</v>
      </c>
      <c r="Q70" s="278">
        <v>6.5413789631641142E-2</v>
      </c>
      <c r="R70" s="314">
        <v>4.1457270366481751</v>
      </c>
      <c r="S70" s="278">
        <v>8.8234787136657902E-2</v>
      </c>
      <c r="T70" s="314">
        <v>4.3038984439447701</v>
      </c>
      <c r="U70" s="278">
        <v>6.7736451873549028E-2</v>
      </c>
      <c r="V70" s="314">
        <v>3.2291316846146136</v>
      </c>
      <c r="W70" s="278">
        <v>8.0200289323141313E-2</v>
      </c>
      <c r="X70" s="314">
        <v>3.2521358808100587</v>
      </c>
      <c r="Y70" s="278">
        <v>0.10521752368200685</v>
      </c>
      <c r="Z70" s="314">
        <v>3.554638239068121</v>
      </c>
      <c r="AA70" s="278">
        <v>0.126702792843333</v>
      </c>
      <c r="AB70" s="314">
        <v>3.8276952093042107</v>
      </c>
      <c r="AC70" s="278">
        <v>0.10350116181276159</v>
      </c>
      <c r="AD70" s="314">
        <v>3.6395987476436749</v>
      </c>
      <c r="AE70" s="479">
        <v>9.1011254658724103E-2</v>
      </c>
      <c r="AF70" s="22"/>
      <c r="AG70" s="22"/>
    </row>
    <row r="71" spans="1:33">
      <c r="A71" s="593" t="s">
        <v>4</v>
      </c>
      <c r="B71" s="281">
        <v>3.7317077893820452</v>
      </c>
      <c r="C71" s="278">
        <v>0.1102350433151176</v>
      </c>
      <c r="D71" s="281">
        <v>4.5008667216999934</v>
      </c>
      <c r="E71" s="278">
        <v>0.11283575875870318</v>
      </c>
      <c r="F71" s="314">
        <v>3.5838410359700865</v>
      </c>
      <c r="G71" s="278">
        <v>0.13578568520846823</v>
      </c>
      <c r="H71" s="314">
        <v>3.5353037871941755</v>
      </c>
      <c r="I71" s="278">
        <v>0.12099104408197354</v>
      </c>
      <c r="J71" s="314">
        <v>2.9338880538935701</v>
      </c>
      <c r="K71" s="278">
        <v>0.12143800093728221</v>
      </c>
      <c r="L71" s="314">
        <v>2.4045044608141621</v>
      </c>
      <c r="M71" s="278">
        <v>0.10213919861963826</v>
      </c>
      <c r="N71" s="314">
        <v>4.2916089840850296</v>
      </c>
      <c r="O71" s="278">
        <v>0.12988769630096161</v>
      </c>
      <c r="P71" s="314">
        <v>4.6393538034556032</v>
      </c>
      <c r="Q71" s="278">
        <v>0.11123106309504095</v>
      </c>
      <c r="R71" s="314">
        <v>4.0161144684007777</v>
      </c>
      <c r="S71" s="278">
        <v>0.11811189068383079</v>
      </c>
      <c r="T71" s="314">
        <v>3.8858545913877225</v>
      </c>
      <c r="U71" s="278">
        <v>9.0229747183977152E-2</v>
      </c>
      <c r="V71" s="314">
        <v>3.0500856256092854</v>
      </c>
      <c r="W71" s="278">
        <v>0.10186253810934955</v>
      </c>
      <c r="X71" s="314">
        <v>2.8277985268115242</v>
      </c>
      <c r="Y71" s="278">
        <v>0.1078682156229471</v>
      </c>
      <c r="Z71" s="314">
        <v>3.2720482636616648</v>
      </c>
      <c r="AA71" s="278">
        <v>0.1663333874386852</v>
      </c>
      <c r="AB71" s="314">
        <v>3.6534964713420703</v>
      </c>
      <c r="AC71" s="278">
        <v>0.14291941367999114</v>
      </c>
      <c r="AD71" s="314">
        <v>3.6266302406258304</v>
      </c>
      <c r="AE71" s="479">
        <v>0.1407740965490393</v>
      </c>
      <c r="AF71" s="22"/>
      <c r="AG71" s="22"/>
    </row>
    <row r="72" spans="1:33">
      <c r="A72" s="593" t="s">
        <v>3</v>
      </c>
      <c r="B72" s="281">
        <v>4.0015218180254175</v>
      </c>
      <c r="C72" s="278">
        <v>9.3290060465387542E-2</v>
      </c>
      <c r="D72" s="281">
        <v>4.7809921476803767</v>
      </c>
      <c r="E72" s="278">
        <v>7.7737433873390036E-2</v>
      </c>
      <c r="F72" s="314">
        <v>3.5173244322734689</v>
      </c>
      <c r="G72" s="278">
        <v>0.10836172335375152</v>
      </c>
      <c r="H72" s="314">
        <v>3.8602392997140722</v>
      </c>
      <c r="I72" s="278">
        <v>9.8432350316119133E-2</v>
      </c>
      <c r="J72" s="314">
        <v>2.8387034950645651</v>
      </c>
      <c r="K72" s="278">
        <v>0.10680445914070269</v>
      </c>
      <c r="L72" s="314">
        <v>2.5651191753005191</v>
      </c>
      <c r="M72" s="278">
        <v>8.7679475077360652E-2</v>
      </c>
      <c r="N72" s="314">
        <v>4.1842291162677672</v>
      </c>
      <c r="O72" s="278">
        <v>0.10330557160420438</v>
      </c>
      <c r="P72" s="314">
        <v>4.2490710927732094</v>
      </c>
      <c r="Q72" s="278">
        <v>9.6295615799811621E-2</v>
      </c>
      <c r="R72" s="314">
        <v>3.9639902358717141</v>
      </c>
      <c r="S72" s="278">
        <v>0.10345690899696379</v>
      </c>
      <c r="T72" s="314">
        <v>4.3252207711089037</v>
      </c>
      <c r="U72" s="278">
        <v>8.991747798220244E-2</v>
      </c>
      <c r="V72" s="314">
        <v>3.249111760465679</v>
      </c>
      <c r="W72" s="278">
        <v>0.1017203848050043</v>
      </c>
      <c r="X72" s="314">
        <v>2.9776766272853172</v>
      </c>
      <c r="Y72" s="278">
        <v>0.10078329026405478</v>
      </c>
      <c r="Z72" s="314">
        <v>3.5846465616622192</v>
      </c>
      <c r="AA72" s="278">
        <v>0.13617438065964521</v>
      </c>
      <c r="AB72" s="314">
        <v>3.672928142059023</v>
      </c>
      <c r="AC72" s="278">
        <v>0.11773511925344327</v>
      </c>
      <c r="AD72" s="314">
        <v>4.1362572913350766</v>
      </c>
      <c r="AE72" s="479">
        <v>9.551563024913351E-2</v>
      </c>
      <c r="AF72" s="22"/>
      <c r="AG72" s="22"/>
    </row>
    <row r="73" spans="1:33" ht="14.5" thickBot="1">
      <c r="A73" s="593" t="s">
        <v>2</v>
      </c>
      <c r="B73" s="281">
        <v>3.978140983484395</v>
      </c>
      <c r="C73" s="278">
        <v>9.5131794049550453E-2</v>
      </c>
      <c r="D73" s="281">
        <v>4.5961919925751413</v>
      </c>
      <c r="E73" s="278">
        <v>9.4949812833486288E-2</v>
      </c>
      <c r="F73" s="314">
        <v>3.532824633852194</v>
      </c>
      <c r="G73" s="278">
        <v>0.10392968450951852</v>
      </c>
      <c r="H73" s="314">
        <v>3.6664152633934686</v>
      </c>
      <c r="I73" s="278">
        <v>0.11426638354123138</v>
      </c>
      <c r="J73" s="314">
        <v>2.8207040078181471</v>
      </c>
      <c r="K73" s="278">
        <v>0.11294970781592234</v>
      </c>
      <c r="L73" s="314">
        <v>2.438938178832522</v>
      </c>
      <c r="M73" s="278">
        <v>9.3677525135394332E-2</v>
      </c>
      <c r="N73" s="314">
        <v>4.4546690116939835</v>
      </c>
      <c r="O73" s="278">
        <v>0.10743969742206343</v>
      </c>
      <c r="P73" s="314">
        <v>4.6807599944781524</v>
      </c>
      <c r="Q73" s="278">
        <v>9.6257951069645784E-2</v>
      </c>
      <c r="R73" s="314">
        <v>3.7983822932850764</v>
      </c>
      <c r="S73" s="278">
        <v>0.10295496596776306</v>
      </c>
      <c r="T73" s="314">
        <v>4.0676451772078064</v>
      </c>
      <c r="U73" s="278">
        <v>7.0488386681038503E-2</v>
      </c>
      <c r="V73" s="314">
        <v>3.2503697122524966</v>
      </c>
      <c r="W73" s="278">
        <v>8.0640706974352591E-2</v>
      </c>
      <c r="X73" s="314">
        <v>3.2081086409876649</v>
      </c>
      <c r="Y73" s="278">
        <v>0.10252835189625202</v>
      </c>
      <c r="Z73" s="314">
        <v>3.5931096258296429</v>
      </c>
      <c r="AA73" s="278">
        <v>0.16729843417166987</v>
      </c>
      <c r="AB73" s="314">
        <v>3.7938748242567577</v>
      </c>
      <c r="AC73" s="278">
        <v>0.14220957517631957</v>
      </c>
      <c r="AD73" s="314">
        <v>3.8709309940882237</v>
      </c>
      <c r="AE73" s="479">
        <v>9.5989511984041945E-2</v>
      </c>
      <c r="AF73" s="22"/>
      <c r="AG73" s="22"/>
    </row>
    <row r="74" spans="1:33">
      <c r="A74" s="594" t="s">
        <v>17</v>
      </c>
      <c r="B74" s="283">
        <v>3.8664267049979775</v>
      </c>
      <c r="C74" s="284">
        <v>2.7304069319257673E-2</v>
      </c>
      <c r="D74" s="283">
        <v>4.6463835593297667</v>
      </c>
      <c r="E74" s="284">
        <v>2.368209521850936E-2</v>
      </c>
      <c r="F74" s="369">
        <v>3.4766969570848385</v>
      </c>
      <c r="G74" s="284">
        <v>2.973757478093601E-2</v>
      </c>
      <c r="H74" s="369">
        <v>3.936975629149587</v>
      </c>
      <c r="I74" s="284">
        <v>3.0079649373367948E-2</v>
      </c>
      <c r="J74" s="369">
        <v>3.0417996517317252</v>
      </c>
      <c r="K74" s="284">
        <v>2.9717973507866032E-2</v>
      </c>
      <c r="L74" s="369">
        <v>2.7339187896045254</v>
      </c>
      <c r="M74" s="284">
        <v>2.8496140697228101E-2</v>
      </c>
      <c r="N74" s="369">
        <v>4.5051945195379322</v>
      </c>
      <c r="O74" s="284">
        <v>2.7353637715417177E-2</v>
      </c>
      <c r="P74" s="369">
        <v>3.8710277513545028</v>
      </c>
      <c r="Q74" s="284">
        <v>3.0156337575714016E-2</v>
      </c>
      <c r="R74" s="369">
        <v>3.7974111843261174</v>
      </c>
      <c r="S74" s="284">
        <v>2.9087135447504964E-2</v>
      </c>
      <c r="T74" s="369">
        <v>4.2469119309867329</v>
      </c>
      <c r="U74" s="284">
        <v>2.427946087756493E-2</v>
      </c>
      <c r="V74" s="369">
        <v>3.1628144547167345</v>
      </c>
      <c r="W74" s="284">
        <v>2.2794942382744588E-2</v>
      </c>
      <c r="X74" s="369">
        <v>3.0891884816489243</v>
      </c>
      <c r="Y74" s="284">
        <v>2.7799451933545969E-2</v>
      </c>
      <c r="Z74" s="369">
        <v>3.6167157635760376</v>
      </c>
      <c r="AA74" s="284">
        <v>4.0914057354090823E-2</v>
      </c>
      <c r="AB74" s="369">
        <v>3.732700226119809</v>
      </c>
      <c r="AC74" s="284">
        <v>3.7786430307155221E-2</v>
      </c>
      <c r="AD74" s="369">
        <v>4.0386173051664027</v>
      </c>
      <c r="AE74" s="512">
        <v>2.9544174956645217E-2</v>
      </c>
      <c r="AF74" s="22"/>
      <c r="AG74" s="22"/>
    </row>
    <row r="75" spans="1:33">
      <c r="A75" s="595" t="s">
        <v>19</v>
      </c>
      <c r="B75" s="286">
        <v>3.9308150200206464</v>
      </c>
      <c r="C75" s="287">
        <v>5.4631673852453176E-2</v>
      </c>
      <c r="D75" s="286">
        <v>4.7166244094487642</v>
      </c>
      <c r="E75" s="287">
        <v>4.8186047873889748E-2</v>
      </c>
      <c r="F75" s="370">
        <v>3.7468337293342548</v>
      </c>
      <c r="G75" s="287">
        <v>5.4913733240197875E-2</v>
      </c>
      <c r="H75" s="370">
        <v>3.7923807434818788</v>
      </c>
      <c r="I75" s="287">
        <v>5.4196661219430647E-2</v>
      </c>
      <c r="J75" s="370">
        <v>2.961948290559858</v>
      </c>
      <c r="K75" s="287">
        <v>5.5265852010154493E-2</v>
      </c>
      <c r="L75" s="370">
        <v>2.6166449426239464</v>
      </c>
      <c r="M75" s="287">
        <v>5.2734794059530105E-2</v>
      </c>
      <c r="N75" s="370">
        <v>4.4007217910131695</v>
      </c>
      <c r="O75" s="287">
        <v>5.9630951657188951E-2</v>
      </c>
      <c r="P75" s="370">
        <v>4.5391855033705184</v>
      </c>
      <c r="Q75" s="287">
        <v>4.8917333772980666E-2</v>
      </c>
      <c r="R75" s="370">
        <v>4.09256027547492</v>
      </c>
      <c r="S75" s="287">
        <v>5.5073584993094324E-2</v>
      </c>
      <c r="T75" s="370">
        <v>4.164262602282542</v>
      </c>
      <c r="U75" s="287">
        <v>4.8995613859773558E-2</v>
      </c>
      <c r="V75" s="370">
        <v>3.1293731247863721</v>
      </c>
      <c r="W75" s="287">
        <v>4.292509415443585E-2</v>
      </c>
      <c r="X75" s="370">
        <v>3.1439345708123985</v>
      </c>
      <c r="Y75" s="287">
        <v>5.6750976163624123E-2</v>
      </c>
      <c r="Z75" s="370">
        <v>3.5780532091407142</v>
      </c>
      <c r="AA75" s="287">
        <v>7.5279102720842525E-2</v>
      </c>
      <c r="AB75" s="370">
        <v>3.7646683314434779</v>
      </c>
      <c r="AC75" s="287">
        <v>6.5986107478484504E-2</v>
      </c>
      <c r="AD75" s="370">
        <v>3.6727188074621613</v>
      </c>
      <c r="AE75" s="514">
        <v>6.0004806951261314E-2</v>
      </c>
      <c r="AF75" s="22"/>
      <c r="AG75" s="22"/>
    </row>
    <row r="76" spans="1:33" ht="14.5" thickBot="1">
      <c r="A76" s="600" t="s">
        <v>20</v>
      </c>
      <c r="B76" s="289">
        <v>3.8791143308967948</v>
      </c>
      <c r="C76" s="290">
        <v>2.4404469909277336E-2</v>
      </c>
      <c r="D76" s="289">
        <v>4.6602418436018977</v>
      </c>
      <c r="E76" s="290">
        <v>2.1232625916750521E-2</v>
      </c>
      <c r="F76" s="371">
        <v>3.529938768989151</v>
      </c>
      <c r="G76" s="290">
        <v>2.620794527346933E-2</v>
      </c>
      <c r="H76" s="371">
        <v>3.9083897687417348</v>
      </c>
      <c r="I76" s="290">
        <v>2.6442619616844083E-2</v>
      </c>
      <c r="J76" s="371">
        <v>3.0260821182241142</v>
      </c>
      <c r="K76" s="290">
        <v>2.623528274172704E-2</v>
      </c>
      <c r="L76" s="371">
        <v>2.7107443224675483</v>
      </c>
      <c r="M76" s="290">
        <v>2.5135934216234473E-2</v>
      </c>
      <c r="N76" s="371">
        <v>4.4845456936153143</v>
      </c>
      <c r="O76" s="290">
        <v>2.4941717739386676E-2</v>
      </c>
      <c r="P76" s="371">
        <v>4.0025577357926627</v>
      </c>
      <c r="Q76" s="290">
        <v>2.622016857035489E-2</v>
      </c>
      <c r="R76" s="371">
        <v>3.8553939856667876</v>
      </c>
      <c r="S76" s="290">
        <v>2.5734829326195231E-2</v>
      </c>
      <c r="T76" s="371">
        <v>4.2306503815450647</v>
      </c>
      <c r="U76" s="290">
        <v>2.1796153597556756E-2</v>
      </c>
      <c r="V76" s="371">
        <v>3.1562290409494551</v>
      </c>
      <c r="W76" s="290">
        <v>2.0181917958902954E-2</v>
      </c>
      <c r="X76" s="371">
        <v>3.0999695097490321</v>
      </c>
      <c r="Y76" s="290">
        <v>2.4948363567047164E-2</v>
      </c>
      <c r="Z76" s="371">
        <v>3.6091069382468759</v>
      </c>
      <c r="AA76" s="290">
        <v>3.6056153166557754E-2</v>
      </c>
      <c r="AB76" s="371">
        <v>3.7389981761560507</v>
      </c>
      <c r="AC76" s="290">
        <v>3.3001659454900946E-2</v>
      </c>
      <c r="AD76" s="371">
        <v>3.9664369499576528</v>
      </c>
      <c r="AE76" s="517">
        <v>2.6824300065535826E-2</v>
      </c>
      <c r="AF76" s="22"/>
      <c r="AG76" s="22"/>
    </row>
    <row r="77" spans="1:33">
      <c r="A77" s="796" t="s">
        <v>232</v>
      </c>
      <c r="B77" s="796"/>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796"/>
      <c r="AB77" s="796"/>
      <c r="AC77" s="796"/>
      <c r="AD77" s="796"/>
      <c r="AE77" s="796"/>
      <c r="AF77" s="22"/>
      <c r="AG77" s="22"/>
    </row>
    <row r="78" spans="1:33">
      <c r="A78" s="797" t="s">
        <v>243</v>
      </c>
      <c r="B78" s="797"/>
      <c r="C78" s="797"/>
      <c r="D78" s="797"/>
      <c r="E78" s="797"/>
      <c r="F78" s="797"/>
      <c r="G78" s="797"/>
      <c r="H78" s="797"/>
      <c r="I78" s="797"/>
      <c r="J78" s="797"/>
      <c r="K78" s="797"/>
      <c r="L78" s="797"/>
      <c r="M78" s="797"/>
      <c r="N78" s="797"/>
      <c r="O78" s="797"/>
      <c r="P78" s="797"/>
      <c r="Q78" s="797"/>
      <c r="R78" s="797"/>
      <c r="S78" s="797"/>
      <c r="T78" s="797"/>
      <c r="U78" s="797"/>
      <c r="V78" s="797"/>
      <c r="W78" s="797"/>
      <c r="X78" s="797"/>
      <c r="Y78" s="797"/>
      <c r="Z78" s="797"/>
      <c r="AA78" s="797"/>
      <c r="AB78" s="797"/>
      <c r="AC78" s="797"/>
      <c r="AD78" s="797"/>
      <c r="AE78" s="797"/>
      <c r="AF78" s="22"/>
      <c r="AG78" s="22"/>
    </row>
    <row r="79" spans="1:33">
      <c r="A79" s="797" t="s">
        <v>344</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22"/>
      <c r="AG79" s="22"/>
    </row>
    <row r="80" spans="1:33">
      <c r="A80" s="256"/>
      <c r="B80" s="256"/>
      <c r="C80" s="256"/>
      <c r="D80" s="256"/>
      <c r="E80" s="256"/>
      <c r="F80" s="256"/>
      <c r="G80" s="256"/>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2"/>
      <c r="AG80" s="22"/>
    </row>
    <row r="81" spans="1:33">
      <c r="A81" s="256"/>
      <c r="B81" s="256"/>
      <c r="C81" s="256"/>
      <c r="D81" s="256"/>
      <c r="E81" s="256"/>
      <c r="F81" s="256"/>
      <c r="G81" s="256"/>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2"/>
      <c r="AG81" s="22"/>
    </row>
    <row r="82" spans="1:33">
      <c r="A82" s="210"/>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2"/>
      <c r="AG82" s="22"/>
    </row>
    <row r="83" spans="1:33">
      <c r="A83" s="210"/>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2"/>
      <c r="AG83" s="22"/>
    </row>
    <row r="84" spans="1:33">
      <c r="A84" s="210"/>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2"/>
      <c r="AG84" s="22"/>
    </row>
    <row r="85" spans="1:33">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2"/>
      <c r="AG85" s="22"/>
    </row>
    <row r="86" spans="1:33">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2"/>
      <c r="AG86" s="22"/>
    </row>
    <row r="87" spans="1:33">
      <c r="A87" s="210"/>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2"/>
      <c r="AG87" s="22"/>
    </row>
    <row r="88" spans="1:33">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2"/>
      <c r="AG88" s="22"/>
    </row>
    <row r="89" spans="1:33">
      <c r="A89" s="210"/>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2"/>
      <c r="AG89" s="22"/>
    </row>
    <row r="90" spans="1:33">
      <c r="A90" s="210"/>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2"/>
      <c r="AG90" s="22"/>
    </row>
    <row r="91" spans="1:33">
      <c r="A91" s="210"/>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2"/>
      <c r="AG91" s="22"/>
    </row>
    <row r="92" spans="1:33">
      <c r="A92" s="210"/>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2"/>
      <c r="AG92" s="22"/>
    </row>
    <row r="93" spans="1:33">
      <c r="A93" s="210"/>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2"/>
      <c r="AG93" s="22"/>
    </row>
    <row r="94" spans="1:33">
      <c r="A94" s="210"/>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2"/>
      <c r="AG94" s="22"/>
    </row>
    <row r="95" spans="1:33">
      <c r="A95" s="210"/>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2"/>
      <c r="AG95" s="22"/>
    </row>
    <row r="96" spans="1:33">
      <c r="A96" s="210"/>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2"/>
      <c r="AG96" s="22"/>
    </row>
    <row r="97" spans="1:33">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2"/>
      <c r="AG97" s="22"/>
    </row>
    <row r="98" spans="1:33">
      <c r="A98" s="210"/>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sheetData>
  <sortState ref="A46:AE47">
    <sortCondition descending="1" ref="A46"/>
  </sortState>
  <mergeCells count="48">
    <mergeCell ref="A26:AE26"/>
    <mergeCell ref="A27:AE27"/>
    <mergeCell ref="A3:AE3"/>
    <mergeCell ref="A77:AE77"/>
    <mergeCell ref="A78:AE78"/>
    <mergeCell ref="L4:M4"/>
    <mergeCell ref="AD4:AE4"/>
    <mergeCell ref="AB4:AC4"/>
    <mergeCell ref="Z4:AA4"/>
    <mergeCell ref="R56:S56"/>
    <mergeCell ref="T56:U56"/>
    <mergeCell ref="V56:W56"/>
    <mergeCell ref="X56:Y56"/>
    <mergeCell ref="Z56:AA56"/>
    <mergeCell ref="A55:AE55"/>
    <mergeCell ref="A25:AE25"/>
    <mergeCell ref="A79:AE79"/>
    <mergeCell ref="A51:C51"/>
    <mergeCell ref="A52:C52"/>
    <mergeCell ref="A53:C53"/>
    <mergeCell ref="A28:D28"/>
    <mergeCell ref="A29:C29"/>
    <mergeCell ref="B56:C56"/>
    <mergeCell ref="D56:E56"/>
    <mergeCell ref="F56:G56"/>
    <mergeCell ref="H56:I56"/>
    <mergeCell ref="J56:K56"/>
    <mergeCell ref="AB56:AC56"/>
    <mergeCell ref="AD56:AE56"/>
    <mergeCell ref="L56:M56"/>
    <mergeCell ref="N56:O56"/>
    <mergeCell ref="P56:Q56"/>
    <mergeCell ref="A4:A5"/>
    <mergeCell ref="A30:A31"/>
    <mergeCell ref="A56:A57"/>
    <mergeCell ref="B30:C30"/>
    <mergeCell ref="A1:AE1"/>
    <mergeCell ref="N4:O4"/>
    <mergeCell ref="T4:U4"/>
    <mergeCell ref="R4:S4"/>
    <mergeCell ref="P4:Q4"/>
    <mergeCell ref="X4:Y4"/>
    <mergeCell ref="V4:W4"/>
    <mergeCell ref="B4:C4"/>
    <mergeCell ref="D4:E4"/>
    <mergeCell ref="F4:G4"/>
    <mergeCell ref="H4:I4"/>
    <mergeCell ref="J4:K4"/>
  </mergeCells>
  <conditionalFormatting sqref="A6:AE21">
    <cfRule type="expression" dxfId="3" priority="4">
      <formula>MOD(ROW(),2)=0</formula>
    </cfRule>
  </conditionalFormatting>
  <conditionalFormatting sqref="A32:C47">
    <cfRule type="expression" dxfId="2" priority="3">
      <formula>MOD(ROW(),2)=0</formula>
    </cfRule>
  </conditionalFormatting>
  <conditionalFormatting sqref="A58:C73 F58:AE73">
    <cfRule type="expression" dxfId="1" priority="2">
      <formula>MOD(ROW(),2)=0</formula>
    </cfRule>
  </conditionalFormatting>
  <conditionalFormatting sqref="D58:E73">
    <cfRule type="expression" dxfId="0" priority="1">
      <formula>MOD(ROW(),2)=0</formula>
    </cfRule>
  </conditionalFormatting>
  <hyperlinks>
    <hyperlink ref="A2" location="Inhalt!A1" display="Zurück zum Inhalt - HF-03"/>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8"/>
  <sheetViews>
    <sheetView zoomScale="80" zoomScaleNormal="80" workbookViewId="0">
      <selection sqref="A1:V1"/>
    </sheetView>
  </sheetViews>
  <sheetFormatPr baseColWidth="10" defaultRowHeight="14"/>
  <cols>
    <col min="1" max="1" width="22.08203125" bestFit="1" customWidth="1"/>
    <col min="2" max="10" width="9" customWidth="1"/>
    <col min="11" max="18" width="9" style="1" customWidth="1"/>
    <col min="19" max="22" width="9" customWidth="1"/>
  </cols>
  <sheetData>
    <row r="1" spans="1:35" ht="23.5">
      <c r="A1" s="695">
        <v>2020</v>
      </c>
      <c r="B1" s="695"/>
      <c r="C1" s="695"/>
      <c r="D1" s="696"/>
      <c r="E1" s="696"/>
      <c r="F1" s="696"/>
      <c r="G1" s="696"/>
      <c r="H1" s="696"/>
      <c r="I1" s="696"/>
      <c r="J1" s="696"/>
      <c r="K1" s="696"/>
      <c r="L1" s="696"/>
      <c r="M1" s="696"/>
      <c r="N1" s="696"/>
      <c r="O1" s="696"/>
      <c r="P1" s="696"/>
      <c r="Q1" s="696"/>
      <c r="R1" s="696"/>
      <c r="S1" s="696"/>
      <c r="T1" s="696"/>
      <c r="U1" s="696"/>
      <c r="V1" s="696"/>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ht="16.5">
      <c r="A3" s="750" t="s">
        <v>356</v>
      </c>
      <c r="B3" s="750"/>
      <c r="C3" s="750"/>
      <c r="D3" s="750"/>
      <c r="E3" s="750"/>
      <c r="F3" s="750"/>
      <c r="G3" s="750"/>
      <c r="H3" s="750"/>
      <c r="I3" s="750"/>
      <c r="J3" s="750"/>
      <c r="K3" s="750"/>
      <c r="L3" s="750"/>
      <c r="M3" s="750"/>
      <c r="N3" s="750"/>
      <c r="O3" s="750"/>
      <c r="P3" s="750"/>
      <c r="Q3" s="750"/>
      <c r="R3" s="750"/>
      <c r="S3" s="750"/>
      <c r="T3" s="750"/>
      <c r="U3" s="750"/>
      <c r="V3" s="750"/>
      <c r="W3" s="22"/>
      <c r="X3" s="22"/>
      <c r="Y3" s="22"/>
      <c r="Z3" s="22"/>
      <c r="AA3" s="22"/>
      <c r="AB3" s="22"/>
      <c r="AC3" s="22"/>
      <c r="AD3" s="22"/>
      <c r="AE3" s="22"/>
      <c r="AF3" s="22"/>
      <c r="AG3" s="22"/>
    </row>
    <row r="4" spans="1:35" s="21" customFormat="1" ht="14.5">
      <c r="A4" s="729" t="s">
        <v>21</v>
      </c>
      <c r="B4" s="730" t="s">
        <v>22</v>
      </c>
      <c r="C4" s="725" t="s">
        <v>23</v>
      </c>
      <c r="D4" s="726"/>
      <c r="E4" s="726"/>
      <c r="F4" s="726"/>
      <c r="G4" s="726"/>
      <c r="H4" s="726"/>
      <c r="I4" s="726"/>
      <c r="J4" s="726"/>
      <c r="K4" s="726"/>
      <c r="L4" s="726"/>
      <c r="M4" s="726"/>
      <c r="N4" s="726"/>
      <c r="O4" s="726"/>
      <c r="P4" s="726"/>
      <c r="Q4" s="726"/>
      <c r="R4" s="726"/>
      <c r="S4" s="726"/>
      <c r="T4" s="726"/>
      <c r="U4" s="726"/>
      <c r="V4" s="726"/>
    </row>
    <row r="5" spans="1:35" ht="28.5" customHeight="1">
      <c r="A5" s="728"/>
      <c r="B5" s="731"/>
      <c r="C5" s="706" t="s">
        <v>49</v>
      </c>
      <c r="D5" s="728"/>
      <c r="E5" s="706" t="s">
        <v>34</v>
      </c>
      <c r="F5" s="728"/>
      <c r="G5" s="706" t="s">
        <v>35</v>
      </c>
      <c r="H5" s="728"/>
      <c r="I5" s="706" t="s">
        <v>36</v>
      </c>
      <c r="J5" s="728"/>
      <c r="K5" s="706" t="s">
        <v>37</v>
      </c>
      <c r="L5" s="728"/>
      <c r="M5" s="706" t="s">
        <v>38</v>
      </c>
      <c r="N5" s="728"/>
      <c r="O5" s="706" t="s">
        <v>44</v>
      </c>
      <c r="P5" s="728"/>
      <c r="Q5" s="706" t="s">
        <v>45</v>
      </c>
      <c r="R5" s="728"/>
      <c r="S5" s="706" t="s">
        <v>39</v>
      </c>
      <c r="T5" s="728"/>
      <c r="U5" s="727" t="s">
        <v>40</v>
      </c>
      <c r="V5" s="726"/>
      <c r="W5" s="22"/>
      <c r="X5" s="22"/>
      <c r="Y5" s="22"/>
      <c r="Z5" s="22"/>
      <c r="AA5" s="22"/>
      <c r="AB5" s="22"/>
      <c r="AC5" s="22"/>
      <c r="AD5" s="22"/>
      <c r="AE5" s="22"/>
      <c r="AF5" s="22"/>
      <c r="AG5" s="22"/>
    </row>
    <row r="6" spans="1:35" ht="15" customHeight="1" thickBot="1">
      <c r="A6" s="728"/>
      <c r="B6" s="425" t="s">
        <v>0</v>
      </c>
      <c r="C6" s="426" t="s">
        <v>0</v>
      </c>
      <c r="D6" s="427" t="s">
        <v>42</v>
      </c>
      <c r="E6" s="429" t="s">
        <v>0</v>
      </c>
      <c r="F6" s="428" t="s">
        <v>42</v>
      </c>
      <c r="G6" s="429" t="s">
        <v>0</v>
      </c>
      <c r="H6" s="428" t="s">
        <v>42</v>
      </c>
      <c r="I6" s="429" t="s">
        <v>0</v>
      </c>
      <c r="J6" s="428" t="s">
        <v>42</v>
      </c>
      <c r="K6" s="429" t="s">
        <v>0</v>
      </c>
      <c r="L6" s="428" t="s">
        <v>42</v>
      </c>
      <c r="M6" s="429" t="s">
        <v>0</v>
      </c>
      <c r="N6" s="428" t="s">
        <v>42</v>
      </c>
      <c r="O6" s="429" t="s">
        <v>0</v>
      </c>
      <c r="P6" s="428" t="s">
        <v>42</v>
      </c>
      <c r="Q6" s="429" t="s">
        <v>0</v>
      </c>
      <c r="R6" s="428" t="s">
        <v>42</v>
      </c>
      <c r="S6" s="429" t="s">
        <v>0</v>
      </c>
      <c r="T6" s="428" t="s">
        <v>42</v>
      </c>
      <c r="U6" s="430" t="s">
        <v>0</v>
      </c>
      <c r="V6" s="424" t="s">
        <v>42</v>
      </c>
      <c r="W6" s="22"/>
      <c r="X6" s="22"/>
      <c r="Y6" s="22"/>
      <c r="Z6" s="22"/>
      <c r="AA6" s="22"/>
      <c r="AB6" s="22"/>
      <c r="AC6" s="22"/>
      <c r="AD6" s="22"/>
      <c r="AE6" s="22"/>
      <c r="AF6" s="22"/>
      <c r="AG6" s="22"/>
    </row>
    <row r="7" spans="1:35">
      <c r="A7" s="406" t="s">
        <v>16</v>
      </c>
      <c r="B7" s="186">
        <v>96434</v>
      </c>
      <c r="C7" s="187">
        <v>15955</v>
      </c>
      <c r="D7" s="188">
        <f>C7/B7*100</f>
        <v>16.544994504013108</v>
      </c>
      <c r="E7" s="187">
        <v>13192</v>
      </c>
      <c r="F7" s="188">
        <v>13.679822469253583</v>
      </c>
      <c r="G7" s="187">
        <v>10200</v>
      </c>
      <c r="H7" s="188">
        <v>10.577182321587822</v>
      </c>
      <c r="I7" s="187">
        <v>10325</v>
      </c>
      <c r="J7" s="188">
        <v>10.706804653960221</v>
      </c>
      <c r="K7" s="187">
        <v>10969</v>
      </c>
      <c r="L7" s="188">
        <v>11.374618910342825</v>
      </c>
      <c r="M7" s="187">
        <v>10268</v>
      </c>
      <c r="N7" s="188">
        <v>10.647696870398407</v>
      </c>
      <c r="O7" s="187">
        <v>10145</v>
      </c>
      <c r="P7" s="188">
        <v>10.520148495343966</v>
      </c>
      <c r="Q7" s="187">
        <v>8822</v>
      </c>
      <c r="R7" s="188">
        <v>9.1482257295144862</v>
      </c>
      <c r="S7" s="187">
        <v>5818</v>
      </c>
      <c r="T7" s="188">
        <v>6.0331418379409749</v>
      </c>
      <c r="U7" s="189">
        <v>740</v>
      </c>
      <c r="V7" s="415">
        <v>0.767364207644607</v>
      </c>
      <c r="W7" s="22"/>
      <c r="X7" s="33"/>
      <c r="Y7" s="22"/>
      <c r="Z7" s="22"/>
      <c r="AA7" s="22"/>
      <c r="AB7" s="22"/>
      <c r="AC7" s="22"/>
      <c r="AD7" s="22"/>
      <c r="AE7" s="22"/>
      <c r="AF7" s="22"/>
      <c r="AG7" s="22"/>
    </row>
    <row r="8" spans="1:35">
      <c r="A8" s="408" t="s">
        <v>15</v>
      </c>
      <c r="B8" s="181">
        <v>97317</v>
      </c>
      <c r="C8" s="182">
        <v>17454</v>
      </c>
      <c r="D8" s="183">
        <v>17.935201455038687</v>
      </c>
      <c r="E8" s="182">
        <v>12920</v>
      </c>
      <c r="F8" s="183">
        <v>13.276200458296083</v>
      </c>
      <c r="G8" s="182">
        <v>11200</v>
      </c>
      <c r="H8" s="183">
        <v>11.508780583043045</v>
      </c>
      <c r="I8" s="182">
        <v>11315</v>
      </c>
      <c r="J8" s="183">
        <v>11.626951097958219</v>
      </c>
      <c r="K8" s="182">
        <v>12501</v>
      </c>
      <c r="L8" s="183">
        <v>12.845648756126884</v>
      </c>
      <c r="M8" s="182">
        <v>9956</v>
      </c>
      <c r="N8" s="183">
        <v>10.230483882569336</v>
      </c>
      <c r="O8" s="182">
        <v>8943</v>
      </c>
      <c r="P8" s="183">
        <v>9.1895557816208875</v>
      </c>
      <c r="Q8" s="182">
        <v>7161</v>
      </c>
      <c r="R8" s="183">
        <v>7.358426585283147</v>
      </c>
      <c r="S8" s="182">
        <v>5255</v>
      </c>
      <c r="T8" s="183">
        <v>5.3998787467760003</v>
      </c>
      <c r="U8" s="184">
        <v>612</v>
      </c>
      <c r="V8" s="416">
        <v>0.62887265328770925</v>
      </c>
      <c r="W8" s="22"/>
      <c r="X8" s="33"/>
      <c r="Y8" s="22"/>
      <c r="Z8" s="22"/>
      <c r="AA8" s="22"/>
      <c r="AB8" s="22"/>
      <c r="AC8" s="22"/>
      <c r="AD8" s="22"/>
      <c r="AE8" s="22"/>
      <c r="AF8" s="22"/>
      <c r="AG8" s="22"/>
    </row>
    <row r="9" spans="1:35">
      <c r="A9" s="406" t="s">
        <v>18</v>
      </c>
      <c r="B9" s="186">
        <v>34098</v>
      </c>
      <c r="C9" s="187">
        <v>3338</v>
      </c>
      <c r="D9" s="188">
        <v>9.7894304651299198</v>
      </c>
      <c r="E9" s="187">
        <v>4091</v>
      </c>
      <c r="F9" s="188">
        <v>11.99777113027157</v>
      </c>
      <c r="G9" s="187">
        <v>5255</v>
      </c>
      <c r="H9" s="188">
        <v>15.411461082761452</v>
      </c>
      <c r="I9" s="187">
        <v>4720</v>
      </c>
      <c r="J9" s="188">
        <v>13.842454102879934</v>
      </c>
      <c r="K9" s="187">
        <v>3663</v>
      </c>
      <c r="L9" s="188">
        <v>10.742565546366356</v>
      </c>
      <c r="M9" s="187">
        <v>3223</v>
      </c>
      <c r="N9" s="188">
        <v>9.4521672825385643</v>
      </c>
      <c r="O9" s="187">
        <v>3874</v>
      </c>
      <c r="P9" s="188">
        <v>11.36137016833832</v>
      </c>
      <c r="Q9" s="187">
        <v>3642</v>
      </c>
      <c r="R9" s="188">
        <v>10.680978356501848</v>
      </c>
      <c r="S9" s="187">
        <v>2009</v>
      </c>
      <c r="T9" s="188">
        <v>5.8918411637046164</v>
      </c>
      <c r="U9" s="189">
        <v>283</v>
      </c>
      <c r="V9" s="415">
        <v>0.82996070150741974</v>
      </c>
      <c r="W9" s="22"/>
      <c r="X9" s="33"/>
      <c r="Y9" s="83"/>
      <c r="Z9" s="22"/>
      <c r="AA9" s="22"/>
      <c r="AB9" s="22"/>
      <c r="AC9" s="22"/>
      <c r="AD9" s="22"/>
      <c r="AE9" s="22"/>
      <c r="AF9" s="22"/>
      <c r="AG9" s="22"/>
    </row>
    <row r="10" spans="1:35">
      <c r="A10" s="408" t="s">
        <v>14</v>
      </c>
      <c r="B10" s="181">
        <v>18500</v>
      </c>
      <c r="C10" s="182">
        <v>1406</v>
      </c>
      <c r="D10" s="183">
        <v>7.6</v>
      </c>
      <c r="E10" s="182">
        <v>1892</v>
      </c>
      <c r="F10" s="183">
        <v>10.227027027027027</v>
      </c>
      <c r="G10" s="182">
        <v>2976</v>
      </c>
      <c r="H10" s="183">
        <v>16.086486486486486</v>
      </c>
      <c r="I10" s="182">
        <v>2427</v>
      </c>
      <c r="J10" s="183">
        <v>13.118918918918917</v>
      </c>
      <c r="K10" s="182">
        <v>1774</v>
      </c>
      <c r="L10" s="183">
        <v>9.5891891891891881</v>
      </c>
      <c r="M10" s="182">
        <v>1865</v>
      </c>
      <c r="N10" s="183">
        <v>10.081081081081081</v>
      </c>
      <c r="O10" s="182">
        <v>2339</v>
      </c>
      <c r="P10" s="183">
        <v>12.643243243243244</v>
      </c>
      <c r="Q10" s="182">
        <v>2255</v>
      </c>
      <c r="R10" s="183">
        <v>12.189189189189189</v>
      </c>
      <c r="S10" s="182">
        <v>1448</v>
      </c>
      <c r="T10" s="183">
        <v>7.827027027027027</v>
      </c>
      <c r="U10" s="184">
        <v>118</v>
      </c>
      <c r="V10" s="416">
        <v>0.63783783783783787</v>
      </c>
      <c r="W10" s="22"/>
      <c r="X10" s="33"/>
      <c r="Y10" s="22"/>
      <c r="Z10" s="22"/>
      <c r="AA10" s="22"/>
      <c r="AB10" s="22"/>
      <c r="AC10" s="22"/>
      <c r="AD10" s="22"/>
      <c r="AE10" s="22"/>
      <c r="AF10" s="22"/>
      <c r="AG10" s="22"/>
    </row>
    <row r="11" spans="1:35">
      <c r="A11" s="406" t="s">
        <v>13</v>
      </c>
      <c r="B11" s="186">
        <v>5714</v>
      </c>
      <c r="C11" s="187">
        <v>562</v>
      </c>
      <c r="D11" s="188">
        <v>9.8354917745887303</v>
      </c>
      <c r="E11" s="187">
        <v>837</v>
      </c>
      <c r="F11" s="188">
        <v>14.648232411620581</v>
      </c>
      <c r="G11" s="187">
        <v>860</v>
      </c>
      <c r="H11" s="188">
        <v>15.050752537626883</v>
      </c>
      <c r="I11" s="187">
        <v>662</v>
      </c>
      <c r="J11" s="188">
        <v>11.585579278963948</v>
      </c>
      <c r="K11" s="187">
        <v>665</v>
      </c>
      <c r="L11" s="188">
        <v>11.638081904095204</v>
      </c>
      <c r="M11" s="187">
        <v>555</v>
      </c>
      <c r="N11" s="188">
        <v>9.712985649282464</v>
      </c>
      <c r="O11" s="187">
        <v>612</v>
      </c>
      <c r="P11" s="188">
        <v>10.71053552677634</v>
      </c>
      <c r="Q11" s="187">
        <v>520</v>
      </c>
      <c r="R11" s="188">
        <v>9.100455022751138</v>
      </c>
      <c r="S11" s="187">
        <v>392</v>
      </c>
      <c r="T11" s="188">
        <v>6.8603430171508579</v>
      </c>
      <c r="U11" s="189">
        <v>49</v>
      </c>
      <c r="V11" s="415">
        <v>0.85754287714385724</v>
      </c>
      <c r="W11" s="22"/>
      <c r="X11" s="33"/>
      <c r="Y11" s="22"/>
      <c r="Z11" s="22"/>
      <c r="AA11" s="22"/>
      <c r="AB11" s="22"/>
      <c r="AC11" s="22"/>
      <c r="AD11" s="22"/>
      <c r="AE11" s="22"/>
      <c r="AF11" s="22"/>
      <c r="AG11" s="22"/>
    </row>
    <row r="12" spans="1:35">
      <c r="A12" s="408" t="s">
        <v>12</v>
      </c>
      <c r="B12" s="181">
        <v>17629</v>
      </c>
      <c r="C12" s="182">
        <v>2126</v>
      </c>
      <c r="D12" s="183">
        <v>12.059674400136139</v>
      </c>
      <c r="E12" s="182">
        <v>2841</v>
      </c>
      <c r="F12" s="183">
        <v>16.115491519655116</v>
      </c>
      <c r="G12" s="182">
        <v>2840</v>
      </c>
      <c r="H12" s="183">
        <v>16.109819048159281</v>
      </c>
      <c r="I12" s="182">
        <v>2243</v>
      </c>
      <c r="J12" s="183">
        <v>12.723353565148335</v>
      </c>
      <c r="K12" s="182">
        <v>1961</v>
      </c>
      <c r="L12" s="183">
        <v>11.123716603324068</v>
      </c>
      <c r="M12" s="182">
        <v>1577</v>
      </c>
      <c r="N12" s="183">
        <v>8.9454875489250671</v>
      </c>
      <c r="O12" s="182">
        <v>1503</v>
      </c>
      <c r="P12" s="183">
        <v>8.5257246582335924</v>
      </c>
      <c r="Q12" s="182">
        <v>1451</v>
      </c>
      <c r="R12" s="183">
        <v>8.2307561404503939</v>
      </c>
      <c r="S12" s="182">
        <v>902</v>
      </c>
      <c r="T12" s="183">
        <v>5.1165692892393215</v>
      </c>
      <c r="U12" s="184">
        <v>185</v>
      </c>
      <c r="V12" s="416">
        <v>1.0494072267286858</v>
      </c>
      <c r="W12" s="22"/>
      <c r="X12" s="33"/>
      <c r="Y12" s="22"/>
      <c r="Z12" s="22"/>
      <c r="AA12" s="22"/>
      <c r="AB12" s="22"/>
      <c r="AC12" s="22"/>
      <c r="AD12" s="22"/>
      <c r="AE12" s="22"/>
      <c r="AF12" s="22"/>
      <c r="AG12" s="22"/>
    </row>
    <row r="13" spans="1:35">
      <c r="A13" s="406" t="s">
        <v>11</v>
      </c>
      <c r="B13" s="186">
        <v>51302</v>
      </c>
      <c r="C13" s="187">
        <v>6820</v>
      </c>
      <c r="D13" s="188">
        <v>13.293828700635451</v>
      </c>
      <c r="E13" s="187">
        <v>6721</v>
      </c>
      <c r="F13" s="188">
        <v>13.100853767884294</v>
      </c>
      <c r="G13" s="187">
        <v>5973</v>
      </c>
      <c r="H13" s="188">
        <v>11.642820942653307</v>
      </c>
      <c r="I13" s="187">
        <v>5836</v>
      </c>
      <c r="J13" s="188">
        <v>11.375774823593622</v>
      </c>
      <c r="K13" s="187">
        <v>6227</v>
      </c>
      <c r="L13" s="188">
        <v>12.137928345873455</v>
      </c>
      <c r="M13" s="187">
        <v>5132</v>
      </c>
      <c r="N13" s="188">
        <v>10.00350863514093</v>
      </c>
      <c r="O13" s="187">
        <v>5385</v>
      </c>
      <c r="P13" s="188">
        <v>10.496666796616116</v>
      </c>
      <c r="Q13" s="187">
        <v>5236</v>
      </c>
      <c r="R13" s="188">
        <v>10.206229776616896</v>
      </c>
      <c r="S13" s="187">
        <v>3519</v>
      </c>
      <c r="T13" s="188">
        <v>6.8593817005184983</v>
      </c>
      <c r="U13" s="189">
        <v>453</v>
      </c>
      <c r="V13" s="415">
        <v>0.88300651046742806</v>
      </c>
      <c r="W13" s="22"/>
      <c r="X13" s="33"/>
      <c r="Y13" s="22"/>
      <c r="Z13" s="22"/>
      <c r="AA13" s="22"/>
      <c r="AB13" s="22"/>
      <c r="AC13" s="22"/>
      <c r="AD13" s="22"/>
      <c r="AE13" s="22"/>
      <c r="AF13" s="22"/>
      <c r="AG13" s="22"/>
    </row>
    <row r="14" spans="1:35">
      <c r="A14" s="408" t="s">
        <v>10</v>
      </c>
      <c r="B14" s="181">
        <v>11206</v>
      </c>
      <c r="C14" s="182">
        <v>1009</v>
      </c>
      <c r="D14" s="183">
        <v>9.0041049437801188</v>
      </c>
      <c r="E14" s="182">
        <v>1107</v>
      </c>
      <c r="F14" s="183">
        <v>9.8786364447617352</v>
      </c>
      <c r="G14" s="182">
        <v>1663</v>
      </c>
      <c r="H14" s="183">
        <v>14.84026414420846</v>
      </c>
      <c r="I14" s="182">
        <v>1292</v>
      </c>
      <c r="J14" s="183">
        <v>11.529537747635194</v>
      </c>
      <c r="K14" s="182">
        <v>1061</v>
      </c>
      <c r="L14" s="183">
        <v>9.4681420667499552</v>
      </c>
      <c r="M14" s="182">
        <v>1023</v>
      </c>
      <c r="N14" s="183">
        <v>9.1290380153489199</v>
      </c>
      <c r="O14" s="182">
        <v>1452</v>
      </c>
      <c r="P14" s="183">
        <v>12.95734427985008</v>
      </c>
      <c r="Q14" s="182">
        <v>1447</v>
      </c>
      <c r="R14" s="183">
        <v>12.912725325718366</v>
      </c>
      <c r="S14" s="182">
        <v>1047</v>
      </c>
      <c r="T14" s="183">
        <v>9.3432089951811523</v>
      </c>
      <c r="U14" s="184">
        <v>105</v>
      </c>
      <c r="V14" s="416">
        <v>0.93699803676601823</v>
      </c>
      <c r="W14" s="22"/>
      <c r="X14" s="33"/>
      <c r="Y14" s="22"/>
      <c r="Z14" s="22"/>
      <c r="AA14" s="22"/>
      <c r="AB14" s="22"/>
      <c r="AC14" s="22"/>
      <c r="AD14" s="22"/>
      <c r="AE14" s="22"/>
      <c r="AF14" s="22"/>
      <c r="AG14" s="22"/>
    </row>
    <row r="15" spans="1:35">
      <c r="A15" s="406" t="s">
        <v>9</v>
      </c>
      <c r="B15" s="186">
        <v>58547</v>
      </c>
      <c r="C15" s="187">
        <v>7533</v>
      </c>
      <c r="D15" s="188">
        <v>12.866585819939536</v>
      </c>
      <c r="E15" s="187">
        <v>7966</v>
      </c>
      <c r="F15" s="188">
        <v>13.606162570242711</v>
      </c>
      <c r="G15" s="187">
        <v>6798</v>
      </c>
      <c r="H15" s="188">
        <v>11.611184176815208</v>
      </c>
      <c r="I15" s="187">
        <v>6430</v>
      </c>
      <c r="J15" s="188">
        <v>10.982629340529831</v>
      </c>
      <c r="K15" s="187">
        <v>6672</v>
      </c>
      <c r="L15" s="188">
        <v>11.395972466565324</v>
      </c>
      <c r="M15" s="187">
        <v>6426</v>
      </c>
      <c r="N15" s="188">
        <v>10.97579722274412</v>
      </c>
      <c r="O15" s="187">
        <v>6629</v>
      </c>
      <c r="P15" s="188">
        <v>11.322527200368935</v>
      </c>
      <c r="Q15" s="187">
        <v>5913</v>
      </c>
      <c r="R15" s="188">
        <v>10.099578116726732</v>
      </c>
      <c r="S15" s="187">
        <v>3843</v>
      </c>
      <c r="T15" s="188">
        <v>6.5639571626214837</v>
      </c>
      <c r="U15" s="189">
        <v>337</v>
      </c>
      <c r="V15" s="415">
        <v>0.57560592344612027</v>
      </c>
      <c r="W15" s="22"/>
      <c r="X15" s="33"/>
      <c r="Y15" s="22"/>
      <c r="Z15" s="22"/>
      <c r="AA15" s="22"/>
      <c r="AB15" s="22"/>
      <c r="AC15" s="22"/>
      <c r="AD15" s="22"/>
      <c r="AE15" s="22"/>
      <c r="AF15" s="22"/>
      <c r="AG15" s="22"/>
    </row>
    <row r="16" spans="1:35">
      <c r="A16" s="408" t="s">
        <v>8</v>
      </c>
      <c r="B16" s="181">
        <v>124265</v>
      </c>
      <c r="C16" s="182">
        <v>16412</v>
      </c>
      <c r="D16" s="183">
        <v>13.207258681044543</v>
      </c>
      <c r="E16" s="182">
        <v>17403</v>
      </c>
      <c r="F16" s="183">
        <v>14.004747917756408</v>
      </c>
      <c r="G16" s="182">
        <v>14066</v>
      </c>
      <c r="H16" s="183">
        <v>11.31935782400515</v>
      </c>
      <c r="I16" s="182">
        <v>13432</v>
      </c>
      <c r="J16" s="183">
        <v>10.809157848147105</v>
      </c>
      <c r="K16" s="182">
        <v>15176</v>
      </c>
      <c r="L16" s="183">
        <v>12.21261014766829</v>
      </c>
      <c r="M16" s="182">
        <v>13180</v>
      </c>
      <c r="N16" s="183">
        <v>10.60636542872088</v>
      </c>
      <c r="O16" s="182">
        <v>12750</v>
      </c>
      <c r="P16" s="183">
        <v>10.260330744779303</v>
      </c>
      <c r="Q16" s="182">
        <v>12475</v>
      </c>
      <c r="R16" s="183">
        <v>10.039029493421317</v>
      </c>
      <c r="S16" s="182">
        <v>8674</v>
      </c>
      <c r="T16" s="183">
        <v>6.9802438337424055</v>
      </c>
      <c r="U16" s="184">
        <v>697</v>
      </c>
      <c r="V16" s="416">
        <v>0.5608980807146019</v>
      </c>
      <c r="W16" s="22"/>
      <c r="X16" s="33"/>
      <c r="Y16" s="22"/>
      <c r="Z16" s="22"/>
      <c r="AA16" s="22"/>
      <c r="AB16" s="22"/>
      <c r="AC16" s="22"/>
      <c r="AD16" s="22"/>
      <c r="AE16" s="22"/>
      <c r="AF16" s="22"/>
      <c r="AG16" s="22"/>
    </row>
    <row r="17" spans="1:33">
      <c r="A17" s="406" t="s">
        <v>7</v>
      </c>
      <c r="B17" s="186">
        <v>32960</v>
      </c>
      <c r="C17" s="187">
        <v>3828</v>
      </c>
      <c r="D17" s="188">
        <v>11.614077669902914</v>
      </c>
      <c r="E17" s="187">
        <v>4045</v>
      </c>
      <c r="F17" s="188">
        <v>12.272451456310678</v>
      </c>
      <c r="G17" s="187">
        <v>3661</v>
      </c>
      <c r="H17" s="188">
        <v>11.107402912621358</v>
      </c>
      <c r="I17" s="187">
        <v>3942</v>
      </c>
      <c r="J17" s="188">
        <v>11.95995145631068</v>
      </c>
      <c r="K17" s="187">
        <v>4385</v>
      </c>
      <c r="L17" s="188">
        <v>13.30400485436893</v>
      </c>
      <c r="M17" s="187">
        <v>3694</v>
      </c>
      <c r="N17" s="188">
        <v>11.20752427184466</v>
      </c>
      <c r="O17" s="187">
        <v>3526</v>
      </c>
      <c r="P17" s="188">
        <v>10.697815533980583</v>
      </c>
      <c r="Q17" s="187">
        <v>3441</v>
      </c>
      <c r="R17" s="188">
        <v>10.439927184466018</v>
      </c>
      <c r="S17" s="187">
        <v>2279</v>
      </c>
      <c r="T17" s="188">
        <v>6.9144417475728153</v>
      </c>
      <c r="U17" s="189">
        <v>159</v>
      </c>
      <c r="V17" s="415">
        <v>0.4824029126213592</v>
      </c>
      <c r="W17" s="22"/>
      <c r="X17" s="33"/>
      <c r="Y17" s="22"/>
      <c r="Z17" s="22"/>
      <c r="AA17" s="22"/>
      <c r="AB17" s="22"/>
      <c r="AC17" s="22"/>
      <c r="AD17" s="22"/>
      <c r="AE17" s="22"/>
      <c r="AF17" s="22"/>
      <c r="AG17" s="22"/>
    </row>
    <row r="18" spans="1:33">
      <c r="A18" s="408" t="s">
        <v>6</v>
      </c>
      <c r="B18" s="181">
        <v>6708</v>
      </c>
      <c r="C18" s="182">
        <v>913</v>
      </c>
      <c r="D18" s="183">
        <v>13.610614192009541</v>
      </c>
      <c r="E18" s="182">
        <v>1016</v>
      </c>
      <c r="F18" s="183">
        <v>15.146094215861657</v>
      </c>
      <c r="G18" s="182">
        <v>797</v>
      </c>
      <c r="H18" s="183">
        <v>11.881335718545021</v>
      </c>
      <c r="I18" s="182">
        <v>646</v>
      </c>
      <c r="J18" s="183">
        <v>9.6302921884317225</v>
      </c>
      <c r="K18" s="182">
        <v>895</v>
      </c>
      <c r="L18" s="183">
        <v>13.342277877161598</v>
      </c>
      <c r="M18" s="182">
        <v>684</v>
      </c>
      <c r="N18" s="183">
        <v>10.196779964221825</v>
      </c>
      <c r="O18" s="182">
        <v>668</v>
      </c>
      <c r="P18" s="183">
        <v>9.9582587954680974</v>
      </c>
      <c r="Q18" s="182">
        <v>597</v>
      </c>
      <c r="R18" s="183">
        <v>8.8998211091234349</v>
      </c>
      <c r="S18" s="182">
        <v>458</v>
      </c>
      <c r="T18" s="183">
        <v>6.8276684555754326</v>
      </c>
      <c r="U18" s="184">
        <v>34</v>
      </c>
      <c r="V18" s="416">
        <v>0.5068574836016696</v>
      </c>
      <c r="W18" s="22"/>
      <c r="X18" s="33"/>
      <c r="Y18" s="22"/>
      <c r="Z18" s="22"/>
      <c r="AA18" s="22"/>
      <c r="AB18" s="22"/>
      <c r="AC18" s="22"/>
      <c r="AD18" s="22"/>
      <c r="AE18" s="22"/>
      <c r="AF18" s="22"/>
      <c r="AG18" s="22"/>
    </row>
    <row r="19" spans="1:33">
      <c r="A19" s="406" t="s">
        <v>5</v>
      </c>
      <c r="B19" s="186">
        <v>30191</v>
      </c>
      <c r="C19" s="187">
        <v>2383</v>
      </c>
      <c r="D19" s="188">
        <v>7.8930807194196939</v>
      </c>
      <c r="E19" s="187">
        <v>3398</v>
      </c>
      <c r="F19" s="188">
        <v>11.255009771123845</v>
      </c>
      <c r="G19" s="187">
        <v>4881</v>
      </c>
      <c r="H19" s="188">
        <v>16.167069656520155</v>
      </c>
      <c r="I19" s="431">
        <v>3716</v>
      </c>
      <c r="J19" s="432">
        <v>12.308303799145442</v>
      </c>
      <c r="K19" s="187">
        <v>2686</v>
      </c>
      <c r="L19" s="188">
        <v>8.8966910668742329</v>
      </c>
      <c r="M19" s="187">
        <v>3309</v>
      </c>
      <c r="N19" s="188">
        <v>10.960219933092644</v>
      </c>
      <c r="O19" s="187">
        <v>3881</v>
      </c>
      <c r="P19" s="188">
        <v>12.854824285383062</v>
      </c>
      <c r="Q19" s="187">
        <v>3383</v>
      </c>
      <c r="R19" s="188">
        <v>11.205326090556788</v>
      </c>
      <c r="S19" s="187">
        <v>2413</v>
      </c>
      <c r="T19" s="188">
        <v>7.9924480805538076</v>
      </c>
      <c r="U19" s="189">
        <v>141</v>
      </c>
      <c r="V19" s="415">
        <v>0.46702659733033025</v>
      </c>
      <c r="W19" s="22"/>
      <c r="X19" s="33"/>
      <c r="Y19" s="22"/>
      <c r="Z19" s="22"/>
      <c r="AA19" s="22"/>
      <c r="AB19" s="22"/>
      <c r="AC19" s="22"/>
      <c r="AD19" s="22"/>
      <c r="AE19" s="22"/>
      <c r="AF19" s="22"/>
      <c r="AG19" s="22"/>
    </row>
    <row r="20" spans="1:33">
      <c r="A20" s="408" t="s">
        <v>4</v>
      </c>
      <c r="B20" s="181">
        <v>16111</v>
      </c>
      <c r="C20" s="182">
        <v>1492</v>
      </c>
      <c r="D20" s="183">
        <v>9.260753522438085</v>
      </c>
      <c r="E20" s="182">
        <v>1796</v>
      </c>
      <c r="F20" s="183">
        <v>11.147663087331637</v>
      </c>
      <c r="G20" s="182">
        <v>2288</v>
      </c>
      <c r="H20" s="183">
        <v>14.201477251567251</v>
      </c>
      <c r="I20" s="182">
        <v>1547</v>
      </c>
      <c r="J20" s="183">
        <v>9.602135187139222</v>
      </c>
      <c r="K20" s="182">
        <v>1051</v>
      </c>
      <c r="L20" s="183">
        <v>6.5234932654707967</v>
      </c>
      <c r="M20" s="182">
        <v>1591</v>
      </c>
      <c r="N20" s="183">
        <v>9.8752405189001298</v>
      </c>
      <c r="O20" s="182">
        <v>2312</v>
      </c>
      <c r="P20" s="183">
        <v>14.350443796164111</v>
      </c>
      <c r="Q20" s="182">
        <v>2283</v>
      </c>
      <c r="R20" s="183">
        <v>14.170442554776239</v>
      </c>
      <c r="S20" s="182">
        <v>1691</v>
      </c>
      <c r="T20" s="183">
        <v>10.495934454720377</v>
      </c>
      <c r="U20" s="184">
        <v>60</v>
      </c>
      <c r="V20" s="416">
        <v>0.37241636149214824</v>
      </c>
      <c r="W20" s="22"/>
      <c r="X20" s="33"/>
      <c r="Y20" s="22"/>
      <c r="Z20" s="22"/>
      <c r="AA20" s="22"/>
      <c r="AB20" s="22"/>
      <c r="AC20" s="22"/>
      <c r="AD20" s="22"/>
      <c r="AE20" s="22"/>
      <c r="AF20" s="22"/>
      <c r="AG20" s="22"/>
    </row>
    <row r="21" spans="1:33">
      <c r="A21" s="406" t="s">
        <v>3</v>
      </c>
      <c r="B21" s="186">
        <v>21039</v>
      </c>
      <c r="C21" s="190">
        <v>2187</v>
      </c>
      <c r="D21" s="188">
        <v>10.394980750035648</v>
      </c>
      <c r="E21" s="190">
        <v>2737</v>
      </c>
      <c r="F21" s="188">
        <v>13.009173439802272</v>
      </c>
      <c r="G21" s="190">
        <v>2402</v>
      </c>
      <c r="H21" s="188">
        <v>11.416892437853509</v>
      </c>
      <c r="I21" s="190">
        <v>2337</v>
      </c>
      <c r="J21" s="188">
        <v>11.107942392699274</v>
      </c>
      <c r="K21" s="190">
        <v>2638</v>
      </c>
      <c r="L21" s="188">
        <v>12.538618755644279</v>
      </c>
      <c r="M21" s="190">
        <v>2461</v>
      </c>
      <c r="N21" s="188">
        <v>11.697324017301202</v>
      </c>
      <c r="O21" s="190">
        <v>2589</v>
      </c>
      <c r="P21" s="188">
        <v>12.305717952374163</v>
      </c>
      <c r="Q21" s="190">
        <v>2218</v>
      </c>
      <c r="R21" s="188">
        <v>10.542326156186132</v>
      </c>
      <c r="S21" s="190">
        <v>1305</v>
      </c>
      <c r="T21" s="188">
        <v>6.2027662911735355</v>
      </c>
      <c r="U21" s="191">
        <v>165</v>
      </c>
      <c r="V21" s="415">
        <v>0.78425780692998726</v>
      </c>
      <c r="W21" s="22"/>
      <c r="X21" s="33"/>
      <c r="Y21" s="22"/>
      <c r="Z21" s="22"/>
      <c r="AA21" s="22"/>
      <c r="AB21" s="22"/>
      <c r="AC21" s="22"/>
      <c r="AD21" s="22"/>
      <c r="AE21" s="22"/>
      <c r="AF21" s="22"/>
      <c r="AG21" s="22"/>
    </row>
    <row r="22" spans="1:33" ht="14.5" thickBot="1">
      <c r="A22" s="409" t="s">
        <v>2</v>
      </c>
      <c r="B22" s="181">
        <v>15609</v>
      </c>
      <c r="C22" s="182">
        <v>1252</v>
      </c>
      <c r="D22" s="183">
        <v>8.0210135178422703</v>
      </c>
      <c r="E22" s="182">
        <v>1829</v>
      </c>
      <c r="F22" s="183">
        <v>11.717598821192901</v>
      </c>
      <c r="G22" s="182">
        <v>2603</v>
      </c>
      <c r="H22" s="183">
        <v>16.676276507143314</v>
      </c>
      <c r="I22" s="182">
        <v>1710</v>
      </c>
      <c r="J22" s="183">
        <v>10.95521814337882</v>
      </c>
      <c r="K22" s="182">
        <v>1136</v>
      </c>
      <c r="L22" s="183">
        <v>7.2778525209814857</v>
      </c>
      <c r="M22" s="182">
        <v>1373</v>
      </c>
      <c r="N22" s="183">
        <v>8.7962073162918841</v>
      </c>
      <c r="O22" s="182">
        <v>2070</v>
      </c>
      <c r="P22" s="183">
        <v>13.261579857774361</v>
      </c>
      <c r="Q22" s="182">
        <v>2147</v>
      </c>
      <c r="R22" s="183">
        <v>13.754885002242295</v>
      </c>
      <c r="S22" s="182">
        <v>1407</v>
      </c>
      <c r="T22" s="183">
        <v>9.0140303670959057</v>
      </c>
      <c r="U22" s="184">
        <v>82</v>
      </c>
      <c r="V22" s="416">
        <v>0.5253379460567621</v>
      </c>
      <c r="W22" s="22"/>
      <c r="X22" s="33"/>
      <c r="Y22" s="22"/>
      <c r="Z22" s="22"/>
      <c r="AA22" s="22"/>
      <c r="AB22" s="22"/>
      <c r="AC22" s="22"/>
      <c r="AD22" s="22"/>
      <c r="AE22" s="22"/>
      <c r="AF22" s="22"/>
      <c r="AG22" s="22"/>
    </row>
    <row r="23" spans="1:33">
      <c r="A23" s="419" t="s">
        <v>17</v>
      </c>
      <c r="B23" s="194">
        <v>511915</v>
      </c>
      <c r="C23" s="195">
        <v>73790</v>
      </c>
      <c r="D23" s="196">
        <v>14.414502407626268</v>
      </c>
      <c r="E23" s="195">
        <v>69678</v>
      </c>
      <c r="F23" s="196">
        <v>13.611244054188685</v>
      </c>
      <c r="G23" s="195">
        <v>58797</v>
      </c>
      <c r="H23" s="196">
        <v>11.485695867477999</v>
      </c>
      <c r="I23" s="195">
        <v>57168</v>
      </c>
      <c r="J23" s="196">
        <v>11.167478976001876</v>
      </c>
      <c r="K23" s="195">
        <v>62089</v>
      </c>
      <c r="L23" s="196">
        <v>12.128771378060812</v>
      </c>
      <c r="M23" s="195">
        <v>53933</v>
      </c>
      <c r="N23" s="196">
        <v>10.535538126446774</v>
      </c>
      <c r="O23" s="195">
        <v>52750</v>
      </c>
      <c r="P23" s="196">
        <v>10.304445073889219</v>
      </c>
      <c r="Q23" s="195">
        <v>47834</v>
      </c>
      <c r="R23" s="196">
        <v>9.3441293964818364</v>
      </c>
      <c r="S23" s="195">
        <v>32445</v>
      </c>
      <c r="T23" s="196">
        <v>6.337966263930535</v>
      </c>
      <c r="U23" s="197">
        <v>3431</v>
      </c>
      <c r="V23" s="417">
        <v>0.67022845589599833</v>
      </c>
      <c r="W23" s="22"/>
      <c r="X23" s="33"/>
      <c r="Y23" s="22"/>
      <c r="Z23" s="22"/>
      <c r="AA23" s="22"/>
      <c r="AB23" s="22"/>
      <c r="AC23" s="22"/>
      <c r="AD23" s="22"/>
      <c r="AE23" s="22"/>
      <c r="AF23" s="22"/>
      <c r="AG23" s="22"/>
    </row>
    <row r="24" spans="1:33">
      <c r="A24" s="410" t="s">
        <v>19</v>
      </c>
      <c r="B24" s="198">
        <v>125715</v>
      </c>
      <c r="C24" s="199">
        <v>10880</v>
      </c>
      <c r="D24" s="200">
        <v>8.654496281271129</v>
      </c>
      <c r="E24" s="199">
        <v>14113</v>
      </c>
      <c r="F24" s="200">
        <v>11.226186214851051</v>
      </c>
      <c r="G24" s="199">
        <v>19666</v>
      </c>
      <c r="H24" s="200">
        <v>15.643320208407907</v>
      </c>
      <c r="I24" s="199">
        <v>15412</v>
      </c>
      <c r="J24" s="200">
        <v>12.259475798432963</v>
      </c>
      <c r="K24" s="199">
        <v>11371</v>
      </c>
      <c r="L24" s="200">
        <v>9.045062243964523</v>
      </c>
      <c r="M24" s="199">
        <v>12384</v>
      </c>
      <c r="N24" s="200">
        <v>9.8508531201527259</v>
      </c>
      <c r="O24" s="199">
        <v>15928</v>
      </c>
      <c r="P24" s="200">
        <v>12.66992801177266</v>
      </c>
      <c r="Q24" s="199">
        <v>15157</v>
      </c>
      <c r="R24" s="200">
        <v>12.056636041840671</v>
      </c>
      <c r="S24" s="199">
        <v>10015</v>
      </c>
      <c r="T24" s="200">
        <v>7.9664320089090399</v>
      </c>
      <c r="U24" s="201">
        <v>789</v>
      </c>
      <c r="V24" s="418">
        <v>0.6276100703973273</v>
      </c>
      <c r="W24" s="22"/>
      <c r="X24" s="33"/>
      <c r="Y24" s="22"/>
      <c r="Z24" s="22"/>
      <c r="AA24" s="22"/>
      <c r="AB24" s="22"/>
      <c r="AC24" s="22"/>
      <c r="AD24" s="22"/>
      <c r="AE24" s="22"/>
      <c r="AF24" s="22"/>
      <c r="AG24" s="22"/>
    </row>
    <row r="25" spans="1:33" ht="14.5" thickBot="1">
      <c r="A25" s="420" t="s">
        <v>20</v>
      </c>
      <c r="B25" s="203">
        <v>637630</v>
      </c>
      <c r="C25" s="204">
        <v>84670</v>
      </c>
      <c r="D25" s="205">
        <v>13.278860781330865</v>
      </c>
      <c r="E25" s="204">
        <v>83791</v>
      </c>
      <c r="F25" s="205">
        <v>13.141006539842856</v>
      </c>
      <c r="G25" s="204">
        <v>78463</v>
      </c>
      <c r="H25" s="205">
        <v>12.30541222966297</v>
      </c>
      <c r="I25" s="204">
        <v>72580</v>
      </c>
      <c r="J25" s="205">
        <v>11.382776845506013</v>
      </c>
      <c r="K25" s="204">
        <v>73460</v>
      </c>
      <c r="L25" s="205">
        <v>11.520787917757948</v>
      </c>
      <c r="M25" s="204">
        <v>66317</v>
      </c>
      <c r="N25" s="205">
        <v>10.40054577105845</v>
      </c>
      <c r="O25" s="204">
        <v>68678</v>
      </c>
      <c r="P25" s="205">
        <v>10.77082320467983</v>
      </c>
      <c r="Q25" s="204">
        <v>62991</v>
      </c>
      <c r="R25" s="205">
        <v>9.8789266502517137</v>
      </c>
      <c r="S25" s="204">
        <v>42460</v>
      </c>
      <c r="T25" s="205">
        <v>6.6590342361557644</v>
      </c>
      <c r="U25" s="206">
        <v>4220</v>
      </c>
      <c r="V25" s="421">
        <v>0.66182582375358745</v>
      </c>
      <c r="W25" s="22"/>
      <c r="X25" s="33"/>
      <c r="Y25" s="22"/>
      <c r="Z25" s="22"/>
      <c r="AA25" s="22"/>
      <c r="AB25" s="22"/>
      <c r="AC25" s="22"/>
      <c r="AD25" s="22"/>
      <c r="AE25" s="22"/>
      <c r="AF25" s="22"/>
      <c r="AG25" s="22"/>
    </row>
    <row r="26" spans="1:33" ht="14.15" customHeight="1">
      <c r="A26" s="847" t="s">
        <v>462</v>
      </c>
      <c r="B26" s="847"/>
      <c r="C26" s="847"/>
      <c r="D26" s="847"/>
      <c r="E26" s="847"/>
      <c r="F26" s="847"/>
      <c r="G26" s="847"/>
      <c r="H26" s="847"/>
      <c r="I26" s="847"/>
      <c r="J26" s="847"/>
      <c r="K26" s="847"/>
      <c r="L26" s="847"/>
      <c r="M26" s="847"/>
      <c r="N26" s="847"/>
      <c r="O26" s="847"/>
      <c r="P26" s="847"/>
      <c r="Q26" s="847"/>
      <c r="R26" s="847"/>
      <c r="S26" s="847"/>
      <c r="T26" s="847"/>
      <c r="U26" s="847"/>
      <c r="V26" s="847"/>
      <c r="W26" s="22"/>
      <c r="X26" s="22"/>
      <c r="Y26" s="22"/>
      <c r="Z26" s="22"/>
      <c r="AA26" s="22"/>
      <c r="AB26" s="22"/>
      <c r="AC26" s="22"/>
      <c r="AD26" s="22"/>
      <c r="AE26" s="22"/>
      <c r="AF26" s="22"/>
      <c r="AG26" s="22"/>
    </row>
    <row r="27" spans="1:33">
      <c r="A27" s="853" t="s">
        <v>55</v>
      </c>
      <c r="B27" s="853"/>
      <c r="C27" s="853"/>
      <c r="D27" s="853"/>
      <c r="E27" s="853"/>
      <c r="F27" s="853"/>
      <c r="G27" s="853"/>
      <c r="H27" s="853"/>
      <c r="I27" s="853"/>
      <c r="J27" s="853"/>
      <c r="K27" s="853"/>
      <c r="L27" s="853"/>
      <c r="M27" s="853"/>
      <c r="N27" s="853"/>
      <c r="O27" s="853"/>
      <c r="P27" s="853"/>
      <c r="Q27" s="853"/>
      <c r="R27" s="853"/>
      <c r="S27" s="853"/>
      <c r="T27" s="853"/>
      <c r="U27" s="110"/>
      <c r="V27" s="110"/>
      <c r="W27" s="22"/>
      <c r="X27" s="22"/>
      <c r="Y27" s="22"/>
      <c r="Z27" s="22"/>
      <c r="AA27" s="22"/>
      <c r="AB27" s="22"/>
      <c r="AC27" s="22"/>
      <c r="AD27" s="22"/>
      <c r="AE27" s="22"/>
      <c r="AF27" s="22"/>
      <c r="AG27" s="22"/>
    </row>
    <row r="28" spans="1:33" s="1" customFormat="1">
      <c r="A28" s="751"/>
      <c r="B28" s="751"/>
      <c r="C28" s="253"/>
      <c r="D28" s="254"/>
      <c r="E28" s="255"/>
      <c r="F28" s="255"/>
      <c r="G28" s="255"/>
      <c r="H28" s="255"/>
      <c r="I28" s="255"/>
      <c r="J28" s="255"/>
      <c r="K28" s="255"/>
      <c r="L28" s="255"/>
      <c r="M28" s="255"/>
      <c r="N28" s="255"/>
      <c r="O28" s="255"/>
      <c r="P28" s="255"/>
      <c r="Q28" s="255"/>
      <c r="R28" s="255"/>
      <c r="S28" s="255"/>
      <c r="T28" s="255"/>
      <c r="U28" s="113"/>
      <c r="V28" s="113"/>
      <c r="W28" s="22"/>
      <c r="X28" s="22"/>
      <c r="Y28" s="22"/>
      <c r="Z28" s="22"/>
      <c r="AA28" s="22"/>
      <c r="AB28" s="22"/>
      <c r="AC28" s="22"/>
      <c r="AD28" s="22"/>
      <c r="AE28" s="22"/>
      <c r="AF28" s="22"/>
      <c r="AG28" s="22"/>
    </row>
    <row r="29" spans="1:33" ht="23.5">
      <c r="A29" s="696">
        <v>2019</v>
      </c>
      <c r="B29" s="696"/>
      <c r="C29" s="696"/>
      <c r="D29" s="696"/>
      <c r="E29" s="696"/>
      <c r="F29" s="696"/>
      <c r="G29" s="696"/>
      <c r="H29" s="696"/>
      <c r="I29" s="696"/>
      <c r="J29" s="696"/>
      <c r="K29" s="696"/>
      <c r="L29" s="696"/>
      <c r="M29" s="696"/>
      <c r="N29" s="696"/>
      <c r="O29" s="696"/>
      <c r="P29" s="696"/>
      <c r="Q29" s="696"/>
      <c r="R29" s="696"/>
      <c r="S29" s="696"/>
      <c r="T29" s="696"/>
      <c r="U29" s="752"/>
      <c r="V29" s="752"/>
      <c r="W29" s="22"/>
      <c r="X29" s="22"/>
      <c r="Y29" s="22"/>
      <c r="Z29" s="22"/>
      <c r="AA29" s="22"/>
      <c r="AB29" s="22"/>
      <c r="AC29" s="22"/>
      <c r="AD29" s="22"/>
      <c r="AE29" s="22"/>
      <c r="AF29" s="22"/>
      <c r="AG29" s="22"/>
    </row>
    <row r="30" spans="1:33">
      <c r="A30" s="98"/>
      <c r="B30" s="98"/>
      <c r="C30" s="207"/>
      <c r="D30" s="208"/>
      <c r="E30" s="209"/>
      <c r="F30" s="209"/>
      <c r="G30" s="209"/>
      <c r="H30" s="209"/>
      <c r="I30" s="209"/>
      <c r="J30" s="209"/>
      <c r="K30" s="209"/>
      <c r="L30" s="209"/>
      <c r="M30" s="209"/>
      <c r="N30" s="209"/>
      <c r="O30" s="209"/>
      <c r="P30" s="209"/>
      <c r="Q30" s="209"/>
      <c r="R30" s="209"/>
      <c r="S30" s="209"/>
      <c r="T30" s="209"/>
      <c r="U30" s="98"/>
      <c r="V30" s="98"/>
      <c r="W30" s="22"/>
      <c r="X30" s="22"/>
      <c r="Y30" s="22"/>
      <c r="Z30" s="22"/>
      <c r="AA30" s="22"/>
      <c r="AB30" s="22"/>
      <c r="AC30" s="22"/>
      <c r="AD30" s="22"/>
      <c r="AE30" s="22"/>
      <c r="AF30" s="22"/>
      <c r="AG30" s="22"/>
    </row>
    <row r="31" spans="1:33" ht="16.5">
      <c r="A31" s="749" t="s">
        <v>357</v>
      </c>
      <c r="B31" s="749"/>
      <c r="C31" s="749"/>
      <c r="D31" s="749"/>
      <c r="E31" s="749"/>
      <c r="F31" s="749"/>
      <c r="G31" s="749"/>
      <c r="H31" s="749"/>
      <c r="I31" s="749"/>
      <c r="J31" s="749"/>
      <c r="K31" s="749"/>
      <c r="L31" s="749"/>
      <c r="M31" s="749"/>
      <c r="N31" s="749"/>
      <c r="O31" s="749"/>
      <c r="P31" s="749"/>
      <c r="Q31" s="749"/>
      <c r="R31" s="749"/>
      <c r="S31" s="749"/>
      <c r="T31" s="749"/>
      <c r="U31" s="749"/>
      <c r="V31" s="749"/>
      <c r="W31" s="22"/>
      <c r="X31" s="22"/>
      <c r="Y31" s="22"/>
      <c r="Z31" s="22"/>
      <c r="AA31" s="22"/>
      <c r="AB31" s="22"/>
      <c r="AC31" s="22"/>
      <c r="AD31" s="22"/>
      <c r="AE31" s="22"/>
      <c r="AF31" s="22"/>
      <c r="AG31" s="22"/>
    </row>
    <row r="32" spans="1:33" s="12" customFormat="1" ht="14.5">
      <c r="A32" s="735" t="s">
        <v>21</v>
      </c>
      <c r="B32" s="727" t="s">
        <v>22</v>
      </c>
      <c r="C32" s="725" t="s">
        <v>23</v>
      </c>
      <c r="D32" s="726"/>
      <c r="E32" s="726"/>
      <c r="F32" s="726"/>
      <c r="G32" s="726"/>
      <c r="H32" s="726"/>
      <c r="I32" s="726"/>
      <c r="J32" s="726"/>
      <c r="K32" s="726"/>
      <c r="L32" s="726"/>
      <c r="M32" s="726"/>
      <c r="N32" s="726"/>
      <c r="O32" s="726"/>
      <c r="P32" s="726"/>
      <c r="Q32" s="726"/>
      <c r="R32" s="726"/>
      <c r="S32" s="726"/>
      <c r="T32" s="726"/>
      <c r="U32" s="726"/>
      <c r="V32" s="726"/>
      <c r="W32" s="22"/>
      <c r="X32" s="22"/>
      <c r="Y32" s="22"/>
      <c r="Z32" s="22"/>
      <c r="AA32" s="22"/>
      <c r="AB32" s="22"/>
      <c r="AC32" s="22"/>
      <c r="AD32" s="22"/>
      <c r="AE32" s="22"/>
      <c r="AF32" s="22"/>
      <c r="AG32" s="22"/>
    </row>
    <row r="33" spans="1:33" ht="28.5" customHeight="1">
      <c r="A33" s="736"/>
      <c r="B33" s="737"/>
      <c r="C33" s="706" t="s">
        <v>49</v>
      </c>
      <c r="D33" s="705"/>
      <c r="E33" s="706" t="s">
        <v>34</v>
      </c>
      <c r="F33" s="705"/>
      <c r="G33" s="706" t="s">
        <v>35</v>
      </c>
      <c r="H33" s="705"/>
      <c r="I33" s="706" t="s">
        <v>36</v>
      </c>
      <c r="J33" s="705"/>
      <c r="K33" s="706" t="s">
        <v>37</v>
      </c>
      <c r="L33" s="705"/>
      <c r="M33" s="706" t="s">
        <v>38</v>
      </c>
      <c r="N33" s="705"/>
      <c r="O33" s="706" t="s">
        <v>44</v>
      </c>
      <c r="P33" s="705"/>
      <c r="Q33" s="706" t="s">
        <v>45</v>
      </c>
      <c r="R33" s="705"/>
      <c r="S33" s="706" t="s">
        <v>39</v>
      </c>
      <c r="T33" s="705"/>
      <c r="U33" s="727" t="s">
        <v>40</v>
      </c>
      <c r="V33" s="726"/>
      <c r="W33" s="22"/>
      <c r="X33" s="22"/>
      <c r="Y33" s="22"/>
      <c r="Z33" s="22"/>
      <c r="AA33" s="22"/>
      <c r="AB33" s="22"/>
      <c r="AC33" s="22"/>
      <c r="AD33" s="22"/>
      <c r="AE33" s="22"/>
      <c r="AF33" s="22"/>
      <c r="AG33" s="22"/>
    </row>
    <row r="34" spans="1:33" ht="15" thickBot="1">
      <c r="A34" s="736"/>
      <c r="B34" s="397" t="s">
        <v>0</v>
      </c>
      <c r="C34" s="426" t="s">
        <v>0</v>
      </c>
      <c r="D34" s="427" t="s">
        <v>42</v>
      </c>
      <c r="E34" s="429" t="s">
        <v>0</v>
      </c>
      <c r="F34" s="428" t="s">
        <v>42</v>
      </c>
      <c r="G34" s="429" t="s">
        <v>0</v>
      </c>
      <c r="H34" s="428" t="s">
        <v>42</v>
      </c>
      <c r="I34" s="429" t="s">
        <v>0</v>
      </c>
      <c r="J34" s="428" t="s">
        <v>42</v>
      </c>
      <c r="K34" s="429" t="s">
        <v>0</v>
      </c>
      <c r="L34" s="428" t="s">
        <v>42</v>
      </c>
      <c r="M34" s="429" t="s">
        <v>0</v>
      </c>
      <c r="N34" s="428" t="s">
        <v>42</v>
      </c>
      <c r="O34" s="429" t="s">
        <v>0</v>
      </c>
      <c r="P34" s="428" t="s">
        <v>42</v>
      </c>
      <c r="Q34" s="429" t="s">
        <v>0</v>
      </c>
      <c r="R34" s="428" t="s">
        <v>42</v>
      </c>
      <c r="S34" s="429" t="s">
        <v>0</v>
      </c>
      <c r="T34" s="428" t="s">
        <v>42</v>
      </c>
      <c r="U34" s="430" t="s">
        <v>0</v>
      </c>
      <c r="V34" s="424" t="s">
        <v>42</v>
      </c>
      <c r="W34" s="22"/>
      <c r="X34" s="22"/>
      <c r="Y34" s="22"/>
      <c r="Z34" s="22"/>
      <c r="AA34" s="22"/>
      <c r="AB34" s="22"/>
      <c r="AC34" s="22"/>
      <c r="AD34" s="22"/>
      <c r="AE34" s="22"/>
      <c r="AF34" s="22"/>
      <c r="AG34" s="22"/>
    </row>
    <row r="35" spans="1:33">
      <c r="A35" s="406" t="s">
        <v>16</v>
      </c>
      <c r="B35" s="186">
        <v>92336</v>
      </c>
      <c r="C35" s="187">
        <v>15164</v>
      </c>
      <c r="D35" s="188">
        <f t="shared" ref="D35:D53" si="0">C35/B35*100</f>
        <v>16.42263039334604</v>
      </c>
      <c r="E35" s="187">
        <v>12518</v>
      </c>
      <c r="F35" s="188">
        <f t="shared" ref="F35:F43" si="1">E35/B35*100</f>
        <v>13.557009183850285</v>
      </c>
      <c r="G35" s="187">
        <v>9731</v>
      </c>
      <c r="H35" s="188">
        <f t="shared" ref="H35:H53" si="2">G35/B35*100</f>
        <v>10.53868480332698</v>
      </c>
      <c r="I35" s="187">
        <v>10060</v>
      </c>
      <c r="J35" s="188">
        <f t="shared" ref="J35:J53" si="3">I35/B35*100</f>
        <v>10.894992202391267</v>
      </c>
      <c r="K35" s="187">
        <v>10413</v>
      </c>
      <c r="L35" s="188">
        <f t="shared" ref="L35:L45" si="4">K35/B35*100</f>
        <v>11.277291630566626</v>
      </c>
      <c r="M35" s="187">
        <v>10013</v>
      </c>
      <c r="N35" s="188">
        <f>M35/B35*100</f>
        <v>10.844091145382082</v>
      </c>
      <c r="O35" s="187">
        <v>10156</v>
      </c>
      <c r="P35" s="188">
        <f t="shared" ref="P35:P53" si="5">O35/B35*100</f>
        <v>10.998960318835557</v>
      </c>
      <c r="Q35" s="187">
        <v>8388</v>
      </c>
      <c r="R35" s="188">
        <f t="shared" ref="R35:R43" si="6">Q35/B35*100</f>
        <v>9.0842141743198752</v>
      </c>
      <c r="S35" s="187">
        <v>5336</v>
      </c>
      <c r="T35" s="188">
        <f>S35/B35*100</f>
        <v>5.7788944723618094</v>
      </c>
      <c r="U35" s="189">
        <v>557</v>
      </c>
      <c r="V35" s="415">
        <f t="shared" ref="V35:V53" si="7">U35/B35*100</f>
        <v>0.60323167561947666</v>
      </c>
      <c r="W35" s="22"/>
      <c r="X35" s="22"/>
      <c r="Y35" s="22"/>
      <c r="Z35" s="22"/>
      <c r="AA35" s="22"/>
      <c r="AB35" s="22"/>
      <c r="AC35" s="22"/>
      <c r="AD35" s="22"/>
      <c r="AE35" s="22"/>
      <c r="AF35" s="22"/>
      <c r="AG35" s="22"/>
    </row>
    <row r="36" spans="1:33">
      <c r="A36" s="408" t="s">
        <v>15</v>
      </c>
      <c r="B36" s="181">
        <v>91903</v>
      </c>
      <c r="C36" s="182">
        <v>16311</v>
      </c>
      <c r="D36" s="183">
        <f t="shared" si="0"/>
        <v>17.748060455044993</v>
      </c>
      <c r="E36" s="182">
        <v>12334</v>
      </c>
      <c r="F36" s="183">
        <f t="shared" si="1"/>
        <v>13.420671795262395</v>
      </c>
      <c r="G36" s="182">
        <v>10414</v>
      </c>
      <c r="H36" s="183">
        <f t="shared" si="2"/>
        <v>11.331512573038966</v>
      </c>
      <c r="I36" s="182">
        <v>10985</v>
      </c>
      <c r="J36" s="183">
        <f t="shared" si="3"/>
        <v>11.952819820898121</v>
      </c>
      <c r="K36" s="182">
        <v>11580</v>
      </c>
      <c r="L36" s="183">
        <f t="shared" si="4"/>
        <v>12.600241559035069</v>
      </c>
      <c r="M36" s="182">
        <v>9262</v>
      </c>
      <c r="N36" s="183">
        <f>M36/B36*100</f>
        <v>10.078017039704907</v>
      </c>
      <c r="O36" s="182">
        <v>8580</v>
      </c>
      <c r="P36" s="183">
        <f t="shared" si="5"/>
        <v>9.3359302743109573</v>
      </c>
      <c r="Q36" s="182">
        <v>7058</v>
      </c>
      <c r="R36" s="183">
        <f t="shared" si="6"/>
        <v>7.6798363491942592</v>
      </c>
      <c r="S36" s="182">
        <v>4917</v>
      </c>
      <c r="T36" s="183">
        <f>S36/B36*100</f>
        <v>5.3502061956628184</v>
      </c>
      <c r="U36" s="184">
        <v>462</v>
      </c>
      <c r="V36" s="416">
        <f t="shared" si="7"/>
        <v>0.5027039378475131</v>
      </c>
      <c r="W36" s="22"/>
      <c r="X36" s="22"/>
      <c r="Y36" s="22"/>
      <c r="Z36" s="22"/>
      <c r="AA36" s="22"/>
      <c r="AB36" s="22"/>
      <c r="AC36" s="22"/>
      <c r="AD36" s="22"/>
      <c r="AE36" s="22"/>
      <c r="AF36" s="22"/>
      <c r="AG36" s="22"/>
    </row>
    <row r="37" spans="1:33">
      <c r="A37" s="406" t="s">
        <v>18</v>
      </c>
      <c r="B37" s="186">
        <v>32558</v>
      </c>
      <c r="C37" s="187">
        <v>2907</v>
      </c>
      <c r="D37" s="188">
        <f t="shared" si="0"/>
        <v>8.9286811229190981</v>
      </c>
      <c r="E37" s="187">
        <v>4256</v>
      </c>
      <c r="F37" s="188">
        <f t="shared" si="1"/>
        <v>13.072056023097241</v>
      </c>
      <c r="G37" s="187">
        <v>4944</v>
      </c>
      <c r="H37" s="188">
        <f t="shared" si="2"/>
        <v>15.185207936605444</v>
      </c>
      <c r="I37" s="187">
        <v>4386</v>
      </c>
      <c r="J37" s="188">
        <f t="shared" si="3"/>
        <v>13.471343448614782</v>
      </c>
      <c r="K37" s="187">
        <v>3287</v>
      </c>
      <c r="L37" s="188">
        <f t="shared" si="4"/>
        <v>10.095828982124209</v>
      </c>
      <c r="M37" s="187">
        <v>3370</v>
      </c>
      <c r="N37" s="188">
        <v>10.3</v>
      </c>
      <c r="O37" s="187">
        <v>3890</v>
      </c>
      <c r="P37" s="188">
        <f t="shared" si="5"/>
        <v>11.947908348178634</v>
      </c>
      <c r="Q37" s="187">
        <v>3375</v>
      </c>
      <c r="R37" s="188">
        <f t="shared" si="6"/>
        <v>10.366115854782235</v>
      </c>
      <c r="S37" s="187">
        <v>1883</v>
      </c>
      <c r="T37" s="188">
        <f>S37/B37*100</f>
        <v>5.7835247865347998</v>
      </c>
      <c r="U37" s="189">
        <v>260</v>
      </c>
      <c r="V37" s="415">
        <f t="shared" si="7"/>
        <v>0.79857485103507586</v>
      </c>
      <c r="W37" s="22"/>
      <c r="X37" s="22"/>
      <c r="Y37" s="22"/>
      <c r="Z37" s="22"/>
      <c r="AA37" s="22"/>
      <c r="AB37" s="22"/>
      <c r="AC37" s="22"/>
      <c r="AD37" s="22"/>
      <c r="AE37" s="22"/>
      <c r="AF37" s="22"/>
      <c r="AG37" s="22"/>
    </row>
    <row r="38" spans="1:33">
      <c r="A38" s="408" t="s">
        <v>14</v>
      </c>
      <c r="B38" s="181">
        <v>17494</v>
      </c>
      <c r="C38" s="182">
        <v>1202</v>
      </c>
      <c r="D38" s="183">
        <f t="shared" si="0"/>
        <v>6.87092717503144</v>
      </c>
      <c r="E38" s="182">
        <v>2000</v>
      </c>
      <c r="F38" s="183">
        <f t="shared" si="1"/>
        <v>11.432491139819366</v>
      </c>
      <c r="G38" s="182">
        <v>2662</v>
      </c>
      <c r="H38" s="183">
        <f t="shared" si="2"/>
        <v>15.216645707099577</v>
      </c>
      <c r="I38" s="182">
        <v>2092</v>
      </c>
      <c r="J38" s="183">
        <f t="shared" si="3"/>
        <v>11.958385732251058</v>
      </c>
      <c r="K38" s="182">
        <v>1534</v>
      </c>
      <c r="L38" s="183">
        <f t="shared" si="4"/>
        <v>8.7687207042414546</v>
      </c>
      <c r="M38" s="182">
        <v>1972</v>
      </c>
      <c r="N38" s="183">
        <f t="shared" ref="N38:N53" si="8">M38/B38*100</f>
        <v>11.272436263861895</v>
      </c>
      <c r="O38" s="182">
        <v>2324</v>
      </c>
      <c r="P38" s="183">
        <f t="shared" si="5"/>
        <v>13.284554704470104</v>
      </c>
      <c r="Q38" s="182">
        <v>2180</v>
      </c>
      <c r="R38" s="183">
        <f t="shared" si="6"/>
        <v>12.461415342403109</v>
      </c>
      <c r="S38" s="182">
        <v>1425</v>
      </c>
      <c r="T38" s="183">
        <v>8</v>
      </c>
      <c r="U38" s="184">
        <v>103</v>
      </c>
      <c r="V38" s="416">
        <f t="shared" si="7"/>
        <v>0.58877329370069731</v>
      </c>
      <c r="W38" s="22"/>
      <c r="X38" s="22"/>
      <c r="Y38" s="22"/>
      <c r="Z38" s="22"/>
      <c r="AA38" s="22"/>
      <c r="AB38" s="22"/>
      <c r="AC38" s="22"/>
      <c r="AD38" s="22"/>
      <c r="AE38" s="22"/>
      <c r="AF38" s="22"/>
      <c r="AG38" s="22"/>
    </row>
    <row r="39" spans="1:33">
      <c r="A39" s="406" t="s">
        <v>13</v>
      </c>
      <c r="B39" s="186">
        <v>5314</v>
      </c>
      <c r="C39" s="187">
        <v>498</v>
      </c>
      <c r="D39" s="188">
        <f t="shared" si="0"/>
        <v>9.3714715844937899</v>
      </c>
      <c r="E39" s="187">
        <v>795</v>
      </c>
      <c r="F39" s="188">
        <f t="shared" si="1"/>
        <v>14.960481746330448</v>
      </c>
      <c r="G39" s="187">
        <v>773</v>
      </c>
      <c r="H39" s="188">
        <f t="shared" si="2"/>
        <v>14.546480993601808</v>
      </c>
      <c r="I39" s="187">
        <v>622</v>
      </c>
      <c r="J39" s="188">
        <f t="shared" si="3"/>
        <v>11.704930372600678</v>
      </c>
      <c r="K39" s="187">
        <v>578</v>
      </c>
      <c r="L39" s="188">
        <f t="shared" si="4"/>
        <v>10.876928867143395</v>
      </c>
      <c r="M39" s="187">
        <v>539</v>
      </c>
      <c r="N39" s="188">
        <f t="shared" si="8"/>
        <v>10.143018441851712</v>
      </c>
      <c r="O39" s="187">
        <v>620</v>
      </c>
      <c r="P39" s="188">
        <f t="shared" si="5"/>
        <v>11.667293940534437</v>
      </c>
      <c r="Q39" s="187">
        <v>470</v>
      </c>
      <c r="R39" s="188">
        <f t="shared" si="6"/>
        <v>8.8445615355664273</v>
      </c>
      <c r="S39" s="187">
        <v>376</v>
      </c>
      <c r="T39" s="188">
        <f t="shared" ref="T39:T53" si="9">S39/B39*100</f>
        <v>7.0756492284531429</v>
      </c>
      <c r="U39" s="189">
        <v>43</v>
      </c>
      <c r="V39" s="415">
        <f t="shared" si="7"/>
        <v>0.80918328942416251</v>
      </c>
      <c r="W39" s="22"/>
      <c r="X39" s="22"/>
      <c r="Y39" s="22"/>
      <c r="Z39" s="22"/>
      <c r="AA39" s="22"/>
      <c r="AB39" s="22"/>
      <c r="AC39" s="22"/>
      <c r="AD39" s="22"/>
      <c r="AE39" s="22"/>
      <c r="AF39" s="22"/>
      <c r="AG39" s="22"/>
    </row>
    <row r="40" spans="1:33">
      <c r="A40" s="408" t="s">
        <v>12</v>
      </c>
      <c r="B40" s="181">
        <v>16590</v>
      </c>
      <c r="C40" s="182">
        <v>1966</v>
      </c>
      <c r="D40" s="183">
        <f t="shared" si="0"/>
        <v>11.85051235684147</v>
      </c>
      <c r="E40" s="182">
        <v>2769</v>
      </c>
      <c r="F40" s="183">
        <f t="shared" si="1"/>
        <v>16.690777576853527</v>
      </c>
      <c r="G40" s="182">
        <v>2673</v>
      </c>
      <c r="H40" s="183">
        <f t="shared" si="2"/>
        <v>16.112115732368899</v>
      </c>
      <c r="I40" s="182">
        <v>2026</v>
      </c>
      <c r="J40" s="183">
        <f t="shared" si="3"/>
        <v>12.212176009644365</v>
      </c>
      <c r="K40" s="182">
        <v>1763</v>
      </c>
      <c r="L40" s="183">
        <f t="shared" si="4"/>
        <v>10.626883664858349</v>
      </c>
      <c r="M40" s="182">
        <v>1500</v>
      </c>
      <c r="N40" s="183">
        <f t="shared" si="8"/>
        <v>9.0415913200723335</v>
      </c>
      <c r="O40" s="182">
        <v>1481</v>
      </c>
      <c r="P40" s="183">
        <f t="shared" si="5"/>
        <v>8.9270644966847499</v>
      </c>
      <c r="Q40" s="182">
        <v>1368</v>
      </c>
      <c r="R40" s="183">
        <f t="shared" si="6"/>
        <v>8.2459312839059677</v>
      </c>
      <c r="S40" s="182">
        <v>880</v>
      </c>
      <c r="T40" s="183">
        <f t="shared" si="9"/>
        <v>5.3044002411091018</v>
      </c>
      <c r="U40" s="184">
        <v>164</v>
      </c>
      <c r="V40" s="416">
        <f t="shared" si="7"/>
        <v>0.98854731766124182</v>
      </c>
      <c r="W40" s="22"/>
      <c r="X40" s="22"/>
      <c r="Y40" s="22"/>
      <c r="Z40" s="22"/>
      <c r="AA40" s="22"/>
      <c r="AB40" s="22"/>
      <c r="AC40" s="22"/>
      <c r="AD40" s="22"/>
      <c r="AE40" s="22"/>
      <c r="AF40" s="22"/>
      <c r="AG40" s="22"/>
    </row>
    <row r="41" spans="1:33">
      <c r="A41" s="406" t="s">
        <v>11</v>
      </c>
      <c r="B41" s="186">
        <v>49481</v>
      </c>
      <c r="C41" s="187">
        <v>6475</v>
      </c>
      <c r="D41" s="188">
        <f t="shared" si="0"/>
        <v>13.085830925001515</v>
      </c>
      <c r="E41" s="187">
        <v>6408</v>
      </c>
      <c r="F41" s="188">
        <f t="shared" si="1"/>
        <v>12.950425415816172</v>
      </c>
      <c r="G41" s="187">
        <v>5603</v>
      </c>
      <c r="H41" s="188">
        <f t="shared" si="2"/>
        <v>11.323538327843011</v>
      </c>
      <c r="I41" s="187">
        <v>5825</v>
      </c>
      <c r="J41" s="188">
        <f t="shared" si="3"/>
        <v>11.772195388128777</v>
      </c>
      <c r="K41" s="187">
        <v>5798</v>
      </c>
      <c r="L41" s="188">
        <f t="shared" si="4"/>
        <v>11.717628988904833</v>
      </c>
      <c r="M41" s="187">
        <v>5030</v>
      </c>
      <c r="N41" s="188">
        <f t="shared" si="8"/>
        <v>10.165518077645965</v>
      </c>
      <c r="O41" s="187">
        <v>5627</v>
      </c>
      <c r="P41" s="188">
        <f t="shared" si="5"/>
        <v>11.37204179381985</v>
      </c>
      <c r="Q41" s="187">
        <v>5082</v>
      </c>
      <c r="R41" s="188">
        <f t="shared" si="6"/>
        <v>10.270608920595786</v>
      </c>
      <c r="S41" s="187">
        <v>3270</v>
      </c>
      <c r="T41" s="188">
        <f t="shared" si="9"/>
        <v>6.6085972393443955</v>
      </c>
      <c r="U41" s="189">
        <v>363</v>
      </c>
      <c r="V41" s="415">
        <f t="shared" si="7"/>
        <v>0.73361492289969887</v>
      </c>
      <c r="W41" s="22"/>
      <c r="X41" s="22"/>
      <c r="Y41" s="22"/>
      <c r="Z41" s="22"/>
      <c r="AA41" s="22"/>
      <c r="AB41" s="22"/>
      <c r="AC41" s="22"/>
      <c r="AD41" s="22"/>
      <c r="AE41" s="22"/>
      <c r="AF41" s="22"/>
      <c r="AG41" s="22"/>
    </row>
    <row r="42" spans="1:33">
      <c r="A42" s="408" t="s">
        <v>10</v>
      </c>
      <c r="B42" s="181">
        <v>10852</v>
      </c>
      <c r="C42" s="182">
        <v>828</v>
      </c>
      <c r="D42" s="183">
        <f t="shared" si="0"/>
        <v>7.629929966826392</v>
      </c>
      <c r="E42" s="182">
        <v>1145</v>
      </c>
      <c r="F42" s="183">
        <f t="shared" si="1"/>
        <v>10.551050497604129</v>
      </c>
      <c r="G42" s="182">
        <v>1571</v>
      </c>
      <c r="H42" s="183">
        <f t="shared" si="2"/>
        <v>14.476594176188721</v>
      </c>
      <c r="I42" s="182">
        <v>1167</v>
      </c>
      <c r="J42" s="183">
        <f t="shared" si="3"/>
        <v>10.753778105418355</v>
      </c>
      <c r="K42" s="182">
        <v>942</v>
      </c>
      <c r="L42" s="183">
        <f t="shared" si="4"/>
        <v>8.680427570954663</v>
      </c>
      <c r="M42" s="182">
        <v>1133</v>
      </c>
      <c r="N42" s="183">
        <f t="shared" si="8"/>
        <v>10.440471802432731</v>
      </c>
      <c r="O42" s="182">
        <v>1496</v>
      </c>
      <c r="P42" s="183">
        <f t="shared" si="5"/>
        <v>13.78547733136749</v>
      </c>
      <c r="Q42" s="182">
        <v>1428</v>
      </c>
      <c r="R42" s="183">
        <f t="shared" si="6"/>
        <v>13.15886472539624</v>
      </c>
      <c r="S42" s="182">
        <v>1036</v>
      </c>
      <c r="T42" s="183">
        <f t="shared" si="9"/>
        <v>9.5466273497972729</v>
      </c>
      <c r="U42" s="184">
        <v>106</v>
      </c>
      <c r="V42" s="416">
        <f t="shared" si="7"/>
        <v>0.97677847401400675</v>
      </c>
      <c r="W42" s="22"/>
      <c r="X42" s="22"/>
      <c r="Y42" s="22"/>
      <c r="Z42" s="22"/>
      <c r="AA42" s="22"/>
      <c r="AB42" s="22"/>
      <c r="AC42" s="22"/>
      <c r="AD42" s="22"/>
      <c r="AE42" s="22"/>
      <c r="AF42" s="22"/>
      <c r="AG42" s="22"/>
    </row>
    <row r="43" spans="1:33">
      <c r="A43" s="406" t="s">
        <v>9</v>
      </c>
      <c r="B43" s="186">
        <v>55097</v>
      </c>
      <c r="C43" s="187">
        <v>6902</v>
      </c>
      <c r="D43" s="188">
        <f t="shared" si="0"/>
        <v>12.526997840172784</v>
      </c>
      <c r="E43" s="187">
        <v>7521</v>
      </c>
      <c r="F43" s="188">
        <f t="shared" si="1"/>
        <v>13.650470987531083</v>
      </c>
      <c r="G43" s="187">
        <v>6094</v>
      </c>
      <c r="H43" s="188">
        <f t="shared" si="2"/>
        <v>11.060493311795561</v>
      </c>
      <c r="I43" s="187">
        <v>6082</v>
      </c>
      <c r="J43" s="188">
        <f t="shared" si="3"/>
        <v>11.038713541572136</v>
      </c>
      <c r="K43" s="187">
        <v>6319</v>
      </c>
      <c r="L43" s="188">
        <f t="shared" si="4"/>
        <v>11.468864003484763</v>
      </c>
      <c r="M43" s="187">
        <v>6187</v>
      </c>
      <c r="N43" s="188">
        <f t="shared" si="8"/>
        <v>11.229286531027098</v>
      </c>
      <c r="O43" s="187">
        <v>6609</v>
      </c>
      <c r="P43" s="188">
        <f t="shared" si="5"/>
        <v>11.995208450550846</v>
      </c>
      <c r="Q43" s="187">
        <v>5558</v>
      </c>
      <c r="R43" s="188">
        <f t="shared" si="6"/>
        <v>10.087663575149282</v>
      </c>
      <c r="S43" s="187">
        <v>3567</v>
      </c>
      <c r="T43" s="188">
        <f t="shared" si="9"/>
        <v>6.4740366989128262</v>
      </c>
      <c r="U43" s="189">
        <v>258</v>
      </c>
      <c r="V43" s="415">
        <f t="shared" si="7"/>
        <v>0.4682650598036191</v>
      </c>
      <c r="W43" s="22"/>
      <c r="X43" s="22"/>
      <c r="Y43" s="22"/>
      <c r="Z43" s="22"/>
      <c r="AA43" s="22"/>
      <c r="AB43" s="22"/>
      <c r="AC43" s="22"/>
      <c r="AD43" s="22"/>
      <c r="AE43" s="22"/>
      <c r="AF43" s="22"/>
      <c r="AG43" s="22"/>
    </row>
    <row r="44" spans="1:33">
      <c r="A44" s="408" t="s">
        <v>8</v>
      </c>
      <c r="B44" s="181">
        <v>119264</v>
      </c>
      <c r="C44" s="182">
        <v>15405</v>
      </c>
      <c r="D44" s="183">
        <f t="shared" si="0"/>
        <v>12.916722565065736</v>
      </c>
      <c r="E44" s="182">
        <v>16395</v>
      </c>
      <c r="F44" s="183">
        <v>13.8</v>
      </c>
      <c r="G44" s="182">
        <v>13176</v>
      </c>
      <c r="H44" s="183">
        <f t="shared" si="2"/>
        <v>11.047759592165281</v>
      </c>
      <c r="I44" s="182">
        <v>13157</v>
      </c>
      <c r="J44" s="183">
        <f t="shared" si="3"/>
        <v>11.031828548430372</v>
      </c>
      <c r="K44" s="182">
        <v>14778</v>
      </c>
      <c r="L44" s="183">
        <f t="shared" si="4"/>
        <v>12.390998121813791</v>
      </c>
      <c r="M44" s="182">
        <v>12536</v>
      </c>
      <c r="N44" s="183">
        <f t="shared" si="8"/>
        <v>10.511134961094715</v>
      </c>
      <c r="O44" s="182">
        <v>12889</v>
      </c>
      <c r="P44" s="183">
        <f t="shared" si="5"/>
        <v>10.807116984169573</v>
      </c>
      <c r="Q44" s="182">
        <v>12217</v>
      </c>
      <c r="R44" s="183">
        <v>10.3</v>
      </c>
      <c r="S44" s="182">
        <v>8216</v>
      </c>
      <c r="T44" s="183">
        <f t="shared" si="9"/>
        <v>6.888918701368393</v>
      </c>
      <c r="U44" s="184">
        <v>495</v>
      </c>
      <c r="V44" s="416">
        <f t="shared" si="7"/>
        <v>0.41504561309364096</v>
      </c>
      <c r="W44" s="22"/>
      <c r="X44" s="22"/>
      <c r="Y44" s="22"/>
      <c r="Z44" s="22"/>
      <c r="AA44" s="22"/>
      <c r="AB44" s="22"/>
      <c r="AC44" s="22"/>
      <c r="AD44" s="22"/>
      <c r="AE44" s="22"/>
      <c r="AF44" s="22"/>
      <c r="AG44" s="22"/>
    </row>
    <row r="45" spans="1:33">
      <c r="A45" s="406" t="s">
        <v>7</v>
      </c>
      <c r="B45" s="186">
        <v>31758</v>
      </c>
      <c r="C45" s="187">
        <v>3689</v>
      </c>
      <c r="D45" s="188">
        <f t="shared" si="0"/>
        <v>11.61597077901631</v>
      </c>
      <c r="E45" s="187">
        <v>4013</v>
      </c>
      <c r="F45" s="188">
        <f>E45/B45*100</f>
        <v>12.636186157818502</v>
      </c>
      <c r="G45" s="187">
        <v>3387</v>
      </c>
      <c r="H45" s="188">
        <f t="shared" si="2"/>
        <v>10.665029283959946</v>
      </c>
      <c r="I45" s="187">
        <v>3824</v>
      </c>
      <c r="J45" s="188">
        <f t="shared" si="3"/>
        <v>12.041060520183891</v>
      </c>
      <c r="K45" s="187">
        <v>4186</v>
      </c>
      <c r="L45" s="188">
        <f t="shared" si="4"/>
        <v>13.180930789092512</v>
      </c>
      <c r="M45" s="187">
        <v>3533</v>
      </c>
      <c r="N45" s="188">
        <f t="shared" si="8"/>
        <v>11.124755967000441</v>
      </c>
      <c r="O45" s="187">
        <v>3515</v>
      </c>
      <c r="P45" s="188">
        <f t="shared" si="5"/>
        <v>11.068077334844764</v>
      </c>
      <c r="Q45" s="187">
        <v>3343</v>
      </c>
      <c r="R45" s="188">
        <f>Q45/B45*100</f>
        <v>10.526481516468293</v>
      </c>
      <c r="S45" s="187">
        <v>2144</v>
      </c>
      <c r="T45" s="188">
        <f t="shared" si="9"/>
        <v>6.7510548523206744</v>
      </c>
      <c r="U45" s="189">
        <v>124</v>
      </c>
      <c r="V45" s="415">
        <f t="shared" si="7"/>
        <v>0.39045279929466592</v>
      </c>
      <c r="W45" s="22"/>
      <c r="X45" s="22"/>
      <c r="Y45" s="22"/>
      <c r="Z45" s="22"/>
      <c r="AA45" s="22"/>
      <c r="AB45" s="22"/>
      <c r="AC45" s="22"/>
      <c r="AD45" s="22"/>
      <c r="AE45" s="22"/>
      <c r="AF45" s="22"/>
      <c r="AG45" s="22"/>
    </row>
    <row r="46" spans="1:33">
      <c r="A46" s="408" t="s">
        <v>6</v>
      </c>
      <c r="B46" s="181">
        <v>6544</v>
      </c>
      <c r="C46" s="182">
        <v>904</v>
      </c>
      <c r="D46" s="183">
        <f t="shared" si="0"/>
        <v>13.814180929095354</v>
      </c>
      <c r="E46" s="182">
        <v>981</v>
      </c>
      <c r="F46" s="183">
        <f>E46/B46*100</f>
        <v>14.99083129584352</v>
      </c>
      <c r="G46" s="182">
        <v>739</v>
      </c>
      <c r="H46" s="183">
        <f t="shared" si="2"/>
        <v>11.29278728606357</v>
      </c>
      <c r="I46" s="182">
        <v>713</v>
      </c>
      <c r="J46" s="183">
        <f t="shared" si="3"/>
        <v>10.895476772616137</v>
      </c>
      <c r="K46" s="182">
        <v>789</v>
      </c>
      <c r="L46" s="183">
        <v>12</v>
      </c>
      <c r="M46" s="182">
        <v>679</v>
      </c>
      <c r="N46" s="183">
        <f t="shared" si="8"/>
        <v>10.375916870415649</v>
      </c>
      <c r="O46" s="182">
        <v>692</v>
      </c>
      <c r="P46" s="183">
        <f t="shared" si="5"/>
        <v>10.574572127139364</v>
      </c>
      <c r="Q46" s="182">
        <v>602</v>
      </c>
      <c r="R46" s="183">
        <f>Q46/B46*100</f>
        <v>9.1992665036674826</v>
      </c>
      <c r="S46" s="182">
        <v>421</v>
      </c>
      <c r="T46" s="183">
        <f t="shared" si="9"/>
        <v>6.4333740831295838</v>
      </c>
      <c r="U46" s="184">
        <v>24</v>
      </c>
      <c r="V46" s="416">
        <f t="shared" si="7"/>
        <v>0.36674816625916873</v>
      </c>
      <c r="W46" s="22"/>
      <c r="X46" s="22"/>
      <c r="Y46" s="22"/>
      <c r="Z46" s="22"/>
      <c r="AA46" s="22"/>
      <c r="AB46" s="22"/>
      <c r="AC46" s="22"/>
      <c r="AD46" s="22"/>
      <c r="AE46" s="22"/>
      <c r="AF46" s="22"/>
      <c r="AG46" s="22"/>
    </row>
    <row r="47" spans="1:33">
      <c r="A47" s="406" t="s">
        <v>5</v>
      </c>
      <c r="B47" s="186">
        <v>28820</v>
      </c>
      <c r="C47" s="187">
        <v>2019</v>
      </c>
      <c r="D47" s="188">
        <f t="shared" si="0"/>
        <v>7.0055517002081888</v>
      </c>
      <c r="E47" s="187">
        <v>3538</v>
      </c>
      <c r="F47" s="188">
        <f>E47/B47*100</f>
        <v>12.27619708535739</v>
      </c>
      <c r="G47" s="187">
        <v>4300</v>
      </c>
      <c r="H47" s="188">
        <f t="shared" si="2"/>
        <v>14.920194309507288</v>
      </c>
      <c r="I47" s="187">
        <v>3234</v>
      </c>
      <c r="J47" s="188">
        <f t="shared" si="3"/>
        <v>11.221374045801527</v>
      </c>
      <c r="K47" s="187">
        <v>2537</v>
      </c>
      <c r="L47" s="188">
        <f t="shared" ref="L47:L53" si="10">K47/B47*100</f>
        <v>8.8029146426093003</v>
      </c>
      <c r="M47" s="187">
        <v>3476</v>
      </c>
      <c r="N47" s="188">
        <f t="shared" si="8"/>
        <v>12.061068702290076</v>
      </c>
      <c r="O47" s="187">
        <v>3882</v>
      </c>
      <c r="P47" s="188">
        <f t="shared" si="5"/>
        <v>13.469812630117975</v>
      </c>
      <c r="Q47" s="187">
        <v>3352</v>
      </c>
      <c r="R47" s="188">
        <f>Q47/B47*100</f>
        <v>11.630811936155448</v>
      </c>
      <c r="S47" s="187">
        <v>2384</v>
      </c>
      <c r="T47" s="188">
        <f t="shared" si="9"/>
        <v>8.2720333102012482</v>
      </c>
      <c r="U47" s="189">
        <v>98</v>
      </c>
      <c r="V47" s="415">
        <f t="shared" si="7"/>
        <v>0.34004163775156143</v>
      </c>
      <c r="W47" s="22"/>
      <c r="X47" s="22"/>
      <c r="Y47" s="22"/>
      <c r="Z47" s="22"/>
      <c r="AA47" s="22"/>
      <c r="AB47" s="22"/>
      <c r="AC47" s="22"/>
      <c r="AD47" s="22"/>
      <c r="AE47" s="22"/>
      <c r="AF47" s="22"/>
      <c r="AG47" s="22"/>
    </row>
    <row r="48" spans="1:33">
      <c r="A48" s="408" t="s">
        <v>4</v>
      </c>
      <c r="B48" s="181">
        <v>15985</v>
      </c>
      <c r="C48" s="182">
        <v>1348</v>
      </c>
      <c r="D48" s="183">
        <f t="shared" si="0"/>
        <v>8.4329058492336557</v>
      </c>
      <c r="E48" s="182">
        <v>1943</v>
      </c>
      <c r="F48" s="183">
        <v>12.1</v>
      </c>
      <c r="G48" s="182">
        <v>2078</v>
      </c>
      <c r="H48" s="183">
        <f t="shared" si="2"/>
        <v>12.999687206756333</v>
      </c>
      <c r="I48" s="182">
        <v>1385</v>
      </c>
      <c r="J48" s="183">
        <f t="shared" si="3"/>
        <v>8.6643728495464494</v>
      </c>
      <c r="K48" s="182">
        <v>1017</v>
      </c>
      <c r="L48" s="183">
        <f t="shared" si="10"/>
        <v>6.3622145761651554</v>
      </c>
      <c r="M48" s="182">
        <v>1805</v>
      </c>
      <c r="N48" s="183">
        <f t="shared" si="8"/>
        <v>11.291836096340319</v>
      </c>
      <c r="O48" s="182">
        <v>2385</v>
      </c>
      <c r="P48" s="183">
        <f t="shared" si="5"/>
        <v>14.920237722865187</v>
      </c>
      <c r="Q48" s="182">
        <v>2247</v>
      </c>
      <c r="R48" s="183">
        <f>Q48/B48*100</f>
        <v>14.056928370347199</v>
      </c>
      <c r="S48" s="182">
        <v>1729</v>
      </c>
      <c r="T48" s="183">
        <f t="shared" si="9"/>
        <v>10.816390365968095</v>
      </c>
      <c r="U48" s="184">
        <v>48</v>
      </c>
      <c r="V48" s="416">
        <f t="shared" si="7"/>
        <v>0.30028151391929936</v>
      </c>
      <c r="W48" s="22"/>
      <c r="X48" s="22"/>
      <c r="Y48" s="22"/>
      <c r="Z48" s="22"/>
      <c r="AA48" s="22"/>
      <c r="AB48" s="22"/>
      <c r="AC48" s="22"/>
      <c r="AD48" s="22"/>
      <c r="AE48" s="22"/>
      <c r="AF48" s="22"/>
      <c r="AG48" s="22"/>
    </row>
    <row r="49" spans="1:33">
      <c r="A49" s="406" t="s">
        <v>3</v>
      </c>
      <c r="B49" s="186">
        <v>20289</v>
      </c>
      <c r="C49" s="190">
        <v>2158</v>
      </c>
      <c r="D49" s="188">
        <f t="shared" si="0"/>
        <v>10.636305387155602</v>
      </c>
      <c r="E49" s="190">
        <v>2611</v>
      </c>
      <c r="F49" s="188">
        <f>E49/B49*100</f>
        <v>12.869042338212825</v>
      </c>
      <c r="G49" s="190">
        <v>2320</v>
      </c>
      <c r="H49" s="188">
        <f t="shared" si="2"/>
        <v>11.434767608063483</v>
      </c>
      <c r="I49" s="190">
        <v>2273</v>
      </c>
      <c r="J49" s="188">
        <f t="shared" si="3"/>
        <v>11.203114988417369</v>
      </c>
      <c r="K49" s="190">
        <v>2568</v>
      </c>
      <c r="L49" s="188">
        <f t="shared" si="10"/>
        <v>12.657104835132337</v>
      </c>
      <c r="M49" s="190">
        <v>2461</v>
      </c>
      <c r="N49" s="188">
        <f t="shared" si="8"/>
        <v>12.129725467001824</v>
      </c>
      <c r="O49" s="190">
        <v>2502</v>
      </c>
      <c r="P49" s="188">
        <f t="shared" si="5"/>
        <v>12.331805411799497</v>
      </c>
      <c r="Q49" s="190">
        <v>2078</v>
      </c>
      <c r="R49" s="188">
        <f>Q49/B49*100</f>
        <v>10.242003055843067</v>
      </c>
      <c r="S49" s="190">
        <v>1198</v>
      </c>
      <c r="T49" s="188">
        <f t="shared" si="9"/>
        <v>5.9046774114051948</v>
      </c>
      <c r="U49" s="191">
        <v>120</v>
      </c>
      <c r="V49" s="415">
        <f t="shared" si="7"/>
        <v>0.5914534969688009</v>
      </c>
      <c r="W49" s="22"/>
      <c r="X49" s="22"/>
      <c r="Y49" s="22"/>
      <c r="Z49" s="22"/>
      <c r="AA49" s="22"/>
      <c r="AB49" s="22"/>
      <c r="AC49" s="22"/>
      <c r="AD49" s="22"/>
      <c r="AE49" s="22"/>
      <c r="AF49" s="22"/>
      <c r="AG49" s="22"/>
    </row>
    <row r="50" spans="1:33" ht="14.5" thickBot="1">
      <c r="A50" s="409" t="s">
        <v>2</v>
      </c>
      <c r="B50" s="181">
        <v>15415</v>
      </c>
      <c r="C50" s="182">
        <v>1142</v>
      </c>
      <c r="D50" s="183">
        <f t="shared" si="0"/>
        <v>7.4083684722672727</v>
      </c>
      <c r="E50" s="182">
        <v>2060</v>
      </c>
      <c r="F50" s="183">
        <f>E50/B50*100</f>
        <v>13.363606876419073</v>
      </c>
      <c r="G50" s="182">
        <v>2290</v>
      </c>
      <c r="H50" s="183">
        <f t="shared" si="2"/>
        <v>14.855660071359067</v>
      </c>
      <c r="I50" s="182">
        <v>1548</v>
      </c>
      <c r="J50" s="183">
        <f t="shared" si="3"/>
        <v>10.042166720726566</v>
      </c>
      <c r="K50" s="182">
        <v>1057</v>
      </c>
      <c r="L50" s="183">
        <f t="shared" si="10"/>
        <v>6.8569575089198835</v>
      </c>
      <c r="M50" s="182">
        <v>1502</v>
      </c>
      <c r="N50" s="183">
        <f t="shared" si="8"/>
        <v>9.7437560817385673</v>
      </c>
      <c r="O50" s="182">
        <v>2216</v>
      </c>
      <c r="P50" s="183">
        <f t="shared" si="5"/>
        <v>14.375608173856632</v>
      </c>
      <c r="Q50" s="182">
        <v>2105</v>
      </c>
      <c r="R50" s="183">
        <v>13.6</v>
      </c>
      <c r="S50" s="182">
        <v>1418</v>
      </c>
      <c r="T50" s="183">
        <f t="shared" si="9"/>
        <v>9.1988323061952642</v>
      </c>
      <c r="U50" s="184">
        <v>77</v>
      </c>
      <c r="V50" s="416">
        <f t="shared" si="7"/>
        <v>0.49951346091469351</v>
      </c>
      <c r="W50" s="22"/>
      <c r="X50" s="22"/>
      <c r="Y50" s="22"/>
      <c r="Z50" s="22"/>
      <c r="AA50" s="22"/>
      <c r="AB50" s="22"/>
      <c r="AC50" s="22"/>
      <c r="AD50" s="22"/>
      <c r="AE50" s="22"/>
      <c r="AF50" s="22"/>
      <c r="AG50" s="22"/>
    </row>
    <row r="51" spans="1:33">
      <c r="A51" s="419" t="s">
        <v>17</v>
      </c>
      <c r="B51" s="194">
        <v>488576</v>
      </c>
      <c r="C51" s="195">
        <v>69472</v>
      </c>
      <c r="D51" s="196">
        <f t="shared" si="0"/>
        <v>14.219282158763427</v>
      </c>
      <c r="E51" s="195">
        <v>66345</v>
      </c>
      <c r="F51" s="196">
        <f>E51/B51*100</f>
        <v>13.579258907518993</v>
      </c>
      <c r="G51" s="195">
        <v>54910</v>
      </c>
      <c r="H51" s="196">
        <f t="shared" si="2"/>
        <v>11.238783730678543</v>
      </c>
      <c r="I51" s="195">
        <v>55567</v>
      </c>
      <c r="J51" s="196">
        <f t="shared" si="3"/>
        <v>11.373256156667539</v>
      </c>
      <c r="K51" s="195">
        <v>58772</v>
      </c>
      <c r="L51" s="196">
        <f t="shared" si="10"/>
        <v>12.029244170814776</v>
      </c>
      <c r="M51" s="195">
        <v>51740</v>
      </c>
      <c r="N51" s="196">
        <f t="shared" si="8"/>
        <v>10.589959392192821</v>
      </c>
      <c r="O51" s="195">
        <v>52671</v>
      </c>
      <c r="P51" s="196">
        <f t="shared" si="5"/>
        <v>10.780513164789102</v>
      </c>
      <c r="Q51" s="195">
        <v>46164</v>
      </c>
      <c r="R51" s="196">
        <f>Q51/B51*100</f>
        <v>9.4486835210898601</v>
      </c>
      <c r="S51" s="195">
        <v>30325</v>
      </c>
      <c r="T51" s="196">
        <f t="shared" si="9"/>
        <v>6.2068132695834421</v>
      </c>
      <c r="U51" s="197">
        <v>2610</v>
      </c>
      <c r="V51" s="417">
        <f t="shared" si="7"/>
        <v>0.53420552790149334</v>
      </c>
      <c r="W51" s="22"/>
      <c r="X51" s="22"/>
      <c r="Y51" s="22"/>
      <c r="Z51" s="22"/>
      <c r="AA51" s="22"/>
      <c r="AB51" s="22"/>
      <c r="AC51" s="22"/>
      <c r="AD51" s="22"/>
      <c r="AE51" s="22"/>
      <c r="AF51" s="22"/>
      <c r="AG51" s="22"/>
    </row>
    <row r="52" spans="1:33">
      <c r="A52" s="410" t="s">
        <v>19</v>
      </c>
      <c r="B52" s="198">
        <v>121124</v>
      </c>
      <c r="C52" s="199">
        <v>9446</v>
      </c>
      <c r="D52" s="200">
        <f t="shared" si="0"/>
        <v>7.798619596446617</v>
      </c>
      <c r="E52" s="199">
        <v>14942</v>
      </c>
      <c r="F52" s="200">
        <f>E52/B52*100</f>
        <v>12.336118358046299</v>
      </c>
      <c r="G52" s="199">
        <v>17845</v>
      </c>
      <c r="H52" s="200">
        <f t="shared" si="2"/>
        <v>14.732835771605956</v>
      </c>
      <c r="I52" s="199">
        <v>13812</v>
      </c>
      <c r="J52" s="200">
        <f t="shared" si="3"/>
        <v>11.403190119216671</v>
      </c>
      <c r="K52" s="199">
        <v>10374</v>
      </c>
      <c r="L52" s="200">
        <f t="shared" si="10"/>
        <v>8.5647765925828079</v>
      </c>
      <c r="M52" s="199">
        <v>13258</v>
      </c>
      <c r="N52" s="200">
        <f t="shared" si="8"/>
        <v>10.945807602126747</v>
      </c>
      <c r="O52" s="199">
        <v>16193</v>
      </c>
      <c r="P52" s="200">
        <f t="shared" si="5"/>
        <v>13.368944222449722</v>
      </c>
      <c r="Q52" s="199">
        <v>14687</v>
      </c>
      <c r="R52" s="200">
        <f>Q52/B52*100</f>
        <v>12.125590304151117</v>
      </c>
      <c r="S52" s="199">
        <v>9875</v>
      </c>
      <c r="T52" s="200">
        <f t="shared" si="9"/>
        <v>8.152802087117335</v>
      </c>
      <c r="U52" s="201">
        <v>692</v>
      </c>
      <c r="V52" s="418">
        <f t="shared" si="7"/>
        <v>0.57131534625672864</v>
      </c>
      <c r="W52" s="22"/>
      <c r="X52" s="22"/>
      <c r="Y52" s="22"/>
      <c r="Z52" s="22"/>
      <c r="AA52" s="22"/>
      <c r="AB52" s="22"/>
      <c r="AC52" s="22"/>
      <c r="AD52" s="22"/>
      <c r="AE52" s="22"/>
      <c r="AF52" s="22"/>
      <c r="AG52" s="22"/>
    </row>
    <row r="53" spans="1:33" ht="14.5" thickBot="1">
      <c r="A53" s="420" t="s">
        <v>20</v>
      </c>
      <c r="B53" s="203">
        <v>609700</v>
      </c>
      <c r="C53" s="204">
        <v>78918</v>
      </c>
      <c r="D53" s="205">
        <f t="shared" si="0"/>
        <v>12.943742824339841</v>
      </c>
      <c r="E53" s="204">
        <v>81287</v>
      </c>
      <c r="F53" s="205">
        <f>E53/B53*100</f>
        <v>13.332294571100542</v>
      </c>
      <c r="G53" s="204">
        <v>72755</v>
      </c>
      <c r="H53" s="205">
        <f t="shared" si="2"/>
        <v>11.932917828440216</v>
      </c>
      <c r="I53" s="204">
        <v>69379</v>
      </c>
      <c r="J53" s="205">
        <f t="shared" si="3"/>
        <v>11.379202886665574</v>
      </c>
      <c r="K53" s="204">
        <v>69146</v>
      </c>
      <c r="L53" s="205">
        <f t="shared" si="10"/>
        <v>11.340987370838116</v>
      </c>
      <c r="M53" s="204">
        <v>64998</v>
      </c>
      <c r="N53" s="205">
        <f t="shared" si="8"/>
        <v>10.660652780055765</v>
      </c>
      <c r="O53" s="204">
        <v>68864</v>
      </c>
      <c r="P53" s="205">
        <f t="shared" si="5"/>
        <v>11.294735115630639</v>
      </c>
      <c r="Q53" s="204">
        <v>60851</v>
      </c>
      <c r="R53" s="205">
        <f>Q53/B53*100</f>
        <v>9.9804822043628025</v>
      </c>
      <c r="S53" s="204">
        <v>40200</v>
      </c>
      <c r="T53" s="205">
        <f t="shared" si="9"/>
        <v>6.593406593406594</v>
      </c>
      <c r="U53" s="206">
        <v>3302</v>
      </c>
      <c r="V53" s="421">
        <f t="shared" si="7"/>
        <v>0.54157782515991471</v>
      </c>
      <c r="W53" s="22"/>
      <c r="X53" s="22"/>
      <c r="Y53" s="22"/>
      <c r="Z53" s="22"/>
      <c r="AA53" s="22"/>
      <c r="AB53" s="22"/>
      <c r="AC53" s="22"/>
      <c r="AD53" s="22"/>
      <c r="AE53" s="22"/>
      <c r="AF53" s="22"/>
      <c r="AG53" s="22"/>
    </row>
    <row r="54" spans="1:33">
      <c r="A54" s="847" t="s">
        <v>462</v>
      </c>
      <c r="B54" s="847"/>
      <c r="C54" s="847"/>
      <c r="D54" s="847"/>
      <c r="E54" s="847"/>
      <c r="F54" s="847"/>
      <c r="G54" s="847"/>
      <c r="H54" s="847"/>
      <c r="I54" s="847"/>
      <c r="J54" s="847"/>
      <c r="K54" s="847"/>
      <c r="L54" s="847"/>
      <c r="M54" s="847"/>
      <c r="N54" s="847"/>
      <c r="O54" s="847"/>
      <c r="P54" s="847"/>
      <c r="Q54" s="847"/>
      <c r="R54" s="847"/>
      <c r="S54" s="847"/>
      <c r="T54" s="847"/>
      <c r="U54" s="847"/>
      <c r="V54" s="847"/>
      <c r="W54" s="22"/>
      <c r="X54" s="22"/>
      <c r="Y54" s="22"/>
      <c r="Z54" s="22"/>
      <c r="AA54" s="22"/>
      <c r="AB54" s="22"/>
      <c r="AC54" s="22"/>
      <c r="AD54" s="22"/>
      <c r="AE54" s="22"/>
      <c r="AF54" s="22"/>
      <c r="AG54" s="22"/>
    </row>
    <row r="55" spans="1:33">
      <c r="A55" s="853" t="s">
        <v>46</v>
      </c>
      <c r="B55" s="853"/>
      <c r="C55" s="853"/>
      <c r="D55" s="853"/>
      <c r="E55" s="853"/>
      <c r="F55" s="853"/>
      <c r="G55" s="853"/>
      <c r="H55" s="853"/>
      <c r="I55" s="853"/>
      <c r="J55" s="853"/>
      <c r="K55" s="853"/>
      <c r="L55" s="853"/>
      <c r="M55" s="853"/>
      <c r="N55" s="853"/>
      <c r="O55" s="853"/>
      <c r="P55" s="853"/>
      <c r="Q55" s="853"/>
      <c r="R55" s="853"/>
      <c r="S55" s="853"/>
      <c r="T55" s="853"/>
      <c r="U55" s="110"/>
      <c r="V55" s="110"/>
      <c r="W55" s="22"/>
      <c r="X55" s="22"/>
      <c r="Y55" s="22"/>
      <c r="Z55" s="22"/>
      <c r="AA55" s="22"/>
      <c r="AB55" s="22"/>
      <c r="AC55" s="22"/>
      <c r="AD55" s="22"/>
      <c r="AE55" s="22"/>
      <c r="AF55" s="22"/>
      <c r="AG55" s="22"/>
    </row>
    <row r="56" spans="1:33">
      <c r="A56" s="210"/>
      <c r="B56" s="210"/>
      <c r="C56" s="210"/>
      <c r="D56" s="211"/>
      <c r="E56" s="210"/>
      <c r="F56" s="211"/>
      <c r="G56" s="210"/>
      <c r="H56" s="211"/>
      <c r="I56" s="210"/>
      <c r="J56" s="211"/>
      <c r="K56" s="211"/>
      <c r="L56" s="211"/>
      <c r="M56" s="211"/>
      <c r="N56" s="211"/>
      <c r="O56" s="211"/>
      <c r="P56" s="211"/>
      <c r="Q56" s="210"/>
      <c r="R56" s="211"/>
      <c r="S56" s="210"/>
      <c r="T56" s="211"/>
      <c r="U56" s="210"/>
      <c r="V56" s="210"/>
      <c r="W56" s="22"/>
      <c r="X56" s="22"/>
      <c r="Y56" s="22"/>
      <c r="Z56" s="22"/>
      <c r="AA56" s="22"/>
      <c r="AB56" s="22"/>
      <c r="AC56" s="22"/>
      <c r="AD56" s="22"/>
      <c r="AE56" s="22"/>
      <c r="AF56" s="22"/>
      <c r="AG56" s="22"/>
    </row>
    <row r="57" spans="1:33" ht="23.5">
      <c r="A57" s="696">
        <v>2020</v>
      </c>
      <c r="B57" s="696"/>
      <c r="C57" s="696"/>
      <c r="D57" s="696"/>
      <c r="E57" s="696"/>
      <c r="F57" s="696"/>
      <c r="G57" s="696"/>
      <c r="H57" s="696"/>
      <c r="I57" s="210"/>
      <c r="J57" s="210"/>
      <c r="K57" s="210"/>
      <c r="L57" s="210"/>
      <c r="M57" s="210"/>
      <c r="N57" s="210"/>
      <c r="O57" s="210"/>
      <c r="P57" s="210"/>
      <c r="Q57" s="210"/>
      <c r="R57" s="210"/>
      <c r="S57" s="210"/>
      <c r="T57" s="210"/>
      <c r="U57" s="210"/>
      <c r="V57" s="210"/>
      <c r="W57" s="22"/>
      <c r="X57" s="22"/>
      <c r="Y57" s="22"/>
      <c r="Z57" s="22"/>
      <c r="AA57" s="22"/>
      <c r="AB57" s="22"/>
      <c r="AC57" s="22"/>
      <c r="AD57" s="22"/>
      <c r="AE57" s="22"/>
      <c r="AF57" s="22"/>
      <c r="AG57" s="22"/>
    </row>
    <row r="58" spans="1:33">
      <c r="A58" s="210"/>
      <c r="B58" s="210"/>
      <c r="C58" s="210"/>
      <c r="D58" s="210"/>
      <c r="E58" s="210"/>
      <c r="F58" s="210"/>
      <c r="G58" s="210"/>
      <c r="H58" s="210"/>
      <c r="I58" s="210"/>
      <c r="J58" s="210"/>
      <c r="K58" s="210"/>
      <c r="L58" s="210"/>
      <c r="M58" s="210"/>
      <c r="N58" s="210"/>
      <c r="O58" s="210"/>
      <c r="P58" s="210"/>
      <c r="Q58" s="210"/>
      <c r="R58" s="210"/>
      <c r="S58" s="210"/>
      <c r="T58" s="210"/>
      <c r="U58" s="210"/>
      <c r="V58" s="210"/>
      <c r="W58" s="22"/>
      <c r="X58" s="22"/>
      <c r="Y58" s="22"/>
      <c r="Z58" s="22"/>
      <c r="AA58" s="22"/>
      <c r="AB58" s="22"/>
      <c r="AC58" s="22"/>
      <c r="AD58" s="22"/>
      <c r="AE58" s="22"/>
      <c r="AF58" s="22"/>
      <c r="AG58" s="22"/>
    </row>
    <row r="59" spans="1:33" s="21" customFormat="1" ht="16.5">
      <c r="A59" s="733" t="s">
        <v>358</v>
      </c>
      <c r="B59" s="733"/>
      <c r="C59" s="733"/>
      <c r="D59" s="733"/>
      <c r="E59" s="733"/>
      <c r="F59" s="733"/>
      <c r="G59" s="733"/>
      <c r="H59" s="733"/>
      <c r="I59" s="297"/>
      <c r="J59" s="297"/>
      <c r="K59" s="297"/>
      <c r="L59" s="297"/>
      <c r="M59" s="297"/>
      <c r="N59" s="297"/>
      <c r="O59" s="297"/>
      <c r="P59" s="297"/>
      <c r="Q59" s="297"/>
      <c r="R59" s="297"/>
      <c r="S59" s="297"/>
      <c r="T59" s="297"/>
      <c r="U59" s="297"/>
      <c r="V59" s="297"/>
      <c r="W59" s="673"/>
      <c r="X59" s="673"/>
      <c r="Y59" s="673"/>
      <c r="Z59" s="673"/>
      <c r="AA59" s="673"/>
      <c r="AB59" s="673"/>
      <c r="AC59" s="673"/>
      <c r="AD59" s="673"/>
      <c r="AE59" s="673"/>
      <c r="AF59" s="673"/>
      <c r="AG59" s="673"/>
    </row>
    <row r="60" spans="1:33" ht="14.5">
      <c r="A60" s="728" t="s">
        <v>21</v>
      </c>
      <c r="B60" s="732" t="s">
        <v>22</v>
      </c>
      <c r="C60" s="706" t="s">
        <v>23</v>
      </c>
      <c r="D60" s="705"/>
      <c r="E60" s="705"/>
      <c r="F60" s="705"/>
      <c r="G60" s="705"/>
      <c r="H60" s="705"/>
      <c r="I60" s="210"/>
      <c r="J60" s="210"/>
      <c r="K60" s="210"/>
      <c r="L60" s="210"/>
      <c r="M60" s="210"/>
      <c r="N60" s="210"/>
      <c r="O60" s="210"/>
      <c r="P60" s="210"/>
      <c r="Q60" s="210"/>
      <c r="R60" s="210"/>
      <c r="S60" s="210"/>
      <c r="T60" s="210"/>
      <c r="U60" s="210"/>
      <c r="V60" s="210"/>
      <c r="W60" s="22"/>
      <c r="X60" s="22"/>
      <c r="Y60" s="22"/>
      <c r="Z60" s="22"/>
      <c r="AA60" s="22"/>
      <c r="AB60" s="22"/>
      <c r="AC60" s="22"/>
      <c r="AD60" s="22"/>
      <c r="AE60" s="22"/>
      <c r="AF60" s="22"/>
      <c r="AG60" s="22"/>
    </row>
    <row r="61" spans="1:33" ht="14.5">
      <c r="A61" s="728"/>
      <c r="B61" s="732"/>
      <c r="C61" s="706" t="s">
        <v>67</v>
      </c>
      <c r="D61" s="728"/>
      <c r="E61" s="706" t="s">
        <v>68</v>
      </c>
      <c r="F61" s="728"/>
      <c r="G61" s="706" t="s">
        <v>69</v>
      </c>
      <c r="H61" s="705"/>
      <c r="I61" s="210"/>
      <c r="J61" s="210"/>
      <c r="K61" s="210"/>
      <c r="L61" s="210"/>
      <c r="M61" s="210"/>
      <c r="N61" s="210"/>
      <c r="O61" s="210"/>
      <c r="P61" s="210"/>
      <c r="Q61" s="210"/>
      <c r="R61" s="210"/>
      <c r="S61" s="210"/>
      <c r="T61" s="210"/>
      <c r="U61" s="210"/>
      <c r="V61" s="210"/>
      <c r="W61" s="22"/>
      <c r="X61" s="22"/>
      <c r="Y61" s="22"/>
      <c r="Z61" s="22"/>
      <c r="AA61" s="22"/>
      <c r="AB61" s="22"/>
      <c r="AC61" s="22"/>
      <c r="AD61" s="22"/>
      <c r="AE61" s="22"/>
      <c r="AF61" s="22"/>
      <c r="AG61" s="22"/>
    </row>
    <row r="62" spans="1:33" ht="15" thickBot="1">
      <c r="A62" s="728"/>
      <c r="B62" s="734" t="s">
        <v>0</v>
      </c>
      <c r="C62" s="713"/>
      <c r="D62" s="444" t="s">
        <v>42</v>
      </c>
      <c r="E62" s="429" t="s">
        <v>0</v>
      </c>
      <c r="F62" s="444" t="s">
        <v>42</v>
      </c>
      <c r="G62" s="429" t="s">
        <v>0</v>
      </c>
      <c r="H62" s="443" t="s">
        <v>42</v>
      </c>
      <c r="I62" s="210"/>
      <c r="J62" s="210"/>
      <c r="K62" s="210"/>
      <c r="L62" s="210"/>
      <c r="M62" s="210"/>
      <c r="N62" s="210"/>
      <c r="O62" s="210"/>
      <c r="P62" s="210"/>
      <c r="Q62" s="210"/>
      <c r="R62" s="210"/>
      <c r="S62" s="210"/>
      <c r="T62" s="210"/>
      <c r="U62" s="210"/>
      <c r="V62" s="210"/>
      <c r="W62" s="22"/>
      <c r="X62" s="22"/>
      <c r="Y62" s="22"/>
      <c r="Z62" s="22"/>
      <c r="AA62" s="22"/>
      <c r="AB62" s="22"/>
      <c r="AC62" s="22"/>
      <c r="AD62" s="22"/>
      <c r="AE62" s="22"/>
      <c r="AF62" s="22"/>
      <c r="AG62" s="22"/>
    </row>
    <row r="63" spans="1:33">
      <c r="A63" s="411" t="s">
        <v>16</v>
      </c>
      <c r="B63" s="217">
        <v>96434</v>
      </c>
      <c r="C63" s="217">
        <v>10440</v>
      </c>
      <c r="D63" s="218">
        <v>10.8</v>
      </c>
      <c r="E63" s="217">
        <v>54858</v>
      </c>
      <c r="F63" s="218">
        <v>56.899999999999991</v>
      </c>
      <c r="G63" s="219">
        <v>31136</v>
      </c>
      <c r="H63" s="407">
        <v>32.300000000000004</v>
      </c>
      <c r="I63" s="210"/>
      <c r="J63" s="210"/>
      <c r="K63" s="210"/>
      <c r="L63" s="210"/>
      <c r="M63" s="210"/>
      <c r="N63" s="210"/>
      <c r="O63" s="210"/>
      <c r="P63" s="210"/>
      <c r="Q63" s="210"/>
      <c r="R63" s="210"/>
      <c r="S63" s="210"/>
      <c r="T63" s="210"/>
      <c r="U63" s="210"/>
      <c r="V63" s="210"/>
      <c r="W63" s="22"/>
      <c r="X63" s="22"/>
      <c r="Y63" s="22"/>
      <c r="Z63" s="22"/>
      <c r="AA63" s="22"/>
      <c r="AB63" s="22"/>
      <c r="AC63" s="22"/>
      <c r="AD63" s="22"/>
      <c r="AE63" s="22"/>
      <c r="AF63" s="22"/>
      <c r="AG63" s="22"/>
    </row>
    <row r="64" spans="1:33">
      <c r="A64" s="412" t="s">
        <v>15</v>
      </c>
      <c r="B64" s="214">
        <v>97317</v>
      </c>
      <c r="C64" s="214">
        <v>8392</v>
      </c>
      <c r="D64" s="127">
        <v>8.6</v>
      </c>
      <c r="E64" s="214">
        <v>40977</v>
      </c>
      <c r="F64" s="127">
        <v>42.1</v>
      </c>
      <c r="G64" s="215">
        <v>47948</v>
      </c>
      <c r="H64" s="392">
        <v>49.3</v>
      </c>
      <c r="I64" s="210"/>
      <c r="J64" s="210"/>
      <c r="K64" s="210"/>
      <c r="L64" s="210"/>
      <c r="M64" s="210"/>
      <c r="N64" s="210"/>
      <c r="O64" s="210"/>
      <c r="P64" s="210"/>
      <c r="Q64" s="210"/>
      <c r="R64" s="210"/>
      <c r="S64" s="210"/>
      <c r="T64" s="210"/>
      <c r="U64" s="210"/>
      <c r="V64" s="210"/>
      <c r="W64" s="22"/>
      <c r="X64" s="22"/>
      <c r="Y64" s="22"/>
      <c r="Z64" s="22"/>
      <c r="AA64" s="22"/>
      <c r="AB64" s="22"/>
      <c r="AC64" s="22"/>
      <c r="AD64" s="22"/>
      <c r="AE64" s="22"/>
      <c r="AF64" s="22"/>
      <c r="AG64" s="22"/>
    </row>
    <row r="65" spans="1:33">
      <c r="A65" s="411" t="s">
        <v>18</v>
      </c>
      <c r="B65" s="217">
        <v>34098</v>
      </c>
      <c r="C65" s="217">
        <v>3879</v>
      </c>
      <c r="D65" s="218">
        <v>11.4</v>
      </c>
      <c r="E65" s="217">
        <v>10060</v>
      </c>
      <c r="F65" s="218">
        <v>29.5</v>
      </c>
      <c r="G65" s="219">
        <v>20159</v>
      </c>
      <c r="H65" s="407">
        <v>59.099999999999994</v>
      </c>
      <c r="I65" s="210"/>
      <c r="J65" s="210"/>
      <c r="K65" s="210"/>
      <c r="L65" s="210"/>
      <c r="M65" s="210"/>
      <c r="N65" s="210"/>
      <c r="O65" s="210"/>
      <c r="P65" s="210"/>
      <c r="Q65" s="210"/>
      <c r="R65" s="210"/>
      <c r="S65" s="210"/>
      <c r="T65" s="210"/>
      <c r="U65" s="210"/>
      <c r="V65" s="210"/>
      <c r="W65" s="22"/>
      <c r="X65" s="22"/>
      <c r="Y65" s="22"/>
      <c r="Z65" s="22"/>
      <c r="AA65" s="22"/>
      <c r="AB65" s="22"/>
      <c r="AC65" s="22"/>
      <c r="AD65" s="22"/>
      <c r="AE65" s="22"/>
      <c r="AF65" s="22"/>
      <c r="AG65" s="22"/>
    </row>
    <row r="66" spans="1:33">
      <c r="A66" s="412" t="s">
        <v>14</v>
      </c>
      <c r="B66" s="214">
        <v>18500</v>
      </c>
      <c r="C66" s="214">
        <v>529</v>
      </c>
      <c r="D66" s="127">
        <v>2.9000000000000004</v>
      </c>
      <c r="E66" s="214">
        <v>5589</v>
      </c>
      <c r="F66" s="127">
        <v>30.2</v>
      </c>
      <c r="G66" s="215">
        <v>12382</v>
      </c>
      <c r="H66" s="392">
        <v>66.900000000000006</v>
      </c>
      <c r="I66" s="210"/>
      <c r="J66" s="210"/>
      <c r="K66" s="210"/>
      <c r="L66" s="210"/>
      <c r="M66" s="210"/>
      <c r="N66" s="210"/>
      <c r="O66" s="210"/>
      <c r="P66" s="210"/>
      <c r="Q66" s="210"/>
      <c r="R66" s="210"/>
      <c r="S66" s="210"/>
      <c r="T66" s="210"/>
      <c r="U66" s="210"/>
      <c r="V66" s="210"/>
      <c r="W66" s="22"/>
      <c r="X66" s="22"/>
      <c r="Y66" s="22"/>
      <c r="Z66" s="22"/>
      <c r="AA66" s="22"/>
      <c r="AB66" s="22"/>
      <c r="AC66" s="22"/>
      <c r="AD66" s="22"/>
      <c r="AE66" s="22"/>
      <c r="AF66" s="22"/>
      <c r="AG66" s="22"/>
    </row>
    <row r="67" spans="1:33">
      <c r="A67" s="411" t="s">
        <v>13</v>
      </c>
      <c r="B67" s="217">
        <v>5714</v>
      </c>
      <c r="C67" s="217">
        <v>544</v>
      </c>
      <c r="D67" s="218">
        <v>9.5</v>
      </c>
      <c r="E67" s="217">
        <v>2014</v>
      </c>
      <c r="F67" s="218">
        <v>35.199999999999996</v>
      </c>
      <c r="G67" s="219">
        <v>3156</v>
      </c>
      <c r="H67" s="407">
        <v>55.2</v>
      </c>
      <c r="I67" s="210"/>
      <c r="J67" s="210"/>
      <c r="K67" s="210"/>
      <c r="L67" s="210"/>
      <c r="M67" s="210"/>
      <c r="N67" s="210"/>
      <c r="O67" s="210"/>
      <c r="P67" s="210"/>
      <c r="Q67" s="210"/>
      <c r="R67" s="210"/>
      <c r="S67" s="210"/>
      <c r="T67" s="210"/>
      <c r="U67" s="210"/>
      <c r="V67" s="210"/>
      <c r="W67" s="22"/>
      <c r="X67" s="22"/>
      <c r="Y67" s="22"/>
      <c r="Z67" s="22"/>
      <c r="AA67" s="22"/>
      <c r="AB67" s="22"/>
      <c r="AC67" s="22"/>
      <c r="AD67" s="22"/>
      <c r="AE67" s="22"/>
      <c r="AF67" s="22"/>
      <c r="AG67" s="22"/>
    </row>
    <row r="68" spans="1:33">
      <c r="A68" s="412" t="s">
        <v>12</v>
      </c>
      <c r="B68" s="214">
        <v>17629</v>
      </c>
      <c r="C68" s="214">
        <v>666</v>
      </c>
      <c r="D68" s="127">
        <v>3.8</v>
      </c>
      <c r="E68" s="214">
        <v>5720</v>
      </c>
      <c r="F68" s="127">
        <v>32.4</v>
      </c>
      <c r="G68" s="215">
        <v>11243</v>
      </c>
      <c r="H68" s="392">
        <v>63.800000000000004</v>
      </c>
      <c r="I68" s="210"/>
      <c r="J68" s="210"/>
      <c r="K68" s="210"/>
      <c r="L68" s="210"/>
      <c r="M68" s="210"/>
      <c r="N68" s="210"/>
      <c r="O68" s="210"/>
      <c r="P68" s="210"/>
      <c r="Q68" s="210"/>
      <c r="R68" s="210"/>
      <c r="S68" s="210"/>
      <c r="T68" s="210"/>
      <c r="U68" s="210"/>
      <c r="V68" s="210"/>
      <c r="W68" s="22"/>
      <c r="X68" s="22"/>
      <c r="Y68" s="22"/>
      <c r="Z68" s="22"/>
      <c r="AA68" s="22"/>
      <c r="AB68" s="22"/>
      <c r="AC68" s="22"/>
      <c r="AD68" s="22"/>
      <c r="AE68" s="22"/>
      <c r="AF68" s="22"/>
      <c r="AG68" s="22"/>
    </row>
    <row r="69" spans="1:33">
      <c r="A69" s="411" t="s">
        <v>11</v>
      </c>
      <c r="B69" s="217">
        <v>51302</v>
      </c>
      <c r="C69" s="217">
        <v>3838</v>
      </c>
      <c r="D69" s="218">
        <v>7.5</v>
      </c>
      <c r="E69" s="217">
        <v>20221</v>
      </c>
      <c r="F69" s="218">
        <v>39.4</v>
      </c>
      <c r="G69" s="219">
        <v>27243</v>
      </c>
      <c r="H69" s="407">
        <v>53.1</v>
      </c>
      <c r="I69" s="210"/>
      <c r="J69" s="210"/>
      <c r="K69" s="210"/>
      <c r="L69" s="210"/>
      <c r="M69" s="210"/>
      <c r="N69" s="210"/>
      <c r="O69" s="210"/>
      <c r="P69" s="210"/>
      <c r="Q69" s="210"/>
      <c r="R69" s="210"/>
      <c r="S69" s="210"/>
      <c r="T69" s="210"/>
      <c r="U69" s="210"/>
      <c r="V69" s="210"/>
      <c r="W69" s="22"/>
      <c r="X69" s="22"/>
      <c r="Y69" s="22"/>
      <c r="Z69" s="22"/>
      <c r="AA69" s="22"/>
      <c r="AB69" s="22"/>
      <c r="AC69" s="22"/>
      <c r="AD69" s="22"/>
      <c r="AE69" s="22"/>
      <c r="AF69" s="22"/>
      <c r="AG69" s="22"/>
    </row>
    <row r="70" spans="1:33">
      <c r="A70" s="412" t="s">
        <v>10</v>
      </c>
      <c r="B70" s="214">
        <v>11206</v>
      </c>
      <c r="C70" s="214">
        <v>335</v>
      </c>
      <c r="D70" s="127">
        <v>3</v>
      </c>
      <c r="E70" s="214">
        <v>3246</v>
      </c>
      <c r="F70" s="127">
        <v>28.999999999999996</v>
      </c>
      <c r="G70" s="215">
        <v>7625</v>
      </c>
      <c r="H70" s="392">
        <v>68</v>
      </c>
      <c r="I70" s="210"/>
      <c r="J70" s="210"/>
      <c r="K70" s="210"/>
      <c r="L70" s="210"/>
      <c r="M70" s="210"/>
      <c r="N70" s="210"/>
      <c r="O70" s="210"/>
      <c r="P70" s="210"/>
      <c r="Q70" s="210"/>
      <c r="R70" s="210"/>
      <c r="S70" s="210"/>
      <c r="T70" s="210"/>
      <c r="U70" s="210"/>
      <c r="V70" s="210"/>
      <c r="W70" s="22"/>
      <c r="X70" s="22"/>
      <c r="Y70" s="22"/>
      <c r="Z70" s="22"/>
      <c r="AA70" s="22"/>
      <c r="AB70" s="22"/>
      <c r="AC70" s="22"/>
      <c r="AD70" s="22"/>
      <c r="AE70" s="22"/>
      <c r="AF70" s="22"/>
      <c r="AG70" s="22"/>
    </row>
    <row r="71" spans="1:33">
      <c r="A71" s="411" t="s">
        <v>9</v>
      </c>
      <c r="B71" s="217">
        <v>58547</v>
      </c>
      <c r="C71" s="217">
        <v>4790</v>
      </c>
      <c r="D71" s="218">
        <v>8.2000000000000011</v>
      </c>
      <c r="E71" s="217">
        <v>20966</v>
      </c>
      <c r="F71" s="218">
        <v>35.799999999999997</v>
      </c>
      <c r="G71" s="219">
        <v>32791</v>
      </c>
      <c r="H71" s="407">
        <v>56.000000000000007</v>
      </c>
      <c r="I71" s="210"/>
      <c r="J71" s="210"/>
      <c r="K71" s="210"/>
      <c r="L71" s="210"/>
      <c r="M71" s="210"/>
      <c r="N71" s="210"/>
      <c r="O71" s="210"/>
      <c r="P71" s="210"/>
      <c r="Q71" s="210"/>
      <c r="R71" s="210"/>
      <c r="S71" s="210"/>
      <c r="T71" s="210"/>
      <c r="U71" s="210"/>
      <c r="V71" s="210"/>
      <c r="W71" s="22"/>
      <c r="X71" s="22"/>
      <c r="Y71" s="22"/>
      <c r="Z71" s="22"/>
      <c r="AA71" s="22"/>
      <c r="AB71" s="22"/>
      <c r="AC71" s="22"/>
      <c r="AD71" s="22"/>
      <c r="AE71" s="22"/>
      <c r="AF71" s="22"/>
      <c r="AG71" s="22"/>
    </row>
    <row r="72" spans="1:33">
      <c r="A72" s="412" t="s">
        <v>8</v>
      </c>
      <c r="B72" s="214">
        <v>124265</v>
      </c>
      <c r="C72" s="214">
        <v>4779</v>
      </c>
      <c r="D72" s="127">
        <v>3.8</v>
      </c>
      <c r="E72" s="214">
        <v>68980</v>
      </c>
      <c r="F72" s="127">
        <v>55.500000000000007</v>
      </c>
      <c r="G72" s="215">
        <v>50506</v>
      </c>
      <c r="H72" s="392">
        <v>40.6</v>
      </c>
      <c r="I72" s="210"/>
      <c r="J72" s="210"/>
      <c r="K72" s="210"/>
      <c r="L72" s="210"/>
      <c r="M72" s="210"/>
      <c r="N72" s="210"/>
      <c r="O72" s="210"/>
      <c r="P72" s="210"/>
      <c r="Q72" s="210"/>
      <c r="R72" s="210"/>
      <c r="S72" s="210"/>
      <c r="T72" s="210"/>
      <c r="U72" s="210"/>
      <c r="V72" s="210"/>
      <c r="W72" s="22"/>
      <c r="X72" s="22"/>
      <c r="Y72" s="22"/>
      <c r="Z72" s="22"/>
      <c r="AA72" s="22"/>
      <c r="AB72" s="22"/>
      <c r="AC72" s="22"/>
      <c r="AD72" s="22"/>
      <c r="AE72" s="22"/>
      <c r="AF72" s="22"/>
      <c r="AG72" s="22"/>
    </row>
    <row r="73" spans="1:33">
      <c r="A73" s="411" t="s">
        <v>7</v>
      </c>
      <c r="B73" s="217">
        <v>32960</v>
      </c>
      <c r="C73" s="217">
        <v>1050</v>
      </c>
      <c r="D73" s="218">
        <v>3.2</v>
      </c>
      <c r="E73" s="217">
        <v>15165</v>
      </c>
      <c r="F73" s="218">
        <v>46</v>
      </c>
      <c r="G73" s="219">
        <v>16745</v>
      </c>
      <c r="H73" s="407">
        <v>50.8</v>
      </c>
      <c r="I73" s="210"/>
      <c r="J73" s="210"/>
      <c r="K73" s="210"/>
      <c r="L73" s="210"/>
      <c r="M73" s="210"/>
      <c r="N73" s="210"/>
      <c r="O73" s="210"/>
      <c r="P73" s="210"/>
      <c r="Q73" s="210"/>
      <c r="R73" s="210"/>
      <c r="S73" s="210"/>
      <c r="T73" s="210"/>
      <c r="U73" s="210"/>
      <c r="V73" s="210"/>
      <c r="W73" s="22"/>
      <c r="X73" s="22"/>
      <c r="Y73" s="22"/>
      <c r="Z73" s="22"/>
      <c r="AA73" s="22"/>
      <c r="AB73" s="22"/>
      <c r="AC73" s="22"/>
      <c r="AD73" s="22"/>
      <c r="AE73" s="22"/>
      <c r="AF73" s="22"/>
      <c r="AG73" s="22"/>
    </row>
    <row r="74" spans="1:33">
      <c r="A74" s="412" t="s">
        <v>6</v>
      </c>
      <c r="B74" s="214">
        <v>6708</v>
      </c>
      <c r="C74" s="214">
        <v>164</v>
      </c>
      <c r="D74" s="127">
        <v>2.4</v>
      </c>
      <c r="E74" s="214">
        <v>2744</v>
      </c>
      <c r="F74" s="127">
        <v>40.9</v>
      </c>
      <c r="G74" s="215">
        <v>3800</v>
      </c>
      <c r="H74" s="392">
        <v>56.599999999999994</v>
      </c>
      <c r="I74" s="210"/>
      <c r="J74" s="210"/>
      <c r="K74" s="210"/>
      <c r="L74" s="210"/>
      <c r="M74" s="210"/>
      <c r="N74" s="210"/>
      <c r="O74" s="210"/>
      <c r="P74" s="210"/>
      <c r="Q74" s="210"/>
      <c r="R74" s="210"/>
      <c r="S74" s="210"/>
      <c r="T74" s="210"/>
      <c r="U74" s="210"/>
      <c r="V74" s="210"/>
      <c r="W74" s="22"/>
      <c r="X74" s="22"/>
      <c r="Y74" s="22"/>
      <c r="Z74" s="22"/>
      <c r="AA74" s="22"/>
      <c r="AB74" s="22"/>
      <c r="AC74" s="22"/>
      <c r="AD74" s="22"/>
      <c r="AE74" s="22"/>
      <c r="AF74" s="22"/>
      <c r="AG74" s="22"/>
    </row>
    <row r="75" spans="1:33">
      <c r="A75" s="411" t="s">
        <v>5</v>
      </c>
      <c r="B75" s="217">
        <v>30191</v>
      </c>
      <c r="C75" s="217">
        <v>495</v>
      </c>
      <c r="D75" s="218">
        <v>1.6</v>
      </c>
      <c r="E75" s="217">
        <v>7997</v>
      </c>
      <c r="F75" s="218">
        <v>26.5</v>
      </c>
      <c r="G75" s="219">
        <v>21699</v>
      </c>
      <c r="H75" s="407">
        <v>71.899999999999991</v>
      </c>
      <c r="I75" s="210"/>
      <c r="J75" s="210"/>
      <c r="K75" s="210"/>
      <c r="L75" s="210"/>
      <c r="M75" s="210"/>
      <c r="N75" s="210"/>
      <c r="O75" s="210"/>
      <c r="P75" s="210"/>
      <c r="Q75" s="210"/>
      <c r="R75" s="210"/>
      <c r="S75" s="210"/>
      <c r="T75" s="210"/>
      <c r="U75" s="210"/>
      <c r="V75" s="210"/>
      <c r="W75" s="22"/>
      <c r="X75" s="22"/>
      <c r="Y75" s="22"/>
      <c r="Z75" s="22"/>
      <c r="AA75" s="22"/>
      <c r="AB75" s="22"/>
      <c r="AC75" s="22"/>
      <c r="AD75" s="22"/>
      <c r="AE75" s="22"/>
      <c r="AF75" s="22"/>
      <c r="AG75" s="22"/>
    </row>
    <row r="76" spans="1:33">
      <c r="A76" s="412" t="s">
        <v>4</v>
      </c>
      <c r="B76" s="214">
        <v>16111</v>
      </c>
      <c r="C76" s="214">
        <v>463</v>
      </c>
      <c r="D76" s="127">
        <v>2.9000000000000004</v>
      </c>
      <c r="E76" s="214">
        <v>5795</v>
      </c>
      <c r="F76" s="127">
        <v>36</v>
      </c>
      <c r="G76" s="215">
        <v>9853</v>
      </c>
      <c r="H76" s="392">
        <v>61.199999999999996</v>
      </c>
      <c r="I76" s="210"/>
      <c r="J76" s="210"/>
      <c r="K76" s="210"/>
      <c r="L76" s="210"/>
      <c r="M76" s="210"/>
      <c r="N76" s="210"/>
      <c r="O76" s="210"/>
      <c r="P76" s="210"/>
      <c r="Q76" s="210"/>
      <c r="R76" s="210"/>
      <c r="S76" s="210"/>
      <c r="T76" s="210"/>
      <c r="U76" s="210"/>
      <c r="V76" s="210"/>
      <c r="W76" s="22"/>
      <c r="X76" s="22"/>
      <c r="Y76" s="22"/>
      <c r="Z76" s="22"/>
      <c r="AA76" s="22"/>
      <c r="AB76" s="22"/>
      <c r="AC76" s="22"/>
      <c r="AD76" s="22"/>
      <c r="AE76" s="22"/>
      <c r="AF76" s="22"/>
      <c r="AG76" s="22"/>
    </row>
    <row r="77" spans="1:33">
      <c r="A77" s="411" t="s">
        <v>3</v>
      </c>
      <c r="B77" s="217">
        <v>21039</v>
      </c>
      <c r="C77" s="217">
        <v>1204</v>
      </c>
      <c r="D77" s="218">
        <v>5.7</v>
      </c>
      <c r="E77" s="217">
        <v>8406</v>
      </c>
      <c r="F77" s="218">
        <v>40</v>
      </c>
      <c r="G77" s="219">
        <v>11429</v>
      </c>
      <c r="H77" s="407">
        <v>54.300000000000004</v>
      </c>
      <c r="I77" s="210"/>
      <c r="J77" s="210"/>
      <c r="K77" s="210"/>
      <c r="L77" s="210"/>
      <c r="M77" s="210"/>
      <c r="N77" s="210"/>
      <c r="O77" s="210"/>
      <c r="P77" s="210"/>
      <c r="Q77" s="210"/>
      <c r="R77" s="210"/>
      <c r="S77" s="210"/>
      <c r="T77" s="210"/>
      <c r="U77" s="210"/>
      <c r="V77" s="210"/>
      <c r="W77" s="22"/>
      <c r="X77" s="22"/>
      <c r="Y77" s="22"/>
      <c r="Z77" s="22"/>
      <c r="AA77" s="22"/>
      <c r="AB77" s="22"/>
      <c r="AC77" s="22"/>
      <c r="AD77" s="22"/>
      <c r="AE77" s="22"/>
      <c r="AF77" s="22"/>
      <c r="AG77" s="22"/>
    </row>
    <row r="78" spans="1:33" ht="14.5" thickBot="1">
      <c r="A78" s="412" t="s">
        <v>2</v>
      </c>
      <c r="B78" s="214">
        <v>15609</v>
      </c>
      <c r="C78" s="220">
        <v>366</v>
      </c>
      <c r="D78" s="127">
        <v>2.2999999999999998</v>
      </c>
      <c r="E78" s="220">
        <v>6251</v>
      </c>
      <c r="F78" s="127">
        <v>40</v>
      </c>
      <c r="G78" s="221">
        <v>8992</v>
      </c>
      <c r="H78" s="392">
        <v>57.599999999999994</v>
      </c>
      <c r="I78" s="210"/>
      <c r="J78" s="210"/>
      <c r="K78" s="210"/>
      <c r="L78" s="210"/>
      <c r="M78" s="210"/>
      <c r="N78" s="210"/>
      <c r="O78" s="210"/>
      <c r="P78" s="210"/>
      <c r="Q78" s="210"/>
      <c r="R78" s="210"/>
      <c r="S78" s="210"/>
      <c r="T78" s="210"/>
      <c r="U78" s="210"/>
      <c r="V78" s="210"/>
      <c r="W78" s="22"/>
      <c r="X78" s="22"/>
      <c r="Y78" s="22"/>
      <c r="Z78" s="22"/>
      <c r="AA78" s="22"/>
      <c r="AB78" s="22"/>
      <c r="AC78" s="22"/>
      <c r="AD78" s="22"/>
      <c r="AE78" s="22"/>
      <c r="AF78" s="22"/>
      <c r="AG78" s="22"/>
    </row>
    <row r="79" spans="1:33">
      <c r="A79" s="413" t="s">
        <v>17</v>
      </c>
      <c r="B79" s="223">
        <v>511915</v>
      </c>
      <c r="C79" s="224">
        <v>35867</v>
      </c>
      <c r="D79" s="131">
        <v>7.0000000000000009</v>
      </c>
      <c r="E79" s="225">
        <v>240051</v>
      </c>
      <c r="F79" s="131">
        <v>46.9</v>
      </c>
      <c r="G79" s="224">
        <v>235997</v>
      </c>
      <c r="H79" s="394">
        <v>46.1</v>
      </c>
      <c r="I79" s="210"/>
      <c r="J79" s="210"/>
      <c r="K79" s="210"/>
      <c r="L79" s="210"/>
      <c r="M79" s="210"/>
      <c r="N79" s="210"/>
      <c r="O79" s="210"/>
      <c r="P79" s="210"/>
      <c r="Q79" s="210"/>
      <c r="R79" s="210"/>
      <c r="S79" s="210"/>
      <c r="T79" s="210"/>
      <c r="U79" s="210"/>
      <c r="V79" s="210"/>
      <c r="W79" s="22"/>
      <c r="X79" s="22"/>
      <c r="Y79" s="22"/>
      <c r="Z79" s="22"/>
      <c r="AA79" s="22"/>
      <c r="AB79" s="22"/>
      <c r="AC79" s="22"/>
      <c r="AD79" s="22"/>
      <c r="AE79" s="22"/>
      <c r="AF79" s="22"/>
      <c r="AG79" s="22"/>
    </row>
    <row r="80" spans="1:33">
      <c r="A80" s="414" t="s">
        <v>19</v>
      </c>
      <c r="B80" s="227">
        <v>125715</v>
      </c>
      <c r="C80" s="228">
        <v>6067</v>
      </c>
      <c r="D80" s="135">
        <v>4.8</v>
      </c>
      <c r="E80" s="229">
        <v>38938</v>
      </c>
      <c r="F80" s="135">
        <v>31</v>
      </c>
      <c r="G80" s="228">
        <v>80710</v>
      </c>
      <c r="H80" s="395">
        <v>64.2</v>
      </c>
      <c r="I80" s="210"/>
      <c r="J80" s="210"/>
      <c r="K80" s="210"/>
      <c r="L80" s="210"/>
      <c r="M80" s="210"/>
      <c r="N80" s="210"/>
      <c r="O80" s="210"/>
      <c r="P80" s="210"/>
      <c r="Q80" s="210"/>
      <c r="R80" s="210"/>
      <c r="S80" s="210"/>
      <c r="T80" s="210"/>
      <c r="U80" s="210"/>
      <c r="V80" s="210"/>
      <c r="W80" s="22"/>
      <c r="X80" s="22"/>
      <c r="Y80" s="22"/>
      <c r="Z80" s="22"/>
      <c r="AA80" s="22"/>
      <c r="AB80" s="22"/>
      <c r="AC80" s="22"/>
      <c r="AD80" s="22"/>
      <c r="AE80" s="22"/>
      <c r="AF80" s="22"/>
      <c r="AG80" s="22"/>
    </row>
    <row r="81" spans="1:33" ht="14.5" thickBot="1">
      <c r="A81" s="422" t="s">
        <v>20</v>
      </c>
      <c r="B81" s="231">
        <v>637630</v>
      </c>
      <c r="C81" s="232">
        <v>41934</v>
      </c>
      <c r="D81" s="139">
        <v>6.6000000000000005</v>
      </c>
      <c r="E81" s="233">
        <v>278989</v>
      </c>
      <c r="F81" s="139">
        <v>43.8</v>
      </c>
      <c r="G81" s="232">
        <v>316707</v>
      </c>
      <c r="H81" s="396">
        <v>49.7</v>
      </c>
      <c r="I81" s="210"/>
      <c r="J81" s="210"/>
      <c r="K81" s="210"/>
      <c r="L81" s="210"/>
      <c r="M81" s="210"/>
      <c r="N81" s="210"/>
      <c r="O81" s="210"/>
      <c r="P81" s="210"/>
      <c r="Q81" s="210"/>
      <c r="R81" s="210"/>
      <c r="S81" s="210"/>
      <c r="T81" s="210"/>
      <c r="U81" s="210"/>
      <c r="V81" s="210"/>
      <c r="W81" s="22"/>
      <c r="X81" s="22"/>
      <c r="Y81" s="22"/>
      <c r="Z81" s="22"/>
      <c r="AA81" s="22"/>
      <c r="AB81" s="22"/>
      <c r="AC81" s="22"/>
      <c r="AD81" s="22"/>
      <c r="AE81" s="22"/>
      <c r="AF81" s="22"/>
      <c r="AG81" s="22"/>
    </row>
    <row r="82" spans="1:33">
      <c r="A82" s="796" t="s">
        <v>467</v>
      </c>
      <c r="B82" s="796"/>
      <c r="C82" s="796"/>
      <c r="D82" s="796"/>
      <c r="E82" s="796"/>
      <c r="F82" s="796"/>
      <c r="G82" s="796"/>
      <c r="H82" s="796"/>
      <c r="I82" s="252"/>
      <c r="J82" s="210"/>
      <c r="K82" s="210"/>
      <c r="L82" s="210"/>
      <c r="M82" s="210"/>
      <c r="N82" s="210"/>
      <c r="O82" s="210"/>
      <c r="P82" s="210"/>
      <c r="Q82" s="210"/>
      <c r="R82" s="210"/>
      <c r="S82" s="210"/>
      <c r="T82" s="210"/>
      <c r="U82" s="210"/>
      <c r="V82" s="210"/>
      <c r="W82" s="22"/>
      <c r="X82" s="22"/>
      <c r="Y82" s="22"/>
      <c r="Z82" s="22"/>
      <c r="AA82" s="22"/>
      <c r="AB82" s="22"/>
      <c r="AC82" s="22"/>
      <c r="AD82" s="22"/>
      <c r="AE82" s="22"/>
      <c r="AF82" s="22"/>
      <c r="AG82" s="22"/>
    </row>
    <row r="83" spans="1:33" ht="33.75" customHeight="1">
      <c r="A83" s="854" t="s">
        <v>55</v>
      </c>
      <c r="B83" s="854"/>
      <c r="C83" s="854"/>
      <c r="D83" s="854"/>
      <c r="E83" s="854"/>
      <c r="F83" s="854"/>
      <c r="G83" s="854"/>
      <c r="H83" s="854"/>
      <c r="I83" s="252"/>
      <c r="J83" s="210"/>
      <c r="K83" s="210"/>
      <c r="L83" s="210"/>
      <c r="M83" s="210"/>
      <c r="N83" s="210"/>
      <c r="O83" s="210"/>
      <c r="P83" s="210"/>
      <c r="Q83" s="210"/>
      <c r="R83" s="210"/>
      <c r="S83" s="210"/>
      <c r="T83" s="210"/>
      <c r="U83" s="210"/>
      <c r="V83" s="210"/>
      <c r="W83" s="22"/>
      <c r="X83" s="22"/>
      <c r="Y83" s="22"/>
      <c r="Z83" s="22"/>
      <c r="AA83" s="22"/>
      <c r="AB83" s="22"/>
      <c r="AC83" s="22"/>
      <c r="AD83" s="22"/>
      <c r="AE83" s="22"/>
      <c r="AF83" s="22"/>
      <c r="AG83" s="22"/>
    </row>
    <row r="84" spans="1:33">
      <c r="A84" s="252"/>
      <c r="B84" s="252"/>
      <c r="C84" s="252"/>
      <c r="D84" s="252"/>
      <c r="E84" s="252"/>
      <c r="F84" s="252"/>
      <c r="G84" s="252"/>
      <c r="H84" s="252"/>
      <c r="I84" s="252"/>
      <c r="J84" s="210"/>
      <c r="K84" s="210"/>
      <c r="L84" s="210"/>
      <c r="M84" s="210"/>
      <c r="N84" s="210"/>
      <c r="O84" s="210"/>
      <c r="P84" s="210"/>
      <c r="Q84" s="210"/>
      <c r="R84" s="210"/>
      <c r="S84" s="210"/>
      <c r="T84" s="210"/>
      <c r="U84" s="210"/>
      <c r="V84" s="210"/>
      <c r="W84" s="22"/>
      <c r="X84" s="22"/>
      <c r="Y84" s="22"/>
      <c r="Z84" s="22"/>
      <c r="AA84" s="22"/>
      <c r="AB84" s="22"/>
      <c r="AC84" s="22"/>
      <c r="AD84" s="22"/>
      <c r="AE84" s="22"/>
      <c r="AF84" s="22"/>
      <c r="AG84" s="22"/>
    </row>
    <row r="85" spans="1:33" ht="23.5">
      <c r="A85" s="696">
        <v>2020</v>
      </c>
      <c r="B85" s="696"/>
      <c r="C85" s="696"/>
      <c r="D85" s="696"/>
      <c r="E85" s="696"/>
      <c r="F85" s="696"/>
      <c r="G85" s="696"/>
      <c r="H85" s="696"/>
      <c r="I85" s="696"/>
      <c r="J85" s="696"/>
      <c r="K85" s="696"/>
      <c r="L85" s="696"/>
      <c r="M85" s="696"/>
      <c r="N85" s="696"/>
      <c r="O85" s="696"/>
      <c r="P85" s="696"/>
      <c r="Q85" s="696"/>
      <c r="R85" s="696"/>
      <c r="S85" s="210"/>
      <c r="T85" s="210"/>
      <c r="U85" s="210"/>
      <c r="V85" s="210"/>
      <c r="W85" s="22"/>
      <c r="X85" s="22"/>
      <c r="Y85" s="22"/>
      <c r="Z85" s="22"/>
      <c r="AA85" s="22"/>
      <c r="AB85" s="22"/>
      <c r="AC85" s="22"/>
      <c r="AD85" s="22"/>
      <c r="AE85" s="22"/>
      <c r="AF85" s="22"/>
      <c r="AG85" s="22"/>
    </row>
    <row r="86" spans="1:33">
      <c r="A86" s="210"/>
      <c r="B86" s="210"/>
      <c r="C86" s="210"/>
      <c r="D86" s="210"/>
      <c r="E86" s="210"/>
      <c r="F86" s="210"/>
      <c r="G86" s="210"/>
      <c r="H86" s="210"/>
      <c r="I86" s="210"/>
      <c r="J86" s="210"/>
      <c r="K86" s="210"/>
      <c r="L86" s="210"/>
      <c r="M86" s="210"/>
      <c r="N86" s="210"/>
      <c r="O86" s="210"/>
      <c r="P86" s="210"/>
      <c r="Q86" s="210"/>
      <c r="R86" s="210"/>
      <c r="S86" s="210"/>
      <c r="T86" s="210"/>
      <c r="U86" s="210"/>
      <c r="V86" s="210"/>
      <c r="W86" s="22"/>
      <c r="X86" s="22"/>
      <c r="Y86" s="22"/>
      <c r="Z86" s="22"/>
      <c r="AA86" s="22"/>
      <c r="AB86" s="22"/>
      <c r="AC86" s="22"/>
      <c r="AD86" s="22"/>
      <c r="AE86" s="22"/>
      <c r="AF86" s="22"/>
      <c r="AG86" s="22"/>
    </row>
    <row r="87" spans="1:33" ht="14.5">
      <c r="A87" s="747" t="s">
        <v>359</v>
      </c>
      <c r="B87" s="748"/>
      <c r="C87" s="748"/>
      <c r="D87" s="748"/>
      <c r="E87" s="748"/>
      <c r="F87" s="748"/>
      <c r="G87" s="748"/>
      <c r="H87" s="748"/>
      <c r="I87" s="748"/>
      <c r="J87" s="748"/>
      <c r="K87" s="748"/>
      <c r="L87" s="748"/>
      <c r="M87" s="748"/>
      <c r="N87" s="748"/>
      <c r="O87" s="748"/>
      <c r="P87" s="748"/>
      <c r="Q87" s="748"/>
      <c r="R87" s="748"/>
      <c r="S87" s="210"/>
      <c r="T87" s="210"/>
      <c r="U87" s="210"/>
      <c r="V87" s="210"/>
      <c r="W87" s="22"/>
      <c r="X87" s="22"/>
      <c r="Y87" s="22"/>
      <c r="Z87" s="22"/>
      <c r="AA87" s="22"/>
      <c r="AB87" s="22"/>
      <c r="AC87" s="22"/>
      <c r="AD87" s="22"/>
      <c r="AE87" s="22"/>
      <c r="AF87" s="22"/>
      <c r="AG87" s="22"/>
    </row>
    <row r="88" spans="1:33" ht="16.5">
      <c r="A88" s="741" t="s">
        <v>21</v>
      </c>
      <c r="B88" s="727" t="s">
        <v>305</v>
      </c>
      <c r="C88" s="726"/>
      <c r="D88" s="726"/>
      <c r="E88" s="726"/>
      <c r="F88" s="726"/>
      <c r="G88" s="744"/>
      <c r="H88" s="744"/>
      <c r="I88" s="744"/>
      <c r="J88" s="744"/>
      <c r="K88" s="744"/>
      <c r="L88" s="744"/>
      <c r="M88" s="744"/>
      <c r="N88" s="744"/>
      <c r="O88" s="744"/>
      <c r="P88" s="744"/>
      <c r="Q88" s="744"/>
      <c r="R88" s="744"/>
      <c r="S88" s="210"/>
      <c r="T88" s="210"/>
      <c r="U88" s="210"/>
      <c r="V88" s="210"/>
      <c r="W88" s="22"/>
      <c r="X88" s="22"/>
      <c r="Y88" s="22"/>
      <c r="Z88" s="22"/>
      <c r="AA88" s="22"/>
      <c r="AB88" s="22"/>
      <c r="AC88" s="22"/>
      <c r="AD88" s="22"/>
      <c r="AE88" s="22"/>
      <c r="AF88" s="22"/>
      <c r="AG88" s="22"/>
    </row>
    <row r="89" spans="1:33" ht="14.5">
      <c r="A89" s="742"/>
      <c r="B89" s="732" t="s">
        <v>22</v>
      </c>
      <c r="C89" s="706" t="s">
        <v>23</v>
      </c>
      <c r="D89" s="705"/>
      <c r="E89" s="705"/>
      <c r="F89" s="705"/>
      <c r="G89" s="744"/>
      <c r="H89" s="744"/>
      <c r="I89" s="744"/>
      <c r="J89" s="744"/>
      <c r="K89" s="744"/>
      <c r="L89" s="744"/>
      <c r="M89" s="744"/>
      <c r="N89" s="744"/>
      <c r="O89" s="744"/>
      <c r="P89" s="744"/>
      <c r="Q89" s="744"/>
      <c r="R89" s="744"/>
      <c r="S89" s="210"/>
      <c r="T89" s="210"/>
      <c r="U89" s="210"/>
      <c r="V89" s="210"/>
      <c r="W89" s="22"/>
      <c r="X89" s="22"/>
      <c r="Y89" s="22"/>
      <c r="Z89" s="22"/>
      <c r="AA89" s="22"/>
      <c r="AB89" s="22"/>
      <c r="AC89" s="22"/>
      <c r="AD89" s="22"/>
      <c r="AE89" s="22"/>
      <c r="AF89" s="22"/>
      <c r="AG89" s="22"/>
    </row>
    <row r="90" spans="1:33" ht="14.5">
      <c r="A90" s="742"/>
      <c r="B90" s="732"/>
      <c r="C90" s="706" t="s">
        <v>56</v>
      </c>
      <c r="D90" s="728"/>
      <c r="E90" s="706" t="s">
        <v>57</v>
      </c>
      <c r="F90" s="705"/>
      <c r="G90" s="745"/>
      <c r="H90" s="745"/>
      <c r="I90" s="745"/>
      <c r="J90" s="745"/>
      <c r="K90" s="745"/>
      <c r="L90" s="745"/>
      <c r="M90" s="745"/>
      <c r="N90" s="745"/>
      <c r="O90" s="745"/>
      <c r="P90" s="745"/>
      <c r="Q90" s="745"/>
      <c r="R90" s="745"/>
      <c r="S90" s="210"/>
      <c r="T90" s="210"/>
      <c r="U90" s="210"/>
      <c r="V90" s="210"/>
      <c r="W90" s="22"/>
      <c r="X90" s="22"/>
      <c r="Y90" s="22"/>
      <c r="Z90" s="22"/>
      <c r="AA90" s="22"/>
      <c r="AB90" s="22"/>
      <c r="AC90" s="22"/>
      <c r="AD90" s="22"/>
      <c r="AE90" s="22"/>
      <c r="AF90" s="22"/>
      <c r="AG90" s="22"/>
    </row>
    <row r="91" spans="1:33" ht="14.5">
      <c r="A91" s="742"/>
      <c r="B91" s="732"/>
      <c r="C91" s="706"/>
      <c r="D91" s="728"/>
      <c r="E91" s="706" t="s">
        <v>22</v>
      </c>
      <c r="F91" s="728"/>
      <c r="G91" s="746" t="s">
        <v>23</v>
      </c>
      <c r="H91" s="745"/>
      <c r="I91" s="745"/>
      <c r="J91" s="745"/>
      <c r="K91" s="745"/>
      <c r="L91" s="745"/>
      <c r="M91" s="745"/>
      <c r="N91" s="745"/>
      <c r="O91" s="745"/>
      <c r="P91" s="745"/>
      <c r="Q91" s="745"/>
      <c r="R91" s="745"/>
      <c r="S91" s="210"/>
      <c r="T91" s="210"/>
      <c r="U91" s="210"/>
      <c r="V91" s="210"/>
      <c r="W91" s="22"/>
      <c r="X91" s="22"/>
      <c r="Y91" s="22"/>
      <c r="Z91" s="22"/>
      <c r="AA91" s="22"/>
      <c r="AB91" s="22"/>
      <c r="AC91" s="22"/>
      <c r="AD91" s="22"/>
      <c r="AE91" s="22"/>
      <c r="AF91" s="22"/>
      <c r="AG91" s="22"/>
    </row>
    <row r="92" spans="1:33" ht="14.5">
      <c r="A92" s="742"/>
      <c r="B92" s="732"/>
      <c r="C92" s="706"/>
      <c r="D92" s="728"/>
      <c r="E92" s="706"/>
      <c r="F92" s="728"/>
      <c r="G92" s="706" t="s">
        <v>58</v>
      </c>
      <c r="H92" s="728"/>
      <c r="I92" s="706" t="s">
        <v>59</v>
      </c>
      <c r="J92" s="728"/>
      <c r="K92" s="706" t="s">
        <v>60</v>
      </c>
      <c r="L92" s="728"/>
      <c r="M92" s="706" t="s">
        <v>61</v>
      </c>
      <c r="N92" s="728"/>
      <c r="O92" s="706" t="s">
        <v>62</v>
      </c>
      <c r="P92" s="728"/>
      <c r="Q92" s="706" t="s">
        <v>63</v>
      </c>
      <c r="R92" s="705"/>
      <c r="S92" s="210"/>
      <c r="T92" s="210"/>
      <c r="U92" s="210"/>
      <c r="V92" s="210"/>
      <c r="W92" s="22"/>
      <c r="X92" s="22"/>
      <c r="Y92" s="22"/>
      <c r="Z92" s="22"/>
      <c r="AA92" s="22"/>
      <c r="AB92" s="22"/>
      <c r="AC92" s="22"/>
      <c r="AD92" s="22"/>
      <c r="AE92" s="22"/>
      <c r="AF92" s="22"/>
      <c r="AG92" s="22"/>
    </row>
    <row r="93" spans="1:33" ht="15" thickBot="1">
      <c r="A93" s="742"/>
      <c r="B93" s="734" t="s">
        <v>0</v>
      </c>
      <c r="C93" s="713"/>
      <c r="D93" s="428" t="s">
        <v>42</v>
      </c>
      <c r="E93" s="426" t="s">
        <v>0</v>
      </c>
      <c r="F93" s="428" t="s">
        <v>42</v>
      </c>
      <c r="G93" s="426" t="s">
        <v>0</v>
      </c>
      <c r="H93" s="428" t="s">
        <v>42</v>
      </c>
      <c r="I93" s="426" t="s">
        <v>0</v>
      </c>
      <c r="J93" s="428" t="s">
        <v>42</v>
      </c>
      <c r="K93" s="426" t="s">
        <v>0</v>
      </c>
      <c r="L93" s="428" t="s">
        <v>42</v>
      </c>
      <c r="M93" s="426" t="s">
        <v>0</v>
      </c>
      <c r="N93" s="428" t="s">
        <v>42</v>
      </c>
      <c r="O93" s="426" t="s">
        <v>0</v>
      </c>
      <c r="P93" s="428" t="s">
        <v>42</v>
      </c>
      <c r="Q93" s="426" t="s">
        <v>0</v>
      </c>
      <c r="R93" s="402" t="s">
        <v>42</v>
      </c>
      <c r="S93" s="210"/>
      <c r="T93" s="210"/>
      <c r="U93" s="210"/>
      <c r="V93" s="210"/>
      <c r="W93" s="22"/>
      <c r="X93" s="22"/>
      <c r="Y93" s="22"/>
      <c r="Z93" s="22"/>
      <c r="AA93" s="22"/>
      <c r="AB93" s="22"/>
      <c r="AC93" s="22"/>
      <c r="AD93" s="22"/>
      <c r="AE93" s="22"/>
      <c r="AF93" s="22"/>
      <c r="AG93" s="22"/>
    </row>
    <row r="94" spans="1:33">
      <c r="A94" s="406" t="s">
        <v>16</v>
      </c>
      <c r="B94" s="237">
        <v>96434</v>
      </c>
      <c r="C94" s="238">
        <v>42181</v>
      </c>
      <c r="D94" s="218">
        <f t="shared" ref="D94:D112" si="11">C94/B94*100</f>
        <v>43.740796814401563</v>
      </c>
      <c r="E94" s="238">
        <v>54253</v>
      </c>
      <c r="F94" s="218">
        <f t="shared" ref="F94:F112" si="12">E94/B94*100</f>
        <v>56.259203185598437</v>
      </c>
      <c r="G94" s="238">
        <v>15496</v>
      </c>
      <c r="H94" s="218">
        <f t="shared" ref="H94:H112" si="13">G94/E94*100</f>
        <v>28.562475807789433</v>
      </c>
      <c r="I94" s="238">
        <v>22188</v>
      </c>
      <c r="J94" s="218">
        <f t="shared" ref="J94:J112" si="14">I94/E94*100</f>
        <v>40.89727756990397</v>
      </c>
      <c r="K94" s="238">
        <v>1260</v>
      </c>
      <c r="L94" s="218">
        <f t="shared" ref="L94:L112" si="15">K94/E94*100</f>
        <v>2.322452214624076</v>
      </c>
      <c r="M94" s="238">
        <v>2661</v>
      </c>
      <c r="N94" s="218">
        <f t="shared" ref="N94:N112" si="16">M94/E94*100</f>
        <v>4.9047978913608468</v>
      </c>
      <c r="O94" s="238">
        <v>207</v>
      </c>
      <c r="P94" s="218">
        <f t="shared" ref="P94:P103" si="17">O94/E94*100</f>
        <v>0.38154572097395534</v>
      </c>
      <c r="Q94" s="239">
        <v>12441</v>
      </c>
      <c r="R94" s="407">
        <f t="shared" ref="R94:R103" si="18">Q94/E94*100</f>
        <v>22.931450795347722</v>
      </c>
      <c r="S94" s="210"/>
      <c r="T94" s="210"/>
      <c r="U94" s="210"/>
      <c r="V94" s="210"/>
      <c r="W94" s="22"/>
      <c r="X94" s="22"/>
      <c r="Y94" s="22"/>
      <c r="Z94" s="22"/>
      <c r="AA94" s="22"/>
      <c r="AB94" s="22"/>
      <c r="AC94" s="22"/>
      <c r="AD94" s="22"/>
      <c r="AE94" s="22"/>
      <c r="AF94" s="22"/>
      <c r="AG94" s="22"/>
    </row>
    <row r="95" spans="1:33">
      <c r="A95" s="408" t="s">
        <v>15</v>
      </c>
      <c r="B95" s="102">
        <v>97317</v>
      </c>
      <c r="C95" s="236">
        <v>27873</v>
      </c>
      <c r="D95" s="127">
        <f t="shared" si="11"/>
        <v>28.64145010635346</v>
      </c>
      <c r="E95" s="236">
        <v>69444</v>
      </c>
      <c r="F95" s="127">
        <f t="shared" si="12"/>
        <v>71.35854989364654</v>
      </c>
      <c r="G95" s="236">
        <v>14898</v>
      </c>
      <c r="H95" s="127">
        <f t="shared" si="13"/>
        <v>21.453257300846726</v>
      </c>
      <c r="I95" s="236">
        <v>30894</v>
      </c>
      <c r="J95" s="127">
        <f t="shared" si="14"/>
        <v>44.487644720926212</v>
      </c>
      <c r="K95" s="236">
        <v>4270</v>
      </c>
      <c r="L95" s="127">
        <f t="shared" si="15"/>
        <v>6.1488393525718559</v>
      </c>
      <c r="M95" s="236">
        <v>3601</v>
      </c>
      <c r="N95" s="127">
        <f t="shared" si="16"/>
        <v>5.1854731870283972</v>
      </c>
      <c r="O95" s="236">
        <v>1973</v>
      </c>
      <c r="P95" s="127">
        <f t="shared" si="17"/>
        <v>2.841138183284373</v>
      </c>
      <c r="Q95" s="128">
        <v>13808</v>
      </c>
      <c r="R95" s="392">
        <f t="shared" si="18"/>
        <v>19.883647255342435</v>
      </c>
      <c r="S95" s="210"/>
      <c r="T95" s="210"/>
      <c r="U95" s="210"/>
      <c r="V95" s="210"/>
      <c r="W95" s="22"/>
      <c r="X95" s="22"/>
      <c r="Y95" s="22"/>
      <c r="Z95" s="22"/>
      <c r="AA95" s="22"/>
      <c r="AB95" s="22"/>
      <c r="AC95" s="22"/>
      <c r="AD95" s="22"/>
      <c r="AE95" s="22"/>
      <c r="AF95" s="22"/>
      <c r="AG95" s="22"/>
    </row>
    <row r="96" spans="1:33" ht="14.5">
      <c r="A96" s="406" t="s">
        <v>18</v>
      </c>
      <c r="B96" s="237">
        <v>34098</v>
      </c>
      <c r="C96" s="238">
        <v>6749</v>
      </c>
      <c r="D96" s="218">
        <f t="shared" si="11"/>
        <v>19.792949733122178</v>
      </c>
      <c r="E96" s="238">
        <v>27349</v>
      </c>
      <c r="F96" s="218">
        <f t="shared" si="12"/>
        <v>80.207050266877815</v>
      </c>
      <c r="G96" s="238">
        <v>3201</v>
      </c>
      <c r="H96" s="218">
        <f t="shared" si="13"/>
        <v>11.704267066437529</v>
      </c>
      <c r="I96" s="238">
        <v>681</v>
      </c>
      <c r="J96" s="218">
        <f t="shared" si="14"/>
        <v>2.4900361987641229</v>
      </c>
      <c r="K96" s="238">
        <v>884</v>
      </c>
      <c r="L96" s="218">
        <f t="shared" si="15"/>
        <v>3.2322936853267028</v>
      </c>
      <c r="M96" s="238">
        <v>9226</v>
      </c>
      <c r="N96" s="218">
        <f t="shared" si="16"/>
        <v>33.734323009982084</v>
      </c>
      <c r="O96" s="238">
        <v>67</v>
      </c>
      <c r="P96" s="218">
        <f t="shared" si="17"/>
        <v>0.24498153497385647</v>
      </c>
      <c r="Q96" s="239">
        <v>13290</v>
      </c>
      <c r="R96" s="407">
        <f t="shared" si="18"/>
        <v>48.594098504515706</v>
      </c>
      <c r="S96" s="240"/>
      <c r="T96" s="240"/>
      <c r="U96" s="240"/>
      <c r="V96" s="240"/>
    </row>
    <row r="97" spans="1:22" ht="14.5">
      <c r="A97" s="408" t="s">
        <v>14</v>
      </c>
      <c r="B97" s="102">
        <v>18500</v>
      </c>
      <c r="C97" s="236">
        <v>9184</v>
      </c>
      <c r="D97" s="127">
        <f t="shared" si="11"/>
        <v>49.643243243243248</v>
      </c>
      <c r="E97" s="236">
        <v>9316</v>
      </c>
      <c r="F97" s="127">
        <f t="shared" si="12"/>
        <v>50.356756756756759</v>
      </c>
      <c r="G97" s="236">
        <v>1647</v>
      </c>
      <c r="H97" s="127">
        <f t="shared" si="13"/>
        <v>17.679261485616145</v>
      </c>
      <c r="I97" s="236">
        <v>132</v>
      </c>
      <c r="J97" s="127">
        <f t="shared" si="14"/>
        <v>1.4169171318162301</v>
      </c>
      <c r="K97" s="236">
        <v>1216</v>
      </c>
      <c r="L97" s="127">
        <f t="shared" si="15"/>
        <v>13.052812365822241</v>
      </c>
      <c r="M97" s="236">
        <v>1875</v>
      </c>
      <c r="N97" s="127">
        <f t="shared" si="16"/>
        <v>20.126663804207816</v>
      </c>
      <c r="O97" s="236">
        <v>723</v>
      </c>
      <c r="P97" s="127">
        <f t="shared" si="17"/>
        <v>7.7608415629025336</v>
      </c>
      <c r="Q97" s="128">
        <v>3723</v>
      </c>
      <c r="R97" s="392">
        <f t="shared" si="18"/>
        <v>39.963503649635037</v>
      </c>
      <c r="S97" s="240"/>
      <c r="T97" s="240"/>
      <c r="U97" s="240"/>
      <c r="V97" s="240"/>
    </row>
    <row r="98" spans="1:22" ht="14.5">
      <c r="A98" s="406" t="s">
        <v>13</v>
      </c>
      <c r="B98" s="237">
        <v>5714</v>
      </c>
      <c r="C98" s="238">
        <v>1955</v>
      </c>
      <c r="D98" s="218">
        <f t="shared" si="11"/>
        <v>34.214210710535525</v>
      </c>
      <c r="E98" s="238">
        <v>3759</v>
      </c>
      <c r="F98" s="218">
        <f t="shared" si="12"/>
        <v>65.785789289464475</v>
      </c>
      <c r="G98" s="238">
        <v>1144</v>
      </c>
      <c r="H98" s="218">
        <f t="shared" si="13"/>
        <v>30.433625964352224</v>
      </c>
      <c r="I98" s="238">
        <v>263</v>
      </c>
      <c r="J98" s="218">
        <f t="shared" si="14"/>
        <v>6.9965416334131421</v>
      </c>
      <c r="K98" s="238">
        <v>386</v>
      </c>
      <c r="L98" s="218">
        <f t="shared" si="15"/>
        <v>10.268688480978984</v>
      </c>
      <c r="M98" s="238">
        <v>680</v>
      </c>
      <c r="N98" s="218">
        <f t="shared" si="16"/>
        <v>18.089917531258312</v>
      </c>
      <c r="O98" s="238">
        <v>173</v>
      </c>
      <c r="P98" s="218">
        <f t="shared" si="17"/>
        <v>4.6022878425113056</v>
      </c>
      <c r="Q98" s="239">
        <v>1113</v>
      </c>
      <c r="R98" s="407">
        <f t="shared" si="18"/>
        <v>29.608938547486037</v>
      </c>
      <c r="S98" s="240"/>
      <c r="T98" s="240"/>
      <c r="U98" s="240"/>
      <c r="V98" s="240"/>
    </row>
    <row r="99" spans="1:22" ht="14.5">
      <c r="A99" s="408" t="s">
        <v>12</v>
      </c>
      <c r="B99" s="102">
        <v>17629</v>
      </c>
      <c r="C99" s="236">
        <v>166</v>
      </c>
      <c r="D99" s="127">
        <f t="shared" si="11"/>
        <v>0.94163026830790186</v>
      </c>
      <c r="E99" s="236">
        <v>17463</v>
      </c>
      <c r="F99" s="127">
        <f t="shared" si="12"/>
        <v>99.058369731692096</v>
      </c>
      <c r="G99" s="236">
        <v>2411</v>
      </c>
      <c r="H99" s="127">
        <f t="shared" si="13"/>
        <v>13.806333390597263</v>
      </c>
      <c r="I99" s="236">
        <v>520</v>
      </c>
      <c r="J99" s="127">
        <f t="shared" si="14"/>
        <v>2.9777243314436235</v>
      </c>
      <c r="K99" s="236">
        <v>336</v>
      </c>
      <c r="L99" s="127">
        <f t="shared" si="15"/>
        <v>1.9240680295481876</v>
      </c>
      <c r="M99" s="236">
        <v>3171</v>
      </c>
      <c r="N99" s="127">
        <f t="shared" si="16"/>
        <v>18.158392028861019</v>
      </c>
      <c r="O99" s="236">
        <v>661</v>
      </c>
      <c r="P99" s="127">
        <f t="shared" si="17"/>
        <v>3.7851457367004522</v>
      </c>
      <c r="Q99" s="128">
        <v>10364</v>
      </c>
      <c r="R99" s="392">
        <f t="shared" si="18"/>
        <v>59.348336482849447</v>
      </c>
      <c r="S99" s="240"/>
      <c r="T99" s="240"/>
      <c r="U99" s="240"/>
      <c r="V99" s="240"/>
    </row>
    <row r="100" spans="1:22" ht="14.5">
      <c r="A100" s="406" t="s">
        <v>11</v>
      </c>
      <c r="B100" s="237">
        <v>51302</v>
      </c>
      <c r="C100" s="238">
        <v>22160</v>
      </c>
      <c r="D100" s="218">
        <f t="shared" si="11"/>
        <v>43.195197068340413</v>
      </c>
      <c r="E100" s="238">
        <v>29142</v>
      </c>
      <c r="F100" s="218">
        <f t="shared" si="12"/>
        <v>56.80480293165958</v>
      </c>
      <c r="G100" s="238">
        <v>8932</v>
      </c>
      <c r="H100" s="218">
        <f t="shared" si="13"/>
        <v>30.649921076110083</v>
      </c>
      <c r="I100" s="238">
        <v>5898</v>
      </c>
      <c r="J100" s="218">
        <f t="shared" si="14"/>
        <v>20.238830553839819</v>
      </c>
      <c r="K100" s="238">
        <v>1331</v>
      </c>
      <c r="L100" s="218">
        <f t="shared" si="15"/>
        <v>4.567291194839064</v>
      </c>
      <c r="M100" s="238">
        <v>2939</v>
      </c>
      <c r="N100" s="218">
        <f t="shared" si="16"/>
        <v>10.085100542172809</v>
      </c>
      <c r="O100" s="238">
        <v>487</v>
      </c>
      <c r="P100" s="218">
        <f t="shared" si="17"/>
        <v>1.6711275821837897</v>
      </c>
      <c r="Q100" s="239">
        <v>9555</v>
      </c>
      <c r="R100" s="407">
        <f t="shared" si="18"/>
        <v>32.787729050854438</v>
      </c>
      <c r="S100" s="240"/>
      <c r="T100" s="240"/>
      <c r="U100" s="240"/>
      <c r="V100" s="240"/>
    </row>
    <row r="101" spans="1:22" ht="14.5">
      <c r="A101" s="408" t="s">
        <v>10</v>
      </c>
      <c r="B101" s="102">
        <v>11206</v>
      </c>
      <c r="C101" s="236">
        <v>1299</v>
      </c>
      <c r="D101" s="127">
        <f t="shared" si="11"/>
        <v>11.592004283419596</v>
      </c>
      <c r="E101" s="236">
        <v>9907</v>
      </c>
      <c r="F101" s="127">
        <f t="shared" si="12"/>
        <v>88.407995716580402</v>
      </c>
      <c r="G101" s="236">
        <v>1417</v>
      </c>
      <c r="H101" s="127">
        <f t="shared" si="13"/>
        <v>14.303018068032705</v>
      </c>
      <c r="I101" s="236">
        <v>197</v>
      </c>
      <c r="J101" s="127">
        <f t="shared" si="14"/>
        <v>1.9884929847582518</v>
      </c>
      <c r="K101" s="236">
        <v>1178</v>
      </c>
      <c r="L101" s="127">
        <f t="shared" si="15"/>
        <v>11.890582416473201</v>
      </c>
      <c r="M101" s="236">
        <v>3265</v>
      </c>
      <c r="N101" s="127">
        <f t="shared" si="16"/>
        <v>32.956495407287775</v>
      </c>
      <c r="O101" s="236">
        <v>1204</v>
      </c>
      <c r="P101" s="127">
        <f t="shared" si="17"/>
        <v>12.153023114969214</v>
      </c>
      <c r="Q101" s="128">
        <v>2646</v>
      </c>
      <c r="R101" s="392">
        <f t="shared" si="18"/>
        <v>26.708388008478856</v>
      </c>
      <c r="S101" s="240"/>
      <c r="T101" s="240"/>
      <c r="U101" s="240"/>
      <c r="V101" s="240"/>
    </row>
    <row r="102" spans="1:22" ht="14.5">
      <c r="A102" s="406" t="s">
        <v>9</v>
      </c>
      <c r="B102" s="237">
        <v>58547</v>
      </c>
      <c r="C102" s="238">
        <v>18024</v>
      </c>
      <c r="D102" s="218">
        <f t="shared" si="11"/>
        <v>30.785522742412081</v>
      </c>
      <c r="E102" s="238">
        <v>40523</v>
      </c>
      <c r="F102" s="218">
        <f t="shared" si="12"/>
        <v>69.21447725758793</v>
      </c>
      <c r="G102" s="238">
        <v>13718</v>
      </c>
      <c r="H102" s="218">
        <f t="shared" si="13"/>
        <v>33.852380129802825</v>
      </c>
      <c r="I102" s="238">
        <v>8435</v>
      </c>
      <c r="J102" s="218">
        <f t="shared" si="14"/>
        <v>20.815339436863017</v>
      </c>
      <c r="K102" s="238">
        <v>2548</v>
      </c>
      <c r="L102" s="218">
        <f t="shared" si="15"/>
        <v>6.2877871825876657</v>
      </c>
      <c r="M102" s="238">
        <v>4428</v>
      </c>
      <c r="N102" s="218">
        <f t="shared" si="16"/>
        <v>10.927127803963181</v>
      </c>
      <c r="O102" s="238">
        <v>5002</v>
      </c>
      <c r="P102" s="218">
        <f t="shared" si="17"/>
        <v>12.343607334106558</v>
      </c>
      <c r="Q102" s="239">
        <v>6392</v>
      </c>
      <c r="R102" s="407">
        <f t="shared" si="18"/>
        <v>15.773758112676751</v>
      </c>
      <c r="S102" s="240"/>
      <c r="T102" s="240"/>
      <c r="U102" s="240"/>
      <c r="V102" s="240"/>
    </row>
    <row r="103" spans="1:22" ht="14.5">
      <c r="A103" s="408" t="s">
        <v>8</v>
      </c>
      <c r="B103" s="102">
        <v>124265</v>
      </c>
      <c r="C103" s="236">
        <v>33445</v>
      </c>
      <c r="D103" s="127">
        <f t="shared" si="11"/>
        <v>26.91425582424657</v>
      </c>
      <c r="E103" s="236">
        <v>90820</v>
      </c>
      <c r="F103" s="127">
        <f t="shared" si="12"/>
        <v>73.085744175753433</v>
      </c>
      <c r="G103" s="236">
        <v>18587</v>
      </c>
      <c r="H103" s="127">
        <f t="shared" si="13"/>
        <v>20.465756441312486</v>
      </c>
      <c r="I103" s="236">
        <v>29940</v>
      </c>
      <c r="J103" s="127">
        <f t="shared" si="14"/>
        <v>32.966306980841225</v>
      </c>
      <c r="K103" s="236">
        <v>10344</v>
      </c>
      <c r="L103" s="127">
        <f t="shared" si="15"/>
        <v>11.389561770535124</v>
      </c>
      <c r="M103" s="236">
        <v>13883</v>
      </c>
      <c r="N103" s="127">
        <f t="shared" si="16"/>
        <v>15.286280554943845</v>
      </c>
      <c r="O103" s="236">
        <v>5852</v>
      </c>
      <c r="P103" s="127">
        <f t="shared" si="17"/>
        <v>6.4435146443514641</v>
      </c>
      <c r="Q103" s="128">
        <v>12214</v>
      </c>
      <c r="R103" s="392">
        <f t="shared" si="18"/>
        <v>13.448579608015857</v>
      </c>
      <c r="S103" s="240"/>
      <c r="T103" s="240"/>
      <c r="U103" s="240"/>
      <c r="V103" s="240"/>
    </row>
    <row r="104" spans="1:22" ht="14.5">
      <c r="A104" s="406" t="s">
        <v>7</v>
      </c>
      <c r="B104" s="237">
        <v>32960</v>
      </c>
      <c r="C104" s="238">
        <v>15976</v>
      </c>
      <c r="D104" s="218">
        <f t="shared" si="11"/>
        <v>48.470873786407765</v>
      </c>
      <c r="E104" s="238">
        <v>16984</v>
      </c>
      <c r="F104" s="218">
        <f t="shared" si="12"/>
        <v>51.529126213592235</v>
      </c>
      <c r="G104" s="238">
        <v>5292</v>
      </c>
      <c r="H104" s="218">
        <f t="shared" si="13"/>
        <v>31.158737635421573</v>
      </c>
      <c r="I104" s="238">
        <v>9007</v>
      </c>
      <c r="J104" s="218">
        <f t="shared" si="14"/>
        <v>53.032265661799336</v>
      </c>
      <c r="K104" s="238">
        <v>67</v>
      </c>
      <c r="L104" s="218">
        <f t="shared" si="15"/>
        <v>0.39448893075836078</v>
      </c>
      <c r="M104" s="238">
        <v>1233</v>
      </c>
      <c r="N104" s="218">
        <f t="shared" si="16"/>
        <v>7.2597739048516257</v>
      </c>
      <c r="O104" s="238" t="s">
        <v>43</v>
      </c>
      <c r="P104" s="218" t="s">
        <v>43</v>
      </c>
      <c r="Q104" s="239" t="s">
        <v>43</v>
      </c>
      <c r="R104" s="407" t="s">
        <v>43</v>
      </c>
      <c r="S104" s="240"/>
      <c r="T104" s="240"/>
      <c r="U104" s="240"/>
      <c r="V104" s="240"/>
    </row>
    <row r="105" spans="1:22" ht="14.5">
      <c r="A105" s="408" t="s">
        <v>6</v>
      </c>
      <c r="B105" s="102">
        <v>6708</v>
      </c>
      <c r="C105" s="236">
        <v>2077</v>
      </c>
      <c r="D105" s="127">
        <f t="shared" si="11"/>
        <v>30.963029218843175</v>
      </c>
      <c r="E105" s="236">
        <v>4631</v>
      </c>
      <c r="F105" s="127">
        <f t="shared" si="12"/>
        <v>69.036970781156825</v>
      </c>
      <c r="G105" s="236">
        <v>680</v>
      </c>
      <c r="H105" s="127">
        <f t="shared" si="13"/>
        <v>14.683653638522998</v>
      </c>
      <c r="I105" s="236">
        <v>2849</v>
      </c>
      <c r="J105" s="127">
        <f t="shared" si="14"/>
        <v>61.520190023752974</v>
      </c>
      <c r="K105" s="236">
        <v>369</v>
      </c>
      <c r="L105" s="127">
        <f t="shared" si="15"/>
        <v>7.9680414597279201</v>
      </c>
      <c r="M105" s="236">
        <v>414</v>
      </c>
      <c r="N105" s="127">
        <f t="shared" si="16"/>
        <v>8.9397538328654704</v>
      </c>
      <c r="O105" s="236" t="s">
        <v>43</v>
      </c>
      <c r="P105" s="127" t="s">
        <v>43</v>
      </c>
      <c r="Q105" s="128" t="s">
        <v>43</v>
      </c>
      <c r="R105" s="392" t="s">
        <v>43</v>
      </c>
      <c r="S105" s="240"/>
      <c r="T105" s="240"/>
      <c r="U105" s="240"/>
      <c r="V105" s="240"/>
    </row>
    <row r="106" spans="1:22" ht="14.5">
      <c r="A106" s="406" t="s">
        <v>5</v>
      </c>
      <c r="B106" s="237">
        <v>30191</v>
      </c>
      <c r="C106" s="238">
        <v>11192</v>
      </c>
      <c r="D106" s="218">
        <f t="shared" si="11"/>
        <v>37.070650193766355</v>
      </c>
      <c r="E106" s="238">
        <v>18999</v>
      </c>
      <c r="F106" s="218">
        <f t="shared" si="12"/>
        <v>62.929349806233645</v>
      </c>
      <c r="G106" s="238">
        <v>3186</v>
      </c>
      <c r="H106" s="218">
        <f t="shared" si="13"/>
        <v>16.769303647560399</v>
      </c>
      <c r="I106" s="238">
        <v>502</v>
      </c>
      <c r="J106" s="218">
        <f t="shared" si="14"/>
        <v>2.6422443286488764</v>
      </c>
      <c r="K106" s="238">
        <v>2374</v>
      </c>
      <c r="L106" s="218">
        <f t="shared" si="15"/>
        <v>12.495394494447076</v>
      </c>
      <c r="M106" s="238">
        <v>5792</v>
      </c>
      <c r="N106" s="218">
        <f t="shared" si="16"/>
        <v>30.485815042896995</v>
      </c>
      <c r="O106" s="238">
        <v>1689</v>
      </c>
      <c r="P106" s="218">
        <f t="shared" ref="P106:P112" si="19">O106/E106*100</f>
        <v>8.889941575872415</v>
      </c>
      <c r="Q106" s="239">
        <v>5456</v>
      </c>
      <c r="R106" s="407">
        <f t="shared" ref="R106:R112" si="20">Q106/E106*100</f>
        <v>28.717300910574238</v>
      </c>
      <c r="S106" s="240"/>
      <c r="T106" s="240"/>
      <c r="U106" s="240"/>
      <c r="V106" s="240"/>
    </row>
    <row r="107" spans="1:22" ht="14.5">
      <c r="A107" s="408" t="s">
        <v>4</v>
      </c>
      <c r="B107" s="102">
        <v>16111</v>
      </c>
      <c r="C107" s="236">
        <v>8190</v>
      </c>
      <c r="D107" s="127">
        <f t="shared" si="11"/>
        <v>50.834833343678234</v>
      </c>
      <c r="E107" s="236">
        <v>7921</v>
      </c>
      <c r="F107" s="127">
        <f t="shared" si="12"/>
        <v>49.165166656321766</v>
      </c>
      <c r="G107" s="236">
        <v>1712</v>
      </c>
      <c r="H107" s="127">
        <f t="shared" si="13"/>
        <v>21.613432647393005</v>
      </c>
      <c r="I107" s="236">
        <v>316</v>
      </c>
      <c r="J107" s="127">
        <f t="shared" si="14"/>
        <v>3.9893952783739426</v>
      </c>
      <c r="K107" s="236">
        <v>760</v>
      </c>
      <c r="L107" s="127">
        <f t="shared" si="15"/>
        <v>9.5947481378613801</v>
      </c>
      <c r="M107" s="236">
        <v>2602</v>
      </c>
      <c r="N107" s="127">
        <f t="shared" si="16"/>
        <v>32.849387703572781</v>
      </c>
      <c r="O107" s="236">
        <v>339</v>
      </c>
      <c r="P107" s="127">
        <f t="shared" si="19"/>
        <v>4.2797626562302735</v>
      </c>
      <c r="Q107" s="128">
        <v>2192</v>
      </c>
      <c r="R107" s="392">
        <f t="shared" si="20"/>
        <v>27.673273576568612</v>
      </c>
      <c r="S107" s="240"/>
      <c r="T107" s="240"/>
      <c r="U107" s="240"/>
      <c r="V107" s="240"/>
    </row>
    <row r="108" spans="1:22" ht="14.5">
      <c r="A108" s="406" t="s">
        <v>3</v>
      </c>
      <c r="B108" s="237">
        <v>21039</v>
      </c>
      <c r="C108" s="238">
        <v>5304</v>
      </c>
      <c r="D108" s="218">
        <f t="shared" si="11"/>
        <v>25.210323684585767</v>
      </c>
      <c r="E108" s="238">
        <v>15735</v>
      </c>
      <c r="F108" s="218">
        <f t="shared" si="12"/>
        <v>74.789676315414226</v>
      </c>
      <c r="G108" s="238">
        <v>7236</v>
      </c>
      <c r="H108" s="218">
        <f t="shared" si="13"/>
        <v>45.986653956148714</v>
      </c>
      <c r="I108" s="238">
        <v>369</v>
      </c>
      <c r="J108" s="218">
        <f t="shared" si="14"/>
        <v>2.3450905624404195</v>
      </c>
      <c r="K108" s="238">
        <v>1289</v>
      </c>
      <c r="L108" s="218">
        <f t="shared" si="15"/>
        <v>8.1919288210994612</v>
      </c>
      <c r="M108" s="238">
        <v>2418</v>
      </c>
      <c r="N108" s="218">
        <f t="shared" si="16"/>
        <v>15.367016205910392</v>
      </c>
      <c r="O108" s="238">
        <v>1204</v>
      </c>
      <c r="P108" s="218">
        <f t="shared" si="19"/>
        <v>7.6517318080711787</v>
      </c>
      <c r="Q108" s="239">
        <v>3219</v>
      </c>
      <c r="R108" s="407">
        <f t="shared" si="20"/>
        <v>20.457578646329839</v>
      </c>
      <c r="S108" s="240"/>
      <c r="T108" s="240"/>
      <c r="U108" s="240"/>
      <c r="V108" s="240"/>
    </row>
    <row r="109" spans="1:22" ht="15" thickBot="1">
      <c r="A109" s="409" t="s">
        <v>2</v>
      </c>
      <c r="B109" s="102">
        <v>15609</v>
      </c>
      <c r="C109" s="236">
        <v>5369</v>
      </c>
      <c r="D109" s="127">
        <f t="shared" si="11"/>
        <v>34.396822346082388</v>
      </c>
      <c r="E109" s="236">
        <v>10240</v>
      </c>
      <c r="F109" s="127">
        <f t="shared" si="12"/>
        <v>65.603177653917612</v>
      </c>
      <c r="G109" s="236">
        <v>2274</v>
      </c>
      <c r="H109" s="127">
        <f t="shared" si="13"/>
        <v>22.20703125</v>
      </c>
      <c r="I109" s="236">
        <v>787</v>
      </c>
      <c r="J109" s="127">
        <f t="shared" si="14"/>
        <v>7.685546875</v>
      </c>
      <c r="K109" s="236">
        <v>2321</v>
      </c>
      <c r="L109" s="127">
        <f t="shared" si="15"/>
        <v>22.666015625</v>
      </c>
      <c r="M109" s="236">
        <v>3019</v>
      </c>
      <c r="N109" s="127">
        <f t="shared" si="16"/>
        <v>29.482421874999996</v>
      </c>
      <c r="O109" s="236">
        <v>920</v>
      </c>
      <c r="P109" s="127">
        <f t="shared" si="19"/>
        <v>8.984375</v>
      </c>
      <c r="Q109" s="128">
        <v>919</v>
      </c>
      <c r="R109" s="392">
        <f t="shared" si="20"/>
        <v>8.974609375</v>
      </c>
      <c r="S109" s="240"/>
      <c r="T109" s="240"/>
      <c r="U109" s="240"/>
      <c r="V109" s="240"/>
    </row>
    <row r="110" spans="1:22" ht="14.5">
      <c r="A110" s="419" t="s">
        <v>17</v>
      </c>
      <c r="B110" s="106">
        <v>511915</v>
      </c>
      <c r="C110" s="241">
        <v>169161</v>
      </c>
      <c r="D110" s="131">
        <f t="shared" si="11"/>
        <v>33.044743756287666</v>
      </c>
      <c r="E110" s="241">
        <v>342754</v>
      </c>
      <c r="F110" s="131">
        <f t="shared" si="12"/>
        <v>66.955256243712341</v>
      </c>
      <c r="G110" s="241">
        <v>88394</v>
      </c>
      <c r="H110" s="131">
        <f t="shared" si="13"/>
        <v>25.789341626939439</v>
      </c>
      <c r="I110" s="241">
        <v>110363</v>
      </c>
      <c r="J110" s="131">
        <f t="shared" si="14"/>
        <v>32.198894834195954</v>
      </c>
      <c r="K110" s="241">
        <v>22200</v>
      </c>
      <c r="L110" s="131">
        <f t="shared" si="15"/>
        <v>6.4769484820016681</v>
      </c>
      <c r="M110" s="241">
        <v>35428</v>
      </c>
      <c r="N110" s="131">
        <f t="shared" si="16"/>
        <v>10.336276163079059</v>
      </c>
      <c r="O110" s="241">
        <v>15666</v>
      </c>
      <c r="P110" s="131">
        <f t="shared" si="19"/>
        <v>4.5706249963530698</v>
      </c>
      <c r="Q110" s="132">
        <v>70703</v>
      </c>
      <c r="R110" s="394">
        <f t="shared" si="20"/>
        <v>20.627913897430812</v>
      </c>
      <c r="S110" s="240"/>
      <c r="T110" s="240"/>
      <c r="U110" s="240"/>
      <c r="V110" s="240"/>
    </row>
    <row r="111" spans="1:22" ht="14.5">
      <c r="A111" s="410" t="s">
        <v>19</v>
      </c>
      <c r="B111" s="107">
        <v>125715</v>
      </c>
      <c r="C111" s="242">
        <v>41983</v>
      </c>
      <c r="D111" s="135">
        <f t="shared" si="11"/>
        <v>33.395378435349798</v>
      </c>
      <c r="E111" s="242">
        <v>83732</v>
      </c>
      <c r="F111" s="135">
        <f t="shared" si="12"/>
        <v>66.604621564650202</v>
      </c>
      <c r="G111" s="242">
        <v>13437</v>
      </c>
      <c r="H111" s="135">
        <f t="shared" si="13"/>
        <v>16.047628146945016</v>
      </c>
      <c r="I111" s="242">
        <v>2615</v>
      </c>
      <c r="J111" s="135">
        <f t="shared" si="14"/>
        <v>3.1230592843835092</v>
      </c>
      <c r="K111" s="242">
        <v>8733</v>
      </c>
      <c r="L111" s="135">
        <f t="shared" si="15"/>
        <v>10.429704294654375</v>
      </c>
      <c r="M111" s="242">
        <v>25779</v>
      </c>
      <c r="N111" s="135">
        <f t="shared" si="16"/>
        <v>30.787512540008599</v>
      </c>
      <c r="O111" s="242">
        <v>4942</v>
      </c>
      <c r="P111" s="135">
        <f t="shared" si="19"/>
        <v>5.9021640471982035</v>
      </c>
      <c r="Q111" s="136">
        <v>28226</v>
      </c>
      <c r="R111" s="395">
        <f t="shared" si="20"/>
        <v>33.7099316868103</v>
      </c>
      <c r="S111" s="240"/>
      <c r="T111" s="240"/>
      <c r="U111" s="240"/>
      <c r="V111" s="240"/>
    </row>
    <row r="112" spans="1:22" ht="15" thickBot="1">
      <c r="A112" s="420" t="s">
        <v>20</v>
      </c>
      <c r="B112" s="109">
        <v>637630</v>
      </c>
      <c r="C112" s="243">
        <v>211144</v>
      </c>
      <c r="D112" s="139">
        <f t="shared" si="11"/>
        <v>33.113874817684234</v>
      </c>
      <c r="E112" s="244">
        <v>426486</v>
      </c>
      <c r="F112" s="139">
        <f t="shared" si="12"/>
        <v>66.886125182315766</v>
      </c>
      <c r="G112" s="244">
        <v>101831</v>
      </c>
      <c r="H112" s="139">
        <f t="shared" si="13"/>
        <v>23.876750936724768</v>
      </c>
      <c r="I112" s="244">
        <v>112978</v>
      </c>
      <c r="J112" s="139">
        <f t="shared" si="14"/>
        <v>26.490435793906482</v>
      </c>
      <c r="K112" s="244">
        <v>30933</v>
      </c>
      <c r="L112" s="139">
        <f t="shared" si="15"/>
        <v>7.2529930642506431</v>
      </c>
      <c r="M112" s="244">
        <v>61207</v>
      </c>
      <c r="N112" s="139">
        <f t="shared" si="16"/>
        <v>14.3514675745511</v>
      </c>
      <c r="O112" s="244">
        <v>20608</v>
      </c>
      <c r="P112" s="139">
        <f t="shared" si="19"/>
        <v>4.8320460695075571</v>
      </c>
      <c r="Q112" s="245">
        <v>98929</v>
      </c>
      <c r="R112" s="396">
        <f t="shared" si="20"/>
        <v>23.196306561059448</v>
      </c>
      <c r="S112" s="240"/>
      <c r="T112" s="240"/>
      <c r="U112" s="240"/>
      <c r="V112" s="240"/>
    </row>
    <row r="113" spans="1:22" ht="14.5">
      <c r="A113" s="854" t="s">
        <v>258</v>
      </c>
      <c r="B113" s="855"/>
      <c r="C113" s="855"/>
      <c r="D113" s="855"/>
      <c r="E113" s="855"/>
      <c r="F113" s="855"/>
      <c r="G113" s="855"/>
      <c r="H113" s="855"/>
      <c r="I113" s="855"/>
      <c r="J113" s="855"/>
      <c r="K113" s="855"/>
      <c r="L113" s="855"/>
      <c r="M113" s="855"/>
      <c r="N113" s="855"/>
      <c r="O113" s="855"/>
      <c r="P113" s="855"/>
      <c r="Q113" s="855"/>
      <c r="R113" s="855"/>
      <c r="S113" s="240"/>
      <c r="T113" s="240"/>
      <c r="U113" s="240"/>
      <c r="V113" s="240"/>
    </row>
    <row r="114" spans="1:22" ht="15" customHeight="1">
      <c r="A114" s="854" t="s">
        <v>55</v>
      </c>
      <c r="B114" s="855"/>
      <c r="C114" s="855"/>
      <c r="D114" s="855"/>
      <c r="E114" s="855"/>
      <c r="F114" s="855"/>
      <c r="G114" s="855"/>
      <c r="H114" s="855"/>
      <c r="I114" s="855"/>
      <c r="J114" s="855"/>
      <c r="K114" s="855"/>
      <c r="L114" s="855"/>
      <c r="M114" s="855"/>
      <c r="N114" s="855"/>
      <c r="O114" s="855"/>
      <c r="P114" s="855"/>
      <c r="Q114" s="855"/>
      <c r="R114" s="855"/>
      <c r="S114" s="240"/>
      <c r="T114" s="240"/>
      <c r="U114" s="240"/>
      <c r="V114" s="240"/>
    </row>
    <row r="115" spans="1:22" ht="14.5">
      <c r="A115" s="252"/>
      <c r="B115" s="252"/>
      <c r="C115" s="252"/>
      <c r="D115" s="252"/>
      <c r="E115" s="252"/>
      <c r="F115" s="252"/>
      <c r="G115" s="252"/>
      <c r="H115" s="252"/>
      <c r="I115" s="252"/>
      <c r="J115" s="252"/>
      <c r="K115" s="252"/>
      <c r="L115" s="252"/>
      <c r="M115" s="252"/>
      <c r="N115" s="252"/>
      <c r="O115" s="252"/>
      <c r="P115" s="252"/>
      <c r="Q115" s="252"/>
      <c r="R115" s="252"/>
      <c r="S115" s="240"/>
      <c r="T115" s="240"/>
      <c r="U115" s="240"/>
      <c r="V115" s="240"/>
    </row>
    <row r="116" spans="1:22" ht="23.5">
      <c r="A116" s="696">
        <v>2019</v>
      </c>
      <c r="B116" s="696"/>
      <c r="C116" s="696"/>
      <c r="D116" s="696"/>
      <c r="E116" s="696"/>
      <c r="F116" s="696"/>
      <c r="G116" s="696"/>
      <c r="H116" s="696"/>
      <c r="I116" s="696"/>
      <c r="J116" s="696"/>
      <c r="K116" s="696"/>
      <c r="L116" s="696"/>
      <c r="M116" s="696"/>
      <c r="N116" s="696"/>
      <c r="O116" s="696"/>
      <c r="P116" s="696"/>
      <c r="Q116" s="696"/>
      <c r="R116" s="696"/>
      <c r="S116" s="240"/>
      <c r="T116" s="240"/>
      <c r="U116" s="240"/>
      <c r="V116" s="240"/>
    </row>
    <row r="117" spans="1:22" ht="14.5">
      <c r="A117" s="98"/>
      <c r="B117" s="98"/>
      <c r="C117" s="98"/>
      <c r="D117" s="98"/>
      <c r="E117" s="120"/>
      <c r="F117" s="98"/>
      <c r="G117" s="210"/>
      <c r="H117" s="210"/>
      <c r="I117" s="210"/>
      <c r="J117" s="210"/>
      <c r="K117" s="210"/>
      <c r="L117" s="210"/>
      <c r="M117" s="210"/>
      <c r="N117" s="210"/>
      <c r="O117" s="210"/>
      <c r="P117" s="210"/>
      <c r="Q117" s="210"/>
      <c r="R117" s="210"/>
      <c r="S117" s="240"/>
      <c r="T117" s="240"/>
      <c r="U117" s="240"/>
      <c r="V117" s="240"/>
    </row>
    <row r="118" spans="1:22" ht="14.5">
      <c r="A118" s="738" t="s">
        <v>360</v>
      </c>
      <c r="B118" s="739"/>
      <c r="C118" s="739"/>
      <c r="D118" s="739"/>
      <c r="E118" s="739"/>
      <c r="F118" s="739"/>
      <c r="G118" s="740"/>
      <c r="H118" s="740"/>
      <c r="I118" s="740"/>
      <c r="J118" s="740"/>
      <c r="K118" s="740"/>
      <c r="L118" s="740"/>
      <c r="M118" s="740"/>
      <c r="N118" s="740"/>
      <c r="O118" s="740"/>
      <c r="P118" s="740"/>
      <c r="Q118" s="740"/>
      <c r="R118" s="740"/>
      <c r="S118" s="240"/>
      <c r="T118" s="240"/>
      <c r="U118" s="240"/>
      <c r="V118" s="240"/>
    </row>
    <row r="119" spans="1:22" ht="16.5">
      <c r="A119" s="741" t="s">
        <v>21</v>
      </c>
      <c r="B119" s="727" t="s">
        <v>305</v>
      </c>
      <c r="C119" s="726"/>
      <c r="D119" s="726"/>
      <c r="E119" s="726"/>
      <c r="F119" s="726"/>
      <c r="G119" s="744"/>
      <c r="H119" s="744"/>
      <c r="I119" s="744"/>
      <c r="J119" s="744"/>
      <c r="K119" s="744"/>
      <c r="L119" s="744"/>
      <c r="M119" s="744"/>
      <c r="N119" s="744"/>
      <c r="O119" s="744"/>
      <c r="P119" s="744"/>
      <c r="Q119" s="744"/>
      <c r="R119" s="744"/>
      <c r="S119" s="240"/>
      <c r="T119" s="240"/>
      <c r="U119" s="240"/>
      <c r="V119" s="240"/>
    </row>
    <row r="120" spans="1:22" ht="14.5">
      <c r="A120" s="742"/>
      <c r="B120" s="732" t="s">
        <v>22</v>
      </c>
      <c r="C120" s="706" t="s">
        <v>23</v>
      </c>
      <c r="D120" s="705"/>
      <c r="E120" s="705"/>
      <c r="F120" s="705"/>
      <c r="G120" s="744"/>
      <c r="H120" s="744"/>
      <c r="I120" s="744"/>
      <c r="J120" s="744"/>
      <c r="K120" s="744"/>
      <c r="L120" s="744"/>
      <c r="M120" s="744"/>
      <c r="N120" s="744"/>
      <c r="O120" s="744"/>
      <c r="P120" s="744"/>
      <c r="Q120" s="744"/>
      <c r="R120" s="744"/>
      <c r="S120" s="240"/>
      <c r="T120" s="240"/>
      <c r="U120" s="240"/>
      <c r="V120" s="240"/>
    </row>
    <row r="121" spans="1:22" ht="14.5">
      <c r="A121" s="742"/>
      <c r="B121" s="732"/>
      <c r="C121" s="706" t="s">
        <v>56</v>
      </c>
      <c r="D121" s="728"/>
      <c r="E121" s="706" t="s">
        <v>57</v>
      </c>
      <c r="F121" s="705"/>
      <c r="G121" s="745"/>
      <c r="H121" s="745"/>
      <c r="I121" s="745"/>
      <c r="J121" s="745"/>
      <c r="K121" s="745"/>
      <c r="L121" s="745"/>
      <c r="M121" s="745"/>
      <c r="N121" s="745"/>
      <c r="O121" s="745"/>
      <c r="P121" s="745"/>
      <c r="Q121" s="745"/>
      <c r="R121" s="745"/>
      <c r="S121" s="240"/>
      <c r="T121" s="240"/>
      <c r="U121" s="240"/>
      <c r="V121" s="240"/>
    </row>
    <row r="122" spans="1:22" ht="14.5">
      <c r="A122" s="742"/>
      <c r="B122" s="732"/>
      <c r="C122" s="706"/>
      <c r="D122" s="728"/>
      <c r="E122" s="706" t="s">
        <v>22</v>
      </c>
      <c r="F122" s="728"/>
      <c r="G122" s="746" t="s">
        <v>23</v>
      </c>
      <c r="H122" s="745"/>
      <c r="I122" s="745"/>
      <c r="J122" s="745"/>
      <c r="K122" s="745"/>
      <c r="L122" s="745"/>
      <c r="M122" s="745"/>
      <c r="N122" s="745"/>
      <c r="O122" s="745"/>
      <c r="P122" s="745"/>
      <c r="Q122" s="745"/>
      <c r="R122" s="745"/>
      <c r="S122" s="240"/>
      <c r="T122" s="240"/>
      <c r="U122" s="240"/>
      <c r="V122" s="240"/>
    </row>
    <row r="123" spans="1:22" ht="14.5">
      <c r="A123" s="742"/>
      <c r="B123" s="732"/>
      <c r="C123" s="706"/>
      <c r="D123" s="728"/>
      <c r="E123" s="706"/>
      <c r="F123" s="728"/>
      <c r="G123" s="706" t="s">
        <v>58</v>
      </c>
      <c r="H123" s="728"/>
      <c r="I123" s="706" t="s">
        <v>59</v>
      </c>
      <c r="J123" s="705"/>
      <c r="K123" s="706" t="s">
        <v>60</v>
      </c>
      <c r="L123" s="705"/>
      <c r="M123" s="706" t="s">
        <v>61</v>
      </c>
      <c r="N123" s="705"/>
      <c r="O123" s="706" t="s">
        <v>62</v>
      </c>
      <c r="P123" s="728"/>
      <c r="Q123" s="706" t="s">
        <v>63</v>
      </c>
      <c r="R123" s="705"/>
      <c r="S123" s="240"/>
      <c r="T123" s="240"/>
      <c r="U123" s="240"/>
      <c r="V123" s="240"/>
    </row>
    <row r="124" spans="1:22" ht="15" thickBot="1">
      <c r="A124" s="743"/>
      <c r="B124" s="734" t="s">
        <v>0</v>
      </c>
      <c r="C124" s="713"/>
      <c r="D124" s="428" t="s">
        <v>42</v>
      </c>
      <c r="E124" s="426" t="s">
        <v>0</v>
      </c>
      <c r="F124" s="428" t="s">
        <v>42</v>
      </c>
      <c r="G124" s="426" t="s">
        <v>0</v>
      </c>
      <c r="H124" s="428" t="s">
        <v>42</v>
      </c>
      <c r="I124" s="426" t="s">
        <v>0</v>
      </c>
      <c r="J124" s="402" t="s">
        <v>42</v>
      </c>
      <c r="K124" s="426" t="s">
        <v>0</v>
      </c>
      <c r="L124" s="402" t="s">
        <v>42</v>
      </c>
      <c r="M124" s="426" t="s">
        <v>0</v>
      </c>
      <c r="N124" s="402" t="s">
        <v>42</v>
      </c>
      <c r="O124" s="426" t="s">
        <v>0</v>
      </c>
      <c r="P124" s="428" t="s">
        <v>42</v>
      </c>
      <c r="Q124" s="426" t="s">
        <v>0</v>
      </c>
      <c r="R124" s="402" t="s">
        <v>42</v>
      </c>
      <c r="S124" s="240"/>
      <c r="T124" s="240"/>
      <c r="U124" s="240"/>
      <c r="V124" s="240"/>
    </row>
    <row r="125" spans="1:22" ht="14.5">
      <c r="A125" s="406" t="s">
        <v>16</v>
      </c>
      <c r="B125" s="237">
        <v>92336</v>
      </c>
      <c r="C125" s="238">
        <v>40306</v>
      </c>
      <c r="D125" s="218">
        <f t="shared" ref="D125:D143" si="21">C125/B125*100</f>
        <v>43.651446889620516</v>
      </c>
      <c r="E125" s="238">
        <v>52030</v>
      </c>
      <c r="F125" s="218">
        <f t="shared" ref="F125:F143" si="22">E125/B125*100</f>
        <v>56.348553110379484</v>
      </c>
      <c r="G125" s="238">
        <v>14989</v>
      </c>
      <c r="H125" s="218">
        <f t="shared" ref="H125:H143" si="23">G125/E125*100</f>
        <v>28.808379780895638</v>
      </c>
      <c r="I125" s="238">
        <v>21318</v>
      </c>
      <c r="J125" s="218">
        <f t="shared" ref="J125:J143" si="24">I125/E125*100</f>
        <v>40.972515856236782</v>
      </c>
      <c r="K125" s="238">
        <v>1219</v>
      </c>
      <c r="L125" s="218">
        <f t="shared" ref="L125:L143" si="25">K125/E125*100</f>
        <v>2.3428791082068039</v>
      </c>
      <c r="M125" s="238">
        <v>2554</v>
      </c>
      <c r="N125" s="218">
        <f t="shared" ref="N125:N143" si="26">M125/E125*100</f>
        <v>4.9087065154718434</v>
      </c>
      <c r="O125" s="238">
        <v>196</v>
      </c>
      <c r="P125" s="218">
        <f t="shared" ref="P125:P135" si="27">O125/E125*100</f>
        <v>0.37670574668460505</v>
      </c>
      <c r="Q125" s="239">
        <v>11754</v>
      </c>
      <c r="R125" s="407">
        <f t="shared" ref="R125:R143" si="28">Q125/E125*100</f>
        <v>22.590812992504326</v>
      </c>
      <c r="S125" s="240"/>
      <c r="T125" s="240"/>
      <c r="U125" s="240"/>
      <c r="V125" s="240"/>
    </row>
    <row r="126" spans="1:22" ht="14.5">
      <c r="A126" s="408" t="s">
        <v>15</v>
      </c>
      <c r="B126" s="102">
        <v>91903</v>
      </c>
      <c r="C126" s="236">
        <v>25887</v>
      </c>
      <c r="D126" s="127">
        <f t="shared" si="21"/>
        <v>28.167742075884355</v>
      </c>
      <c r="E126" s="236">
        <v>66016</v>
      </c>
      <c r="F126" s="127">
        <f t="shared" si="22"/>
        <v>71.832257924115638</v>
      </c>
      <c r="G126" s="236">
        <v>14127</v>
      </c>
      <c r="H126" s="127">
        <f t="shared" si="23"/>
        <v>21.399357731459041</v>
      </c>
      <c r="I126" s="236">
        <v>29563</v>
      </c>
      <c r="J126" s="127">
        <f t="shared" si="24"/>
        <v>44.78156810470189</v>
      </c>
      <c r="K126" s="236">
        <v>4112</v>
      </c>
      <c r="L126" s="127">
        <f t="shared" si="25"/>
        <v>6.2287930198739696</v>
      </c>
      <c r="M126" s="236">
        <v>3234</v>
      </c>
      <c r="N126" s="127">
        <f t="shared" si="26"/>
        <v>4.8988124091129421</v>
      </c>
      <c r="O126" s="236">
        <v>1770</v>
      </c>
      <c r="P126" s="127">
        <f t="shared" si="27"/>
        <v>2.6811682016480853</v>
      </c>
      <c r="Q126" s="128">
        <v>13210</v>
      </c>
      <c r="R126" s="392">
        <f t="shared" si="28"/>
        <v>20.010300533204074</v>
      </c>
      <c r="S126" s="240"/>
      <c r="T126" s="240"/>
      <c r="U126" s="240"/>
      <c r="V126" s="240"/>
    </row>
    <row r="127" spans="1:22" ht="14.5">
      <c r="A127" s="406" t="s">
        <v>18</v>
      </c>
      <c r="B127" s="237">
        <v>32558</v>
      </c>
      <c r="C127" s="238">
        <v>6605</v>
      </c>
      <c r="D127" s="218">
        <f t="shared" si="21"/>
        <v>20.286872658025679</v>
      </c>
      <c r="E127" s="238">
        <v>25953</v>
      </c>
      <c r="F127" s="218">
        <f t="shared" si="22"/>
        <v>79.713127341974328</v>
      </c>
      <c r="G127" s="238">
        <v>3193</v>
      </c>
      <c r="H127" s="218">
        <f t="shared" si="23"/>
        <v>12.30300928601703</v>
      </c>
      <c r="I127" s="238">
        <v>671</v>
      </c>
      <c r="J127" s="218">
        <f t="shared" si="24"/>
        <v>2.5854429160405346</v>
      </c>
      <c r="K127" s="238">
        <v>902</v>
      </c>
      <c r="L127" s="218">
        <f t="shared" si="25"/>
        <v>3.4755134281200633</v>
      </c>
      <c r="M127" s="238">
        <v>8800</v>
      </c>
      <c r="N127" s="218">
        <f t="shared" si="26"/>
        <v>33.907448079220124</v>
      </c>
      <c r="O127" s="238">
        <v>71</v>
      </c>
      <c r="P127" s="218">
        <f t="shared" si="27"/>
        <v>0.27357145609370787</v>
      </c>
      <c r="Q127" s="239">
        <v>12316</v>
      </c>
      <c r="R127" s="407">
        <f t="shared" si="28"/>
        <v>47.455014834508532</v>
      </c>
      <c r="S127" s="240"/>
      <c r="T127" s="240"/>
      <c r="U127" s="240"/>
      <c r="V127" s="240"/>
    </row>
    <row r="128" spans="1:22" ht="14.5">
      <c r="A128" s="408" t="s">
        <v>14</v>
      </c>
      <c r="B128" s="102">
        <v>17494</v>
      </c>
      <c r="C128" s="236">
        <v>8608</v>
      </c>
      <c r="D128" s="127">
        <f t="shared" si="21"/>
        <v>49.205441865782554</v>
      </c>
      <c r="E128" s="236">
        <v>8886</v>
      </c>
      <c r="F128" s="127">
        <f t="shared" si="22"/>
        <v>50.794558134217446</v>
      </c>
      <c r="G128" s="236">
        <v>1583</v>
      </c>
      <c r="H128" s="127">
        <f t="shared" si="23"/>
        <v>17.814539725410757</v>
      </c>
      <c r="I128" s="236">
        <v>140</v>
      </c>
      <c r="J128" s="127">
        <f t="shared" si="24"/>
        <v>1.5755120414134591</v>
      </c>
      <c r="K128" s="236">
        <v>1166</v>
      </c>
      <c r="L128" s="127">
        <f t="shared" si="25"/>
        <v>13.121764573486383</v>
      </c>
      <c r="M128" s="236">
        <v>2181</v>
      </c>
      <c r="N128" s="127">
        <f t="shared" si="26"/>
        <v>24.544226873733962</v>
      </c>
      <c r="O128" s="236">
        <v>708</v>
      </c>
      <c r="P128" s="127">
        <f t="shared" si="27"/>
        <v>7.9675894665766371</v>
      </c>
      <c r="Q128" s="128">
        <v>3108</v>
      </c>
      <c r="R128" s="392">
        <f t="shared" si="28"/>
        <v>34.976367319378795</v>
      </c>
      <c r="S128" s="240"/>
      <c r="T128" s="240"/>
      <c r="U128" s="240"/>
      <c r="V128" s="240"/>
    </row>
    <row r="129" spans="1:22" ht="14.5">
      <c r="A129" s="406" t="s">
        <v>13</v>
      </c>
      <c r="B129" s="237">
        <v>5314</v>
      </c>
      <c r="C129" s="238">
        <v>1832</v>
      </c>
      <c r="D129" s="218">
        <f t="shared" si="21"/>
        <v>34.47497177267595</v>
      </c>
      <c r="E129" s="238">
        <v>3482</v>
      </c>
      <c r="F129" s="218">
        <f t="shared" si="22"/>
        <v>65.525028227324043</v>
      </c>
      <c r="G129" s="238">
        <v>1099</v>
      </c>
      <c r="H129" s="218">
        <f t="shared" si="23"/>
        <v>31.562320505456633</v>
      </c>
      <c r="I129" s="238">
        <v>254</v>
      </c>
      <c r="J129" s="218">
        <f t="shared" si="24"/>
        <v>7.2946582423894322</v>
      </c>
      <c r="K129" s="238">
        <v>352</v>
      </c>
      <c r="L129" s="218">
        <f t="shared" si="25"/>
        <v>10.109132682366456</v>
      </c>
      <c r="M129" s="238">
        <v>664</v>
      </c>
      <c r="N129" s="218">
        <f t="shared" si="26"/>
        <v>19.069500287191268</v>
      </c>
      <c r="O129" s="238">
        <v>161</v>
      </c>
      <c r="P129" s="218">
        <f t="shared" si="27"/>
        <v>4.623779437105112</v>
      </c>
      <c r="Q129" s="239">
        <v>952</v>
      </c>
      <c r="R129" s="407">
        <f t="shared" si="28"/>
        <v>27.340608845491097</v>
      </c>
      <c r="S129" s="240"/>
      <c r="T129" s="240"/>
      <c r="U129" s="240"/>
      <c r="V129" s="240"/>
    </row>
    <row r="130" spans="1:22" ht="14.5">
      <c r="A130" s="408" t="s">
        <v>12</v>
      </c>
      <c r="B130" s="102">
        <v>16590</v>
      </c>
      <c r="C130" s="236">
        <v>123</v>
      </c>
      <c r="D130" s="127">
        <f t="shared" si="21"/>
        <v>0.74141048824593125</v>
      </c>
      <c r="E130" s="236">
        <v>16467</v>
      </c>
      <c r="F130" s="127">
        <f t="shared" si="22"/>
        <v>99.258589511754067</v>
      </c>
      <c r="G130" s="236">
        <v>2336</v>
      </c>
      <c r="H130" s="127">
        <f t="shared" si="23"/>
        <v>14.18594765288152</v>
      </c>
      <c r="I130" s="236">
        <v>496</v>
      </c>
      <c r="J130" s="127">
        <f t="shared" si="24"/>
        <v>3.0120847756118296</v>
      </c>
      <c r="K130" s="236">
        <v>298</v>
      </c>
      <c r="L130" s="127">
        <f t="shared" si="25"/>
        <v>1.8096799659925913</v>
      </c>
      <c r="M130" s="236">
        <v>3103</v>
      </c>
      <c r="N130" s="127">
        <f t="shared" si="26"/>
        <v>18.843748102265138</v>
      </c>
      <c r="O130" s="236">
        <v>586</v>
      </c>
      <c r="P130" s="127">
        <f t="shared" si="27"/>
        <v>3.5586324163478471</v>
      </c>
      <c r="Q130" s="128">
        <v>9648</v>
      </c>
      <c r="R130" s="392">
        <f t="shared" si="28"/>
        <v>58.589907086901071</v>
      </c>
      <c r="S130" s="240"/>
      <c r="T130" s="240"/>
      <c r="U130" s="240"/>
      <c r="V130" s="240"/>
    </row>
    <row r="131" spans="1:22" ht="14.5">
      <c r="A131" s="406" t="s">
        <v>11</v>
      </c>
      <c r="B131" s="237">
        <v>49481</v>
      </c>
      <c r="C131" s="238">
        <v>21384</v>
      </c>
      <c r="D131" s="218">
        <f t="shared" si="21"/>
        <v>43.216588185364081</v>
      </c>
      <c r="E131" s="238">
        <v>28097</v>
      </c>
      <c r="F131" s="218">
        <f t="shared" si="22"/>
        <v>56.783411814635919</v>
      </c>
      <c r="G131" s="238">
        <v>8646</v>
      </c>
      <c r="H131" s="218">
        <f t="shared" si="23"/>
        <v>30.771968537566284</v>
      </c>
      <c r="I131" s="238">
        <v>5830</v>
      </c>
      <c r="J131" s="218">
        <f t="shared" si="24"/>
        <v>20.749546214898388</v>
      </c>
      <c r="K131" s="238">
        <v>1276</v>
      </c>
      <c r="L131" s="218">
        <f t="shared" si="25"/>
        <v>4.5414101149588921</v>
      </c>
      <c r="M131" s="238">
        <v>2892</v>
      </c>
      <c r="N131" s="218">
        <f t="shared" si="26"/>
        <v>10.292913834217178</v>
      </c>
      <c r="O131" s="238">
        <v>399</v>
      </c>
      <c r="P131" s="218">
        <f t="shared" si="27"/>
        <v>1.4200804356336976</v>
      </c>
      <c r="Q131" s="239">
        <v>9054</v>
      </c>
      <c r="R131" s="407">
        <f t="shared" si="28"/>
        <v>32.224080862725557</v>
      </c>
      <c r="S131" s="240"/>
      <c r="T131" s="240"/>
      <c r="U131" s="240"/>
      <c r="V131" s="240"/>
    </row>
    <row r="132" spans="1:22" ht="14.5">
      <c r="A132" s="408" t="s">
        <v>10</v>
      </c>
      <c r="B132" s="102">
        <v>10852</v>
      </c>
      <c r="C132" s="236">
        <v>1272</v>
      </c>
      <c r="D132" s="127">
        <f t="shared" si="21"/>
        <v>11.72134168816808</v>
      </c>
      <c r="E132" s="236">
        <v>9580</v>
      </c>
      <c r="F132" s="127">
        <f t="shared" si="22"/>
        <v>88.278658311831919</v>
      </c>
      <c r="G132" s="236">
        <v>1354</v>
      </c>
      <c r="H132" s="127">
        <f t="shared" si="23"/>
        <v>14.133611691022965</v>
      </c>
      <c r="I132" s="236">
        <v>186</v>
      </c>
      <c r="J132" s="127">
        <f t="shared" si="24"/>
        <v>1.9415448851774531</v>
      </c>
      <c r="K132" s="236">
        <v>1145</v>
      </c>
      <c r="L132" s="127">
        <f t="shared" si="25"/>
        <v>11.951983298538622</v>
      </c>
      <c r="M132" s="236">
        <v>3143</v>
      </c>
      <c r="N132" s="127">
        <f t="shared" si="26"/>
        <v>32.807933194154487</v>
      </c>
      <c r="O132" s="236">
        <v>1146</v>
      </c>
      <c r="P132" s="127">
        <f t="shared" si="27"/>
        <v>11.962421711899792</v>
      </c>
      <c r="Q132" s="128">
        <v>2606</v>
      </c>
      <c r="R132" s="392">
        <f t="shared" si="28"/>
        <v>27.202505219206678</v>
      </c>
      <c r="S132" s="240"/>
      <c r="T132" s="240"/>
      <c r="U132" s="240"/>
      <c r="V132" s="240"/>
    </row>
    <row r="133" spans="1:22" ht="14.5">
      <c r="A133" s="406" t="s">
        <v>9</v>
      </c>
      <c r="B133" s="237">
        <v>55097</v>
      </c>
      <c r="C133" s="238">
        <v>16840</v>
      </c>
      <c r="D133" s="218">
        <f t="shared" si="21"/>
        <v>30.564277546871882</v>
      </c>
      <c r="E133" s="238">
        <v>38257</v>
      </c>
      <c r="F133" s="218">
        <f t="shared" si="22"/>
        <v>69.435722453128122</v>
      </c>
      <c r="G133" s="238">
        <v>13092</v>
      </c>
      <c r="H133" s="218">
        <f t="shared" si="23"/>
        <v>34.221188279269157</v>
      </c>
      <c r="I133" s="238">
        <v>7755</v>
      </c>
      <c r="J133" s="218">
        <f t="shared" si="24"/>
        <v>20.270800115011632</v>
      </c>
      <c r="K133" s="238">
        <v>2431</v>
      </c>
      <c r="L133" s="218">
        <f t="shared" si="25"/>
        <v>6.3543926601667673</v>
      </c>
      <c r="M133" s="238">
        <v>4240</v>
      </c>
      <c r="N133" s="218">
        <f t="shared" si="26"/>
        <v>11.082939069974122</v>
      </c>
      <c r="O133" s="238">
        <v>4653</v>
      </c>
      <c r="P133" s="218">
        <f t="shared" si="27"/>
        <v>12.162480069006978</v>
      </c>
      <c r="Q133" s="239">
        <v>6086</v>
      </c>
      <c r="R133" s="407">
        <f t="shared" si="28"/>
        <v>15.908199806571346</v>
      </c>
      <c r="S133" s="240"/>
      <c r="T133" s="240"/>
      <c r="U133" s="240"/>
      <c r="V133" s="240"/>
    </row>
    <row r="134" spans="1:22" ht="14.5">
      <c r="A134" s="408" t="s">
        <v>8</v>
      </c>
      <c r="B134" s="102">
        <v>119264</v>
      </c>
      <c r="C134" s="236">
        <v>32175</v>
      </c>
      <c r="D134" s="127">
        <f t="shared" si="21"/>
        <v>26.977964851086668</v>
      </c>
      <c r="E134" s="236">
        <v>87089</v>
      </c>
      <c r="F134" s="127">
        <f t="shared" si="22"/>
        <v>73.022035148913332</v>
      </c>
      <c r="G134" s="236">
        <v>18058</v>
      </c>
      <c r="H134" s="127">
        <f t="shared" si="23"/>
        <v>20.735110059823857</v>
      </c>
      <c r="I134" s="236">
        <v>29252</v>
      </c>
      <c r="J134" s="127">
        <f t="shared" si="24"/>
        <v>33.588627725659961</v>
      </c>
      <c r="K134" s="236">
        <v>9771</v>
      </c>
      <c r="L134" s="127">
        <f t="shared" si="25"/>
        <v>11.219557004903031</v>
      </c>
      <c r="M134" s="236">
        <v>13508</v>
      </c>
      <c r="N134" s="127">
        <f t="shared" si="26"/>
        <v>15.510569647142578</v>
      </c>
      <c r="O134" s="236">
        <v>5382</v>
      </c>
      <c r="P134" s="127">
        <f t="shared" si="27"/>
        <v>6.1798849452858571</v>
      </c>
      <c r="Q134" s="128">
        <v>11118</v>
      </c>
      <c r="R134" s="392">
        <f t="shared" si="28"/>
        <v>12.766250617184719</v>
      </c>
      <c r="S134" s="240"/>
      <c r="T134" s="240"/>
      <c r="U134" s="240"/>
      <c r="V134" s="240"/>
    </row>
    <row r="135" spans="1:22" ht="14.5">
      <c r="A135" s="406" t="s">
        <v>7</v>
      </c>
      <c r="B135" s="237">
        <v>31758</v>
      </c>
      <c r="C135" s="238">
        <v>15046</v>
      </c>
      <c r="D135" s="218">
        <f t="shared" si="21"/>
        <v>47.377038856351156</v>
      </c>
      <c r="E135" s="238">
        <v>16712</v>
      </c>
      <c r="F135" s="218">
        <f t="shared" si="22"/>
        <v>52.622961143648851</v>
      </c>
      <c r="G135" s="238">
        <v>5030</v>
      </c>
      <c r="H135" s="218">
        <f t="shared" si="23"/>
        <v>30.098133078027768</v>
      </c>
      <c r="I135" s="238">
        <v>8900</v>
      </c>
      <c r="J135" s="218">
        <f t="shared" si="24"/>
        <v>53.255146002872188</v>
      </c>
      <c r="K135" s="238">
        <v>61</v>
      </c>
      <c r="L135" s="218">
        <f t="shared" si="25"/>
        <v>0.365007180469124</v>
      </c>
      <c r="M135" s="238">
        <v>1324</v>
      </c>
      <c r="N135" s="218">
        <f t="shared" si="26"/>
        <v>7.9224509334609863</v>
      </c>
      <c r="O135" s="238">
        <v>111</v>
      </c>
      <c r="P135" s="218">
        <f t="shared" si="27"/>
        <v>0.66419339396840593</v>
      </c>
      <c r="Q135" s="239">
        <v>1286</v>
      </c>
      <c r="R135" s="407">
        <f t="shared" si="28"/>
        <v>7.6950694112015317</v>
      </c>
      <c r="S135" s="240"/>
      <c r="T135" s="240"/>
      <c r="U135" s="240"/>
      <c r="V135" s="240"/>
    </row>
    <row r="136" spans="1:22" ht="14.5">
      <c r="A136" s="408" t="s">
        <v>6</v>
      </c>
      <c r="B136" s="102">
        <v>6544</v>
      </c>
      <c r="C136" s="236">
        <v>2048</v>
      </c>
      <c r="D136" s="127">
        <f t="shared" si="21"/>
        <v>31.295843520782395</v>
      </c>
      <c r="E136" s="236">
        <v>4496</v>
      </c>
      <c r="F136" s="127">
        <f t="shared" si="22"/>
        <v>68.704156479217602</v>
      </c>
      <c r="G136" s="236">
        <v>700</v>
      </c>
      <c r="H136" s="127">
        <f t="shared" si="23"/>
        <v>15.569395017793594</v>
      </c>
      <c r="I136" s="236">
        <v>2774</v>
      </c>
      <c r="J136" s="127">
        <f t="shared" si="24"/>
        <v>61.69928825622776</v>
      </c>
      <c r="K136" s="236">
        <v>375</v>
      </c>
      <c r="L136" s="127">
        <f t="shared" si="25"/>
        <v>8.3407473309608537</v>
      </c>
      <c r="M136" s="236">
        <v>394</v>
      </c>
      <c r="N136" s="127">
        <f t="shared" si="26"/>
        <v>8.7633451957295367</v>
      </c>
      <c r="O136" s="236" t="s">
        <v>256</v>
      </c>
      <c r="P136" s="127" t="s">
        <v>256</v>
      </c>
      <c r="Q136" s="128">
        <v>253</v>
      </c>
      <c r="R136" s="392">
        <f t="shared" si="28"/>
        <v>5.6272241992882561</v>
      </c>
      <c r="S136" s="240"/>
      <c r="T136" s="240"/>
      <c r="U136" s="240"/>
      <c r="V136" s="240"/>
    </row>
    <row r="137" spans="1:22" ht="14.5">
      <c r="A137" s="406" t="s">
        <v>5</v>
      </c>
      <c r="B137" s="237">
        <v>28820</v>
      </c>
      <c r="C137" s="238">
        <v>10653</v>
      </c>
      <c r="D137" s="218">
        <f t="shared" si="21"/>
        <v>36.96391394864677</v>
      </c>
      <c r="E137" s="238">
        <v>18167</v>
      </c>
      <c r="F137" s="218">
        <f t="shared" si="22"/>
        <v>63.036086051353223</v>
      </c>
      <c r="G137" s="238">
        <v>3029</v>
      </c>
      <c r="H137" s="218">
        <f t="shared" si="23"/>
        <v>16.673088567182255</v>
      </c>
      <c r="I137" s="238">
        <v>465</v>
      </c>
      <c r="J137" s="218">
        <f t="shared" si="24"/>
        <v>2.5595860626410527</v>
      </c>
      <c r="K137" s="238">
        <v>2327</v>
      </c>
      <c r="L137" s="218">
        <f t="shared" si="25"/>
        <v>12.808939285517699</v>
      </c>
      <c r="M137" s="238">
        <v>5816</v>
      </c>
      <c r="N137" s="218">
        <f t="shared" si="26"/>
        <v>32.014091484559913</v>
      </c>
      <c r="O137" s="238">
        <v>1572</v>
      </c>
      <c r="P137" s="218">
        <f t="shared" ref="P137:P143" si="29">O137/E137*100</f>
        <v>8.6530522375736219</v>
      </c>
      <c r="Q137" s="239">
        <v>4958</v>
      </c>
      <c r="R137" s="407">
        <f t="shared" si="28"/>
        <v>27.291242362525459</v>
      </c>
      <c r="S137" s="240"/>
      <c r="T137" s="240"/>
      <c r="U137" s="240"/>
      <c r="V137" s="240"/>
    </row>
    <row r="138" spans="1:22" ht="14.5">
      <c r="A138" s="408" t="s">
        <v>4</v>
      </c>
      <c r="B138" s="102">
        <v>15985</v>
      </c>
      <c r="C138" s="236">
        <v>8067</v>
      </c>
      <c r="D138" s="127">
        <f t="shared" si="21"/>
        <v>50.466061933062242</v>
      </c>
      <c r="E138" s="236">
        <v>7918</v>
      </c>
      <c r="F138" s="127">
        <f t="shared" si="22"/>
        <v>49.533938066937758</v>
      </c>
      <c r="G138" s="236">
        <v>1624</v>
      </c>
      <c r="H138" s="127">
        <f t="shared" si="23"/>
        <v>20.51022985602425</v>
      </c>
      <c r="I138" s="236">
        <v>319</v>
      </c>
      <c r="J138" s="127">
        <f t="shared" si="24"/>
        <v>4.0287951502904775</v>
      </c>
      <c r="K138" s="236">
        <v>816</v>
      </c>
      <c r="L138" s="127">
        <f t="shared" si="25"/>
        <v>10.305632735539277</v>
      </c>
      <c r="M138" s="236">
        <v>2622</v>
      </c>
      <c r="N138" s="127">
        <f t="shared" si="26"/>
        <v>33.114422834049002</v>
      </c>
      <c r="O138" s="236">
        <v>338</v>
      </c>
      <c r="P138" s="127">
        <f t="shared" si="29"/>
        <v>4.2687547360444551</v>
      </c>
      <c r="Q138" s="128">
        <v>2199</v>
      </c>
      <c r="R138" s="392">
        <f t="shared" si="28"/>
        <v>27.772164688052538</v>
      </c>
      <c r="S138" s="240"/>
      <c r="T138" s="240"/>
      <c r="U138" s="240"/>
      <c r="V138" s="240"/>
    </row>
    <row r="139" spans="1:22" ht="14.5">
      <c r="A139" s="406" t="s">
        <v>3</v>
      </c>
      <c r="B139" s="237">
        <v>20289</v>
      </c>
      <c r="C139" s="238">
        <v>5122</v>
      </c>
      <c r="D139" s="218">
        <f t="shared" si="21"/>
        <v>25.245206762284983</v>
      </c>
      <c r="E139" s="238">
        <v>15167</v>
      </c>
      <c r="F139" s="218">
        <f t="shared" si="22"/>
        <v>74.75479323771502</v>
      </c>
      <c r="G139" s="238">
        <v>6893</v>
      </c>
      <c r="H139" s="218">
        <f t="shared" si="23"/>
        <v>45.44735280543285</v>
      </c>
      <c r="I139" s="238">
        <v>326</v>
      </c>
      <c r="J139" s="218">
        <f t="shared" si="24"/>
        <v>2.1494033098173668</v>
      </c>
      <c r="K139" s="238">
        <v>1286</v>
      </c>
      <c r="L139" s="218">
        <f t="shared" si="25"/>
        <v>8.4789345289114522</v>
      </c>
      <c r="M139" s="238">
        <v>2330</v>
      </c>
      <c r="N139" s="218">
        <f t="shared" si="26"/>
        <v>15.362299729676272</v>
      </c>
      <c r="O139" s="238">
        <v>1161</v>
      </c>
      <c r="P139" s="218">
        <f t="shared" si="29"/>
        <v>7.6547768180919098</v>
      </c>
      <c r="Q139" s="239">
        <v>3171</v>
      </c>
      <c r="R139" s="407">
        <f t="shared" si="28"/>
        <v>20.907232808070152</v>
      </c>
      <c r="S139" s="240"/>
      <c r="T139" s="240"/>
      <c r="U139" s="240"/>
      <c r="V139" s="240"/>
    </row>
    <row r="140" spans="1:22" ht="15" thickBot="1">
      <c r="A140" s="409" t="s">
        <v>2</v>
      </c>
      <c r="B140" s="102">
        <v>15415</v>
      </c>
      <c r="C140" s="236">
        <v>5205</v>
      </c>
      <c r="D140" s="127">
        <f t="shared" si="21"/>
        <v>33.765812520272462</v>
      </c>
      <c r="E140" s="236">
        <v>10210</v>
      </c>
      <c r="F140" s="127">
        <f t="shared" si="22"/>
        <v>66.234187479727538</v>
      </c>
      <c r="G140" s="236">
        <v>2270</v>
      </c>
      <c r="H140" s="127">
        <f t="shared" si="23"/>
        <v>22.233104799216456</v>
      </c>
      <c r="I140" s="236">
        <v>763</v>
      </c>
      <c r="J140" s="127">
        <f t="shared" si="24"/>
        <v>7.4730656219392744</v>
      </c>
      <c r="K140" s="236">
        <v>2337</v>
      </c>
      <c r="L140" s="127">
        <f t="shared" si="25"/>
        <v>22.889324191968658</v>
      </c>
      <c r="M140" s="236">
        <v>2985</v>
      </c>
      <c r="N140" s="127">
        <f t="shared" si="26"/>
        <v>29.236043095004899</v>
      </c>
      <c r="O140" s="236">
        <v>916</v>
      </c>
      <c r="P140" s="127">
        <f t="shared" si="29"/>
        <v>8.9715964740450538</v>
      </c>
      <c r="Q140" s="128">
        <v>939</v>
      </c>
      <c r="R140" s="392">
        <f t="shared" si="28"/>
        <v>9.1968658178256604</v>
      </c>
      <c r="S140" s="240"/>
      <c r="T140" s="240"/>
      <c r="U140" s="240"/>
      <c r="V140" s="240"/>
    </row>
    <row r="141" spans="1:22" ht="14.5">
      <c r="A141" s="410" t="s">
        <v>17</v>
      </c>
      <c r="B141" s="106">
        <v>488576</v>
      </c>
      <c r="C141" s="241">
        <v>160763</v>
      </c>
      <c r="D141" s="131">
        <f t="shared" si="21"/>
        <v>32.904399724914853</v>
      </c>
      <c r="E141" s="241">
        <v>327813</v>
      </c>
      <c r="F141" s="131">
        <f t="shared" si="22"/>
        <v>67.095600275085147</v>
      </c>
      <c r="G141" s="241">
        <v>84970</v>
      </c>
      <c r="H141" s="131">
        <f t="shared" si="23"/>
        <v>25.920265517230863</v>
      </c>
      <c r="I141" s="241">
        <v>106468</v>
      </c>
      <c r="J141" s="131">
        <f t="shared" si="24"/>
        <v>32.478272673749977</v>
      </c>
      <c r="K141" s="241">
        <v>21181</v>
      </c>
      <c r="L141" s="131">
        <f t="shared" si="25"/>
        <v>6.4613056834231717</v>
      </c>
      <c r="M141" s="241">
        <v>34243</v>
      </c>
      <c r="N141" s="131">
        <f t="shared" si="26"/>
        <v>10.445894458120941</v>
      </c>
      <c r="O141" s="241">
        <v>14419</v>
      </c>
      <c r="P141" s="131">
        <f t="shared" si="29"/>
        <v>4.3985442920201461</v>
      </c>
      <c r="Q141" s="132">
        <v>66532</v>
      </c>
      <c r="R141" s="394">
        <f t="shared" si="28"/>
        <v>20.29571737545491</v>
      </c>
      <c r="S141" s="240"/>
      <c r="T141" s="240"/>
      <c r="U141" s="240"/>
      <c r="V141" s="240"/>
    </row>
    <row r="142" spans="1:22" ht="14.5">
      <c r="A142" s="410" t="s">
        <v>19</v>
      </c>
      <c r="B142" s="107">
        <v>121124</v>
      </c>
      <c r="C142" s="242">
        <v>40410</v>
      </c>
      <c r="D142" s="135">
        <f t="shared" si="21"/>
        <v>33.362504540801162</v>
      </c>
      <c r="E142" s="242">
        <v>80714</v>
      </c>
      <c r="F142" s="135">
        <f t="shared" si="22"/>
        <v>66.637495459198831</v>
      </c>
      <c r="G142" s="242">
        <v>13053</v>
      </c>
      <c r="H142" s="135">
        <f t="shared" si="23"/>
        <v>16.17191565279877</v>
      </c>
      <c r="I142" s="242">
        <v>2544</v>
      </c>
      <c r="J142" s="135">
        <f t="shared" si="24"/>
        <v>3.1518695641400503</v>
      </c>
      <c r="K142" s="242">
        <v>8693</v>
      </c>
      <c r="L142" s="135">
        <f t="shared" si="25"/>
        <v>10.770126619917239</v>
      </c>
      <c r="M142" s="242">
        <v>25547</v>
      </c>
      <c r="N142" s="135">
        <f t="shared" si="26"/>
        <v>31.651262482345071</v>
      </c>
      <c r="O142" s="242">
        <v>4751</v>
      </c>
      <c r="P142" s="135">
        <f t="shared" si="29"/>
        <v>5.8862155264266418</v>
      </c>
      <c r="Q142" s="136">
        <v>26126</v>
      </c>
      <c r="R142" s="395">
        <f t="shared" si="28"/>
        <v>32.368610154372227</v>
      </c>
      <c r="S142" s="240"/>
      <c r="T142" s="240"/>
      <c r="U142" s="240"/>
      <c r="V142" s="240"/>
    </row>
    <row r="143" spans="1:22" ht="15" thickBot="1">
      <c r="A143" s="420" t="s">
        <v>20</v>
      </c>
      <c r="B143" s="109">
        <v>609700</v>
      </c>
      <c r="C143" s="243">
        <v>201173</v>
      </c>
      <c r="D143" s="139">
        <f t="shared" si="21"/>
        <v>32.995407577497133</v>
      </c>
      <c r="E143" s="244">
        <v>408527</v>
      </c>
      <c r="F143" s="139">
        <f t="shared" si="22"/>
        <v>67.004592422502867</v>
      </c>
      <c r="G143" s="244">
        <v>98023</v>
      </c>
      <c r="H143" s="139">
        <f t="shared" si="23"/>
        <v>23.994252521865139</v>
      </c>
      <c r="I143" s="244">
        <v>109012</v>
      </c>
      <c r="J143" s="139">
        <f t="shared" si="24"/>
        <v>26.684160410450225</v>
      </c>
      <c r="K143" s="244">
        <v>29874</v>
      </c>
      <c r="L143" s="139">
        <f t="shared" si="25"/>
        <v>7.3126133646001357</v>
      </c>
      <c r="M143" s="244">
        <v>59790</v>
      </c>
      <c r="N143" s="139">
        <f t="shared" si="26"/>
        <v>14.635507567431283</v>
      </c>
      <c r="O143" s="244">
        <v>19170</v>
      </c>
      <c r="P143" s="139">
        <f t="shared" si="29"/>
        <v>4.6924683068683342</v>
      </c>
      <c r="Q143" s="245">
        <v>92658</v>
      </c>
      <c r="R143" s="396">
        <f t="shared" si="28"/>
        <v>22.680997828784879</v>
      </c>
      <c r="S143" s="240"/>
      <c r="T143" s="240"/>
      <c r="U143" s="240"/>
      <c r="V143" s="240"/>
    </row>
    <row r="144" spans="1:22" ht="14.5">
      <c r="A144" s="854" t="s">
        <v>257</v>
      </c>
      <c r="B144" s="855"/>
      <c r="C144" s="855"/>
      <c r="D144" s="855"/>
      <c r="E144" s="855"/>
      <c r="F144" s="855"/>
      <c r="G144" s="855"/>
      <c r="H144" s="855"/>
      <c r="I144" s="855"/>
      <c r="J144" s="855"/>
      <c r="K144" s="855"/>
      <c r="L144" s="855"/>
      <c r="M144" s="855"/>
      <c r="N144" s="855"/>
      <c r="O144" s="855"/>
      <c r="P144" s="855"/>
      <c r="Q144" s="855"/>
      <c r="R144" s="855"/>
      <c r="S144" s="240"/>
      <c r="T144" s="240"/>
      <c r="U144" s="240"/>
      <c r="V144" s="240"/>
    </row>
    <row r="145" spans="1:22" s="20" customFormat="1" ht="14.5">
      <c r="A145" s="234" t="s">
        <v>46</v>
      </c>
      <c r="B145" s="234"/>
      <c r="C145" s="234"/>
      <c r="D145" s="234"/>
      <c r="E145" s="234"/>
      <c r="F145" s="234"/>
      <c r="G145" s="234"/>
      <c r="H145" s="234"/>
      <c r="I145" s="234"/>
      <c r="J145" s="234"/>
      <c r="K145" s="234"/>
      <c r="L145" s="234"/>
      <c r="M145" s="234"/>
      <c r="N145" s="234"/>
      <c r="O145" s="234"/>
      <c r="P145" s="234"/>
      <c r="Q145" s="234"/>
      <c r="R145" s="234"/>
      <c r="S145" s="240"/>
      <c r="T145" s="240"/>
      <c r="U145" s="240"/>
      <c r="V145" s="240"/>
    </row>
    <row r="146" spans="1:22" ht="14.5">
      <c r="A146" s="252"/>
      <c r="B146" s="252"/>
      <c r="C146" s="252"/>
      <c r="D146" s="252"/>
      <c r="E146" s="252"/>
      <c r="F146" s="252"/>
      <c r="G146" s="252"/>
      <c r="H146" s="252"/>
      <c r="I146" s="252"/>
      <c r="J146" s="252"/>
      <c r="K146" s="252"/>
      <c r="L146" s="252"/>
      <c r="M146" s="252"/>
      <c r="N146" s="252"/>
      <c r="O146" s="252"/>
      <c r="P146" s="252"/>
      <c r="Q146" s="252"/>
      <c r="R146" s="252"/>
      <c r="S146" s="240"/>
      <c r="T146" s="240"/>
      <c r="U146" s="240"/>
      <c r="V146" s="240"/>
    </row>
    <row r="147" spans="1:22" ht="14.5">
      <c r="A147" s="240"/>
      <c r="B147" s="240"/>
      <c r="C147" s="240"/>
      <c r="D147" s="240"/>
      <c r="E147" s="240"/>
      <c r="F147" s="240"/>
      <c r="G147" s="240"/>
      <c r="H147" s="240"/>
      <c r="I147" s="240"/>
      <c r="J147" s="240"/>
      <c r="K147" s="240"/>
      <c r="L147" s="240"/>
      <c r="M147" s="240"/>
      <c r="N147" s="240"/>
      <c r="O147" s="240"/>
      <c r="P147" s="240"/>
      <c r="Q147" s="240"/>
      <c r="R147" s="240"/>
      <c r="S147" s="240"/>
      <c r="T147" s="240"/>
      <c r="U147" s="240"/>
      <c r="V147" s="240"/>
    </row>
    <row r="148" spans="1:22" ht="14.5">
      <c r="A148" s="240"/>
      <c r="B148" s="240"/>
      <c r="C148" s="240"/>
      <c r="D148" s="240"/>
      <c r="E148" s="240"/>
      <c r="F148" s="240"/>
      <c r="G148" s="240"/>
      <c r="H148" s="240"/>
      <c r="I148" s="240"/>
      <c r="J148" s="240"/>
      <c r="K148" s="240"/>
      <c r="L148" s="240"/>
      <c r="M148" s="240"/>
      <c r="N148" s="240"/>
      <c r="O148" s="240"/>
      <c r="P148" s="240"/>
      <c r="Q148" s="240"/>
      <c r="R148" s="240"/>
      <c r="S148" s="240"/>
      <c r="T148" s="240"/>
      <c r="U148" s="240"/>
      <c r="V148" s="240"/>
    </row>
    <row r="149" spans="1:22" ht="14.5">
      <c r="A149" s="240"/>
      <c r="B149" s="240"/>
      <c r="C149" s="240"/>
      <c r="D149" s="240"/>
      <c r="E149" s="240"/>
      <c r="F149" s="240"/>
      <c r="G149" s="240"/>
      <c r="H149" s="240"/>
      <c r="I149" s="240"/>
      <c r="J149" s="240"/>
      <c r="K149" s="240"/>
      <c r="L149" s="240"/>
      <c r="M149" s="240"/>
      <c r="N149" s="240"/>
      <c r="O149" s="240"/>
      <c r="P149" s="240"/>
      <c r="Q149" s="240"/>
      <c r="R149" s="240"/>
      <c r="S149" s="240"/>
      <c r="T149" s="240"/>
      <c r="U149" s="240"/>
      <c r="V149" s="240"/>
    </row>
    <row r="150" spans="1:22" ht="14.5">
      <c r="A150" s="240"/>
      <c r="B150" s="240"/>
      <c r="C150" s="240"/>
      <c r="D150" s="240"/>
      <c r="E150" s="240"/>
      <c r="F150" s="240"/>
      <c r="G150" s="240"/>
      <c r="H150" s="240"/>
      <c r="I150" s="240"/>
      <c r="J150" s="240"/>
      <c r="K150" s="240"/>
      <c r="L150" s="240"/>
      <c r="M150" s="240"/>
      <c r="N150" s="240"/>
      <c r="O150" s="240"/>
      <c r="P150" s="240"/>
      <c r="Q150" s="240"/>
      <c r="R150" s="240"/>
      <c r="S150" s="240"/>
      <c r="T150" s="240"/>
      <c r="U150" s="240"/>
      <c r="V150" s="240"/>
    </row>
    <row r="151" spans="1:22" ht="14.5">
      <c r="A151" s="240"/>
      <c r="B151" s="240"/>
      <c r="C151" s="240"/>
      <c r="D151" s="240"/>
      <c r="E151" s="240"/>
      <c r="F151" s="240"/>
      <c r="G151" s="240"/>
      <c r="H151" s="240"/>
      <c r="I151" s="240"/>
      <c r="J151" s="240"/>
      <c r="K151" s="240"/>
      <c r="L151" s="240"/>
      <c r="M151" s="240"/>
      <c r="N151" s="240"/>
      <c r="O151" s="240"/>
      <c r="P151" s="240"/>
      <c r="Q151" s="240"/>
      <c r="R151" s="240"/>
      <c r="S151" s="240"/>
      <c r="T151" s="240"/>
      <c r="U151" s="240"/>
      <c r="V151" s="240"/>
    </row>
    <row r="152" spans="1:22" ht="14.5">
      <c r="A152" s="240"/>
      <c r="B152" s="240"/>
      <c r="C152" s="240"/>
      <c r="D152" s="240"/>
      <c r="E152" s="240"/>
      <c r="F152" s="240"/>
      <c r="G152" s="240"/>
      <c r="H152" s="240"/>
      <c r="I152" s="240"/>
      <c r="J152" s="240"/>
      <c r="K152" s="240"/>
      <c r="L152" s="240"/>
      <c r="M152" s="240"/>
      <c r="N152" s="240"/>
      <c r="O152" s="240"/>
      <c r="P152" s="240"/>
      <c r="Q152" s="240"/>
      <c r="R152" s="240"/>
      <c r="S152" s="240"/>
      <c r="T152" s="240"/>
      <c r="U152" s="240"/>
      <c r="V152" s="240"/>
    </row>
    <row r="153" spans="1:22" ht="14.5">
      <c r="A153" s="240"/>
      <c r="B153" s="240"/>
      <c r="C153" s="240"/>
      <c r="D153" s="240"/>
      <c r="E153" s="240"/>
      <c r="F153" s="240"/>
      <c r="G153" s="240"/>
      <c r="H153" s="240"/>
      <c r="I153" s="240"/>
      <c r="J153" s="240"/>
      <c r="K153" s="240"/>
      <c r="L153" s="240"/>
      <c r="M153" s="240"/>
      <c r="N153" s="240"/>
      <c r="O153" s="240"/>
      <c r="P153" s="240"/>
      <c r="Q153" s="240"/>
      <c r="R153" s="240"/>
      <c r="S153" s="240"/>
      <c r="T153" s="240"/>
      <c r="U153" s="240"/>
      <c r="V153" s="240"/>
    </row>
    <row r="154" spans="1:22" ht="14.5">
      <c r="A154" s="240"/>
      <c r="B154" s="240"/>
      <c r="C154" s="240"/>
      <c r="D154" s="240"/>
      <c r="E154" s="240"/>
      <c r="F154" s="240"/>
      <c r="G154" s="240"/>
      <c r="H154" s="240"/>
      <c r="I154" s="240"/>
      <c r="J154" s="240"/>
      <c r="K154" s="240"/>
      <c r="L154" s="240"/>
      <c r="M154" s="240"/>
      <c r="N154" s="240"/>
      <c r="O154" s="240"/>
      <c r="P154" s="240"/>
      <c r="Q154" s="240"/>
      <c r="R154" s="240"/>
      <c r="S154" s="240"/>
      <c r="T154" s="240"/>
      <c r="U154" s="240"/>
      <c r="V154" s="240"/>
    </row>
    <row r="155" spans="1:22" ht="14.5">
      <c r="A155" s="240"/>
      <c r="B155" s="240"/>
      <c r="C155" s="240"/>
      <c r="D155" s="240"/>
      <c r="E155" s="240"/>
      <c r="F155" s="240"/>
      <c r="G155" s="240"/>
      <c r="H155" s="240"/>
      <c r="I155" s="240"/>
      <c r="J155" s="240"/>
      <c r="K155" s="240"/>
      <c r="L155" s="240"/>
      <c r="M155" s="240"/>
      <c r="N155" s="240"/>
      <c r="O155" s="240"/>
      <c r="P155" s="240"/>
      <c r="Q155" s="240"/>
      <c r="R155" s="240"/>
      <c r="S155" s="240"/>
      <c r="T155" s="240"/>
      <c r="U155" s="240"/>
      <c r="V155" s="240"/>
    </row>
    <row r="156" spans="1:22" ht="14.5">
      <c r="A156" s="240"/>
      <c r="B156" s="240"/>
      <c r="C156" s="240"/>
      <c r="D156" s="240"/>
      <c r="E156" s="240"/>
      <c r="F156" s="240"/>
      <c r="G156" s="240"/>
      <c r="H156" s="240"/>
      <c r="I156" s="240"/>
      <c r="J156" s="240"/>
      <c r="K156" s="240"/>
      <c r="L156" s="240"/>
      <c r="M156" s="240"/>
      <c r="N156" s="240"/>
      <c r="O156" s="240"/>
      <c r="P156" s="240"/>
      <c r="Q156" s="240"/>
      <c r="R156" s="240"/>
      <c r="S156" s="240"/>
      <c r="T156" s="240"/>
      <c r="U156" s="240"/>
      <c r="V156" s="240"/>
    </row>
    <row r="157" spans="1:22" ht="14.5">
      <c r="A157" s="240"/>
      <c r="B157" s="240"/>
      <c r="C157" s="240"/>
      <c r="D157" s="240"/>
      <c r="E157" s="240"/>
      <c r="F157" s="240"/>
      <c r="G157" s="240"/>
      <c r="H157" s="240"/>
      <c r="I157" s="240"/>
      <c r="J157" s="240"/>
      <c r="K157" s="240"/>
      <c r="L157" s="240"/>
      <c r="M157" s="240"/>
      <c r="N157" s="240"/>
      <c r="O157" s="240"/>
      <c r="P157" s="240"/>
      <c r="Q157" s="240"/>
      <c r="R157" s="240"/>
      <c r="S157" s="240"/>
      <c r="T157" s="240"/>
      <c r="U157" s="240"/>
      <c r="V157" s="240"/>
    </row>
    <row r="158" spans="1:22" ht="14.5">
      <c r="A158" s="240"/>
      <c r="B158" s="240"/>
      <c r="C158" s="240"/>
      <c r="D158" s="240"/>
      <c r="E158" s="240"/>
      <c r="F158" s="240"/>
      <c r="G158" s="240"/>
      <c r="H158" s="240"/>
      <c r="I158" s="240"/>
      <c r="J158" s="240"/>
      <c r="K158" s="240"/>
      <c r="L158" s="240"/>
      <c r="M158" s="240"/>
      <c r="N158" s="240"/>
      <c r="O158" s="240"/>
      <c r="P158" s="240"/>
      <c r="Q158" s="240"/>
      <c r="R158" s="240"/>
      <c r="S158" s="240"/>
      <c r="T158" s="240"/>
      <c r="U158" s="240"/>
      <c r="V158" s="240"/>
    </row>
    <row r="159" spans="1:22" ht="14.5">
      <c r="A159" s="240"/>
      <c r="B159" s="240"/>
      <c r="C159" s="240"/>
      <c r="D159" s="240"/>
      <c r="E159" s="240"/>
      <c r="F159" s="240"/>
      <c r="G159" s="240"/>
      <c r="H159" s="240"/>
      <c r="I159" s="240"/>
      <c r="J159" s="240"/>
      <c r="K159" s="240"/>
      <c r="L159" s="240"/>
      <c r="M159" s="240"/>
      <c r="N159" s="240"/>
      <c r="O159" s="240"/>
      <c r="P159" s="240"/>
      <c r="Q159" s="240"/>
      <c r="R159" s="240"/>
      <c r="S159" s="240"/>
      <c r="T159" s="240"/>
      <c r="U159" s="240"/>
      <c r="V159" s="240"/>
    </row>
    <row r="160" spans="1:22" ht="14.5">
      <c r="A160" s="240"/>
      <c r="B160" s="240"/>
      <c r="C160" s="240"/>
      <c r="D160" s="240"/>
      <c r="E160" s="240"/>
      <c r="F160" s="240"/>
      <c r="G160" s="240"/>
      <c r="H160" s="240"/>
      <c r="I160" s="240"/>
      <c r="J160" s="240"/>
      <c r="K160" s="240"/>
      <c r="L160" s="240"/>
      <c r="M160" s="240"/>
      <c r="N160" s="240"/>
      <c r="O160" s="240"/>
      <c r="P160" s="240"/>
      <c r="Q160" s="240"/>
      <c r="R160" s="240"/>
      <c r="S160" s="240"/>
      <c r="T160" s="240"/>
      <c r="U160" s="240"/>
      <c r="V160" s="240"/>
    </row>
    <row r="161" spans="1:22" ht="14.5">
      <c r="A161" s="240"/>
      <c r="B161" s="240"/>
      <c r="C161" s="240"/>
      <c r="D161" s="240"/>
      <c r="E161" s="240"/>
      <c r="F161" s="240"/>
      <c r="G161" s="240"/>
      <c r="H161" s="240"/>
      <c r="I161" s="240"/>
      <c r="J161" s="240"/>
      <c r="K161" s="240"/>
      <c r="L161" s="240"/>
      <c r="M161" s="240"/>
      <c r="N161" s="240"/>
      <c r="O161" s="240"/>
      <c r="P161" s="240"/>
      <c r="Q161" s="240"/>
      <c r="R161" s="240"/>
      <c r="S161" s="240"/>
      <c r="T161" s="240"/>
      <c r="U161" s="240"/>
      <c r="V161" s="240"/>
    </row>
    <row r="162" spans="1:22" ht="14.5">
      <c r="A162" s="240"/>
      <c r="B162" s="240"/>
      <c r="C162" s="240"/>
      <c r="D162" s="240"/>
      <c r="E162" s="240"/>
      <c r="F162" s="240"/>
      <c r="G162" s="240"/>
      <c r="H162" s="240"/>
      <c r="I162" s="240"/>
      <c r="J162" s="240"/>
      <c r="K162" s="240"/>
      <c r="L162" s="240"/>
      <c r="M162" s="240"/>
      <c r="N162" s="240"/>
      <c r="O162" s="240"/>
      <c r="P162" s="240"/>
      <c r="Q162" s="240"/>
      <c r="R162" s="240"/>
      <c r="S162" s="240"/>
      <c r="T162" s="240"/>
      <c r="U162" s="240"/>
      <c r="V162" s="240"/>
    </row>
    <row r="163" spans="1:22" ht="14.5">
      <c r="A163" s="240"/>
      <c r="B163" s="240"/>
      <c r="C163" s="240"/>
      <c r="D163" s="240"/>
      <c r="E163" s="240"/>
      <c r="F163" s="240"/>
      <c r="G163" s="240"/>
      <c r="H163" s="240"/>
      <c r="I163" s="240"/>
      <c r="J163" s="240"/>
      <c r="K163" s="240"/>
      <c r="L163" s="240"/>
      <c r="M163" s="240"/>
      <c r="N163" s="240"/>
      <c r="O163" s="240"/>
      <c r="P163" s="240"/>
      <c r="Q163" s="240"/>
      <c r="R163" s="240"/>
      <c r="S163" s="240"/>
      <c r="T163" s="240"/>
      <c r="U163" s="240"/>
      <c r="V163" s="240"/>
    </row>
    <row r="164" spans="1:22" ht="14.5">
      <c r="A164" s="240"/>
      <c r="B164" s="240"/>
      <c r="C164" s="240"/>
      <c r="D164" s="240"/>
      <c r="E164" s="240"/>
      <c r="F164" s="240"/>
      <c r="G164" s="240"/>
      <c r="H164" s="240"/>
      <c r="I164" s="240"/>
      <c r="J164" s="240"/>
      <c r="K164" s="240"/>
      <c r="L164" s="240"/>
      <c r="M164" s="240"/>
      <c r="N164" s="240"/>
      <c r="O164" s="240"/>
      <c r="P164" s="240"/>
      <c r="Q164" s="240"/>
      <c r="R164" s="240"/>
      <c r="S164" s="240"/>
      <c r="T164" s="240"/>
      <c r="U164" s="240"/>
      <c r="V164" s="240"/>
    </row>
    <row r="165" spans="1:22" ht="14.5">
      <c r="A165" s="240"/>
      <c r="B165" s="240"/>
      <c r="C165" s="240"/>
      <c r="D165" s="240"/>
      <c r="E165" s="240"/>
      <c r="F165" s="240"/>
      <c r="G165" s="240"/>
      <c r="H165" s="240"/>
      <c r="I165" s="240"/>
      <c r="J165" s="240"/>
      <c r="K165" s="240"/>
      <c r="L165" s="240"/>
      <c r="M165" s="240"/>
      <c r="N165" s="240"/>
      <c r="O165" s="240"/>
      <c r="P165" s="240"/>
      <c r="Q165" s="240"/>
      <c r="R165" s="240"/>
      <c r="S165" s="240"/>
      <c r="T165" s="240"/>
      <c r="U165" s="240"/>
      <c r="V165" s="240"/>
    </row>
    <row r="166" spans="1:22" ht="14.5">
      <c r="A166" s="240"/>
      <c r="B166" s="240"/>
      <c r="C166" s="240"/>
      <c r="D166" s="240"/>
      <c r="E166" s="240"/>
      <c r="F166" s="240"/>
      <c r="G166" s="240"/>
      <c r="H166" s="240"/>
      <c r="I166" s="240"/>
      <c r="J166" s="240"/>
      <c r="K166" s="240"/>
      <c r="L166" s="240"/>
      <c r="M166" s="240"/>
      <c r="N166" s="240"/>
      <c r="O166" s="240"/>
      <c r="P166" s="240"/>
      <c r="Q166" s="240"/>
      <c r="R166" s="240"/>
      <c r="S166" s="240"/>
      <c r="T166" s="240"/>
      <c r="U166" s="240"/>
      <c r="V166" s="240"/>
    </row>
    <row r="167" spans="1:22" ht="14.5">
      <c r="A167" s="240"/>
      <c r="B167" s="240"/>
      <c r="C167" s="240"/>
      <c r="D167" s="240"/>
      <c r="E167" s="240"/>
      <c r="F167" s="240"/>
      <c r="G167" s="240"/>
      <c r="H167" s="240"/>
      <c r="I167" s="240"/>
      <c r="J167" s="240"/>
      <c r="K167" s="240"/>
      <c r="L167" s="240"/>
      <c r="M167" s="240"/>
      <c r="N167" s="240"/>
      <c r="O167" s="240"/>
      <c r="P167" s="240"/>
      <c r="Q167" s="240"/>
      <c r="R167" s="240"/>
      <c r="S167" s="240"/>
      <c r="T167" s="240"/>
      <c r="U167" s="240"/>
      <c r="V167" s="240"/>
    </row>
    <row r="168" spans="1:22" ht="14.5">
      <c r="A168" s="240"/>
      <c r="B168" s="240"/>
      <c r="C168" s="240"/>
      <c r="D168" s="240"/>
      <c r="E168" s="240"/>
      <c r="F168" s="240"/>
      <c r="G168" s="240"/>
      <c r="H168" s="240"/>
      <c r="I168" s="240"/>
      <c r="J168" s="240"/>
      <c r="K168" s="240"/>
      <c r="L168" s="240"/>
      <c r="M168" s="240"/>
      <c r="N168" s="240"/>
      <c r="O168" s="240"/>
      <c r="P168" s="240"/>
      <c r="Q168" s="240"/>
      <c r="R168" s="240"/>
      <c r="S168" s="240"/>
      <c r="T168" s="240"/>
      <c r="U168" s="240"/>
      <c r="V168" s="240"/>
    </row>
    <row r="169" spans="1:22" ht="14.5">
      <c r="A169" s="240"/>
      <c r="B169" s="240"/>
      <c r="C169" s="240"/>
      <c r="D169" s="240"/>
      <c r="E169" s="240"/>
      <c r="F169" s="240"/>
      <c r="G169" s="240"/>
      <c r="H169" s="240"/>
      <c r="I169" s="240"/>
      <c r="J169" s="240"/>
      <c r="K169" s="240"/>
      <c r="L169" s="240"/>
      <c r="M169" s="240"/>
      <c r="N169" s="240"/>
      <c r="O169" s="240"/>
      <c r="P169" s="240"/>
      <c r="Q169" s="240"/>
      <c r="R169" s="240"/>
      <c r="S169" s="240"/>
      <c r="T169" s="240"/>
      <c r="U169" s="240"/>
      <c r="V169" s="240"/>
    </row>
    <row r="170" spans="1:22" ht="14.5">
      <c r="A170" s="240"/>
      <c r="B170" s="240"/>
      <c r="C170" s="240"/>
      <c r="D170" s="240"/>
      <c r="E170" s="240"/>
      <c r="F170" s="240"/>
      <c r="G170" s="240"/>
      <c r="H170" s="240"/>
      <c r="I170" s="240"/>
      <c r="J170" s="240"/>
      <c r="K170" s="240"/>
      <c r="L170" s="240"/>
      <c r="M170" s="240"/>
      <c r="N170" s="240"/>
      <c r="O170" s="240"/>
      <c r="P170" s="240"/>
      <c r="Q170" s="240"/>
      <c r="R170" s="240"/>
      <c r="S170" s="240"/>
      <c r="T170" s="240"/>
      <c r="U170" s="240"/>
      <c r="V170" s="240"/>
    </row>
    <row r="171" spans="1:22" ht="14.5">
      <c r="A171" s="240"/>
      <c r="B171" s="240"/>
      <c r="C171" s="240"/>
      <c r="D171" s="240"/>
      <c r="E171" s="240"/>
      <c r="F171" s="240"/>
      <c r="G171" s="240"/>
      <c r="H171" s="240"/>
      <c r="I171" s="240"/>
      <c r="J171" s="240"/>
      <c r="K171" s="240"/>
      <c r="L171" s="240"/>
      <c r="M171" s="240"/>
      <c r="N171" s="240"/>
      <c r="O171" s="240"/>
      <c r="P171" s="240"/>
      <c r="Q171" s="240"/>
      <c r="R171" s="240"/>
      <c r="S171" s="240"/>
      <c r="T171" s="240"/>
      <c r="U171" s="240"/>
      <c r="V171" s="240"/>
    </row>
    <row r="172" spans="1:22" ht="14.5">
      <c r="A172" s="240"/>
      <c r="B172" s="240"/>
      <c r="C172" s="240"/>
      <c r="D172" s="240"/>
      <c r="E172" s="240"/>
      <c r="F172" s="240"/>
      <c r="G172" s="240"/>
      <c r="H172" s="240"/>
      <c r="I172" s="240"/>
      <c r="J172" s="240"/>
      <c r="K172" s="240"/>
      <c r="L172" s="240"/>
      <c r="M172" s="240"/>
      <c r="N172" s="240"/>
      <c r="O172" s="240"/>
      <c r="P172" s="240"/>
      <c r="Q172" s="240"/>
      <c r="R172" s="240"/>
      <c r="S172" s="240"/>
      <c r="T172" s="240"/>
      <c r="U172" s="240"/>
      <c r="V172" s="240"/>
    </row>
    <row r="173" spans="1:22" ht="14.5">
      <c r="A173" s="240"/>
      <c r="B173" s="240"/>
      <c r="C173" s="240"/>
      <c r="D173" s="240"/>
      <c r="E173" s="240"/>
      <c r="F173" s="240"/>
      <c r="G173" s="240"/>
      <c r="H173" s="240"/>
      <c r="I173" s="240"/>
      <c r="J173" s="240"/>
      <c r="K173" s="240"/>
      <c r="L173" s="240"/>
      <c r="M173" s="240"/>
      <c r="N173" s="240"/>
      <c r="O173" s="240"/>
      <c r="P173" s="240"/>
      <c r="Q173" s="240"/>
      <c r="R173" s="240"/>
      <c r="S173" s="240"/>
      <c r="T173" s="240"/>
      <c r="U173" s="240"/>
      <c r="V173" s="240"/>
    </row>
    <row r="174" spans="1:22" ht="14.5">
      <c r="A174" s="240"/>
      <c r="B174" s="240"/>
      <c r="C174" s="240"/>
      <c r="D174" s="240"/>
      <c r="E174" s="240"/>
      <c r="F174" s="240"/>
      <c r="G174" s="240"/>
      <c r="H174" s="240"/>
      <c r="I174" s="240"/>
      <c r="J174" s="240"/>
      <c r="K174" s="240"/>
      <c r="L174" s="240"/>
      <c r="M174" s="240"/>
      <c r="N174" s="240"/>
      <c r="O174" s="240"/>
      <c r="P174" s="240"/>
      <c r="Q174" s="240"/>
      <c r="R174" s="240"/>
      <c r="S174" s="240"/>
      <c r="T174" s="240"/>
      <c r="U174" s="240"/>
      <c r="V174" s="240"/>
    </row>
    <row r="175" spans="1:22" ht="14.5">
      <c r="A175" s="240"/>
      <c r="B175" s="240"/>
      <c r="C175" s="240"/>
      <c r="D175" s="240"/>
      <c r="E175" s="240"/>
      <c r="F175" s="240"/>
      <c r="G175" s="240"/>
      <c r="H175" s="240"/>
      <c r="I175" s="240"/>
      <c r="J175" s="240"/>
      <c r="K175" s="240"/>
      <c r="L175" s="240"/>
      <c r="M175" s="240"/>
      <c r="N175" s="240"/>
      <c r="O175" s="240"/>
      <c r="P175" s="240"/>
      <c r="Q175" s="240"/>
      <c r="R175" s="240"/>
      <c r="S175" s="240"/>
      <c r="T175" s="240"/>
      <c r="U175" s="240"/>
      <c r="V175" s="240"/>
    </row>
    <row r="176" spans="1:22" ht="14.5">
      <c r="A176" s="240"/>
      <c r="B176" s="240"/>
      <c r="C176" s="240"/>
      <c r="D176" s="240"/>
      <c r="E176" s="240"/>
      <c r="F176" s="240"/>
      <c r="G176" s="240"/>
      <c r="H176" s="240"/>
      <c r="I176" s="240"/>
      <c r="J176" s="240"/>
      <c r="K176" s="240"/>
      <c r="L176" s="240"/>
      <c r="M176" s="240"/>
      <c r="N176" s="240"/>
      <c r="O176" s="240"/>
      <c r="P176" s="240"/>
      <c r="Q176" s="240"/>
      <c r="R176" s="240"/>
      <c r="S176" s="240"/>
      <c r="T176" s="240"/>
      <c r="U176" s="240"/>
      <c r="V176" s="240"/>
    </row>
    <row r="177" spans="1:22" ht="14.5">
      <c r="A177" s="240"/>
      <c r="B177" s="240"/>
      <c r="C177" s="240"/>
      <c r="D177" s="240"/>
      <c r="E177" s="240"/>
      <c r="F177" s="240"/>
      <c r="G177" s="240"/>
      <c r="H177" s="240"/>
      <c r="I177" s="240"/>
      <c r="J177" s="240"/>
      <c r="K177" s="240"/>
      <c r="L177" s="240"/>
      <c r="M177" s="240"/>
      <c r="N177" s="240"/>
      <c r="O177" s="240"/>
      <c r="P177" s="240"/>
      <c r="Q177" s="240"/>
      <c r="R177" s="240"/>
      <c r="S177" s="240"/>
      <c r="T177" s="240"/>
      <c r="U177" s="240"/>
      <c r="V177" s="240"/>
    </row>
    <row r="178" spans="1:22" ht="14.5">
      <c r="A178" s="240"/>
      <c r="B178" s="240"/>
      <c r="C178" s="240"/>
      <c r="D178" s="240"/>
      <c r="E178" s="240"/>
      <c r="F178" s="240"/>
      <c r="G178" s="240"/>
      <c r="H178" s="240"/>
      <c r="I178" s="240"/>
      <c r="J178" s="240"/>
      <c r="K178" s="240"/>
      <c r="L178" s="240"/>
      <c r="M178" s="240"/>
      <c r="N178" s="240"/>
      <c r="O178" s="240"/>
      <c r="P178" s="240"/>
      <c r="Q178" s="240"/>
      <c r="R178" s="240"/>
      <c r="S178" s="240"/>
      <c r="T178" s="240"/>
      <c r="U178" s="240"/>
      <c r="V178" s="240"/>
    </row>
    <row r="179" spans="1:22" ht="14.5">
      <c r="A179" s="240"/>
      <c r="B179" s="240"/>
      <c r="C179" s="240"/>
      <c r="D179" s="240"/>
      <c r="E179" s="240"/>
      <c r="F179" s="240"/>
      <c r="G179" s="240"/>
      <c r="H179" s="240"/>
      <c r="I179" s="240"/>
      <c r="J179" s="240"/>
      <c r="K179" s="240"/>
      <c r="L179" s="240"/>
      <c r="M179" s="240"/>
      <c r="N179" s="240"/>
      <c r="O179" s="240"/>
      <c r="P179" s="240"/>
      <c r="Q179" s="240"/>
      <c r="R179" s="240"/>
      <c r="S179" s="240"/>
      <c r="T179" s="240"/>
      <c r="U179" s="240"/>
      <c r="V179" s="240"/>
    </row>
    <row r="180" spans="1:22" ht="14.5">
      <c r="A180" s="240"/>
      <c r="B180" s="240"/>
      <c r="C180" s="240"/>
      <c r="D180" s="240"/>
      <c r="E180" s="240"/>
      <c r="F180" s="240"/>
      <c r="G180" s="240"/>
      <c r="H180" s="240"/>
      <c r="I180" s="240"/>
      <c r="J180" s="240"/>
      <c r="K180" s="240"/>
      <c r="L180" s="240"/>
      <c r="M180" s="240"/>
      <c r="N180" s="240"/>
      <c r="O180" s="240"/>
      <c r="P180" s="240"/>
      <c r="Q180" s="240"/>
      <c r="R180" s="240"/>
      <c r="S180" s="240"/>
      <c r="T180" s="240"/>
      <c r="U180" s="240"/>
      <c r="V180" s="240"/>
    </row>
    <row r="181" spans="1:22" ht="14.5">
      <c r="A181" s="240"/>
      <c r="B181" s="240"/>
      <c r="C181" s="240"/>
      <c r="D181" s="240"/>
      <c r="E181" s="240"/>
      <c r="F181" s="240"/>
      <c r="G181" s="240"/>
      <c r="H181" s="240"/>
      <c r="I181" s="240"/>
      <c r="J181" s="240"/>
      <c r="K181" s="240"/>
      <c r="L181" s="240"/>
      <c r="M181" s="240"/>
      <c r="N181" s="240"/>
      <c r="O181" s="240"/>
      <c r="P181" s="240"/>
      <c r="Q181" s="240"/>
      <c r="R181" s="240"/>
      <c r="S181" s="240"/>
      <c r="T181" s="240"/>
      <c r="U181" s="240"/>
      <c r="V181" s="240"/>
    </row>
    <row r="182" spans="1:22" ht="14.5">
      <c r="A182" s="240"/>
      <c r="B182" s="240"/>
      <c r="C182" s="240"/>
      <c r="D182" s="240"/>
      <c r="E182" s="240"/>
      <c r="F182" s="240"/>
      <c r="G182" s="240"/>
      <c r="H182" s="240"/>
      <c r="I182" s="240"/>
      <c r="J182" s="240"/>
      <c r="K182" s="240"/>
      <c r="L182" s="240"/>
      <c r="M182" s="240"/>
      <c r="N182" s="240"/>
      <c r="O182" s="240"/>
      <c r="P182" s="240"/>
      <c r="Q182" s="240"/>
      <c r="R182" s="240"/>
      <c r="S182" s="240"/>
      <c r="T182" s="240"/>
      <c r="U182" s="240"/>
      <c r="V182" s="240"/>
    </row>
    <row r="183" spans="1:22" ht="14.5">
      <c r="A183" s="240"/>
      <c r="B183" s="240"/>
      <c r="C183" s="240"/>
      <c r="D183" s="240"/>
      <c r="E183" s="240"/>
      <c r="F183" s="240"/>
      <c r="G183" s="240"/>
      <c r="H183" s="240"/>
      <c r="I183" s="240"/>
      <c r="J183" s="240"/>
      <c r="K183" s="240"/>
      <c r="L183" s="240"/>
      <c r="M183" s="240"/>
      <c r="N183" s="240"/>
      <c r="O183" s="240"/>
      <c r="P183" s="240"/>
      <c r="Q183" s="240"/>
      <c r="R183" s="240"/>
      <c r="S183" s="240"/>
      <c r="T183" s="240"/>
      <c r="U183" s="240"/>
      <c r="V183" s="240"/>
    </row>
    <row r="184" spans="1:22" ht="14.5">
      <c r="A184" s="240"/>
      <c r="B184" s="240"/>
      <c r="C184" s="240"/>
      <c r="D184" s="240"/>
      <c r="E184" s="240"/>
      <c r="F184" s="240"/>
      <c r="G184" s="240"/>
      <c r="H184" s="240"/>
      <c r="I184" s="240"/>
      <c r="J184" s="240"/>
      <c r="K184" s="240"/>
      <c r="L184" s="240"/>
      <c r="M184" s="240"/>
      <c r="N184" s="240"/>
      <c r="O184" s="240"/>
      <c r="P184" s="240"/>
      <c r="Q184" s="240"/>
      <c r="R184" s="240"/>
      <c r="S184" s="240"/>
      <c r="T184" s="240"/>
      <c r="U184" s="240"/>
      <c r="V184" s="240"/>
    </row>
    <row r="185" spans="1:22" ht="14.5">
      <c r="A185" s="240"/>
      <c r="B185" s="240"/>
      <c r="C185" s="240"/>
      <c r="D185" s="240"/>
      <c r="E185" s="240"/>
      <c r="F185" s="240"/>
      <c r="G185" s="240"/>
      <c r="H185" s="240"/>
      <c r="I185" s="240"/>
      <c r="J185" s="240"/>
      <c r="K185" s="240"/>
      <c r="L185" s="240"/>
      <c r="M185" s="240"/>
      <c r="N185" s="240"/>
      <c r="O185" s="240"/>
      <c r="P185" s="240"/>
      <c r="Q185" s="240"/>
      <c r="R185" s="240"/>
      <c r="S185" s="240"/>
      <c r="T185" s="240"/>
      <c r="U185" s="240"/>
      <c r="V185" s="240"/>
    </row>
    <row r="186" spans="1:22" ht="14.5">
      <c r="A186" s="240"/>
      <c r="B186" s="240"/>
      <c r="C186" s="240"/>
      <c r="D186" s="240"/>
      <c r="E186" s="240"/>
      <c r="F186" s="240"/>
      <c r="G186" s="240"/>
      <c r="H186" s="240"/>
      <c r="I186" s="240"/>
      <c r="J186" s="240"/>
      <c r="K186" s="240"/>
      <c r="L186" s="240"/>
      <c r="M186" s="240"/>
      <c r="N186" s="240"/>
      <c r="O186" s="240"/>
      <c r="P186" s="240"/>
      <c r="Q186" s="240"/>
      <c r="R186" s="240"/>
      <c r="S186" s="240"/>
      <c r="T186" s="240"/>
      <c r="U186" s="240"/>
      <c r="V186" s="240"/>
    </row>
    <row r="187" spans="1:22" ht="14.5">
      <c r="A187" s="240"/>
      <c r="B187" s="240"/>
      <c r="C187" s="240"/>
      <c r="D187" s="240"/>
      <c r="E187" s="240"/>
      <c r="F187" s="240"/>
      <c r="G187" s="240"/>
      <c r="H187" s="240"/>
      <c r="I187" s="240"/>
      <c r="J187" s="240"/>
      <c r="K187" s="240"/>
      <c r="L187" s="240"/>
      <c r="M187" s="240"/>
      <c r="N187" s="240"/>
      <c r="O187" s="240"/>
      <c r="P187" s="240"/>
      <c r="Q187" s="240"/>
      <c r="R187" s="240"/>
      <c r="S187" s="240"/>
      <c r="T187" s="240"/>
      <c r="U187" s="240"/>
      <c r="V187" s="240"/>
    </row>
    <row r="188" spans="1:22" ht="14.5">
      <c r="A188" s="240"/>
      <c r="B188" s="240"/>
      <c r="C188" s="240"/>
      <c r="D188" s="240"/>
      <c r="E188" s="240"/>
      <c r="F188" s="240"/>
      <c r="G188" s="240"/>
      <c r="H188" s="240"/>
      <c r="I188" s="240"/>
      <c r="J188" s="240"/>
      <c r="K188" s="240"/>
      <c r="L188" s="240"/>
      <c r="M188" s="240"/>
      <c r="N188" s="240"/>
      <c r="O188" s="240"/>
      <c r="P188" s="240"/>
      <c r="Q188" s="240"/>
      <c r="R188" s="240"/>
      <c r="S188" s="240"/>
      <c r="T188" s="240"/>
      <c r="U188" s="240"/>
      <c r="V188" s="240"/>
    </row>
    <row r="189" spans="1:22" ht="14.5">
      <c r="A189" s="240"/>
      <c r="B189" s="240"/>
      <c r="C189" s="240"/>
      <c r="D189" s="240"/>
      <c r="E189" s="240"/>
      <c r="F189" s="240"/>
      <c r="G189" s="240"/>
      <c r="H189" s="240"/>
      <c r="I189" s="240"/>
      <c r="J189" s="240"/>
      <c r="K189" s="240"/>
      <c r="L189" s="240"/>
      <c r="M189" s="240"/>
      <c r="N189" s="240"/>
      <c r="O189" s="240"/>
      <c r="P189" s="240"/>
      <c r="Q189" s="240"/>
      <c r="R189" s="240"/>
      <c r="S189" s="240"/>
      <c r="T189" s="240"/>
      <c r="U189" s="240"/>
      <c r="V189" s="240"/>
    </row>
    <row r="190" spans="1:22" ht="14.5">
      <c r="A190" s="240"/>
      <c r="B190" s="240"/>
      <c r="C190" s="240"/>
      <c r="D190" s="240"/>
      <c r="E190" s="240"/>
      <c r="F190" s="240"/>
      <c r="G190" s="240"/>
      <c r="H190" s="240"/>
      <c r="I190" s="240"/>
      <c r="J190" s="240"/>
      <c r="K190" s="240"/>
      <c r="L190" s="240"/>
      <c r="M190" s="240"/>
      <c r="N190" s="240"/>
      <c r="O190" s="240"/>
      <c r="P190" s="240"/>
      <c r="Q190" s="240"/>
      <c r="R190" s="240"/>
      <c r="S190" s="240"/>
      <c r="T190" s="240"/>
      <c r="U190" s="240"/>
      <c r="V190" s="240"/>
    </row>
    <row r="191" spans="1:22" ht="14.5">
      <c r="A191" s="240"/>
      <c r="B191" s="240"/>
      <c r="C191" s="240"/>
      <c r="D191" s="240"/>
      <c r="E191" s="240"/>
      <c r="F191" s="240"/>
      <c r="G191" s="240"/>
      <c r="H191" s="240"/>
      <c r="I191" s="240"/>
      <c r="J191" s="240"/>
      <c r="K191" s="240"/>
      <c r="L191" s="240"/>
      <c r="M191" s="240"/>
      <c r="N191" s="240"/>
      <c r="O191" s="240"/>
      <c r="P191" s="240"/>
      <c r="Q191" s="240"/>
      <c r="R191" s="240"/>
      <c r="S191" s="240"/>
      <c r="T191" s="240"/>
      <c r="U191" s="240"/>
      <c r="V191" s="240"/>
    </row>
    <row r="192" spans="1:22" ht="14.5">
      <c r="A192" s="240"/>
      <c r="B192" s="240"/>
      <c r="C192" s="240"/>
      <c r="D192" s="240"/>
      <c r="E192" s="240"/>
      <c r="F192" s="240"/>
      <c r="G192" s="240"/>
      <c r="H192" s="240"/>
      <c r="I192" s="240"/>
      <c r="J192" s="240"/>
      <c r="K192" s="240"/>
      <c r="L192" s="240"/>
      <c r="M192" s="240"/>
      <c r="N192" s="240"/>
      <c r="O192" s="240"/>
      <c r="P192" s="240"/>
      <c r="Q192" s="240"/>
      <c r="R192" s="240"/>
      <c r="S192" s="240"/>
      <c r="T192" s="240"/>
      <c r="U192" s="240"/>
      <c r="V192" s="240"/>
    </row>
    <row r="193" spans="1:22" ht="14.5">
      <c r="A193" s="240"/>
      <c r="B193" s="240"/>
      <c r="C193" s="240"/>
      <c r="D193" s="240"/>
      <c r="E193" s="240"/>
      <c r="F193" s="240"/>
      <c r="G193" s="240"/>
      <c r="H193" s="240"/>
      <c r="I193" s="240"/>
      <c r="J193" s="240"/>
      <c r="K193" s="240"/>
      <c r="L193" s="240"/>
      <c r="M193" s="240"/>
      <c r="N193" s="240"/>
      <c r="O193" s="240"/>
      <c r="P193" s="240"/>
      <c r="Q193" s="240"/>
      <c r="R193" s="240"/>
      <c r="S193" s="240"/>
      <c r="T193" s="240"/>
      <c r="U193" s="240"/>
      <c r="V193" s="240"/>
    </row>
    <row r="194" spans="1:22" ht="14.5">
      <c r="A194" s="240"/>
      <c r="B194" s="240"/>
      <c r="C194" s="240"/>
      <c r="D194" s="240"/>
      <c r="E194" s="240"/>
      <c r="F194" s="240"/>
      <c r="G194" s="240"/>
      <c r="H194" s="240"/>
      <c r="I194" s="240"/>
      <c r="J194" s="240"/>
      <c r="K194" s="240"/>
      <c r="L194" s="240"/>
      <c r="M194" s="240"/>
      <c r="N194" s="240"/>
      <c r="O194" s="240"/>
      <c r="P194" s="240"/>
      <c r="Q194" s="240"/>
      <c r="R194" s="240"/>
      <c r="S194" s="240"/>
      <c r="T194" s="240"/>
      <c r="U194" s="240"/>
      <c r="V194" s="240"/>
    </row>
    <row r="195" spans="1:22" ht="14.5">
      <c r="A195" s="240"/>
      <c r="B195" s="240"/>
      <c r="C195" s="240"/>
      <c r="D195" s="240"/>
      <c r="E195" s="240"/>
      <c r="F195" s="240"/>
      <c r="G195" s="240"/>
      <c r="H195" s="240"/>
      <c r="I195" s="240"/>
      <c r="J195" s="240"/>
      <c r="K195" s="240"/>
      <c r="L195" s="240"/>
      <c r="M195" s="240"/>
      <c r="N195" s="240"/>
      <c r="O195" s="240"/>
      <c r="P195" s="240"/>
      <c r="Q195" s="240"/>
      <c r="R195" s="240"/>
      <c r="S195" s="240"/>
      <c r="T195" s="240"/>
      <c r="U195" s="240"/>
      <c r="V195" s="240"/>
    </row>
    <row r="196" spans="1:22" ht="14.5">
      <c r="A196" s="240"/>
      <c r="B196" s="240"/>
      <c r="C196" s="240"/>
      <c r="D196" s="240"/>
      <c r="E196" s="240"/>
      <c r="F196" s="240"/>
      <c r="G196" s="240"/>
      <c r="H196" s="240"/>
      <c r="I196" s="240"/>
      <c r="J196" s="240"/>
      <c r="K196" s="240"/>
      <c r="L196" s="240"/>
      <c r="M196" s="240"/>
      <c r="N196" s="240"/>
      <c r="O196" s="240"/>
      <c r="P196" s="240"/>
      <c r="Q196" s="240"/>
      <c r="R196" s="240"/>
      <c r="S196" s="240"/>
      <c r="T196" s="240"/>
      <c r="U196" s="240"/>
      <c r="V196" s="240"/>
    </row>
    <row r="197" spans="1:22" ht="14.5">
      <c r="A197" s="240"/>
      <c r="B197" s="240"/>
      <c r="C197" s="240"/>
      <c r="D197" s="240"/>
      <c r="E197" s="240"/>
      <c r="F197" s="240"/>
      <c r="G197" s="240"/>
      <c r="H197" s="240"/>
      <c r="I197" s="240"/>
      <c r="J197" s="240"/>
      <c r="K197" s="240"/>
      <c r="L197" s="240"/>
      <c r="M197" s="240"/>
      <c r="N197" s="240"/>
      <c r="O197" s="240"/>
      <c r="P197" s="240"/>
      <c r="Q197" s="240"/>
      <c r="R197" s="240"/>
      <c r="S197" s="240"/>
      <c r="T197" s="240"/>
      <c r="U197" s="240"/>
      <c r="V197" s="240"/>
    </row>
    <row r="198" spans="1:22" ht="14.5">
      <c r="A198" s="240"/>
      <c r="B198" s="240"/>
      <c r="C198" s="240"/>
      <c r="D198" s="240"/>
      <c r="E198" s="240"/>
      <c r="F198" s="240"/>
      <c r="G198" s="240"/>
      <c r="H198" s="240"/>
      <c r="I198" s="240"/>
      <c r="J198" s="240"/>
      <c r="K198" s="240"/>
      <c r="L198" s="240"/>
      <c r="M198" s="240"/>
      <c r="N198" s="240"/>
      <c r="O198" s="240"/>
      <c r="P198" s="240"/>
      <c r="Q198" s="240"/>
      <c r="R198" s="240"/>
      <c r="S198" s="240"/>
      <c r="T198" s="240"/>
      <c r="U198" s="240"/>
      <c r="V198" s="240"/>
    </row>
    <row r="199" spans="1:22" ht="14.5">
      <c r="A199" s="240"/>
      <c r="B199" s="240"/>
      <c r="C199" s="240"/>
      <c r="D199" s="240"/>
      <c r="E199" s="240"/>
      <c r="F199" s="240"/>
      <c r="G199" s="240"/>
      <c r="H199" s="240"/>
      <c r="I199" s="240"/>
      <c r="J199" s="240"/>
      <c r="K199" s="240"/>
      <c r="L199" s="240"/>
      <c r="M199" s="240"/>
      <c r="N199" s="240"/>
      <c r="O199" s="240"/>
      <c r="P199" s="240"/>
      <c r="Q199" s="240"/>
      <c r="R199" s="240"/>
      <c r="S199" s="240"/>
      <c r="T199" s="240"/>
      <c r="U199" s="240"/>
      <c r="V199" s="240"/>
    </row>
    <row r="200" spans="1:22" ht="14.5">
      <c r="A200" s="240"/>
      <c r="B200" s="240"/>
      <c r="C200" s="240"/>
      <c r="D200" s="240"/>
      <c r="E200" s="240"/>
      <c r="F200" s="240"/>
      <c r="G200" s="240"/>
      <c r="H200" s="240"/>
      <c r="I200" s="240"/>
      <c r="J200" s="240"/>
      <c r="K200" s="240"/>
      <c r="L200" s="240"/>
      <c r="M200" s="240"/>
      <c r="N200" s="240"/>
      <c r="O200" s="240"/>
      <c r="P200" s="240"/>
      <c r="Q200" s="240"/>
      <c r="R200" s="240"/>
      <c r="S200" s="240"/>
      <c r="T200" s="240"/>
      <c r="U200" s="240"/>
      <c r="V200" s="240"/>
    </row>
    <row r="201" spans="1:22" ht="14.5">
      <c r="A201" s="240"/>
      <c r="B201" s="240"/>
      <c r="C201" s="240"/>
      <c r="D201" s="240"/>
      <c r="E201" s="240"/>
      <c r="F201" s="240"/>
      <c r="G201" s="240"/>
      <c r="H201" s="240"/>
      <c r="I201" s="240"/>
      <c r="J201" s="240"/>
      <c r="K201" s="240"/>
      <c r="L201" s="240"/>
      <c r="M201" s="240"/>
      <c r="N201" s="240"/>
      <c r="O201" s="240"/>
      <c r="P201" s="240"/>
      <c r="Q201" s="240"/>
      <c r="R201" s="240"/>
      <c r="S201" s="240"/>
      <c r="T201" s="240"/>
      <c r="U201" s="240"/>
      <c r="V201" s="240"/>
    </row>
    <row r="202" spans="1:22" ht="14.5">
      <c r="A202" s="240"/>
      <c r="B202" s="240"/>
      <c r="C202" s="240"/>
      <c r="D202" s="240"/>
      <c r="E202" s="240"/>
      <c r="F202" s="240"/>
      <c r="G202" s="240"/>
      <c r="H202" s="240"/>
      <c r="I202" s="240"/>
      <c r="J202" s="240"/>
      <c r="K202" s="240"/>
      <c r="L202" s="240"/>
      <c r="M202" s="240"/>
      <c r="N202" s="240"/>
      <c r="O202" s="240"/>
      <c r="P202" s="240"/>
      <c r="Q202" s="240"/>
      <c r="R202" s="240"/>
      <c r="S202" s="240"/>
      <c r="T202" s="240"/>
      <c r="U202" s="240"/>
      <c r="V202" s="240"/>
    </row>
    <row r="203" spans="1:22" ht="14.5">
      <c r="A203" s="240"/>
      <c r="B203" s="240"/>
      <c r="C203" s="240"/>
      <c r="D203" s="240"/>
      <c r="E203" s="240"/>
      <c r="F203" s="240"/>
      <c r="G203" s="240"/>
      <c r="H203" s="240"/>
      <c r="I203" s="240"/>
      <c r="J203" s="240"/>
      <c r="K203" s="240"/>
      <c r="L203" s="240"/>
      <c r="M203" s="240"/>
      <c r="N203" s="240"/>
      <c r="O203" s="240"/>
      <c r="P203" s="240"/>
      <c r="Q203" s="240"/>
      <c r="R203" s="240"/>
      <c r="S203" s="240"/>
      <c r="T203" s="240"/>
      <c r="U203" s="240"/>
      <c r="V203" s="240"/>
    </row>
    <row r="204" spans="1:22" ht="14.5">
      <c r="A204" s="240"/>
      <c r="B204" s="240"/>
      <c r="C204" s="240"/>
      <c r="D204" s="240"/>
      <c r="E204" s="240"/>
      <c r="F204" s="240"/>
      <c r="G204" s="240"/>
      <c r="H204" s="240"/>
      <c r="I204" s="240"/>
      <c r="J204" s="240"/>
      <c r="K204" s="240"/>
      <c r="L204" s="240"/>
      <c r="M204" s="240"/>
      <c r="N204" s="240"/>
      <c r="O204" s="240"/>
      <c r="P204" s="240"/>
      <c r="Q204" s="240"/>
      <c r="R204" s="240"/>
      <c r="S204" s="240"/>
      <c r="T204" s="240"/>
      <c r="U204" s="240"/>
      <c r="V204" s="240"/>
    </row>
    <row r="205" spans="1:22" ht="14.5">
      <c r="A205" s="240"/>
      <c r="B205" s="240"/>
      <c r="C205" s="240"/>
      <c r="D205" s="240"/>
      <c r="E205" s="240"/>
      <c r="F205" s="240"/>
      <c r="G205" s="240"/>
      <c r="H205" s="240"/>
      <c r="I205" s="240"/>
      <c r="J205" s="240"/>
      <c r="K205" s="240"/>
      <c r="L205" s="240"/>
      <c r="M205" s="240"/>
      <c r="N205" s="240"/>
      <c r="O205" s="240"/>
      <c r="P205" s="240"/>
      <c r="Q205" s="240"/>
      <c r="R205" s="240"/>
      <c r="S205" s="240"/>
      <c r="T205" s="240"/>
      <c r="U205" s="240"/>
      <c r="V205" s="240"/>
    </row>
    <row r="206" spans="1:22" ht="14.5">
      <c r="A206" s="240"/>
      <c r="B206" s="240"/>
      <c r="C206" s="240"/>
      <c r="D206" s="240"/>
      <c r="E206" s="240"/>
      <c r="F206" s="240"/>
      <c r="G206" s="240"/>
      <c r="H206" s="240"/>
      <c r="I206" s="240"/>
      <c r="J206" s="240"/>
      <c r="K206" s="240"/>
      <c r="L206" s="240"/>
      <c r="M206" s="240"/>
      <c r="N206" s="240"/>
      <c r="O206" s="240"/>
      <c r="P206" s="240"/>
      <c r="Q206" s="240"/>
      <c r="R206" s="240"/>
      <c r="S206" s="240"/>
      <c r="T206" s="240"/>
      <c r="U206" s="240"/>
      <c r="V206" s="240"/>
    </row>
    <row r="207" spans="1:22" ht="14.5">
      <c r="A207" s="240"/>
      <c r="B207" s="240"/>
      <c r="C207" s="240"/>
      <c r="D207" s="240"/>
      <c r="E207" s="240"/>
      <c r="F207" s="240"/>
      <c r="G207" s="240"/>
      <c r="H207" s="240"/>
      <c r="I207" s="240"/>
      <c r="J207" s="240"/>
      <c r="K207" s="240"/>
      <c r="L207" s="240"/>
      <c r="M207" s="240"/>
      <c r="N207" s="240"/>
      <c r="O207" s="240"/>
      <c r="P207" s="240"/>
      <c r="Q207" s="240"/>
      <c r="R207" s="240"/>
      <c r="S207" s="240"/>
      <c r="T207" s="240"/>
      <c r="U207" s="240"/>
      <c r="V207" s="240"/>
    </row>
    <row r="208" spans="1:22" ht="14.5">
      <c r="A208" s="240"/>
      <c r="B208" s="240"/>
      <c r="C208" s="240"/>
      <c r="D208" s="240"/>
      <c r="E208" s="240"/>
      <c r="F208" s="240"/>
      <c r="G208" s="240"/>
      <c r="H208" s="240"/>
      <c r="I208" s="240"/>
      <c r="J208" s="240"/>
      <c r="K208" s="240"/>
      <c r="L208" s="240"/>
      <c r="M208" s="240"/>
      <c r="N208" s="240"/>
      <c r="O208" s="240"/>
      <c r="P208" s="240"/>
      <c r="Q208" s="240"/>
      <c r="R208" s="240"/>
      <c r="S208" s="240"/>
      <c r="T208" s="240"/>
      <c r="U208" s="240"/>
      <c r="V208" s="240"/>
    </row>
    <row r="209" spans="1:22" ht="14.5">
      <c r="A209" s="240"/>
      <c r="B209" s="240"/>
      <c r="C209" s="240"/>
      <c r="D209" s="240"/>
      <c r="E209" s="240"/>
      <c r="F209" s="240"/>
      <c r="G209" s="240"/>
      <c r="H209" s="240"/>
      <c r="I209" s="240"/>
      <c r="J209" s="240"/>
      <c r="K209" s="240"/>
      <c r="L209" s="240"/>
      <c r="M209" s="240"/>
      <c r="N209" s="240"/>
      <c r="O209" s="240"/>
      <c r="P209" s="240"/>
      <c r="Q209" s="240"/>
      <c r="R209" s="240"/>
      <c r="S209" s="240"/>
      <c r="T209" s="240"/>
      <c r="U209" s="240"/>
      <c r="V209" s="240"/>
    </row>
    <row r="210" spans="1:22" ht="14.5">
      <c r="A210" s="240"/>
      <c r="B210" s="240"/>
      <c r="C210" s="240"/>
      <c r="D210" s="240"/>
      <c r="E210" s="240"/>
      <c r="F210" s="240"/>
      <c r="G210" s="240"/>
      <c r="H210" s="240"/>
      <c r="I210" s="240"/>
      <c r="J210" s="240"/>
      <c r="K210" s="240"/>
      <c r="L210" s="240"/>
      <c r="M210" s="240"/>
      <c r="N210" s="240"/>
      <c r="O210" s="240"/>
      <c r="P210" s="240"/>
      <c r="Q210" s="240"/>
      <c r="R210" s="240"/>
      <c r="S210" s="240"/>
      <c r="T210" s="240"/>
      <c r="U210" s="240"/>
      <c r="V210" s="240"/>
    </row>
    <row r="211" spans="1:22" ht="14.5">
      <c r="A211" s="240"/>
      <c r="B211" s="240"/>
      <c r="C211" s="240"/>
      <c r="D211" s="240"/>
      <c r="E211" s="240"/>
      <c r="F211" s="240"/>
      <c r="G211" s="240"/>
      <c r="H211" s="240"/>
      <c r="I211" s="240"/>
      <c r="J211" s="240"/>
      <c r="K211" s="240"/>
      <c r="L211" s="240"/>
      <c r="M211" s="240"/>
      <c r="N211" s="240"/>
      <c r="O211" s="240"/>
      <c r="P211" s="240"/>
      <c r="Q211" s="240"/>
      <c r="R211" s="240"/>
      <c r="S211" s="240"/>
      <c r="T211" s="240"/>
      <c r="U211" s="240"/>
      <c r="V211" s="240"/>
    </row>
    <row r="212" spans="1:22" ht="14.5">
      <c r="A212" s="240"/>
      <c r="B212" s="240"/>
      <c r="C212" s="240"/>
      <c r="D212" s="240"/>
      <c r="E212" s="240"/>
      <c r="F212" s="240"/>
      <c r="G212" s="240"/>
      <c r="H212" s="240"/>
      <c r="I212" s="240"/>
      <c r="J212" s="240"/>
      <c r="K212" s="240"/>
      <c r="L212" s="240"/>
      <c r="M212" s="240"/>
      <c r="N212" s="240"/>
      <c r="O212" s="240"/>
      <c r="P212" s="240"/>
      <c r="Q212" s="240"/>
      <c r="R212" s="240"/>
      <c r="S212" s="240"/>
      <c r="T212" s="240"/>
      <c r="U212" s="240"/>
      <c r="V212" s="240"/>
    </row>
    <row r="213" spans="1:22" ht="14.5">
      <c r="A213" s="240"/>
      <c r="B213" s="240"/>
      <c r="C213" s="240"/>
      <c r="D213" s="240"/>
      <c r="E213" s="240"/>
      <c r="F213" s="240"/>
      <c r="G213" s="240"/>
      <c r="H213" s="240"/>
      <c r="I213" s="240"/>
      <c r="J213" s="240"/>
      <c r="K213" s="240"/>
      <c r="L213" s="240"/>
      <c r="M213" s="240"/>
      <c r="N213" s="240"/>
      <c r="O213" s="240"/>
      <c r="P213" s="240"/>
      <c r="Q213" s="240"/>
      <c r="R213" s="240"/>
      <c r="S213" s="240"/>
      <c r="T213" s="240"/>
      <c r="U213" s="240"/>
      <c r="V213" s="240"/>
    </row>
    <row r="214" spans="1:22" ht="14.5">
      <c r="A214" s="240"/>
      <c r="B214" s="240"/>
      <c r="C214" s="240"/>
      <c r="D214" s="240"/>
      <c r="E214" s="240"/>
      <c r="F214" s="240"/>
      <c r="G214" s="240"/>
      <c r="H214" s="240"/>
      <c r="I214" s="240"/>
      <c r="J214" s="240"/>
      <c r="K214" s="240"/>
      <c r="L214" s="240"/>
      <c r="M214" s="240"/>
      <c r="N214" s="240"/>
      <c r="O214" s="240"/>
      <c r="P214" s="240"/>
      <c r="Q214" s="240"/>
      <c r="R214" s="240"/>
      <c r="S214" s="240"/>
      <c r="T214" s="240"/>
      <c r="U214" s="240"/>
      <c r="V214" s="240"/>
    </row>
    <row r="215" spans="1:22" ht="14.5">
      <c r="A215" s="240"/>
      <c r="B215" s="240"/>
      <c r="C215" s="240"/>
      <c r="D215" s="240"/>
      <c r="E215" s="240"/>
      <c r="F215" s="240"/>
      <c r="G215" s="240"/>
      <c r="H215" s="240"/>
      <c r="I215" s="240"/>
      <c r="J215" s="240"/>
      <c r="K215" s="240"/>
      <c r="L215" s="240"/>
      <c r="M215" s="240"/>
      <c r="N215" s="240"/>
      <c r="O215" s="240"/>
      <c r="P215" s="240"/>
      <c r="Q215" s="240"/>
      <c r="R215" s="240"/>
      <c r="S215" s="240"/>
      <c r="T215" s="240"/>
      <c r="U215" s="240"/>
      <c r="V215" s="240"/>
    </row>
    <row r="216" spans="1:22" ht="14.5">
      <c r="A216" s="240"/>
      <c r="B216" s="240"/>
      <c r="C216" s="240"/>
      <c r="D216" s="240"/>
      <c r="E216" s="240"/>
      <c r="F216" s="240"/>
      <c r="G216" s="240"/>
      <c r="H216" s="240"/>
      <c r="I216" s="240"/>
      <c r="J216" s="240"/>
      <c r="K216" s="240"/>
      <c r="L216" s="240"/>
      <c r="M216" s="240"/>
      <c r="N216" s="240"/>
      <c r="O216" s="240"/>
      <c r="P216" s="240"/>
      <c r="Q216" s="240"/>
      <c r="R216" s="240"/>
      <c r="S216" s="240"/>
      <c r="T216" s="240"/>
      <c r="U216" s="240"/>
      <c r="V216" s="240"/>
    </row>
    <row r="217" spans="1:22" ht="14.5">
      <c r="A217" s="240"/>
      <c r="B217" s="240"/>
      <c r="C217" s="240"/>
      <c r="D217" s="240"/>
      <c r="E217" s="240"/>
      <c r="F217" s="240"/>
      <c r="G217" s="240"/>
      <c r="H217" s="240"/>
      <c r="I217" s="240"/>
      <c r="J217" s="240"/>
      <c r="K217" s="240"/>
      <c r="L217" s="240"/>
      <c r="M217" s="240"/>
      <c r="N217" s="240"/>
      <c r="O217" s="240"/>
      <c r="P217" s="240"/>
      <c r="Q217" s="240"/>
      <c r="R217" s="240"/>
      <c r="S217" s="240"/>
      <c r="T217" s="240"/>
      <c r="U217" s="240"/>
      <c r="V217" s="240"/>
    </row>
    <row r="218" spans="1:22" ht="14.5">
      <c r="A218" s="240"/>
      <c r="B218" s="240"/>
      <c r="C218" s="240"/>
      <c r="D218" s="240"/>
      <c r="E218" s="240"/>
      <c r="F218" s="240"/>
      <c r="G218" s="240"/>
      <c r="H218" s="240"/>
      <c r="I218" s="240"/>
      <c r="J218" s="240"/>
      <c r="K218" s="240"/>
      <c r="L218" s="240"/>
      <c r="M218" s="240"/>
      <c r="N218" s="240"/>
      <c r="O218" s="240"/>
      <c r="P218" s="240"/>
      <c r="Q218" s="240"/>
      <c r="R218" s="240"/>
      <c r="S218" s="240"/>
      <c r="T218" s="240"/>
      <c r="U218" s="240"/>
      <c r="V218" s="240"/>
    </row>
    <row r="219" spans="1:22" ht="14.5">
      <c r="A219" s="240"/>
      <c r="B219" s="240"/>
      <c r="C219" s="240"/>
      <c r="D219" s="240"/>
      <c r="E219" s="240"/>
      <c r="F219" s="240"/>
      <c r="G219" s="240"/>
      <c r="H219" s="240"/>
      <c r="I219" s="240"/>
      <c r="J219" s="240"/>
      <c r="K219" s="240"/>
      <c r="L219" s="240"/>
      <c r="M219" s="240"/>
      <c r="N219" s="240"/>
      <c r="O219" s="240"/>
      <c r="P219" s="240"/>
      <c r="Q219" s="240"/>
      <c r="R219" s="240"/>
      <c r="S219" s="240"/>
      <c r="T219" s="240"/>
      <c r="U219" s="240"/>
      <c r="V219" s="240"/>
    </row>
    <row r="220" spans="1:22" ht="14.5">
      <c r="A220" s="240"/>
      <c r="B220" s="240"/>
      <c r="C220" s="240"/>
      <c r="D220" s="240"/>
      <c r="E220" s="240"/>
      <c r="F220" s="240"/>
      <c r="G220" s="240"/>
      <c r="H220" s="240"/>
      <c r="I220" s="240"/>
      <c r="J220" s="240"/>
      <c r="K220" s="240"/>
      <c r="L220" s="240"/>
      <c r="M220" s="240"/>
      <c r="N220" s="240"/>
      <c r="O220" s="240"/>
      <c r="P220" s="240"/>
      <c r="Q220" s="240"/>
      <c r="R220" s="240"/>
      <c r="S220" s="240"/>
      <c r="T220" s="240"/>
      <c r="U220" s="240"/>
      <c r="V220" s="240"/>
    </row>
    <row r="221" spans="1:22" ht="14.5">
      <c r="A221" s="240"/>
      <c r="B221" s="240"/>
      <c r="C221" s="240"/>
      <c r="D221" s="240"/>
      <c r="E221" s="240"/>
      <c r="F221" s="240"/>
      <c r="G221" s="240"/>
      <c r="H221" s="240"/>
      <c r="I221" s="240"/>
      <c r="J221" s="240"/>
      <c r="K221" s="240"/>
      <c r="L221" s="240"/>
      <c r="M221" s="240"/>
      <c r="N221" s="240"/>
      <c r="O221" s="240"/>
      <c r="P221" s="240"/>
      <c r="Q221" s="240"/>
      <c r="R221" s="240"/>
      <c r="S221" s="240"/>
      <c r="T221" s="240"/>
      <c r="U221" s="240"/>
      <c r="V221" s="240"/>
    </row>
    <row r="222" spans="1:22" ht="14.5">
      <c r="A222" s="240"/>
      <c r="B222" s="240"/>
      <c r="C222" s="240"/>
      <c r="D222" s="240"/>
      <c r="E222" s="240"/>
      <c r="F222" s="240"/>
      <c r="G222" s="240"/>
      <c r="H222" s="240"/>
      <c r="I222" s="240"/>
      <c r="J222" s="240"/>
      <c r="K222" s="240"/>
      <c r="L222" s="240"/>
      <c r="M222" s="240"/>
      <c r="N222" s="240"/>
      <c r="O222" s="240"/>
      <c r="P222" s="240"/>
      <c r="Q222" s="240"/>
      <c r="R222" s="240"/>
      <c r="S222" s="240"/>
      <c r="T222" s="240"/>
      <c r="U222" s="240"/>
      <c r="V222" s="240"/>
    </row>
    <row r="223" spans="1:22" ht="14.5">
      <c r="A223" s="240"/>
      <c r="B223" s="240"/>
      <c r="C223" s="240"/>
      <c r="D223" s="240"/>
      <c r="E223" s="240"/>
      <c r="F223" s="240"/>
      <c r="G223" s="240"/>
      <c r="H223" s="240"/>
      <c r="I223" s="240"/>
      <c r="J223" s="240"/>
      <c r="K223" s="240"/>
      <c r="L223" s="240"/>
      <c r="M223" s="240"/>
      <c r="N223" s="240"/>
      <c r="O223" s="240"/>
      <c r="P223" s="240"/>
      <c r="Q223" s="240"/>
      <c r="R223" s="240"/>
      <c r="S223" s="240"/>
      <c r="T223" s="240"/>
      <c r="U223" s="240"/>
      <c r="V223" s="240"/>
    </row>
    <row r="224" spans="1:22" ht="14.5">
      <c r="A224" s="240"/>
      <c r="B224" s="240"/>
      <c r="C224" s="240"/>
      <c r="D224" s="240"/>
      <c r="E224" s="240"/>
      <c r="F224" s="240"/>
      <c r="G224" s="240"/>
      <c r="H224" s="240"/>
      <c r="I224" s="240"/>
      <c r="J224" s="240"/>
      <c r="K224" s="240"/>
      <c r="L224" s="240"/>
      <c r="M224" s="240"/>
      <c r="N224" s="240"/>
      <c r="O224" s="240"/>
      <c r="P224" s="240"/>
      <c r="Q224" s="240"/>
      <c r="R224" s="240"/>
      <c r="S224" s="240"/>
      <c r="T224" s="240"/>
      <c r="U224" s="240"/>
      <c r="V224" s="240"/>
    </row>
    <row r="225" spans="1:22" ht="14.5">
      <c r="A225" s="240"/>
      <c r="B225" s="240"/>
      <c r="C225" s="240"/>
      <c r="D225" s="240"/>
      <c r="E225" s="240"/>
      <c r="F225" s="240"/>
      <c r="G225" s="240"/>
      <c r="H225" s="240"/>
      <c r="I225" s="240"/>
      <c r="J225" s="240"/>
      <c r="K225" s="240"/>
      <c r="L225" s="240"/>
      <c r="M225" s="240"/>
      <c r="N225" s="240"/>
      <c r="O225" s="240"/>
      <c r="P225" s="240"/>
      <c r="Q225" s="240"/>
      <c r="R225" s="240"/>
      <c r="S225" s="240"/>
      <c r="T225" s="240"/>
      <c r="U225" s="240"/>
      <c r="V225" s="240"/>
    </row>
    <row r="226" spans="1:22" ht="14.5">
      <c r="A226" s="240"/>
      <c r="B226" s="240"/>
      <c r="C226" s="240"/>
      <c r="D226" s="240"/>
      <c r="E226" s="240"/>
      <c r="F226" s="240"/>
      <c r="G226" s="240"/>
      <c r="H226" s="240"/>
      <c r="I226" s="240"/>
      <c r="J226" s="240"/>
      <c r="K226" s="240"/>
      <c r="L226" s="240"/>
      <c r="M226" s="240"/>
      <c r="N226" s="240"/>
      <c r="O226" s="240"/>
      <c r="P226" s="240"/>
      <c r="Q226" s="240"/>
      <c r="R226" s="240"/>
      <c r="S226" s="240"/>
      <c r="T226" s="240"/>
      <c r="U226" s="240"/>
      <c r="V226" s="240"/>
    </row>
    <row r="227" spans="1:22" ht="14.5">
      <c r="A227" s="240"/>
      <c r="B227" s="240"/>
      <c r="C227" s="240"/>
      <c r="D227" s="240"/>
      <c r="E227" s="240"/>
      <c r="F227" s="240"/>
      <c r="G227" s="240"/>
      <c r="H227" s="240"/>
      <c r="I227" s="240"/>
      <c r="J227" s="240"/>
      <c r="K227" s="240"/>
      <c r="L227" s="240"/>
      <c r="M227" s="240"/>
      <c r="N227" s="240"/>
      <c r="O227" s="240"/>
      <c r="P227" s="240"/>
      <c r="Q227" s="240"/>
      <c r="R227" s="240"/>
      <c r="S227" s="240"/>
      <c r="T227" s="240"/>
      <c r="U227" s="240"/>
      <c r="V227" s="240"/>
    </row>
    <row r="228" spans="1:22" ht="14.5">
      <c r="A228" s="240"/>
      <c r="B228" s="240"/>
      <c r="C228" s="240"/>
      <c r="D228" s="240"/>
      <c r="E228" s="240"/>
      <c r="F228" s="240"/>
      <c r="G228" s="240"/>
      <c r="H228" s="240"/>
      <c r="I228" s="240"/>
      <c r="J228" s="240"/>
      <c r="K228" s="240"/>
      <c r="L228" s="240"/>
      <c r="M228" s="240"/>
      <c r="N228" s="240"/>
      <c r="O228" s="240"/>
      <c r="P228" s="240"/>
      <c r="Q228" s="240"/>
      <c r="R228" s="240"/>
      <c r="S228" s="240"/>
      <c r="T228" s="240"/>
      <c r="U228" s="240"/>
      <c r="V228" s="240"/>
    </row>
    <row r="229" spans="1:22" ht="14.5">
      <c r="A229" s="240"/>
      <c r="B229" s="240"/>
      <c r="C229" s="240"/>
      <c r="D229" s="240"/>
      <c r="E229" s="240"/>
      <c r="F229" s="240"/>
      <c r="G229" s="240"/>
      <c r="H229" s="240"/>
      <c r="I229" s="240"/>
      <c r="J229" s="240"/>
      <c r="K229" s="240"/>
      <c r="L229" s="240"/>
      <c r="M229" s="240"/>
      <c r="N229" s="240"/>
      <c r="O229" s="240"/>
      <c r="P229" s="240"/>
      <c r="Q229" s="240"/>
      <c r="R229" s="240"/>
      <c r="S229" s="240"/>
      <c r="T229" s="240"/>
      <c r="U229" s="240"/>
      <c r="V229" s="240"/>
    </row>
    <row r="230" spans="1:22" ht="14.5">
      <c r="A230" s="240"/>
      <c r="B230" s="240"/>
      <c r="C230" s="240"/>
      <c r="D230" s="240"/>
      <c r="E230" s="240"/>
      <c r="F230" s="240"/>
      <c r="G230" s="240"/>
      <c r="H230" s="240"/>
      <c r="I230" s="240"/>
      <c r="J230" s="240"/>
      <c r="K230" s="240"/>
      <c r="L230" s="240"/>
      <c r="M230" s="240"/>
      <c r="N230" s="240"/>
      <c r="O230" s="240"/>
      <c r="P230" s="240"/>
      <c r="Q230" s="240"/>
      <c r="R230" s="240"/>
      <c r="S230" s="240"/>
      <c r="T230" s="240"/>
      <c r="U230" s="240"/>
      <c r="V230" s="240"/>
    </row>
    <row r="231" spans="1:22" ht="14.5">
      <c r="A231" s="240"/>
      <c r="B231" s="240"/>
      <c r="C231" s="240"/>
      <c r="D231" s="240"/>
      <c r="E231" s="240"/>
      <c r="F231" s="240"/>
      <c r="G231" s="240"/>
      <c r="H231" s="240"/>
      <c r="I231" s="240"/>
      <c r="J231" s="240"/>
      <c r="K231" s="240"/>
      <c r="L231" s="240"/>
      <c r="M231" s="240"/>
      <c r="N231" s="240"/>
      <c r="O231" s="240"/>
      <c r="P231" s="240"/>
      <c r="Q231" s="240"/>
      <c r="R231" s="240"/>
      <c r="S231" s="240"/>
      <c r="T231" s="240"/>
      <c r="U231" s="240"/>
      <c r="V231" s="240"/>
    </row>
    <row r="232" spans="1:22" ht="14.5">
      <c r="A232" s="240"/>
      <c r="B232" s="240"/>
      <c r="C232" s="240"/>
      <c r="D232" s="240"/>
      <c r="E232" s="240"/>
      <c r="F232" s="240"/>
      <c r="G232" s="240"/>
      <c r="H232" s="240"/>
      <c r="I232" s="240"/>
      <c r="J232" s="240"/>
      <c r="K232" s="240"/>
      <c r="L232" s="240"/>
      <c r="M232" s="240"/>
      <c r="N232" s="240"/>
      <c r="O232" s="240"/>
      <c r="P232" s="240"/>
      <c r="Q232" s="240"/>
      <c r="R232" s="240"/>
      <c r="S232" s="240"/>
      <c r="T232" s="240"/>
      <c r="U232" s="240"/>
      <c r="V232" s="240"/>
    </row>
    <row r="233" spans="1:22" ht="14.5">
      <c r="A233" s="240"/>
      <c r="B233" s="240"/>
      <c r="C233" s="240"/>
      <c r="D233" s="240"/>
      <c r="E233" s="240"/>
      <c r="F233" s="240"/>
      <c r="G233" s="240"/>
      <c r="H233" s="240"/>
      <c r="I233" s="240"/>
      <c r="J233" s="240"/>
      <c r="K233" s="240"/>
      <c r="L233" s="240"/>
      <c r="M233" s="240"/>
      <c r="N233" s="240"/>
      <c r="O233" s="240"/>
      <c r="P233" s="240"/>
      <c r="Q233" s="240"/>
      <c r="R233" s="240"/>
      <c r="S233" s="240"/>
      <c r="T233" s="240"/>
      <c r="U233" s="240"/>
      <c r="V233" s="240"/>
    </row>
    <row r="234" spans="1:22" ht="14.5">
      <c r="A234" s="240"/>
      <c r="B234" s="240"/>
      <c r="C234" s="240"/>
      <c r="D234" s="240"/>
      <c r="E234" s="240"/>
      <c r="F234" s="240"/>
      <c r="G234" s="240"/>
      <c r="H234" s="240"/>
      <c r="I234" s="240"/>
      <c r="J234" s="240"/>
      <c r="K234" s="240"/>
      <c r="L234" s="240"/>
      <c r="M234" s="240"/>
      <c r="N234" s="240"/>
      <c r="O234" s="240"/>
      <c r="P234" s="240"/>
      <c r="Q234" s="240"/>
      <c r="R234" s="240"/>
      <c r="S234" s="240"/>
      <c r="T234" s="240"/>
      <c r="U234" s="240"/>
      <c r="V234" s="240"/>
    </row>
    <row r="235" spans="1:22" ht="14.5">
      <c r="A235" s="240"/>
      <c r="B235" s="240"/>
      <c r="C235" s="240"/>
      <c r="D235" s="240"/>
      <c r="E235" s="240"/>
      <c r="F235" s="240"/>
      <c r="G235" s="240"/>
      <c r="H235" s="240"/>
      <c r="I235" s="240"/>
      <c r="J235" s="240"/>
      <c r="K235" s="240"/>
      <c r="L235" s="240"/>
      <c r="M235" s="240"/>
      <c r="N235" s="240"/>
      <c r="O235" s="240"/>
      <c r="P235" s="240"/>
      <c r="Q235" s="240"/>
      <c r="R235" s="240"/>
      <c r="S235" s="240"/>
      <c r="T235" s="240"/>
      <c r="U235" s="240"/>
      <c r="V235" s="240"/>
    </row>
    <row r="236" spans="1:22" ht="14.5">
      <c r="A236" s="240"/>
      <c r="B236" s="240"/>
      <c r="C236" s="240"/>
      <c r="D236" s="240"/>
      <c r="E236" s="240"/>
      <c r="F236" s="240"/>
      <c r="G236" s="240"/>
      <c r="H236" s="240"/>
      <c r="I236" s="240"/>
      <c r="J236" s="240"/>
      <c r="K236" s="240"/>
      <c r="L236" s="240"/>
      <c r="M236" s="240"/>
      <c r="N236" s="240"/>
      <c r="O236" s="240"/>
      <c r="P236" s="240"/>
      <c r="Q236" s="240"/>
      <c r="R236" s="240"/>
      <c r="S236" s="240"/>
      <c r="T236" s="240"/>
      <c r="U236" s="240"/>
      <c r="V236" s="240"/>
    </row>
    <row r="237" spans="1:22" ht="14.5">
      <c r="A237" s="240"/>
      <c r="B237" s="240"/>
      <c r="C237" s="240"/>
      <c r="D237" s="240"/>
      <c r="E237" s="240"/>
      <c r="F237" s="240"/>
      <c r="G237" s="240"/>
      <c r="H237" s="240"/>
      <c r="I237" s="240"/>
      <c r="J237" s="240"/>
      <c r="K237" s="240"/>
      <c r="L237" s="240"/>
      <c r="M237" s="240"/>
      <c r="N237" s="240"/>
      <c r="O237" s="240"/>
      <c r="P237" s="240"/>
      <c r="Q237" s="240"/>
      <c r="R237" s="240"/>
      <c r="S237" s="240"/>
      <c r="T237" s="240"/>
      <c r="U237" s="240"/>
      <c r="V237" s="240"/>
    </row>
    <row r="238" spans="1:22" ht="14.5">
      <c r="A238" s="240"/>
      <c r="B238" s="240"/>
      <c r="C238" s="240"/>
      <c r="D238" s="240"/>
      <c r="E238" s="240"/>
      <c r="F238" s="240"/>
      <c r="G238" s="240"/>
      <c r="H238" s="240"/>
      <c r="I238" s="240"/>
      <c r="J238" s="240"/>
      <c r="K238" s="240"/>
      <c r="L238" s="240"/>
      <c r="M238" s="240"/>
      <c r="N238" s="240"/>
      <c r="O238" s="240"/>
      <c r="P238" s="240"/>
      <c r="Q238" s="240"/>
      <c r="R238" s="240"/>
      <c r="S238" s="240"/>
      <c r="T238" s="240"/>
      <c r="U238" s="240"/>
      <c r="V238" s="240"/>
    </row>
    <row r="239" spans="1:22" ht="14.5">
      <c r="A239" s="240"/>
      <c r="B239" s="240"/>
      <c r="C239" s="240"/>
      <c r="D239" s="240"/>
      <c r="E239" s="240"/>
      <c r="F239" s="240"/>
      <c r="G239" s="240"/>
      <c r="H239" s="240"/>
      <c r="I239" s="240"/>
      <c r="J239" s="240"/>
      <c r="K239" s="240"/>
      <c r="L239" s="240"/>
      <c r="M239" s="240"/>
      <c r="N239" s="240"/>
      <c r="O239" s="240"/>
      <c r="P239" s="240"/>
      <c r="Q239" s="240"/>
      <c r="R239" s="240"/>
      <c r="S239" s="240"/>
      <c r="T239" s="240"/>
      <c r="U239" s="240"/>
      <c r="V239" s="240"/>
    </row>
    <row r="240" spans="1:22" ht="14.5">
      <c r="A240" s="240"/>
      <c r="B240" s="240"/>
      <c r="C240" s="240"/>
      <c r="D240" s="240"/>
      <c r="E240" s="240"/>
      <c r="F240" s="240"/>
      <c r="G240" s="240"/>
      <c r="H240" s="240"/>
      <c r="I240" s="240"/>
      <c r="J240" s="240"/>
      <c r="K240" s="240"/>
      <c r="L240" s="240"/>
      <c r="M240" s="240"/>
      <c r="N240" s="240"/>
      <c r="O240" s="240"/>
      <c r="P240" s="240"/>
      <c r="Q240" s="240"/>
      <c r="R240" s="240"/>
      <c r="S240" s="240"/>
      <c r="T240" s="240"/>
      <c r="U240" s="240"/>
      <c r="V240" s="240"/>
    </row>
    <row r="241" spans="1:22" ht="14.5">
      <c r="A241" s="240"/>
      <c r="B241" s="240"/>
      <c r="C241" s="240"/>
      <c r="D241" s="240"/>
      <c r="E241" s="240"/>
      <c r="F241" s="240"/>
      <c r="G241" s="240"/>
      <c r="H241" s="240"/>
      <c r="I241" s="240"/>
      <c r="J241" s="240"/>
      <c r="K241" s="240"/>
      <c r="L241" s="240"/>
      <c r="M241" s="240"/>
      <c r="N241" s="240"/>
      <c r="O241" s="240"/>
      <c r="P241" s="240"/>
      <c r="Q241" s="240"/>
      <c r="R241" s="240"/>
      <c r="S241" s="240"/>
      <c r="T241" s="240"/>
      <c r="U241" s="240"/>
      <c r="V241" s="240"/>
    </row>
    <row r="242" spans="1:22" ht="14.5">
      <c r="A242" s="240"/>
      <c r="B242" s="240"/>
      <c r="C242" s="240"/>
      <c r="D242" s="240"/>
      <c r="E242" s="240"/>
      <c r="F242" s="240"/>
      <c r="G242" s="240"/>
      <c r="H242" s="240"/>
      <c r="I242" s="240"/>
      <c r="J242" s="240"/>
      <c r="K242" s="240"/>
      <c r="L242" s="240"/>
      <c r="M242" s="240"/>
      <c r="N242" s="240"/>
      <c r="O242" s="240"/>
      <c r="P242" s="240"/>
      <c r="Q242" s="240"/>
      <c r="R242" s="240"/>
      <c r="S242" s="240"/>
      <c r="T242" s="240"/>
      <c r="U242" s="240"/>
      <c r="V242" s="240"/>
    </row>
    <row r="243" spans="1:22" ht="14.5">
      <c r="A243" s="240"/>
      <c r="B243" s="240"/>
      <c r="C243" s="240"/>
      <c r="D243" s="240"/>
      <c r="E243" s="240"/>
      <c r="F243" s="240"/>
      <c r="G243" s="240"/>
      <c r="H243" s="240"/>
      <c r="I243" s="240"/>
      <c r="J243" s="240"/>
      <c r="K243" s="240"/>
      <c r="L243" s="240"/>
      <c r="M243" s="240"/>
      <c r="N243" s="240"/>
      <c r="O243" s="240"/>
      <c r="P243" s="240"/>
      <c r="Q243" s="240"/>
      <c r="R243" s="240"/>
      <c r="S243" s="240"/>
      <c r="T243" s="240"/>
      <c r="U243" s="240"/>
      <c r="V243" s="240"/>
    </row>
    <row r="244" spans="1:22" ht="14.5">
      <c r="A244" s="240"/>
      <c r="B244" s="240"/>
      <c r="C244" s="240"/>
      <c r="D244" s="240"/>
      <c r="E244" s="240"/>
      <c r="F244" s="240"/>
      <c r="G244" s="240"/>
      <c r="H244" s="240"/>
      <c r="I244" s="240"/>
      <c r="J244" s="240"/>
      <c r="K244" s="240"/>
      <c r="L244" s="240"/>
      <c r="M244" s="240"/>
      <c r="N244" s="240"/>
      <c r="O244" s="240"/>
      <c r="P244" s="240"/>
      <c r="Q244" s="240"/>
      <c r="R244" s="240"/>
      <c r="S244" s="240"/>
      <c r="T244" s="240"/>
      <c r="U244" s="240"/>
      <c r="V244" s="240"/>
    </row>
    <row r="245" spans="1:22" ht="14.5">
      <c r="A245" s="240"/>
      <c r="B245" s="240"/>
      <c r="C245" s="240"/>
      <c r="D245" s="240"/>
      <c r="E245" s="240"/>
      <c r="F245" s="240"/>
      <c r="G245" s="240"/>
      <c r="H245" s="240"/>
      <c r="I245" s="240"/>
      <c r="J245" s="240"/>
      <c r="K245" s="240"/>
      <c r="L245" s="240"/>
      <c r="M245" s="240"/>
      <c r="N245" s="240"/>
      <c r="O245" s="240"/>
      <c r="P245" s="240"/>
      <c r="Q245" s="240"/>
      <c r="R245" s="240"/>
      <c r="S245" s="240"/>
      <c r="T245" s="240"/>
      <c r="U245" s="240"/>
      <c r="V245" s="240"/>
    </row>
    <row r="246" spans="1:22" ht="14.5">
      <c r="A246" s="240"/>
      <c r="B246" s="240"/>
      <c r="C246" s="240"/>
      <c r="D246" s="240"/>
      <c r="E246" s="240"/>
      <c r="F246" s="240"/>
      <c r="G246" s="240"/>
      <c r="H246" s="240"/>
      <c r="I246" s="240"/>
      <c r="J246" s="240"/>
      <c r="K246" s="240"/>
      <c r="L246" s="240"/>
      <c r="M246" s="240"/>
      <c r="N246" s="240"/>
      <c r="O246" s="240"/>
      <c r="P246" s="240"/>
      <c r="Q246" s="240"/>
      <c r="R246" s="240"/>
      <c r="S246" s="240"/>
      <c r="T246" s="240"/>
      <c r="U246" s="240"/>
      <c r="V246" s="240"/>
    </row>
    <row r="247" spans="1:22" ht="14.5">
      <c r="A247" s="240"/>
      <c r="B247" s="240"/>
      <c r="C247" s="240"/>
      <c r="D247" s="240"/>
      <c r="E247" s="240"/>
      <c r="F247" s="240"/>
      <c r="G247" s="240"/>
      <c r="H247" s="240"/>
      <c r="I247" s="240"/>
      <c r="J247" s="240"/>
      <c r="K247" s="240"/>
      <c r="L247" s="240"/>
      <c r="M247" s="240"/>
      <c r="N247" s="240"/>
      <c r="O247" s="240"/>
      <c r="P247" s="240"/>
      <c r="Q247" s="240"/>
      <c r="R247" s="240"/>
      <c r="S247" s="240"/>
      <c r="T247" s="240"/>
      <c r="U247" s="240"/>
      <c r="V247" s="240"/>
    </row>
    <row r="248" spans="1:22" ht="14.5">
      <c r="A248" s="240"/>
      <c r="B248" s="240"/>
      <c r="C248" s="240"/>
      <c r="D248" s="240"/>
      <c r="E248" s="240"/>
      <c r="F248" s="240"/>
      <c r="G248" s="240"/>
      <c r="H248" s="240"/>
      <c r="I248" s="240"/>
      <c r="J248" s="240"/>
      <c r="K248" s="240"/>
      <c r="L248" s="240"/>
      <c r="M248" s="240"/>
      <c r="N248" s="240"/>
      <c r="O248" s="240"/>
      <c r="P248" s="240"/>
      <c r="Q248" s="240"/>
      <c r="R248" s="240"/>
      <c r="S248" s="240"/>
      <c r="T248" s="240"/>
      <c r="U248" s="240"/>
      <c r="V248" s="240"/>
    </row>
    <row r="249" spans="1:22" ht="14.5">
      <c r="A249" s="240"/>
      <c r="B249" s="240"/>
      <c r="C249" s="240"/>
      <c r="D249" s="240"/>
      <c r="E249" s="240"/>
      <c r="F249" s="240"/>
      <c r="G249" s="240"/>
      <c r="H249" s="240"/>
      <c r="I249" s="240"/>
      <c r="J249" s="240"/>
      <c r="K249" s="240"/>
      <c r="L249" s="240"/>
      <c r="M249" s="240"/>
      <c r="N249" s="240"/>
      <c r="O249" s="240"/>
      <c r="P249" s="240"/>
      <c r="Q249" s="240"/>
      <c r="R249" s="240"/>
      <c r="S249" s="240"/>
      <c r="T249" s="240"/>
      <c r="U249" s="240"/>
      <c r="V249" s="240"/>
    </row>
    <row r="250" spans="1:22" ht="14.5">
      <c r="A250" s="240"/>
      <c r="B250" s="240"/>
      <c r="C250" s="240"/>
      <c r="D250" s="240"/>
      <c r="E250" s="240"/>
      <c r="F250" s="240"/>
      <c r="G250" s="240"/>
      <c r="H250" s="240"/>
      <c r="I250" s="240"/>
      <c r="J250" s="240"/>
      <c r="K250" s="240"/>
      <c r="L250" s="240"/>
      <c r="M250" s="240"/>
      <c r="N250" s="240"/>
      <c r="O250" s="240"/>
      <c r="P250" s="240"/>
      <c r="Q250" s="240"/>
      <c r="R250" s="240"/>
      <c r="S250" s="240"/>
      <c r="T250" s="240"/>
      <c r="U250" s="240"/>
      <c r="V250" s="240"/>
    </row>
    <row r="251" spans="1:22" ht="14.5">
      <c r="A251" s="240"/>
      <c r="B251" s="240"/>
      <c r="C251" s="240"/>
      <c r="D251" s="240"/>
      <c r="E251" s="240"/>
      <c r="F251" s="240"/>
      <c r="G251" s="240"/>
      <c r="H251" s="240"/>
      <c r="I251" s="240"/>
      <c r="J251" s="240"/>
      <c r="K251" s="240"/>
      <c r="L251" s="240"/>
      <c r="M251" s="240"/>
      <c r="N251" s="240"/>
      <c r="O251" s="240"/>
      <c r="P251" s="240"/>
      <c r="Q251" s="240"/>
      <c r="R251" s="240"/>
      <c r="S251" s="240"/>
      <c r="T251" s="240"/>
      <c r="U251" s="240"/>
      <c r="V251" s="240"/>
    </row>
    <row r="252" spans="1:22" ht="14.5">
      <c r="A252" s="240"/>
      <c r="B252" s="240"/>
      <c r="C252" s="240"/>
      <c r="D252" s="240"/>
      <c r="E252" s="240"/>
      <c r="F252" s="240"/>
      <c r="G252" s="240"/>
      <c r="H252" s="240"/>
      <c r="I252" s="240"/>
      <c r="J252" s="240"/>
      <c r="K252" s="240"/>
      <c r="L252" s="240"/>
      <c r="M252" s="240"/>
      <c r="N252" s="240"/>
      <c r="O252" s="240"/>
      <c r="P252" s="240"/>
      <c r="Q252" s="240"/>
      <c r="R252" s="240"/>
      <c r="S252" s="240"/>
      <c r="T252" s="240"/>
      <c r="U252" s="240"/>
      <c r="V252" s="240"/>
    </row>
    <row r="253" spans="1:22" ht="14.5">
      <c r="A253" s="240"/>
      <c r="B253" s="240"/>
      <c r="C253" s="240"/>
      <c r="D253" s="240"/>
      <c r="E253" s="240"/>
      <c r="F253" s="240"/>
      <c r="G253" s="240"/>
      <c r="H253" s="240"/>
      <c r="I253" s="240"/>
      <c r="J253" s="240"/>
      <c r="K253" s="240"/>
      <c r="L253" s="240"/>
      <c r="M253" s="240"/>
      <c r="N253" s="240"/>
      <c r="O253" s="240"/>
      <c r="P253" s="240"/>
      <c r="Q253" s="240"/>
      <c r="R253" s="240"/>
      <c r="S253" s="240"/>
      <c r="T253" s="240"/>
      <c r="U253" s="240"/>
      <c r="V253" s="240"/>
    </row>
    <row r="254" spans="1:22" ht="14.5">
      <c r="A254" s="240"/>
      <c r="B254" s="240"/>
      <c r="C254" s="240"/>
      <c r="D254" s="240"/>
      <c r="E254" s="240"/>
      <c r="F254" s="240"/>
      <c r="G254" s="240"/>
      <c r="H254" s="240"/>
      <c r="I254" s="240"/>
      <c r="J254" s="240"/>
      <c r="K254" s="240"/>
      <c r="L254" s="240"/>
      <c r="M254" s="240"/>
      <c r="N254" s="240"/>
      <c r="O254" s="240"/>
      <c r="P254" s="240"/>
      <c r="Q254" s="240"/>
      <c r="R254" s="240"/>
      <c r="S254" s="240"/>
      <c r="T254" s="240"/>
      <c r="U254" s="240"/>
      <c r="V254" s="240"/>
    </row>
    <row r="255" spans="1:22" ht="14.5">
      <c r="A255" s="240"/>
      <c r="B255" s="240"/>
      <c r="C255" s="240"/>
      <c r="D255" s="240"/>
      <c r="E255" s="240"/>
      <c r="F255" s="240"/>
      <c r="G255" s="240"/>
      <c r="H255" s="240"/>
      <c r="I255" s="240"/>
      <c r="J255" s="240"/>
      <c r="K255" s="240"/>
      <c r="L255" s="240"/>
      <c r="M255" s="240"/>
      <c r="N255" s="240"/>
      <c r="O255" s="240"/>
      <c r="P255" s="240"/>
      <c r="Q255" s="240"/>
      <c r="R255" s="240"/>
      <c r="S255" s="240"/>
      <c r="T255" s="240"/>
      <c r="U255" s="240"/>
      <c r="V255" s="240"/>
    </row>
    <row r="256" spans="1:22" ht="14.5">
      <c r="A256" s="240"/>
      <c r="B256" s="240"/>
      <c r="C256" s="240"/>
      <c r="D256" s="240"/>
      <c r="E256" s="240"/>
      <c r="F256" s="240"/>
      <c r="G256" s="240"/>
      <c r="H256" s="240"/>
      <c r="I256" s="240"/>
      <c r="J256" s="240"/>
      <c r="K256" s="240"/>
      <c r="L256" s="240"/>
      <c r="M256" s="240"/>
      <c r="N256" s="240"/>
      <c r="O256" s="240"/>
      <c r="P256" s="240"/>
      <c r="Q256" s="240"/>
      <c r="R256" s="240"/>
      <c r="S256" s="240"/>
      <c r="T256" s="240"/>
      <c r="U256" s="240"/>
      <c r="V256" s="240"/>
    </row>
    <row r="257" spans="1:22" ht="14.5">
      <c r="A257" s="240"/>
      <c r="B257" s="240"/>
      <c r="C257" s="240"/>
      <c r="D257" s="240"/>
      <c r="E257" s="240"/>
      <c r="F257" s="240"/>
      <c r="G257" s="240"/>
      <c r="H257" s="240"/>
      <c r="I257" s="240"/>
      <c r="J257" s="240"/>
      <c r="K257" s="240"/>
      <c r="L257" s="240"/>
      <c r="M257" s="240"/>
      <c r="N257" s="240"/>
      <c r="O257" s="240"/>
      <c r="P257" s="240"/>
      <c r="Q257" s="240"/>
      <c r="R257" s="240"/>
      <c r="S257" s="240"/>
      <c r="T257" s="240"/>
      <c r="U257" s="240"/>
      <c r="V257" s="240"/>
    </row>
    <row r="258" spans="1:22" ht="14.5">
      <c r="A258" s="240"/>
      <c r="B258" s="240"/>
      <c r="C258" s="240"/>
      <c r="D258" s="240"/>
      <c r="E258" s="240"/>
      <c r="F258" s="240"/>
      <c r="G258" s="240"/>
      <c r="H258" s="240"/>
      <c r="I258" s="240"/>
      <c r="J258" s="240"/>
      <c r="K258" s="240"/>
      <c r="L258" s="240"/>
      <c r="M258" s="240"/>
      <c r="N258" s="240"/>
      <c r="O258" s="240"/>
      <c r="P258" s="240"/>
      <c r="Q258" s="240"/>
      <c r="R258" s="240"/>
      <c r="S258" s="240"/>
      <c r="T258" s="240"/>
      <c r="U258" s="240"/>
      <c r="V258" s="240"/>
    </row>
    <row r="259" spans="1:22" ht="14.5">
      <c r="A259" s="240"/>
      <c r="B259" s="240"/>
      <c r="C259" s="240"/>
      <c r="D259" s="240"/>
      <c r="E259" s="240"/>
      <c r="F259" s="240"/>
      <c r="G259" s="240"/>
      <c r="H259" s="240"/>
      <c r="I259" s="240"/>
      <c r="J259" s="240"/>
      <c r="K259" s="240"/>
      <c r="L259" s="240"/>
      <c r="M259" s="240"/>
      <c r="N259" s="240"/>
      <c r="O259" s="240"/>
      <c r="P259" s="240"/>
      <c r="Q259" s="240"/>
      <c r="R259" s="240"/>
      <c r="S259" s="240"/>
      <c r="T259" s="240"/>
      <c r="U259" s="240"/>
      <c r="V259" s="240"/>
    </row>
    <row r="260" spans="1:22" ht="14.5">
      <c r="A260" s="240"/>
      <c r="B260" s="240"/>
      <c r="C260" s="240"/>
      <c r="D260" s="240"/>
      <c r="E260" s="240"/>
      <c r="F260" s="240"/>
      <c r="G260" s="240"/>
      <c r="H260" s="240"/>
      <c r="I260" s="240"/>
      <c r="J260" s="240"/>
      <c r="K260" s="240"/>
      <c r="L260" s="240"/>
      <c r="M260" s="240"/>
      <c r="N260" s="240"/>
      <c r="O260" s="240"/>
      <c r="P260" s="240"/>
      <c r="Q260" s="240"/>
      <c r="R260" s="240"/>
      <c r="S260" s="240"/>
      <c r="T260" s="240"/>
      <c r="U260" s="240"/>
      <c r="V260" s="240"/>
    </row>
    <row r="261" spans="1:22" ht="14.5">
      <c r="A261" s="240"/>
      <c r="B261" s="240"/>
      <c r="C261" s="240"/>
      <c r="D261" s="240"/>
      <c r="E261" s="240"/>
      <c r="F261" s="240"/>
      <c r="G261" s="240"/>
      <c r="H261" s="240"/>
      <c r="I261" s="240"/>
      <c r="J261" s="240"/>
      <c r="K261" s="240"/>
      <c r="L261" s="240"/>
      <c r="M261" s="240"/>
      <c r="N261" s="240"/>
      <c r="O261" s="240"/>
      <c r="P261" s="240"/>
      <c r="Q261" s="240"/>
      <c r="R261" s="240"/>
      <c r="S261" s="240"/>
      <c r="T261" s="240"/>
      <c r="U261" s="240"/>
      <c r="V261" s="240"/>
    </row>
    <row r="262" spans="1:22" ht="14.5">
      <c r="A262" s="240"/>
      <c r="B262" s="240"/>
      <c r="C262" s="240"/>
      <c r="D262" s="240"/>
      <c r="E262" s="240"/>
      <c r="F262" s="240"/>
      <c r="G262" s="240"/>
      <c r="H262" s="240"/>
      <c r="I262" s="240"/>
      <c r="J262" s="240"/>
      <c r="K262" s="240"/>
      <c r="L262" s="240"/>
      <c r="M262" s="240"/>
      <c r="N262" s="240"/>
      <c r="O262" s="240"/>
      <c r="P262" s="240"/>
      <c r="Q262" s="240"/>
      <c r="R262" s="240"/>
      <c r="S262" s="240"/>
      <c r="T262" s="240"/>
      <c r="U262" s="240"/>
      <c r="V262" s="240"/>
    </row>
    <row r="263" spans="1:22" ht="14.5">
      <c r="A263" s="240"/>
      <c r="B263" s="240"/>
      <c r="C263" s="240"/>
      <c r="D263" s="240"/>
      <c r="E263" s="240"/>
      <c r="F263" s="240"/>
      <c r="G263" s="240"/>
      <c r="H263" s="240"/>
      <c r="I263" s="240"/>
      <c r="J263" s="240"/>
      <c r="K263" s="240"/>
      <c r="L263" s="240"/>
      <c r="M263" s="240"/>
      <c r="N263" s="240"/>
      <c r="O263" s="240"/>
      <c r="P263" s="240"/>
      <c r="Q263" s="240"/>
      <c r="R263" s="240"/>
      <c r="S263" s="240"/>
      <c r="T263" s="240"/>
      <c r="U263" s="240"/>
      <c r="V263" s="240"/>
    </row>
    <row r="264" spans="1:22" ht="14.5">
      <c r="A264" s="240"/>
      <c r="B264" s="240"/>
      <c r="C264" s="240"/>
      <c r="D264" s="240"/>
      <c r="E264" s="240"/>
      <c r="F264" s="240"/>
      <c r="G264" s="240"/>
      <c r="H264" s="240"/>
      <c r="I264" s="240"/>
      <c r="J264" s="240"/>
      <c r="K264" s="240"/>
      <c r="L264" s="240"/>
      <c r="M264" s="240"/>
      <c r="N264" s="240"/>
      <c r="O264" s="240"/>
      <c r="P264" s="240"/>
      <c r="Q264" s="240"/>
      <c r="R264" s="240"/>
      <c r="S264" s="240"/>
      <c r="T264" s="240"/>
      <c r="U264" s="240"/>
      <c r="V264" s="240"/>
    </row>
    <row r="265" spans="1:22" ht="14.5">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row>
    <row r="266" spans="1:22" ht="14.5">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row>
    <row r="267" spans="1:22" ht="14.5">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row>
    <row r="268" spans="1:22" ht="14.5">
      <c r="A268" s="240"/>
      <c r="B268" s="240"/>
      <c r="C268" s="240"/>
      <c r="D268" s="240"/>
      <c r="E268" s="240"/>
      <c r="F268" s="240"/>
      <c r="G268" s="240"/>
      <c r="H268" s="240"/>
      <c r="I268" s="240"/>
      <c r="J268" s="240"/>
      <c r="K268" s="240"/>
      <c r="L268" s="240"/>
      <c r="M268" s="240"/>
      <c r="N268" s="240"/>
      <c r="O268" s="240"/>
      <c r="P268" s="240"/>
      <c r="Q268" s="240"/>
      <c r="R268" s="240"/>
      <c r="S268" s="240"/>
      <c r="T268" s="240"/>
      <c r="U268" s="240"/>
      <c r="V268" s="240"/>
    </row>
    <row r="269" spans="1:22" ht="14.5">
      <c r="A269" s="240"/>
      <c r="B269" s="240"/>
      <c r="C269" s="240"/>
      <c r="D269" s="240"/>
      <c r="E269" s="240"/>
      <c r="F269" s="240"/>
      <c r="G269" s="240"/>
      <c r="H269" s="240"/>
      <c r="I269" s="240"/>
      <c r="J269" s="240"/>
      <c r="K269" s="240"/>
      <c r="L269" s="240"/>
      <c r="M269" s="240"/>
      <c r="N269" s="240"/>
      <c r="O269" s="240"/>
      <c r="P269" s="240"/>
      <c r="Q269" s="240"/>
      <c r="R269" s="240"/>
      <c r="S269" s="240"/>
      <c r="T269" s="240"/>
      <c r="U269" s="240"/>
      <c r="V269" s="240"/>
    </row>
    <row r="270" spans="1:22" ht="14.5">
      <c r="A270" s="240"/>
      <c r="B270" s="240"/>
      <c r="C270" s="240"/>
      <c r="D270" s="240"/>
      <c r="E270" s="240"/>
      <c r="F270" s="240"/>
      <c r="G270" s="240"/>
      <c r="H270" s="240"/>
      <c r="I270" s="240"/>
      <c r="J270" s="240"/>
      <c r="K270" s="240"/>
      <c r="L270" s="240"/>
      <c r="M270" s="240"/>
      <c r="N270" s="240"/>
      <c r="O270" s="240"/>
      <c r="P270" s="240"/>
      <c r="Q270" s="240"/>
      <c r="R270" s="240"/>
      <c r="S270" s="240"/>
      <c r="T270" s="240"/>
      <c r="U270" s="240"/>
      <c r="V270" s="240"/>
    </row>
    <row r="271" spans="1:22" ht="14.5">
      <c r="A271" s="240"/>
      <c r="B271" s="240"/>
      <c r="C271" s="240"/>
      <c r="D271" s="240"/>
      <c r="E271" s="240"/>
      <c r="F271" s="240"/>
      <c r="G271" s="240"/>
      <c r="H271" s="240"/>
      <c r="I271" s="240"/>
      <c r="J271" s="240"/>
      <c r="K271" s="240"/>
      <c r="L271" s="240"/>
      <c r="M271" s="240"/>
      <c r="N271" s="240"/>
      <c r="O271" s="240"/>
      <c r="P271" s="240"/>
      <c r="Q271" s="240"/>
      <c r="R271" s="240"/>
      <c r="S271" s="240"/>
      <c r="T271" s="240"/>
      <c r="U271" s="240"/>
      <c r="V271" s="240"/>
    </row>
    <row r="272" spans="1:22" ht="14.5">
      <c r="A272" s="240"/>
      <c r="B272" s="240"/>
      <c r="C272" s="240"/>
      <c r="D272" s="240"/>
      <c r="E272" s="240"/>
      <c r="F272" s="240"/>
      <c r="G272" s="240"/>
      <c r="H272" s="240"/>
      <c r="I272" s="240"/>
      <c r="J272" s="240"/>
      <c r="K272" s="240"/>
      <c r="L272" s="240"/>
      <c r="M272" s="240"/>
      <c r="N272" s="240"/>
      <c r="O272" s="240"/>
      <c r="P272" s="240"/>
      <c r="Q272" s="240"/>
      <c r="R272" s="240"/>
      <c r="S272" s="240"/>
      <c r="T272" s="240"/>
      <c r="U272" s="240"/>
      <c r="V272" s="240"/>
    </row>
    <row r="273" spans="1:22" ht="14.5">
      <c r="A273" s="240"/>
      <c r="B273" s="240"/>
      <c r="C273" s="240"/>
      <c r="D273" s="240"/>
      <c r="E273" s="240"/>
      <c r="F273" s="240"/>
      <c r="G273" s="240"/>
      <c r="H273" s="240"/>
      <c r="I273" s="240"/>
      <c r="J273" s="240"/>
      <c r="K273" s="240"/>
      <c r="L273" s="240"/>
      <c r="M273" s="240"/>
      <c r="N273" s="240"/>
      <c r="O273" s="240"/>
      <c r="P273" s="240"/>
      <c r="Q273" s="240"/>
      <c r="R273" s="240"/>
      <c r="S273" s="240"/>
      <c r="T273" s="240"/>
      <c r="U273" s="240"/>
      <c r="V273" s="240"/>
    </row>
    <row r="274" spans="1:22" ht="14.5">
      <c r="A274" s="240"/>
      <c r="B274" s="240"/>
      <c r="C274" s="240"/>
      <c r="D274" s="240"/>
      <c r="E274" s="240"/>
      <c r="F274" s="240"/>
      <c r="G274" s="240"/>
      <c r="H274" s="240"/>
      <c r="I274" s="240"/>
      <c r="J274" s="240"/>
      <c r="K274" s="240"/>
      <c r="L274" s="240"/>
      <c r="M274" s="240"/>
      <c r="N274" s="240"/>
      <c r="O274" s="240"/>
      <c r="P274" s="240"/>
      <c r="Q274" s="240"/>
      <c r="R274" s="240"/>
      <c r="S274" s="240"/>
      <c r="T274" s="240"/>
      <c r="U274" s="240"/>
      <c r="V274" s="240"/>
    </row>
    <row r="275" spans="1:22" ht="14.5">
      <c r="A275" s="240"/>
      <c r="B275" s="240"/>
      <c r="C275" s="240"/>
      <c r="D275" s="240"/>
      <c r="E275" s="240"/>
      <c r="F275" s="240"/>
      <c r="G275" s="240"/>
      <c r="H275" s="240"/>
      <c r="I275" s="240"/>
      <c r="J275" s="240"/>
      <c r="K275" s="240"/>
      <c r="L275" s="240"/>
      <c r="M275" s="240"/>
      <c r="N275" s="240"/>
      <c r="O275" s="240"/>
      <c r="P275" s="240"/>
      <c r="Q275" s="240"/>
      <c r="R275" s="240"/>
      <c r="S275" s="240"/>
      <c r="T275" s="240"/>
      <c r="U275" s="240"/>
      <c r="V275" s="240"/>
    </row>
    <row r="276" spans="1:22" ht="14.5">
      <c r="A276" s="240"/>
      <c r="B276" s="240"/>
      <c r="C276" s="240"/>
      <c r="D276" s="240"/>
      <c r="E276" s="240"/>
      <c r="F276" s="240"/>
      <c r="G276" s="240"/>
      <c r="H276" s="240"/>
      <c r="I276" s="240"/>
      <c r="J276" s="240"/>
      <c r="K276" s="240"/>
      <c r="L276" s="240"/>
      <c r="M276" s="240"/>
      <c r="N276" s="240"/>
      <c r="O276" s="240"/>
      <c r="P276" s="240"/>
      <c r="Q276" s="240"/>
      <c r="R276" s="240"/>
      <c r="S276" s="240"/>
      <c r="T276" s="240"/>
      <c r="U276" s="240"/>
      <c r="V276" s="240"/>
    </row>
    <row r="277" spans="1:22" ht="14.5">
      <c r="A277" s="240"/>
      <c r="B277" s="240"/>
      <c r="C277" s="240"/>
      <c r="D277" s="240"/>
      <c r="E277" s="240"/>
      <c r="F277" s="240"/>
      <c r="G277" s="240"/>
      <c r="H277" s="240"/>
      <c r="I277" s="240"/>
      <c r="J277" s="240"/>
      <c r="K277" s="240"/>
      <c r="L277" s="240"/>
      <c r="M277" s="240"/>
      <c r="N277" s="240"/>
      <c r="O277" s="240"/>
      <c r="P277" s="240"/>
      <c r="Q277" s="240"/>
      <c r="R277" s="240"/>
      <c r="S277" s="240"/>
      <c r="T277" s="240"/>
      <c r="U277" s="240"/>
      <c r="V277" s="240"/>
    </row>
    <row r="278" spans="1:22" ht="14.5">
      <c r="A278" s="240"/>
      <c r="B278" s="240"/>
      <c r="C278" s="240"/>
      <c r="D278" s="240"/>
      <c r="E278" s="240"/>
      <c r="F278" s="240"/>
      <c r="G278" s="240"/>
      <c r="H278" s="240"/>
      <c r="I278" s="240"/>
      <c r="J278" s="240"/>
      <c r="K278" s="240"/>
      <c r="L278" s="240"/>
      <c r="M278" s="240"/>
      <c r="N278" s="240"/>
      <c r="O278" s="240"/>
      <c r="P278" s="240"/>
      <c r="Q278" s="240"/>
      <c r="R278" s="240"/>
      <c r="S278" s="240"/>
      <c r="T278" s="240"/>
      <c r="U278" s="240"/>
      <c r="V278" s="240"/>
    </row>
    <row r="279" spans="1:22" ht="14.5">
      <c r="A279" s="240"/>
      <c r="B279" s="240"/>
      <c r="C279" s="240"/>
      <c r="D279" s="240"/>
      <c r="E279" s="240"/>
      <c r="F279" s="240"/>
      <c r="G279" s="240"/>
      <c r="H279" s="240"/>
      <c r="I279" s="240"/>
      <c r="J279" s="240"/>
      <c r="K279" s="240"/>
      <c r="L279" s="240"/>
      <c r="M279" s="240"/>
      <c r="N279" s="240"/>
      <c r="O279" s="240"/>
      <c r="P279" s="240"/>
      <c r="Q279" s="240"/>
      <c r="R279" s="240"/>
      <c r="S279" s="240"/>
      <c r="T279" s="240"/>
      <c r="U279" s="240"/>
      <c r="V279" s="240"/>
    </row>
    <row r="280" spans="1:22" ht="14.5">
      <c r="A280" s="240"/>
      <c r="B280" s="240"/>
      <c r="C280" s="240"/>
      <c r="D280" s="240"/>
      <c r="E280" s="240"/>
      <c r="F280" s="240"/>
      <c r="G280" s="240"/>
      <c r="H280" s="240"/>
      <c r="I280" s="240"/>
      <c r="J280" s="240"/>
      <c r="K280" s="240"/>
      <c r="L280" s="240"/>
      <c r="M280" s="240"/>
      <c r="N280" s="240"/>
      <c r="O280" s="240"/>
      <c r="P280" s="240"/>
      <c r="Q280" s="240"/>
      <c r="R280" s="240"/>
      <c r="S280" s="240"/>
      <c r="T280" s="240"/>
      <c r="U280" s="240"/>
      <c r="V280" s="240"/>
    </row>
    <row r="281" spans="1:22" ht="14.5">
      <c r="A281" s="240"/>
      <c r="B281" s="240"/>
      <c r="C281" s="240"/>
      <c r="D281" s="240"/>
      <c r="E281" s="240"/>
      <c r="F281" s="240"/>
      <c r="G281" s="240"/>
      <c r="H281" s="240"/>
      <c r="I281" s="240"/>
      <c r="J281" s="240"/>
      <c r="K281" s="240"/>
      <c r="L281" s="240"/>
      <c r="M281" s="240"/>
      <c r="N281" s="240"/>
      <c r="O281" s="240"/>
      <c r="P281" s="240"/>
      <c r="Q281" s="240"/>
      <c r="R281" s="240"/>
      <c r="S281" s="240"/>
      <c r="T281" s="240"/>
      <c r="U281" s="240"/>
      <c r="V281" s="240"/>
    </row>
    <row r="282" spans="1:22" ht="14.5">
      <c r="A282" s="240"/>
      <c r="B282" s="240"/>
      <c r="C282" s="240"/>
      <c r="D282" s="240"/>
      <c r="E282" s="240"/>
      <c r="F282" s="240"/>
      <c r="G282" s="240"/>
      <c r="H282" s="240"/>
      <c r="I282" s="240"/>
      <c r="J282" s="240"/>
      <c r="K282" s="240"/>
      <c r="L282" s="240"/>
      <c r="M282" s="240"/>
      <c r="N282" s="240"/>
      <c r="O282" s="240"/>
      <c r="P282" s="240"/>
      <c r="Q282" s="240"/>
      <c r="R282" s="240"/>
      <c r="S282" s="240"/>
      <c r="T282" s="240"/>
      <c r="U282" s="240"/>
      <c r="V282" s="240"/>
    </row>
    <row r="283" spans="1:22" ht="14.5">
      <c r="A283" s="240"/>
      <c r="B283" s="240"/>
      <c r="C283" s="240"/>
      <c r="D283" s="240"/>
      <c r="E283" s="240"/>
      <c r="F283" s="240"/>
      <c r="G283" s="240"/>
      <c r="H283" s="240"/>
      <c r="I283" s="240"/>
      <c r="J283" s="240"/>
      <c r="K283" s="240"/>
      <c r="L283" s="240"/>
      <c r="M283" s="240"/>
      <c r="N283" s="240"/>
      <c r="O283" s="240"/>
      <c r="P283" s="240"/>
      <c r="Q283" s="240"/>
      <c r="R283" s="240"/>
      <c r="S283" s="240"/>
      <c r="T283" s="240"/>
      <c r="U283" s="240"/>
      <c r="V283" s="240"/>
    </row>
    <row r="284" spans="1:22" ht="14.5">
      <c r="A284" s="240"/>
      <c r="B284" s="240"/>
      <c r="C284" s="240"/>
      <c r="D284" s="240"/>
      <c r="E284" s="240"/>
      <c r="F284" s="240"/>
      <c r="G284" s="240"/>
      <c r="H284" s="240"/>
      <c r="I284" s="240"/>
      <c r="J284" s="240"/>
      <c r="K284" s="240"/>
      <c r="L284" s="240"/>
      <c r="M284" s="240"/>
      <c r="N284" s="240"/>
      <c r="O284" s="240"/>
      <c r="P284" s="240"/>
      <c r="Q284" s="240"/>
      <c r="R284" s="240"/>
      <c r="S284" s="240"/>
      <c r="T284" s="240"/>
      <c r="U284" s="240"/>
      <c r="V284" s="240"/>
    </row>
    <row r="285" spans="1:22" ht="14.5">
      <c r="A285" s="240"/>
      <c r="B285" s="240"/>
      <c r="C285" s="240"/>
      <c r="D285" s="240"/>
      <c r="E285" s="240"/>
      <c r="F285" s="240"/>
      <c r="G285" s="240"/>
      <c r="H285" s="240"/>
      <c r="I285" s="240"/>
      <c r="J285" s="240"/>
      <c r="K285" s="240"/>
      <c r="L285" s="240"/>
      <c r="M285" s="240"/>
      <c r="N285" s="240"/>
      <c r="O285" s="240"/>
      <c r="P285" s="240"/>
      <c r="Q285" s="240"/>
      <c r="R285" s="240"/>
      <c r="S285" s="240"/>
      <c r="T285" s="240"/>
      <c r="U285" s="240"/>
      <c r="V285" s="240"/>
    </row>
    <row r="286" spans="1:22" ht="14.5">
      <c r="A286" s="240"/>
      <c r="B286" s="240"/>
      <c r="C286" s="240"/>
      <c r="D286" s="240"/>
      <c r="E286" s="240"/>
      <c r="F286" s="240"/>
      <c r="G286" s="240"/>
      <c r="H286" s="240"/>
      <c r="I286" s="240"/>
      <c r="J286" s="240"/>
      <c r="K286" s="240"/>
      <c r="L286" s="240"/>
      <c r="M286" s="240"/>
      <c r="N286" s="240"/>
      <c r="O286" s="240"/>
      <c r="P286" s="240"/>
      <c r="Q286" s="240"/>
      <c r="R286" s="240"/>
      <c r="S286" s="240"/>
      <c r="T286" s="240"/>
      <c r="U286" s="240"/>
      <c r="V286" s="240"/>
    </row>
    <row r="287" spans="1:22" ht="14.5">
      <c r="A287" s="240"/>
      <c r="B287" s="240"/>
      <c r="C287" s="240"/>
      <c r="D287" s="240"/>
      <c r="E287" s="240"/>
      <c r="F287" s="240"/>
      <c r="G287" s="240"/>
      <c r="H287" s="240"/>
      <c r="I287" s="240"/>
      <c r="J287" s="240"/>
      <c r="K287" s="240"/>
      <c r="L287" s="240"/>
      <c r="M287" s="240"/>
      <c r="N287" s="240"/>
      <c r="O287" s="240"/>
      <c r="P287" s="240"/>
      <c r="Q287" s="240"/>
      <c r="R287" s="240"/>
      <c r="S287" s="240"/>
      <c r="T287" s="240"/>
      <c r="U287" s="240"/>
      <c r="V287" s="240"/>
    </row>
    <row r="288" spans="1:22" ht="14.5">
      <c r="A288" s="240"/>
      <c r="B288" s="240"/>
      <c r="C288" s="240"/>
      <c r="D288" s="240"/>
      <c r="E288" s="240"/>
      <c r="F288" s="240"/>
      <c r="G288" s="240"/>
      <c r="H288" s="240"/>
      <c r="I288" s="240"/>
      <c r="J288" s="240"/>
      <c r="K288" s="240"/>
      <c r="L288" s="240"/>
      <c r="M288" s="240"/>
      <c r="N288" s="240"/>
      <c r="O288" s="240"/>
      <c r="P288" s="240"/>
      <c r="Q288" s="240"/>
      <c r="R288" s="240"/>
      <c r="S288" s="240"/>
      <c r="T288" s="240"/>
      <c r="U288" s="240"/>
      <c r="V288" s="240"/>
    </row>
    <row r="289" spans="1:22" ht="14.5">
      <c r="A289" s="240"/>
      <c r="B289" s="240"/>
      <c r="C289" s="240"/>
      <c r="D289" s="240"/>
      <c r="E289" s="240"/>
      <c r="F289" s="240"/>
      <c r="G289" s="240"/>
      <c r="H289" s="240"/>
      <c r="I289" s="240"/>
      <c r="J289" s="240"/>
      <c r="K289" s="240"/>
      <c r="L289" s="240"/>
      <c r="M289" s="240"/>
      <c r="N289" s="240"/>
      <c r="O289" s="240"/>
      <c r="P289" s="240"/>
      <c r="Q289" s="240"/>
      <c r="R289" s="240"/>
      <c r="S289" s="240"/>
      <c r="T289" s="240"/>
      <c r="U289" s="240"/>
      <c r="V289" s="240"/>
    </row>
    <row r="290" spans="1:22" ht="14.5">
      <c r="A290" s="240"/>
      <c r="B290" s="240"/>
      <c r="C290" s="240"/>
      <c r="D290" s="240"/>
      <c r="E290" s="240"/>
      <c r="F290" s="240"/>
      <c r="G290" s="240"/>
      <c r="H290" s="240"/>
      <c r="I290" s="240"/>
      <c r="J290" s="240"/>
      <c r="K290" s="240"/>
      <c r="L290" s="240"/>
      <c r="M290" s="240"/>
      <c r="N290" s="240"/>
      <c r="O290" s="240"/>
      <c r="P290" s="240"/>
      <c r="Q290" s="240"/>
      <c r="R290" s="240"/>
      <c r="S290" s="240"/>
      <c r="T290" s="240"/>
      <c r="U290" s="240"/>
      <c r="V290" s="240"/>
    </row>
    <row r="291" spans="1:22" ht="14.5">
      <c r="A291" s="240"/>
      <c r="B291" s="240"/>
      <c r="C291" s="240"/>
      <c r="D291" s="240"/>
      <c r="E291" s="240"/>
      <c r="F291" s="240"/>
      <c r="G291" s="240"/>
      <c r="H291" s="240"/>
      <c r="I291" s="240"/>
      <c r="J291" s="240"/>
      <c r="K291" s="240"/>
      <c r="L291" s="240"/>
      <c r="M291" s="240"/>
      <c r="N291" s="240"/>
      <c r="O291" s="240"/>
      <c r="P291" s="240"/>
      <c r="Q291" s="240"/>
      <c r="R291" s="240"/>
      <c r="S291" s="240"/>
      <c r="T291" s="240"/>
      <c r="U291" s="240"/>
      <c r="V291" s="240"/>
    </row>
    <row r="292" spans="1:22" ht="14.5">
      <c r="A292" s="240"/>
      <c r="B292" s="240"/>
      <c r="C292" s="240"/>
      <c r="D292" s="240"/>
      <c r="E292" s="240"/>
      <c r="F292" s="240"/>
      <c r="G292" s="240"/>
      <c r="H292" s="240"/>
      <c r="I292" s="240"/>
      <c r="J292" s="240"/>
      <c r="K292" s="240"/>
      <c r="L292" s="240"/>
      <c r="M292" s="240"/>
      <c r="N292" s="240"/>
      <c r="O292" s="240"/>
      <c r="P292" s="240"/>
      <c r="Q292" s="240"/>
      <c r="R292" s="240"/>
      <c r="S292" s="240"/>
      <c r="T292" s="240"/>
      <c r="U292" s="240"/>
      <c r="V292" s="240"/>
    </row>
    <row r="293" spans="1:22" ht="14.5">
      <c r="A293" s="240"/>
      <c r="B293" s="240"/>
      <c r="C293" s="240"/>
      <c r="D293" s="240"/>
      <c r="E293" s="240"/>
      <c r="F293" s="240"/>
      <c r="G293" s="240"/>
      <c r="H293" s="240"/>
      <c r="I293" s="240"/>
      <c r="J293" s="240"/>
      <c r="K293" s="240"/>
      <c r="L293" s="240"/>
      <c r="M293" s="240"/>
      <c r="N293" s="240"/>
      <c r="O293" s="240"/>
      <c r="P293" s="240"/>
      <c r="Q293" s="240"/>
      <c r="R293" s="240"/>
      <c r="S293" s="240"/>
      <c r="T293" s="240"/>
      <c r="U293" s="240"/>
      <c r="V293" s="240"/>
    </row>
    <row r="294" spans="1:22" ht="14.5">
      <c r="A294" s="240"/>
      <c r="B294" s="240"/>
      <c r="C294" s="240"/>
      <c r="D294" s="240"/>
      <c r="E294" s="240"/>
      <c r="F294" s="240"/>
      <c r="G294" s="240"/>
      <c r="H294" s="240"/>
      <c r="I294" s="240"/>
      <c r="J294" s="240"/>
      <c r="K294" s="240"/>
      <c r="L294" s="240"/>
      <c r="M294" s="240"/>
      <c r="N294" s="240"/>
      <c r="O294" s="240"/>
      <c r="P294" s="240"/>
      <c r="Q294" s="240"/>
      <c r="R294" s="240"/>
      <c r="S294" s="240"/>
      <c r="T294" s="240"/>
      <c r="U294" s="240"/>
      <c r="V294" s="240"/>
    </row>
    <row r="295" spans="1:22" ht="14.5">
      <c r="A295" s="240"/>
      <c r="B295" s="240"/>
      <c r="C295" s="240"/>
      <c r="D295" s="240"/>
      <c r="E295" s="240"/>
      <c r="F295" s="240"/>
      <c r="G295" s="240"/>
      <c r="H295" s="240"/>
      <c r="I295" s="240"/>
      <c r="J295" s="240"/>
      <c r="K295" s="240"/>
      <c r="L295" s="240"/>
      <c r="M295" s="240"/>
      <c r="N295" s="240"/>
      <c r="O295" s="240"/>
      <c r="P295" s="240"/>
      <c r="Q295" s="240"/>
      <c r="R295" s="240"/>
      <c r="S295" s="240"/>
      <c r="T295" s="240"/>
      <c r="U295" s="240"/>
      <c r="V295" s="240"/>
    </row>
    <row r="296" spans="1:22" ht="14.5">
      <c r="A296" s="240"/>
      <c r="B296" s="240"/>
      <c r="C296" s="240"/>
      <c r="D296" s="240"/>
      <c r="E296" s="240"/>
      <c r="F296" s="240"/>
      <c r="G296" s="240"/>
      <c r="H296" s="240"/>
      <c r="I296" s="240"/>
      <c r="J296" s="240"/>
      <c r="K296" s="240"/>
      <c r="L296" s="240"/>
      <c r="M296" s="240"/>
      <c r="N296" s="240"/>
      <c r="O296" s="240"/>
      <c r="P296" s="240"/>
      <c r="Q296" s="240"/>
      <c r="R296" s="240"/>
      <c r="S296" s="240"/>
      <c r="T296" s="240"/>
      <c r="U296" s="240"/>
      <c r="V296" s="240"/>
    </row>
    <row r="297" spans="1:22" ht="14.5">
      <c r="A297" s="240"/>
      <c r="B297" s="240"/>
      <c r="C297" s="240"/>
      <c r="D297" s="240"/>
      <c r="E297" s="240"/>
      <c r="F297" s="240"/>
      <c r="G297" s="240"/>
      <c r="H297" s="240"/>
      <c r="I297" s="240"/>
      <c r="J297" s="240"/>
      <c r="K297" s="240"/>
      <c r="L297" s="240"/>
      <c r="M297" s="240"/>
      <c r="N297" s="240"/>
      <c r="O297" s="240"/>
      <c r="P297" s="240"/>
      <c r="Q297" s="240"/>
      <c r="R297" s="240"/>
      <c r="S297" s="240"/>
      <c r="T297" s="240"/>
      <c r="U297" s="240"/>
      <c r="V297" s="240"/>
    </row>
    <row r="298" spans="1:22" ht="14.5">
      <c r="A298" s="240"/>
      <c r="B298" s="240"/>
      <c r="C298" s="240"/>
      <c r="D298" s="240"/>
      <c r="E298" s="240"/>
      <c r="F298" s="240"/>
      <c r="G298" s="240"/>
      <c r="H298" s="240"/>
      <c r="I298" s="240"/>
      <c r="J298" s="240"/>
      <c r="K298" s="240"/>
      <c r="L298" s="240"/>
      <c r="M298" s="240"/>
      <c r="N298" s="240"/>
      <c r="O298" s="240"/>
      <c r="P298" s="240"/>
      <c r="Q298" s="240"/>
      <c r="R298" s="240"/>
      <c r="S298" s="240"/>
      <c r="T298" s="240"/>
      <c r="U298" s="240"/>
      <c r="V298" s="240"/>
    </row>
    <row r="299" spans="1:22" ht="14.5">
      <c r="A299" s="240"/>
      <c r="B299" s="240"/>
      <c r="C299" s="240"/>
      <c r="D299" s="240"/>
      <c r="E299" s="240"/>
      <c r="F299" s="240"/>
      <c r="G299" s="240"/>
      <c r="H299" s="240"/>
      <c r="I299" s="240"/>
      <c r="J299" s="240"/>
      <c r="K299" s="240"/>
      <c r="L299" s="240"/>
      <c r="M299" s="240"/>
      <c r="N299" s="240"/>
      <c r="O299" s="240"/>
      <c r="P299" s="240"/>
      <c r="Q299" s="240"/>
      <c r="R299" s="240"/>
      <c r="S299" s="240"/>
      <c r="T299" s="240"/>
      <c r="U299" s="240"/>
      <c r="V299" s="240"/>
    </row>
    <row r="300" spans="1:22" ht="14.5">
      <c r="A300" s="240"/>
      <c r="B300" s="240"/>
      <c r="C300" s="240"/>
      <c r="D300" s="240"/>
      <c r="E300" s="240"/>
      <c r="F300" s="240"/>
      <c r="G300" s="240"/>
      <c r="H300" s="240"/>
      <c r="I300" s="240"/>
      <c r="J300" s="240"/>
      <c r="K300" s="240"/>
      <c r="L300" s="240"/>
      <c r="M300" s="240"/>
      <c r="N300" s="240"/>
      <c r="O300" s="240"/>
      <c r="P300" s="240"/>
      <c r="Q300" s="240"/>
      <c r="R300" s="240"/>
      <c r="S300" s="240"/>
      <c r="T300" s="240"/>
      <c r="U300" s="240"/>
      <c r="V300" s="240"/>
    </row>
    <row r="301" spans="1:22" ht="14.5">
      <c r="A301" s="240"/>
      <c r="B301" s="240"/>
      <c r="C301" s="240"/>
      <c r="D301" s="240"/>
      <c r="E301" s="240"/>
      <c r="F301" s="240"/>
      <c r="G301" s="240"/>
      <c r="H301" s="240"/>
      <c r="I301" s="240"/>
      <c r="J301" s="240"/>
      <c r="K301" s="240"/>
      <c r="L301" s="240"/>
      <c r="M301" s="240"/>
      <c r="N301" s="240"/>
      <c r="O301" s="240"/>
      <c r="P301" s="240"/>
      <c r="Q301" s="240"/>
      <c r="R301" s="240"/>
      <c r="S301" s="240"/>
      <c r="T301" s="240"/>
      <c r="U301" s="240"/>
      <c r="V301" s="240"/>
    </row>
    <row r="302" spans="1:22" ht="14.5">
      <c r="A302" s="240"/>
      <c r="B302" s="240"/>
      <c r="C302" s="240"/>
      <c r="D302" s="240"/>
      <c r="E302" s="240"/>
      <c r="F302" s="240"/>
      <c r="G302" s="240"/>
      <c r="H302" s="240"/>
      <c r="I302" s="240"/>
      <c r="J302" s="240"/>
      <c r="K302" s="240"/>
      <c r="L302" s="240"/>
      <c r="M302" s="240"/>
      <c r="N302" s="240"/>
      <c r="O302" s="240"/>
      <c r="P302" s="240"/>
      <c r="Q302" s="240"/>
      <c r="R302" s="240"/>
      <c r="S302" s="240"/>
      <c r="T302" s="240"/>
      <c r="U302" s="240"/>
      <c r="V302" s="240"/>
    </row>
    <row r="303" spans="1:22" ht="14.5">
      <c r="A303" s="240"/>
      <c r="B303" s="240"/>
      <c r="C303" s="240"/>
      <c r="D303" s="240"/>
      <c r="E303" s="240"/>
      <c r="F303" s="240"/>
      <c r="G303" s="240"/>
      <c r="H303" s="240"/>
      <c r="I303" s="240"/>
      <c r="J303" s="240"/>
      <c r="K303" s="240"/>
      <c r="L303" s="240"/>
      <c r="M303" s="240"/>
      <c r="N303" s="240"/>
      <c r="O303" s="240"/>
      <c r="P303" s="240"/>
      <c r="Q303" s="240"/>
      <c r="R303" s="240"/>
      <c r="S303" s="240"/>
      <c r="T303" s="240"/>
      <c r="U303" s="240"/>
      <c r="V303" s="240"/>
    </row>
    <row r="304" spans="1:22" ht="14.5">
      <c r="A304" s="240"/>
      <c r="B304" s="240"/>
      <c r="C304" s="240"/>
      <c r="D304" s="240"/>
      <c r="E304" s="240"/>
      <c r="F304" s="240"/>
      <c r="G304" s="240"/>
      <c r="H304" s="240"/>
      <c r="I304" s="240"/>
      <c r="J304" s="240"/>
      <c r="K304" s="240"/>
      <c r="L304" s="240"/>
      <c r="M304" s="240"/>
      <c r="N304" s="240"/>
      <c r="O304" s="240"/>
      <c r="P304" s="240"/>
      <c r="Q304" s="240"/>
      <c r="R304" s="240"/>
      <c r="S304" s="240"/>
      <c r="T304" s="240"/>
      <c r="U304" s="240"/>
      <c r="V304" s="240"/>
    </row>
    <row r="305" spans="1:22" ht="14.5">
      <c r="A305" s="240"/>
      <c r="B305" s="240"/>
      <c r="C305" s="240"/>
      <c r="D305" s="240"/>
      <c r="E305" s="240"/>
      <c r="F305" s="240"/>
      <c r="G305" s="240"/>
      <c r="H305" s="240"/>
      <c r="I305" s="240"/>
      <c r="J305" s="240"/>
      <c r="K305" s="240"/>
      <c r="L305" s="240"/>
      <c r="M305" s="240"/>
      <c r="N305" s="240"/>
      <c r="O305" s="240"/>
      <c r="P305" s="240"/>
      <c r="Q305" s="240"/>
      <c r="R305" s="240"/>
      <c r="S305" s="240"/>
      <c r="T305" s="240"/>
      <c r="U305" s="240"/>
      <c r="V305" s="240"/>
    </row>
    <row r="306" spans="1:22" ht="14.5">
      <c r="A306" s="240"/>
      <c r="B306" s="240"/>
      <c r="C306" s="240"/>
      <c r="D306" s="240"/>
      <c r="E306" s="240"/>
      <c r="F306" s="240"/>
      <c r="G306" s="240"/>
      <c r="H306" s="240"/>
      <c r="I306" s="240"/>
      <c r="J306" s="240"/>
      <c r="K306" s="240"/>
      <c r="L306" s="240"/>
      <c r="M306" s="240"/>
      <c r="N306" s="240"/>
      <c r="O306" s="240"/>
      <c r="P306" s="240"/>
      <c r="Q306" s="240"/>
      <c r="R306" s="240"/>
      <c r="S306" s="240"/>
      <c r="T306" s="240"/>
      <c r="U306" s="240"/>
      <c r="V306" s="240"/>
    </row>
    <row r="307" spans="1:22" ht="14.5">
      <c r="A307" s="240"/>
      <c r="B307" s="240"/>
      <c r="C307" s="240"/>
      <c r="D307" s="240"/>
      <c r="E307" s="240"/>
      <c r="F307" s="240"/>
      <c r="G307" s="240"/>
      <c r="H307" s="240"/>
      <c r="I307" s="240"/>
      <c r="J307" s="240"/>
      <c r="K307" s="240"/>
      <c r="L307" s="240"/>
      <c r="M307" s="240"/>
      <c r="N307" s="240"/>
      <c r="O307" s="240"/>
      <c r="P307" s="240"/>
      <c r="Q307" s="240"/>
      <c r="R307" s="240"/>
      <c r="S307" s="240"/>
      <c r="T307" s="240"/>
      <c r="U307" s="240"/>
      <c r="V307" s="240"/>
    </row>
    <row r="308" spans="1:22" ht="14.5">
      <c r="A308" s="240"/>
      <c r="B308" s="240"/>
      <c r="C308" s="240"/>
      <c r="D308" s="240"/>
      <c r="E308" s="240"/>
      <c r="F308" s="240"/>
      <c r="G308" s="240"/>
      <c r="H308" s="240"/>
      <c r="I308" s="240"/>
      <c r="J308" s="240"/>
      <c r="K308" s="240"/>
      <c r="L308" s="240"/>
      <c r="M308" s="240"/>
      <c r="N308" s="240"/>
      <c r="O308" s="240"/>
      <c r="P308" s="240"/>
      <c r="Q308" s="240"/>
      <c r="R308" s="240"/>
      <c r="S308" s="240"/>
      <c r="T308" s="240"/>
      <c r="U308" s="240"/>
      <c r="V308" s="240"/>
    </row>
    <row r="309" spans="1:22" ht="14.5">
      <c r="A309" s="240"/>
      <c r="B309" s="240"/>
      <c r="C309" s="240"/>
      <c r="D309" s="240"/>
      <c r="E309" s="240"/>
      <c r="F309" s="240"/>
      <c r="G309" s="240"/>
      <c r="H309" s="240"/>
      <c r="I309" s="240"/>
      <c r="J309" s="240"/>
      <c r="K309" s="240"/>
      <c r="L309" s="240"/>
      <c r="M309" s="240"/>
      <c r="N309" s="240"/>
      <c r="O309" s="240"/>
      <c r="P309" s="240"/>
      <c r="Q309" s="240"/>
      <c r="R309" s="240"/>
      <c r="S309" s="240"/>
      <c r="T309" s="240"/>
      <c r="U309" s="240"/>
      <c r="V309" s="240"/>
    </row>
    <row r="310" spans="1:22" ht="14.5">
      <c r="A310" s="240"/>
      <c r="B310" s="240"/>
      <c r="C310" s="240"/>
      <c r="D310" s="240"/>
      <c r="E310" s="240"/>
      <c r="F310" s="240"/>
      <c r="G310" s="240"/>
      <c r="H310" s="240"/>
      <c r="I310" s="240"/>
      <c r="J310" s="240"/>
      <c r="K310" s="240"/>
      <c r="L310" s="240"/>
      <c r="M310" s="240"/>
      <c r="N310" s="240"/>
      <c r="O310" s="240"/>
      <c r="P310" s="240"/>
      <c r="Q310" s="240"/>
      <c r="R310" s="240"/>
      <c r="S310" s="240"/>
      <c r="T310" s="240"/>
      <c r="U310" s="240"/>
      <c r="V310" s="240"/>
    </row>
    <row r="311" spans="1:22" ht="14.5">
      <c r="A311" s="240"/>
      <c r="B311" s="240"/>
      <c r="C311" s="240"/>
      <c r="D311" s="240"/>
      <c r="E311" s="240"/>
      <c r="F311" s="240"/>
      <c r="G311" s="240"/>
      <c r="H311" s="240"/>
      <c r="I311" s="240"/>
      <c r="J311" s="240"/>
      <c r="K311" s="240"/>
      <c r="L311" s="240"/>
      <c r="M311" s="240"/>
      <c r="N311" s="240"/>
      <c r="O311" s="240"/>
      <c r="P311" s="240"/>
      <c r="Q311" s="240"/>
      <c r="R311" s="240"/>
      <c r="S311" s="240"/>
      <c r="T311" s="240"/>
      <c r="U311" s="240"/>
      <c r="V311" s="240"/>
    </row>
    <row r="312" spans="1:22" ht="14.5">
      <c r="A312" s="240"/>
      <c r="B312" s="240"/>
      <c r="C312" s="240"/>
      <c r="D312" s="240"/>
      <c r="E312" s="240"/>
      <c r="F312" s="240"/>
      <c r="G312" s="240"/>
      <c r="H312" s="240"/>
      <c r="I312" s="240"/>
      <c r="J312" s="240"/>
      <c r="K312" s="240"/>
      <c r="L312" s="240"/>
      <c r="M312" s="240"/>
      <c r="N312" s="240"/>
      <c r="O312" s="240"/>
      <c r="P312" s="240"/>
      <c r="Q312" s="240"/>
      <c r="R312" s="240"/>
      <c r="S312" s="240"/>
      <c r="T312" s="240"/>
      <c r="U312" s="240"/>
      <c r="V312" s="240"/>
    </row>
    <row r="313" spans="1:22" ht="14.5">
      <c r="A313" s="240"/>
      <c r="B313" s="240"/>
      <c r="C313" s="240"/>
      <c r="D313" s="240"/>
      <c r="E313" s="240"/>
      <c r="F313" s="240"/>
      <c r="G313" s="240"/>
      <c r="H313" s="240"/>
      <c r="I313" s="240"/>
      <c r="J313" s="240"/>
      <c r="K313" s="240"/>
      <c r="L313" s="240"/>
      <c r="M313" s="240"/>
      <c r="N313" s="240"/>
      <c r="O313" s="240"/>
      <c r="P313" s="240"/>
      <c r="Q313" s="240"/>
      <c r="R313" s="240"/>
      <c r="S313" s="240"/>
      <c r="T313" s="240"/>
      <c r="U313" s="240"/>
      <c r="V313" s="240"/>
    </row>
    <row r="314" spans="1:22" ht="14.5">
      <c r="A314" s="240"/>
      <c r="B314" s="240"/>
      <c r="C314" s="240"/>
      <c r="D314" s="240"/>
      <c r="E314" s="240"/>
      <c r="F314" s="240"/>
      <c r="G314" s="240"/>
      <c r="H314" s="240"/>
      <c r="I314" s="240"/>
      <c r="J314" s="240"/>
      <c r="K314" s="240"/>
      <c r="L314" s="240"/>
      <c r="M314" s="240"/>
      <c r="N314" s="240"/>
      <c r="O314" s="240"/>
      <c r="P314" s="240"/>
      <c r="Q314" s="240"/>
      <c r="R314" s="240"/>
      <c r="S314" s="240"/>
      <c r="T314" s="240"/>
      <c r="U314" s="240"/>
      <c r="V314" s="240"/>
    </row>
    <row r="315" spans="1:22" ht="14.5">
      <c r="A315" s="240"/>
      <c r="B315" s="240"/>
      <c r="C315" s="240"/>
      <c r="D315" s="240"/>
      <c r="E315" s="240"/>
      <c r="F315" s="240"/>
      <c r="G315" s="240"/>
      <c r="H315" s="240"/>
      <c r="I315" s="240"/>
      <c r="J315" s="240"/>
      <c r="K315" s="240"/>
      <c r="L315" s="240"/>
      <c r="M315" s="240"/>
      <c r="N315" s="240"/>
      <c r="O315" s="240"/>
      <c r="P315" s="240"/>
      <c r="Q315" s="240"/>
      <c r="R315" s="240"/>
      <c r="S315" s="240"/>
      <c r="T315" s="240"/>
      <c r="U315" s="240"/>
      <c r="V315" s="240"/>
    </row>
    <row r="316" spans="1:22" ht="14.5">
      <c r="A316" s="240"/>
      <c r="B316" s="240"/>
      <c r="C316" s="240"/>
      <c r="D316" s="240"/>
      <c r="E316" s="240"/>
      <c r="F316" s="240"/>
      <c r="G316" s="240"/>
      <c r="H316" s="240"/>
      <c r="I316" s="240"/>
      <c r="J316" s="240"/>
      <c r="K316" s="240"/>
      <c r="L316" s="240"/>
      <c r="M316" s="240"/>
      <c r="N316" s="240"/>
      <c r="O316" s="240"/>
      <c r="P316" s="240"/>
      <c r="Q316" s="240"/>
      <c r="R316" s="240"/>
      <c r="S316" s="240"/>
      <c r="T316" s="240"/>
      <c r="U316" s="240"/>
      <c r="V316" s="240"/>
    </row>
    <row r="317" spans="1:22" ht="14.5">
      <c r="A317" s="240"/>
      <c r="B317" s="240"/>
      <c r="C317" s="240"/>
      <c r="D317" s="240"/>
      <c r="E317" s="240"/>
      <c r="F317" s="240"/>
      <c r="G317" s="240"/>
      <c r="H317" s="240"/>
      <c r="I317" s="240"/>
      <c r="J317" s="240"/>
      <c r="K317" s="240"/>
      <c r="L317" s="240"/>
      <c r="M317" s="240"/>
      <c r="N317" s="240"/>
      <c r="O317" s="240"/>
      <c r="P317" s="240"/>
      <c r="Q317" s="240"/>
      <c r="R317" s="240"/>
      <c r="S317" s="240"/>
      <c r="T317" s="240"/>
      <c r="U317" s="240"/>
      <c r="V317" s="240"/>
    </row>
    <row r="318" spans="1:22" ht="14.5">
      <c r="A318" s="240"/>
      <c r="B318" s="240"/>
      <c r="C318" s="240"/>
      <c r="D318" s="240"/>
      <c r="E318" s="240"/>
      <c r="F318" s="240"/>
      <c r="G318" s="240"/>
      <c r="H318" s="240"/>
      <c r="I318" s="240"/>
      <c r="J318" s="240"/>
      <c r="K318" s="240"/>
      <c r="L318" s="240"/>
      <c r="M318" s="240"/>
      <c r="N318" s="240"/>
      <c r="O318" s="240"/>
      <c r="P318" s="240"/>
      <c r="Q318" s="240"/>
      <c r="R318" s="240"/>
      <c r="S318" s="240"/>
      <c r="T318" s="240"/>
      <c r="U318" s="240"/>
      <c r="V318" s="240"/>
    </row>
  </sheetData>
  <mergeCells count="83">
    <mergeCell ref="G92:H92"/>
    <mergeCell ref="A88:A93"/>
    <mergeCell ref="A31:V31"/>
    <mergeCell ref="A3:V3"/>
    <mergeCell ref="A54:V54"/>
    <mergeCell ref="A26:V26"/>
    <mergeCell ref="A82:H82"/>
    <mergeCell ref="U5:V5"/>
    <mergeCell ref="A28:B28"/>
    <mergeCell ref="A29:V29"/>
    <mergeCell ref="C32:V32"/>
    <mergeCell ref="C33:D33"/>
    <mergeCell ref="E33:F33"/>
    <mergeCell ref="G33:H33"/>
    <mergeCell ref="I33:J33"/>
    <mergeCell ref="K33:L33"/>
    <mergeCell ref="E122:F123"/>
    <mergeCell ref="G122:R122"/>
    <mergeCell ref="A85:R85"/>
    <mergeCell ref="C89:R89"/>
    <mergeCell ref="C90:D92"/>
    <mergeCell ref="E90:R90"/>
    <mergeCell ref="B93:C93"/>
    <mergeCell ref="A87:R87"/>
    <mergeCell ref="K92:L92"/>
    <mergeCell ref="M92:N92"/>
    <mergeCell ref="O92:P92"/>
    <mergeCell ref="Q92:R92"/>
    <mergeCell ref="E91:F92"/>
    <mergeCell ref="G91:R91"/>
    <mergeCell ref="B88:R88"/>
    <mergeCell ref="B89:B92"/>
    <mergeCell ref="A114:R114"/>
    <mergeCell ref="A118:R118"/>
    <mergeCell ref="A116:R116"/>
    <mergeCell ref="A113:R113"/>
    <mergeCell ref="G123:H123"/>
    <mergeCell ref="I123:J123"/>
    <mergeCell ref="K123:L123"/>
    <mergeCell ref="M123:N123"/>
    <mergeCell ref="O123:P123"/>
    <mergeCell ref="Q123:R123"/>
    <mergeCell ref="A119:A124"/>
    <mergeCell ref="B119:R119"/>
    <mergeCell ref="B124:C124"/>
    <mergeCell ref="C120:R120"/>
    <mergeCell ref="C121:D123"/>
    <mergeCell ref="E121:R121"/>
    <mergeCell ref="A144:R144"/>
    <mergeCell ref="B120:B123"/>
    <mergeCell ref="S33:T33"/>
    <mergeCell ref="A59:H59"/>
    <mergeCell ref="A60:A62"/>
    <mergeCell ref="B60:B61"/>
    <mergeCell ref="C60:H60"/>
    <mergeCell ref="C61:D61"/>
    <mergeCell ref="E61:F61"/>
    <mergeCell ref="G61:H61"/>
    <mergeCell ref="B62:C62"/>
    <mergeCell ref="A57:H57"/>
    <mergeCell ref="I92:J92"/>
    <mergeCell ref="A83:H83"/>
    <mergeCell ref="A32:A34"/>
    <mergeCell ref="B32:B33"/>
    <mergeCell ref="A1:V1"/>
    <mergeCell ref="C5:D5"/>
    <mergeCell ref="E5:F5"/>
    <mergeCell ref="G5:H5"/>
    <mergeCell ref="I5:J5"/>
    <mergeCell ref="K5:L5"/>
    <mergeCell ref="M5:N5"/>
    <mergeCell ref="O5:P5"/>
    <mergeCell ref="Q5:R5"/>
    <mergeCell ref="S5:T5"/>
    <mergeCell ref="A4:A6"/>
    <mergeCell ref="B4:B5"/>
    <mergeCell ref="C4:V4"/>
    <mergeCell ref="Q33:R33"/>
    <mergeCell ref="A27:T27"/>
    <mergeCell ref="U33:V33"/>
    <mergeCell ref="A55:T55"/>
    <mergeCell ref="M33:N33"/>
    <mergeCell ref="O33:P33"/>
  </mergeCells>
  <hyperlinks>
    <hyperlink ref="A2" location="Inhalt!A1" display="Zurück zum Inhalt - HF-03"/>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80" zoomScaleNormal="80" workbookViewId="0">
      <selection sqref="A1:G1"/>
    </sheetView>
  </sheetViews>
  <sheetFormatPr baseColWidth="10" defaultRowHeight="14"/>
  <sheetData>
    <row r="1" spans="1:35" ht="23.5">
      <c r="A1" s="695">
        <v>2020</v>
      </c>
      <c r="B1" s="695"/>
      <c r="C1" s="695"/>
      <c r="D1" s="695"/>
      <c r="E1" s="695"/>
      <c r="F1" s="695"/>
      <c r="G1" s="695"/>
      <c r="H1" s="96"/>
      <c r="I1" s="96"/>
      <c r="J1" s="96"/>
      <c r="K1" s="15"/>
      <c r="L1" s="15"/>
      <c r="M1" s="15"/>
      <c r="N1" s="15"/>
      <c r="O1" s="15"/>
      <c r="P1" s="15"/>
      <c r="Q1" s="15"/>
      <c r="R1" s="15"/>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89" customFormat="1" ht="42" customHeight="1">
      <c r="A3" s="768" t="s">
        <v>361</v>
      </c>
      <c r="B3" s="768"/>
      <c r="C3" s="768"/>
      <c r="D3" s="768"/>
      <c r="E3" s="768"/>
      <c r="F3" s="768"/>
      <c r="G3" s="768"/>
      <c r="H3" s="657"/>
      <c r="I3" s="657"/>
      <c r="J3" s="246"/>
      <c r="K3" s="90"/>
      <c r="L3" s="90"/>
      <c r="M3" s="90"/>
      <c r="N3" s="90"/>
      <c r="O3" s="90"/>
      <c r="P3" s="90"/>
      <c r="Q3" s="90"/>
      <c r="R3" s="90"/>
    </row>
    <row r="4" spans="1:35" ht="14.5" customHeight="1">
      <c r="A4" s="753"/>
      <c r="B4" s="705" t="s">
        <v>70</v>
      </c>
      <c r="C4" s="705"/>
      <c r="D4" s="705"/>
      <c r="E4" s="705"/>
      <c r="F4" s="705"/>
      <c r="G4" s="705"/>
      <c r="H4" s="247"/>
      <c r="I4" s="210"/>
      <c r="J4" s="210"/>
      <c r="K4" s="22"/>
      <c r="L4" s="22"/>
      <c r="M4" s="22"/>
      <c r="N4" s="22"/>
      <c r="O4" s="22"/>
      <c r="P4" s="22"/>
      <c r="Q4" s="22"/>
      <c r="R4" s="22"/>
      <c r="S4" s="22"/>
      <c r="T4" s="22"/>
      <c r="U4" s="22"/>
      <c r="V4" s="22"/>
      <c r="W4" s="22"/>
      <c r="X4" s="22"/>
      <c r="Y4" s="22"/>
      <c r="Z4" s="22"/>
      <c r="AA4" s="22"/>
      <c r="AB4" s="22"/>
      <c r="AC4" s="22"/>
      <c r="AD4" s="22"/>
      <c r="AE4" s="22"/>
      <c r="AF4" s="22"/>
      <c r="AG4" s="22"/>
    </row>
    <row r="5" spans="1:35" ht="14.5" customHeight="1">
      <c r="A5" s="754"/>
      <c r="B5" s="705" t="s">
        <v>20</v>
      </c>
      <c r="C5" s="705"/>
      <c r="D5" s="705" t="s">
        <v>17</v>
      </c>
      <c r="E5" s="705"/>
      <c r="F5" s="705" t="s">
        <v>19</v>
      </c>
      <c r="G5" s="705"/>
      <c r="H5" s="247"/>
      <c r="I5" s="210"/>
      <c r="J5" s="210"/>
      <c r="K5" s="22"/>
      <c r="L5" s="22"/>
      <c r="M5" s="22"/>
      <c r="N5" s="22"/>
      <c r="O5" s="22"/>
      <c r="P5" s="22"/>
      <c r="Q5" s="22"/>
      <c r="R5" s="22"/>
      <c r="S5" s="22"/>
      <c r="T5" s="22"/>
      <c r="U5" s="22"/>
      <c r="V5" s="22"/>
      <c r="W5" s="22"/>
      <c r="X5" s="22"/>
      <c r="Y5" s="22"/>
      <c r="Z5" s="22"/>
      <c r="AA5" s="22"/>
      <c r="AB5" s="22"/>
      <c r="AC5" s="22"/>
      <c r="AD5" s="22"/>
      <c r="AE5" s="22"/>
      <c r="AF5" s="22"/>
      <c r="AG5" s="22"/>
    </row>
    <row r="6" spans="1:35" ht="15" thickBot="1">
      <c r="A6" s="755"/>
      <c r="B6" s="402" t="s">
        <v>71</v>
      </c>
      <c r="C6" s="402" t="s">
        <v>72</v>
      </c>
      <c r="D6" s="402" t="s">
        <v>71</v>
      </c>
      <c r="E6" s="402" t="s">
        <v>72</v>
      </c>
      <c r="F6" s="402" t="s">
        <v>71</v>
      </c>
      <c r="G6" s="402" t="s">
        <v>72</v>
      </c>
      <c r="H6" s="247"/>
      <c r="I6" s="210"/>
      <c r="J6" s="210"/>
      <c r="K6" s="22"/>
      <c r="L6" s="22"/>
      <c r="M6" s="22"/>
      <c r="N6" s="22"/>
      <c r="O6" s="22"/>
      <c r="P6" s="22"/>
      <c r="Q6" s="22"/>
      <c r="R6" s="22"/>
      <c r="S6" s="22"/>
      <c r="T6" s="22"/>
      <c r="U6" s="22"/>
      <c r="V6" s="22"/>
      <c r="W6" s="22"/>
      <c r="X6" s="22"/>
      <c r="Y6" s="22"/>
      <c r="Z6" s="22"/>
      <c r="AA6" s="22"/>
      <c r="AB6" s="22"/>
      <c r="AC6" s="22"/>
      <c r="AD6" s="22"/>
      <c r="AE6" s="22"/>
      <c r="AF6" s="22"/>
      <c r="AG6" s="22"/>
    </row>
    <row r="7" spans="1:35" ht="14.15" customHeight="1">
      <c r="A7" s="859">
        <v>2020</v>
      </c>
      <c r="B7" s="764" t="s">
        <v>73</v>
      </c>
      <c r="C7" s="765"/>
      <c r="D7" s="766" t="s">
        <v>74</v>
      </c>
      <c r="E7" s="766"/>
      <c r="F7" s="764" t="s">
        <v>75</v>
      </c>
      <c r="G7" s="767"/>
      <c r="H7" s="247"/>
      <c r="I7" s="210"/>
      <c r="J7" s="210"/>
      <c r="K7" s="22"/>
      <c r="L7" s="22"/>
      <c r="M7" s="22"/>
      <c r="N7" s="22"/>
      <c r="O7" s="22"/>
      <c r="P7" s="22"/>
      <c r="Q7" s="22"/>
      <c r="R7" s="22"/>
      <c r="S7" s="22"/>
      <c r="T7" s="22"/>
      <c r="U7" s="22"/>
      <c r="V7" s="22"/>
      <c r="W7" s="22"/>
      <c r="X7" s="22"/>
      <c r="Y7" s="22"/>
      <c r="Z7" s="22"/>
      <c r="AA7" s="22"/>
      <c r="AB7" s="22"/>
      <c r="AC7" s="22"/>
      <c r="AD7" s="22"/>
      <c r="AE7" s="22"/>
      <c r="AF7" s="22"/>
      <c r="AG7" s="22"/>
    </row>
    <row r="8" spans="1:35" ht="14.15" customHeight="1">
      <c r="A8" s="860">
        <v>2021</v>
      </c>
      <c r="B8" s="756" t="s">
        <v>76</v>
      </c>
      <c r="C8" s="757"/>
      <c r="D8" s="758" t="s">
        <v>77</v>
      </c>
      <c r="E8" s="758"/>
      <c r="F8" s="756" t="s">
        <v>78</v>
      </c>
      <c r="G8" s="759"/>
      <c r="H8" s="247"/>
      <c r="I8" s="210"/>
      <c r="J8" s="210"/>
      <c r="K8" s="22"/>
      <c r="L8" s="22"/>
      <c r="M8" s="22"/>
      <c r="N8" s="22"/>
      <c r="O8" s="22"/>
      <c r="P8" s="22"/>
      <c r="Q8" s="22"/>
      <c r="R8" s="22"/>
      <c r="S8" s="22"/>
      <c r="T8" s="22"/>
      <c r="U8" s="22"/>
      <c r="V8" s="22"/>
      <c r="W8" s="22"/>
      <c r="X8" s="22"/>
      <c r="Y8" s="22"/>
      <c r="Z8" s="22"/>
      <c r="AA8" s="22"/>
      <c r="AB8" s="22"/>
      <c r="AC8" s="22"/>
      <c r="AD8" s="22"/>
      <c r="AE8" s="22"/>
      <c r="AF8" s="22"/>
      <c r="AG8" s="22"/>
    </row>
    <row r="9" spans="1:35" ht="14.15" customHeight="1">
      <c r="A9" s="859">
        <v>2022</v>
      </c>
      <c r="B9" s="764" t="s">
        <v>79</v>
      </c>
      <c r="C9" s="765"/>
      <c r="D9" s="766" t="s">
        <v>80</v>
      </c>
      <c r="E9" s="766"/>
      <c r="F9" s="764" t="s">
        <v>81</v>
      </c>
      <c r="G9" s="767"/>
      <c r="H9" s="247"/>
      <c r="I9" s="210"/>
      <c r="J9" s="210"/>
      <c r="K9" s="22"/>
      <c r="L9" s="22"/>
      <c r="M9" s="22"/>
      <c r="N9" s="22"/>
      <c r="O9" s="22"/>
      <c r="P9" s="22"/>
      <c r="Q9" s="22"/>
      <c r="R9" s="22"/>
      <c r="S9" s="22"/>
      <c r="T9" s="22"/>
      <c r="U9" s="22"/>
      <c r="V9" s="22"/>
      <c r="W9" s="22"/>
      <c r="X9" s="22"/>
      <c r="Y9" s="22"/>
      <c r="Z9" s="22"/>
      <c r="AA9" s="22"/>
      <c r="AB9" s="22"/>
      <c r="AC9" s="22"/>
      <c r="AD9" s="22"/>
      <c r="AE9" s="22"/>
      <c r="AF9" s="22"/>
      <c r="AG9" s="22"/>
    </row>
    <row r="10" spans="1:35" ht="14.15" customHeight="1">
      <c r="A10" s="860">
        <v>2023</v>
      </c>
      <c r="B10" s="756" t="s">
        <v>82</v>
      </c>
      <c r="C10" s="757"/>
      <c r="D10" s="758" t="s">
        <v>83</v>
      </c>
      <c r="E10" s="758"/>
      <c r="F10" s="756" t="s">
        <v>84</v>
      </c>
      <c r="G10" s="759"/>
      <c r="H10" s="247"/>
      <c r="I10" s="210"/>
      <c r="J10" s="210"/>
      <c r="K10" s="22"/>
      <c r="L10" s="22"/>
      <c r="M10" s="22"/>
      <c r="N10" s="22"/>
      <c r="O10" s="22"/>
      <c r="P10" s="22"/>
      <c r="Q10" s="22"/>
      <c r="R10" s="22"/>
      <c r="S10" s="22"/>
      <c r="T10" s="22"/>
      <c r="U10" s="22"/>
      <c r="V10" s="22"/>
      <c r="W10" s="22"/>
      <c r="X10" s="22"/>
      <c r="Y10" s="22"/>
      <c r="Z10" s="22"/>
      <c r="AA10" s="22"/>
      <c r="AB10" s="22"/>
      <c r="AC10" s="22"/>
      <c r="AD10" s="22"/>
      <c r="AE10" s="22"/>
      <c r="AF10" s="22"/>
      <c r="AG10" s="22"/>
    </row>
    <row r="11" spans="1:35" ht="14.15" customHeight="1">
      <c r="A11" s="859">
        <v>2024</v>
      </c>
      <c r="B11" s="764" t="s">
        <v>85</v>
      </c>
      <c r="C11" s="765"/>
      <c r="D11" s="766" t="s">
        <v>86</v>
      </c>
      <c r="E11" s="766"/>
      <c r="F11" s="764" t="s">
        <v>87</v>
      </c>
      <c r="G11" s="767"/>
      <c r="H11" s="247"/>
      <c r="I11" s="210"/>
      <c r="J11" s="210"/>
      <c r="K11" s="22"/>
      <c r="L11" s="22"/>
      <c r="M11" s="22"/>
      <c r="N11" s="22"/>
      <c r="O11" s="22"/>
      <c r="P11" s="22"/>
      <c r="Q11" s="22"/>
      <c r="R11" s="22"/>
      <c r="S11" s="22"/>
      <c r="T11" s="22"/>
      <c r="U11" s="22"/>
      <c r="V11" s="22"/>
      <c r="W11" s="22"/>
      <c r="X11" s="22"/>
      <c r="Y11" s="22"/>
      <c r="Z11" s="22"/>
      <c r="AA11" s="22"/>
      <c r="AB11" s="22"/>
      <c r="AC11" s="22"/>
      <c r="AD11" s="22"/>
      <c r="AE11" s="22"/>
      <c r="AF11" s="22"/>
      <c r="AG11" s="22"/>
    </row>
    <row r="12" spans="1:35" ht="14.15" customHeight="1">
      <c r="A12" s="860">
        <v>2025</v>
      </c>
      <c r="B12" s="756" t="s">
        <v>88</v>
      </c>
      <c r="C12" s="757"/>
      <c r="D12" s="758" t="s">
        <v>89</v>
      </c>
      <c r="E12" s="758"/>
      <c r="F12" s="756" t="s">
        <v>90</v>
      </c>
      <c r="G12" s="759"/>
      <c r="H12" s="247"/>
      <c r="I12" s="210"/>
      <c r="J12" s="210"/>
      <c r="K12" s="22"/>
      <c r="L12" s="22"/>
      <c r="M12" s="22"/>
      <c r="N12" s="22"/>
      <c r="O12" s="22"/>
      <c r="P12" s="22"/>
      <c r="Q12" s="22"/>
      <c r="R12" s="22"/>
      <c r="S12" s="22"/>
      <c r="T12" s="22"/>
      <c r="U12" s="22"/>
      <c r="V12" s="22"/>
      <c r="W12" s="22"/>
      <c r="X12" s="22"/>
      <c r="Y12" s="22"/>
      <c r="Z12" s="22"/>
      <c r="AA12" s="22"/>
      <c r="AB12" s="22"/>
      <c r="AC12" s="22"/>
      <c r="AD12" s="22"/>
      <c r="AE12" s="22"/>
      <c r="AF12" s="22"/>
      <c r="AG12" s="22"/>
    </row>
    <row r="13" spans="1:35" ht="14.15" customHeight="1">
      <c r="A13" s="859">
        <v>2026</v>
      </c>
      <c r="B13" s="764" t="s">
        <v>91</v>
      </c>
      <c r="C13" s="765"/>
      <c r="D13" s="766" t="s">
        <v>92</v>
      </c>
      <c r="E13" s="766"/>
      <c r="F13" s="764" t="s">
        <v>93</v>
      </c>
      <c r="G13" s="767"/>
      <c r="H13" s="247"/>
      <c r="I13" s="210"/>
      <c r="J13" s="210"/>
      <c r="K13" s="22"/>
      <c r="L13" s="22"/>
      <c r="M13" s="22"/>
      <c r="N13" s="22"/>
      <c r="O13" s="22"/>
      <c r="P13" s="22"/>
      <c r="Q13" s="22"/>
      <c r="R13" s="22"/>
      <c r="S13" s="22"/>
      <c r="T13" s="22"/>
      <c r="U13" s="22"/>
      <c r="V13" s="22"/>
      <c r="W13" s="22"/>
      <c r="X13" s="22"/>
      <c r="Y13" s="22"/>
      <c r="Z13" s="22"/>
      <c r="AA13" s="22"/>
      <c r="AB13" s="22"/>
      <c r="AC13" s="22"/>
      <c r="AD13" s="22"/>
      <c r="AE13" s="22"/>
      <c r="AF13" s="22"/>
      <c r="AG13" s="22"/>
    </row>
    <row r="14" spans="1:35" ht="14.15" customHeight="1">
      <c r="A14" s="860">
        <v>2027</v>
      </c>
      <c r="B14" s="756" t="s">
        <v>94</v>
      </c>
      <c r="C14" s="757"/>
      <c r="D14" s="758" t="s">
        <v>95</v>
      </c>
      <c r="E14" s="758"/>
      <c r="F14" s="756" t="s">
        <v>96</v>
      </c>
      <c r="G14" s="759"/>
      <c r="H14" s="247"/>
      <c r="I14" s="210"/>
      <c r="J14" s="210"/>
      <c r="K14" s="22"/>
      <c r="L14" s="22"/>
      <c r="M14" s="22"/>
      <c r="N14" s="22"/>
      <c r="O14" s="22"/>
      <c r="P14" s="22"/>
      <c r="Q14" s="22"/>
      <c r="R14" s="22"/>
      <c r="S14" s="22"/>
      <c r="T14" s="22"/>
      <c r="U14" s="22"/>
      <c r="V14" s="22"/>
      <c r="W14" s="22"/>
      <c r="X14" s="22"/>
      <c r="Y14" s="22"/>
      <c r="Z14" s="22"/>
      <c r="AA14" s="22"/>
      <c r="AB14" s="22"/>
      <c r="AC14" s="22"/>
      <c r="AD14" s="22"/>
      <c r="AE14" s="22"/>
      <c r="AF14" s="22"/>
      <c r="AG14" s="22"/>
    </row>
    <row r="15" spans="1:35" ht="14.15" customHeight="1">
      <c r="A15" s="859">
        <v>2028</v>
      </c>
      <c r="B15" s="764" t="s">
        <v>97</v>
      </c>
      <c r="C15" s="765"/>
      <c r="D15" s="766" t="s">
        <v>98</v>
      </c>
      <c r="E15" s="766"/>
      <c r="F15" s="764" t="s">
        <v>99</v>
      </c>
      <c r="G15" s="767"/>
      <c r="H15" s="247"/>
      <c r="I15" s="210"/>
      <c r="J15" s="210"/>
      <c r="K15" s="22"/>
      <c r="L15" s="22"/>
      <c r="M15" s="22"/>
      <c r="N15" s="22"/>
      <c r="O15" s="22"/>
      <c r="P15" s="22"/>
      <c r="Q15" s="22"/>
      <c r="R15" s="22"/>
      <c r="S15" s="22"/>
      <c r="T15" s="22"/>
      <c r="U15" s="22"/>
      <c r="V15" s="22"/>
      <c r="W15" s="22"/>
      <c r="X15" s="22"/>
      <c r="Y15" s="22"/>
      <c r="Z15" s="22"/>
      <c r="AA15" s="22"/>
      <c r="AB15" s="22"/>
      <c r="AC15" s="22"/>
      <c r="AD15" s="22"/>
      <c r="AE15" s="22"/>
      <c r="AF15" s="22"/>
      <c r="AG15" s="22"/>
    </row>
    <row r="16" spans="1:35" ht="14.15" customHeight="1">
      <c r="A16" s="860">
        <v>2029</v>
      </c>
      <c r="B16" s="756" t="s">
        <v>100</v>
      </c>
      <c r="C16" s="757"/>
      <c r="D16" s="758" t="s">
        <v>101</v>
      </c>
      <c r="E16" s="758"/>
      <c r="F16" s="756" t="s">
        <v>102</v>
      </c>
      <c r="G16" s="759"/>
      <c r="H16" s="247"/>
      <c r="I16" s="210"/>
      <c r="J16" s="210"/>
      <c r="K16" s="22"/>
      <c r="L16" s="22"/>
      <c r="M16" s="22"/>
      <c r="N16" s="22"/>
      <c r="O16" s="22"/>
      <c r="P16" s="22"/>
      <c r="Q16" s="22"/>
      <c r="R16" s="22"/>
      <c r="S16" s="22"/>
      <c r="T16" s="22"/>
      <c r="U16" s="22"/>
      <c r="V16" s="22"/>
      <c r="W16" s="22"/>
      <c r="X16" s="22"/>
      <c r="Y16" s="22"/>
      <c r="Z16" s="22"/>
      <c r="AA16" s="22"/>
      <c r="AB16" s="22"/>
      <c r="AC16" s="22"/>
      <c r="AD16" s="22"/>
      <c r="AE16" s="22"/>
      <c r="AF16" s="22"/>
      <c r="AG16" s="22"/>
    </row>
    <row r="17" spans="1:33" ht="13.5" customHeight="1">
      <c r="A17" s="861">
        <v>2030</v>
      </c>
      <c r="B17" s="760" t="s">
        <v>103</v>
      </c>
      <c r="C17" s="761"/>
      <c r="D17" s="762" t="s">
        <v>104</v>
      </c>
      <c r="E17" s="762"/>
      <c r="F17" s="760" t="s">
        <v>105</v>
      </c>
      <c r="G17" s="763"/>
      <c r="H17" s="247"/>
      <c r="I17" s="210"/>
      <c r="J17" s="210"/>
      <c r="K17" s="22"/>
      <c r="L17" s="22"/>
      <c r="M17" s="22"/>
      <c r="N17" s="22"/>
      <c r="O17" s="22"/>
      <c r="P17" s="22"/>
      <c r="Q17" s="22"/>
      <c r="R17" s="22"/>
      <c r="S17" s="22"/>
      <c r="T17" s="22"/>
      <c r="U17" s="22"/>
      <c r="V17" s="22"/>
      <c r="W17" s="22"/>
      <c r="X17" s="22"/>
      <c r="Y17" s="22"/>
      <c r="Z17" s="22"/>
      <c r="AA17" s="22"/>
      <c r="AB17" s="22"/>
      <c r="AC17" s="22"/>
      <c r="AD17" s="22"/>
      <c r="AE17" s="22"/>
      <c r="AF17" s="22"/>
      <c r="AG17" s="22"/>
    </row>
    <row r="18" spans="1:33" s="14" customFormat="1" ht="58.5" customHeight="1">
      <c r="A18" s="856" t="s">
        <v>107</v>
      </c>
      <c r="B18" s="856"/>
      <c r="C18" s="856"/>
      <c r="D18" s="856"/>
      <c r="E18" s="856"/>
      <c r="F18" s="856"/>
      <c r="G18" s="856"/>
      <c r="H18" s="248"/>
      <c r="I18" s="210"/>
      <c r="J18" s="210"/>
      <c r="K18" s="22"/>
      <c r="L18" s="22"/>
      <c r="M18" s="22"/>
      <c r="N18" s="22"/>
      <c r="O18" s="22"/>
      <c r="P18" s="22"/>
      <c r="Q18" s="22"/>
      <c r="R18" s="22"/>
      <c r="S18" s="22"/>
      <c r="T18" s="22"/>
      <c r="U18" s="22"/>
      <c r="V18" s="22"/>
      <c r="W18" s="22"/>
      <c r="X18" s="22"/>
      <c r="Y18" s="22"/>
      <c r="Z18" s="22"/>
      <c r="AA18" s="22"/>
      <c r="AB18" s="22"/>
      <c r="AC18" s="22"/>
      <c r="AD18" s="22"/>
      <c r="AE18" s="22"/>
      <c r="AF18" s="22"/>
      <c r="AG18" s="22"/>
    </row>
    <row r="19" spans="1:33" ht="73" customHeight="1">
      <c r="A19" s="857" t="s">
        <v>106</v>
      </c>
      <c r="B19" s="857"/>
      <c r="C19" s="857"/>
      <c r="D19" s="857"/>
      <c r="E19" s="857"/>
      <c r="F19" s="857"/>
      <c r="G19" s="857"/>
      <c r="H19" s="248"/>
      <c r="I19" s="210"/>
      <c r="J19" s="210"/>
      <c r="K19" s="22"/>
      <c r="L19" s="22"/>
      <c r="M19" s="22"/>
      <c r="N19" s="22"/>
      <c r="O19" s="22"/>
      <c r="P19" s="22"/>
      <c r="Q19" s="22"/>
      <c r="R19" s="22"/>
      <c r="S19" s="22"/>
      <c r="T19" s="22"/>
      <c r="U19" s="22"/>
      <c r="V19" s="22"/>
      <c r="W19" s="22"/>
      <c r="X19" s="22"/>
      <c r="Y19" s="22"/>
      <c r="Z19" s="22"/>
      <c r="AA19" s="22"/>
      <c r="AB19" s="22"/>
      <c r="AC19" s="22"/>
      <c r="AD19" s="22"/>
      <c r="AE19" s="22"/>
      <c r="AF19" s="22"/>
      <c r="AG19" s="22"/>
    </row>
    <row r="20" spans="1:33" ht="35.5" customHeight="1">
      <c r="A20" s="858" t="s">
        <v>108</v>
      </c>
      <c r="B20" s="858"/>
      <c r="C20" s="858"/>
      <c r="D20" s="858"/>
      <c r="E20" s="858"/>
      <c r="F20" s="858"/>
      <c r="G20" s="858"/>
      <c r="H20" s="248"/>
      <c r="I20" s="210"/>
      <c r="J20" s="210"/>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ht="43" customHeight="1">
      <c r="A21" s="252"/>
      <c r="B21" s="252"/>
      <c r="C21" s="252"/>
      <c r="D21" s="252"/>
      <c r="E21" s="252"/>
      <c r="F21" s="252"/>
      <c r="G21" s="252"/>
      <c r="H21" s="248"/>
      <c r="I21" s="210"/>
      <c r="J21" s="210"/>
      <c r="K21" s="22"/>
      <c r="L21" s="22"/>
      <c r="M21" s="22"/>
      <c r="N21" s="22"/>
      <c r="O21" s="22"/>
      <c r="P21" s="22"/>
      <c r="Q21" s="22"/>
      <c r="R21" s="22"/>
      <c r="S21" s="22"/>
      <c r="T21" s="22"/>
      <c r="U21" s="22"/>
      <c r="V21" s="22"/>
      <c r="W21" s="22"/>
      <c r="X21" s="22"/>
      <c r="Y21" s="22"/>
      <c r="Z21" s="22"/>
      <c r="AA21" s="22"/>
      <c r="AB21" s="22"/>
      <c r="AC21" s="22"/>
      <c r="AD21" s="22"/>
      <c r="AE21" s="22"/>
      <c r="AF21" s="22"/>
      <c r="AG21" s="22"/>
    </row>
    <row r="22" spans="1:33">
      <c r="A22" s="210"/>
      <c r="B22" s="210"/>
      <c r="C22" s="210"/>
      <c r="D22" s="210"/>
      <c r="E22" s="210"/>
      <c r="F22" s="210"/>
      <c r="G22" s="210"/>
      <c r="H22" s="210"/>
      <c r="I22" s="210"/>
      <c r="J22" s="210"/>
      <c r="K22" s="22"/>
      <c r="L22" s="22"/>
      <c r="M22" s="22"/>
      <c r="N22" s="22"/>
      <c r="O22" s="22"/>
      <c r="P22" s="22"/>
      <c r="Q22" s="22"/>
      <c r="R22" s="22"/>
      <c r="S22" s="22"/>
      <c r="T22" s="22"/>
      <c r="U22" s="22"/>
      <c r="V22" s="22"/>
      <c r="W22" s="22"/>
      <c r="X22" s="22"/>
      <c r="Y22" s="22"/>
      <c r="Z22" s="22"/>
      <c r="AA22" s="22"/>
      <c r="AB22" s="22"/>
      <c r="AC22" s="22"/>
      <c r="AD22" s="22"/>
      <c r="AE22" s="22"/>
      <c r="AF22" s="22"/>
      <c r="AG22" s="22"/>
    </row>
    <row r="23" spans="1:33" s="6" customFormat="1">
      <c r="A23" s="249"/>
      <c r="B23" s="249"/>
      <c r="C23" s="249"/>
      <c r="D23" s="249"/>
      <c r="E23" s="249"/>
      <c r="F23" s="249"/>
      <c r="G23" s="249"/>
      <c r="H23" s="250"/>
      <c r="I23" s="250"/>
      <c r="J23" s="250"/>
      <c r="K23" s="36"/>
      <c r="L23" s="37"/>
      <c r="M23" s="37"/>
      <c r="N23" s="37"/>
      <c r="O23" s="37"/>
      <c r="P23" s="37"/>
      <c r="Q23" s="37"/>
      <c r="R23" s="37"/>
      <c r="S23" s="37"/>
      <c r="T23" s="37"/>
      <c r="U23" s="37"/>
      <c r="V23" s="37"/>
      <c r="W23" s="37"/>
      <c r="X23" s="37"/>
      <c r="Y23" s="37"/>
      <c r="Z23" s="37"/>
      <c r="AA23" s="37"/>
      <c r="AB23" s="37"/>
      <c r="AC23" s="37"/>
      <c r="AD23" s="37"/>
      <c r="AE23" s="37"/>
      <c r="AF23" s="37"/>
      <c r="AG23" s="37"/>
    </row>
    <row r="24" spans="1:33" s="6" customFormat="1">
      <c r="A24" s="251"/>
      <c r="B24" s="250"/>
      <c r="C24" s="250"/>
      <c r="D24" s="250"/>
      <c r="E24" s="250"/>
      <c r="F24" s="250"/>
      <c r="G24" s="250"/>
      <c r="H24" s="250"/>
      <c r="I24" s="250"/>
      <c r="J24" s="250"/>
      <c r="K24" s="36"/>
      <c r="L24" s="37"/>
      <c r="M24" s="37"/>
      <c r="N24" s="37"/>
      <c r="O24" s="37"/>
      <c r="P24" s="37"/>
      <c r="Q24" s="37"/>
      <c r="R24" s="37"/>
      <c r="S24" s="37"/>
      <c r="T24" s="37"/>
      <c r="U24" s="37"/>
      <c r="V24" s="37"/>
      <c r="W24" s="37"/>
      <c r="X24" s="37"/>
      <c r="Y24" s="37"/>
      <c r="Z24" s="37"/>
      <c r="AA24" s="37"/>
      <c r="AB24" s="37"/>
      <c r="AC24" s="37"/>
      <c r="AD24" s="37"/>
      <c r="AE24" s="37"/>
      <c r="AF24" s="37"/>
      <c r="AG24" s="37"/>
    </row>
    <row r="25" spans="1:33" s="6" customFormat="1">
      <c r="A25" s="18"/>
      <c r="B25" s="36"/>
      <c r="C25" s="36"/>
      <c r="D25" s="36"/>
      <c r="E25" s="36"/>
      <c r="F25" s="36"/>
      <c r="G25" s="36"/>
      <c r="H25" s="36"/>
      <c r="I25" s="36"/>
      <c r="J25" s="36"/>
      <c r="K25" s="36"/>
      <c r="L25" s="37"/>
      <c r="M25" s="37"/>
      <c r="N25" s="37"/>
      <c r="O25" s="37"/>
      <c r="P25" s="37"/>
      <c r="Q25" s="37"/>
      <c r="R25" s="37"/>
      <c r="S25" s="37"/>
      <c r="T25" s="37"/>
      <c r="U25" s="37"/>
      <c r="V25" s="37"/>
      <c r="W25" s="37"/>
      <c r="X25" s="37"/>
      <c r="Y25" s="37"/>
      <c r="Z25" s="37"/>
      <c r="AA25" s="37"/>
      <c r="AB25" s="37"/>
      <c r="AC25" s="37"/>
      <c r="AD25" s="37"/>
      <c r="AE25" s="37"/>
      <c r="AF25" s="37"/>
      <c r="AG25" s="37"/>
    </row>
    <row r="26" spans="1:33" s="6" customFormat="1">
      <c r="A26" s="18"/>
      <c r="B26" s="36"/>
      <c r="C26" s="36"/>
      <c r="D26" s="36"/>
      <c r="E26" s="36"/>
      <c r="F26" s="36"/>
      <c r="G26" s="36"/>
      <c r="H26" s="36"/>
      <c r="I26" s="36"/>
      <c r="J26" s="36"/>
      <c r="K26" s="36"/>
      <c r="L26" s="37"/>
      <c r="M26" s="37"/>
      <c r="N26" s="37"/>
      <c r="O26" s="37"/>
      <c r="P26" s="37"/>
      <c r="Q26" s="37"/>
      <c r="R26" s="37"/>
      <c r="S26" s="37"/>
      <c r="T26" s="37"/>
      <c r="U26" s="37"/>
      <c r="V26" s="37"/>
      <c r="W26" s="37"/>
      <c r="X26" s="37"/>
      <c r="Y26" s="37"/>
      <c r="Z26" s="37"/>
      <c r="AA26" s="37"/>
      <c r="AB26" s="37"/>
      <c r="AC26" s="37"/>
      <c r="AD26" s="37"/>
      <c r="AE26" s="37"/>
      <c r="AF26" s="37"/>
      <c r="AG26" s="37"/>
    </row>
    <row r="27" spans="1:33" s="6" customFormat="1">
      <c r="A27" s="35"/>
      <c r="B27" s="35"/>
      <c r="C27" s="35"/>
      <c r="D27" s="35"/>
      <c r="E27" s="35"/>
      <c r="F27" s="35"/>
      <c r="G27" s="35"/>
      <c r="H27" s="36"/>
      <c r="I27" s="36"/>
      <c r="J27" s="36"/>
      <c r="K27" s="36"/>
      <c r="L27" s="37"/>
      <c r="M27" s="37"/>
      <c r="N27" s="37"/>
      <c r="O27" s="37"/>
      <c r="P27" s="37"/>
      <c r="Q27" s="37"/>
      <c r="R27" s="37"/>
      <c r="S27" s="37"/>
      <c r="T27" s="37"/>
      <c r="U27" s="37"/>
      <c r="V27" s="37"/>
      <c r="W27" s="37"/>
      <c r="X27" s="37"/>
      <c r="Y27" s="37"/>
      <c r="Z27" s="37"/>
      <c r="AA27" s="37"/>
      <c r="AB27" s="37"/>
      <c r="AC27" s="37"/>
      <c r="AD27" s="37"/>
      <c r="AE27" s="37"/>
      <c r="AF27" s="37"/>
      <c r="AG27" s="37"/>
    </row>
    <row r="28" spans="1:33" s="6" customFormat="1">
      <c r="A28" s="16"/>
      <c r="B28" s="36"/>
      <c r="C28" s="36"/>
      <c r="D28" s="36"/>
      <c r="E28" s="36"/>
      <c r="F28" s="36"/>
      <c r="G28" s="36"/>
      <c r="H28" s="36"/>
      <c r="I28" s="36"/>
      <c r="J28" s="36"/>
      <c r="K28" s="36"/>
      <c r="L28" s="37"/>
      <c r="M28" s="37"/>
      <c r="N28" s="37"/>
      <c r="O28" s="37"/>
      <c r="P28" s="37"/>
      <c r="Q28" s="37"/>
      <c r="R28" s="37"/>
      <c r="S28" s="37"/>
      <c r="T28" s="37"/>
      <c r="U28" s="37"/>
      <c r="V28" s="37"/>
      <c r="W28" s="37"/>
      <c r="X28" s="37"/>
      <c r="Y28" s="37"/>
      <c r="Z28" s="37"/>
      <c r="AA28" s="37"/>
      <c r="AB28" s="37"/>
      <c r="AC28" s="37"/>
      <c r="AD28" s="37"/>
      <c r="AE28" s="37"/>
      <c r="AF28" s="37"/>
      <c r="AG28" s="37"/>
    </row>
    <row r="29" spans="1:33" s="6" customFormat="1">
      <c r="A29" s="38"/>
      <c r="B29" s="36"/>
      <c r="C29" s="36"/>
      <c r="D29" s="36"/>
      <c r="E29" s="36"/>
      <c r="F29" s="36"/>
      <c r="G29" s="36"/>
      <c r="H29" s="36"/>
      <c r="I29" s="36"/>
      <c r="J29" s="36"/>
      <c r="K29" s="36"/>
      <c r="L29" s="37"/>
      <c r="M29" s="37"/>
      <c r="N29" s="37"/>
      <c r="O29" s="37"/>
      <c r="P29" s="37"/>
      <c r="Q29" s="37"/>
      <c r="R29" s="37"/>
      <c r="S29" s="37"/>
      <c r="T29" s="37"/>
      <c r="U29" s="37"/>
      <c r="V29" s="37"/>
      <c r="W29" s="37"/>
      <c r="X29" s="37"/>
      <c r="Y29" s="37"/>
      <c r="Z29" s="37"/>
      <c r="AA29" s="37"/>
      <c r="AB29" s="37"/>
      <c r="AC29" s="37"/>
      <c r="AD29" s="37"/>
      <c r="AE29" s="37"/>
      <c r="AF29" s="37"/>
      <c r="AG29" s="37"/>
    </row>
    <row r="30" spans="1:33" s="6" customFormat="1">
      <c r="A30" s="39"/>
      <c r="B30" s="36"/>
      <c r="C30" s="36"/>
      <c r="D30" s="36"/>
      <c r="E30" s="36"/>
      <c r="F30" s="36"/>
      <c r="G30" s="36"/>
      <c r="H30" s="36"/>
      <c r="I30" s="36"/>
      <c r="J30" s="36"/>
      <c r="K30" s="36"/>
      <c r="L30" s="37"/>
      <c r="M30" s="37"/>
      <c r="N30" s="37"/>
      <c r="O30" s="37"/>
      <c r="P30" s="37"/>
      <c r="Q30" s="37"/>
      <c r="R30" s="37"/>
      <c r="S30" s="37"/>
      <c r="T30" s="37"/>
      <c r="U30" s="37"/>
      <c r="V30" s="37"/>
      <c r="W30" s="37"/>
      <c r="X30" s="37"/>
      <c r="Y30" s="37"/>
      <c r="Z30" s="37"/>
      <c r="AA30" s="37"/>
      <c r="AB30" s="37"/>
      <c r="AC30" s="37"/>
      <c r="AD30" s="37"/>
      <c r="AE30" s="37"/>
      <c r="AF30" s="37"/>
      <c r="AG30" s="37"/>
    </row>
    <row r="31" spans="1:33" s="6" customFormat="1">
      <c r="A31" s="17"/>
      <c r="B31" s="36"/>
      <c r="C31" s="36"/>
      <c r="D31" s="36"/>
      <c r="E31" s="36"/>
      <c r="F31" s="36"/>
      <c r="G31" s="36"/>
      <c r="H31" s="36"/>
      <c r="I31" s="36"/>
      <c r="J31" s="36"/>
      <c r="K31" s="36"/>
      <c r="L31" s="37"/>
      <c r="M31" s="37"/>
      <c r="N31" s="37"/>
      <c r="O31" s="37"/>
      <c r="P31" s="37"/>
      <c r="Q31" s="37"/>
      <c r="R31" s="37"/>
      <c r="S31" s="37"/>
      <c r="T31" s="37"/>
      <c r="U31" s="37"/>
      <c r="V31" s="37"/>
      <c r="W31" s="37"/>
      <c r="X31" s="37"/>
      <c r="Y31" s="37"/>
      <c r="Z31" s="37"/>
      <c r="AA31" s="37"/>
      <c r="AB31" s="37"/>
      <c r="AC31" s="37"/>
      <c r="AD31" s="37"/>
      <c r="AE31" s="37"/>
      <c r="AF31" s="37"/>
      <c r="AG31" s="37"/>
    </row>
    <row r="32" spans="1:33" s="6" customFormat="1">
      <c r="A32" s="18"/>
      <c r="B32" s="36"/>
      <c r="C32" s="36"/>
      <c r="D32" s="36"/>
      <c r="E32" s="36"/>
      <c r="F32" s="36"/>
      <c r="G32" s="36"/>
      <c r="H32" s="36"/>
      <c r="I32" s="36"/>
      <c r="J32" s="36"/>
      <c r="K32" s="36"/>
      <c r="L32" s="37"/>
      <c r="M32" s="37"/>
      <c r="N32" s="37"/>
      <c r="O32" s="37"/>
      <c r="P32" s="37"/>
      <c r="Q32" s="37"/>
      <c r="R32" s="37"/>
      <c r="S32" s="37"/>
      <c r="T32" s="37"/>
      <c r="U32" s="37"/>
      <c r="V32" s="37"/>
      <c r="W32" s="37"/>
      <c r="X32" s="37"/>
      <c r="Y32" s="37"/>
      <c r="Z32" s="37"/>
      <c r="AA32" s="37"/>
      <c r="AB32" s="37"/>
      <c r="AC32" s="37"/>
      <c r="AD32" s="37"/>
      <c r="AE32" s="37"/>
      <c r="AF32" s="37"/>
      <c r="AG32" s="37"/>
    </row>
    <row r="33" spans="1:33" s="6" customFormat="1">
      <c r="A33" s="18"/>
      <c r="B33" s="36"/>
      <c r="C33" s="36"/>
      <c r="D33" s="36"/>
      <c r="E33" s="36"/>
      <c r="F33" s="36"/>
      <c r="G33" s="36"/>
      <c r="H33" s="36"/>
      <c r="I33" s="36"/>
      <c r="J33" s="36"/>
      <c r="K33" s="36"/>
      <c r="L33" s="37"/>
      <c r="M33" s="37"/>
      <c r="N33" s="37"/>
      <c r="O33" s="37"/>
      <c r="P33" s="37"/>
      <c r="Q33" s="37"/>
      <c r="R33" s="37"/>
      <c r="S33" s="37"/>
      <c r="T33" s="37"/>
      <c r="U33" s="37"/>
      <c r="V33" s="37"/>
      <c r="W33" s="37"/>
      <c r="X33" s="37"/>
      <c r="Y33" s="37"/>
      <c r="Z33" s="37"/>
      <c r="AA33" s="37"/>
      <c r="AB33" s="37"/>
      <c r="AC33" s="37"/>
      <c r="AD33" s="37"/>
      <c r="AE33" s="37"/>
      <c r="AF33" s="37"/>
      <c r="AG33" s="37"/>
    </row>
    <row r="34" spans="1:33" s="6" customFormat="1">
      <c r="A34" s="17"/>
      <c r="B34" s="36"/>
      <c r="C34" s="36"/>
      <c r="D34" s="36"/>
      <c r="E34" s="36"/>
      <c r="F34" s="36"/>
      <c r="G34" s="36"/>
      <c r="H34" s="36"/>
      <c r="I34" s="36"/>
      <c r="J34" s="36"/>
      <c r="K34" s="36"/>
      <c r="L34" s="37"/>
      <c r="M34" s="37"/>
      <c r="N34" s="37"/>
      <c r="O34" s="37"/>
      <c r="P34" s="37"/>
      <c r="Q34" s="37"/>
      <c r="R34" s="37"/>
      <c r="S34" s="37"/>
      <c r="T34" s="37"/>
      <c r="U34" s="37"/>
      <c r="V34" s="37"/>
      <c r="W34" s="37"/>
      <c r="X34" s="37"/>
      <c r="Y34" s="37"/>
      <c r="Z34" s="37"/>
      <c r="AA34" s="37"/>
      <c r="AB34" s="37"/>
      <c r="AC34" s="37"/>
      <c r="AD34" s="37"/>
      <c r="AE34" s="37"/>
      <c r="AF34" s="37"/>
      <c r="AG34" s="37"/>
    </row>
    <row r="35" spans="1:33" s="6" customFormat="1">
      <c r="A35" s="18"/>
      <c r="B35" s="36"/>
      <c r="C35" s="36"/>
      <c r="D35" s="36"/>
      <c r="E35" s="36"/>
      <c r="F35" s="36"/>
      <c r="G35" s="36"/>
      <c r="H35" s="36"/>
      <c r="I35" s="36"/>
      <c r="J35" s="36"/>
      <c r="K35" s="36"/>
      <c r="L35" s="37"/>
      <c r="M35" s="37"/>
      <c r="N35" s="37"/>
      <c r="O35" s="37"/>
      <c r="P35" s="37"/>
      <c r="Q35" s="37"/>
      <c r="R35" s="37"/>
      <c r="S35" s="37"/>
      <c r="T35" s="37"/>
      <c r="U35" s="37"/>
      <c r="V35" s="37"/>
      <c r="W35" s="37"/>
      <c r="X35" s="37"/>
      <c r="Y35" s="37"/>
      <c r="Z35" s="37"/>
      <c r="AA35" s="37"/>
      <c r="AB35" s="37"/>
      <c r="AC35" s="37"/>
      <c r="AD35" s="37"/>
      <c r="AE35" s="37"/>
      <c r="AF35" s="37"/>
      <c r="AG35" s="37"/>
    </row>
    <row r="36" spans="1:33" s="6" customFormat="1">
      <c r="A36" s="18"/>
      <c r="B36" s="36"/>
      <c r="C36" s="36"/>
      <c r="D36" s="36"/>
      <c r="E36" s="36"/>
      <c r="F36" s="36"/>
      <c r="G36" s="36"/>
      <c r="H36" s="36"/>
      <c r="I36" s="36"/>
      <c r="J36" s="36"/>
      <c r="K36" s="36"/>
      <c r="L36" s="37"/>
      <c r="M36" s="37"/>
      <c r="N36" s="37"/>
      <c r="O36" s="37"/>
      <c r="P36" s="37"/>
      <c r="Q36" s="37"/>
      <c r="R36" s="37"/>
      <c r="S36" s="37"/>
      <c r="T36" s="37"/>
      <c r="U36" s="37"/>
      <c r="V36" s="37"/>
      <c r="W36" s="37"/>
      <c r="X36" s="37"/>
      <c r="Y36" s="37"/>
      <c r="Z36" s="37"/>
      <c r="AA36" s="37"/>
      <c r="AB36" s="37"/>
      <c r="AC36" s="37"/>
      <c r="AD36" s="37"/>
      <c r="AE36" s="37"/>
      <c r="AF36" s="37"/>
      <c r="AG36" s="37"/>
    </row>
    <row r="37" spans="1:33" s="6" customFormat="1">
      <c r="A37" s="17"/>
      <c r="B37" s="36"/>
      <c r="C37" s="36"/>
      <c r="D37" s="36"/>
      <c r="E37" s="36"/>
      <c r="F37" s="36"/>
      <c r="G37" s="36"/>
      <c r="H37" s="36"/>
      <c r="I37" s="36"/>
      <c r="J37" s="36"/>
      <c r="K37" s="36"/>
      <c r="L37" s="37"/>
      <c r="M37" s="37"/>
      <c r="N37" s="37"/>
      <c r="O37" s="37"/>
      <c r="P37" s="37"/>
      <c r="Q37" s="37"/>
      <c r="R37" s="37"/>
      <c r="S37" s="37"/>
      <c r="T37" s="37"/>
      <c r="U37" s="37"/>
      <c r="V37" s="37"/>
      <c r="W37" s="37"/>
      <c r="X37" s="37"/>
      <c r="Y37" s="37"/>
      <c r="Z37" s="37"/>
      <c r="AA37" s="37"/>
      <c r="AB37" s="37"/>
      <c r="AC37" s="37"/>
      <c r="AD37" s="37"/>
      <c r="AE37" s="37"/>
      <c r="AF37" s="37"/>
      <c r="AG37" s="37"/>
    </row>
    <row r="38" spans="1:33" s="6" customFormat="1">
      <c r="A38" s="18"/>
      <c r="B38" s="36"/>
      <c r="C38" s="36"/>
      <c r="D38" s="36"/>
      <c r="E38" s="36"/>
      <c r="F38" s="36"/>
      <c r="G38" s="36"/>
      <c r="H38" s="36"/>
      <c r="I38" s="36"/>
      <c r="J38" s="36"/>
      <c r="K38" s="36"/>
      <c r="L38" s="37"/>
      <c r="M38" s="37"/>
      <c r="N38" s="37"/>
      <c r="O38" s="37"/>
      <c r="P38" s="37"/>
      <c r="Q38" s="37"/>
      <c r="R38" s="37"/>
      <c r="S38" s="37"/>
      <c r="T38" s="37"/>
      <c r="U38" s="37"/>
      <c r="V38" s="37"/>
      <c r="W38" s="37"/>
      <c r="X38" s="37"/>
      <c r="Y38" s="37"/>
      <c r="Z38" s="37"/>
      <c r="AA38" s="37"/>
      <c r="AB38" s="37"/>
      <c r="AC38" s="37"/>
      <c r="AD38" s="37"/>
      <c r="AE38" s="37"/>
      <c r="AF38" s="37"/>
      <c r="AG38" s="37"/>
    </row>
    <row r="39" spans="1:33" s="6" customFormat="1">
      <c r="A39" s="18"/>
      <c r="B39" s="36"/>
      <c r="C39" s="36"/>
      <c r="D39" s="36"/>
      <c r="E39" s="36"/>
      <c r="F39" s="36"/>
      <c r="G39" s="36"/>
      <c r="H39" s="36"/>
      <c r="I39" s="36"/>
      <c r="J39" s="36"/>
      <c r="K39" s="36"/>
      <c r="L39" s="37"/>
      <c r="M39" s="37"/>
      <c r="N39" s="37"/>
      <c r="O39" s="37"/>
      <c r="P39" s="37"/>
      <c r="Q39" s="37"/>
      <c r="R39" s="37"/>
      <c r="S39" s="37"/>
      <c r="T39" s="37"/>
      <c r="U39" s="37"/>
      <c r="V39" s="37"/>
      <c r="W39" s="37"/>
      <c r="X39" s="37"/>
      <c r="Y39" s="37"/>
      <c r="Z39" s="37"/>
      <c r="AA39" s="37"/>
      <c r="AB39" s="37"/>
      <c r="AC39" s="37"/>
      <c r="AD39" s="37"/>
      <c r="AE39" s="37"/>
      <c r="AF39" s="37"/>
      <c r="AG39" s="37"/>
    </row>
    <row r="40" spans="1:33" s="6" customFormat="1">
      <c r="A40" s="18"/>
      <c r="B40" s="36"/>
      <c r="C40" s="36"/>
      <c r="D40" s="36"/>
      <c r="E40" s="36"/>
      <c r="F40" s="36"/>
      <c r="G40" s="36"/>
      <c r="H40" s="36"/>
      <c r="I40" s="36"/>
      <c r="J40" s="36"/>
      <c r="K40" s="36"/>
      <c r="L40" s="37"/>
      <c r="M40" s="37"/>
      <c r="N40" s="37"/>
      <c r="O40" s="37"/>
      <c r="P40" s="37"/>
      <c r="Q40" s="37"/>
      <c r="R40" s="37"/>
      <c r="S40" s="37"/>
      <c r="T40" s="37"/>
      <c r="U40" s="37"/>
      <c r="V40" s="37"/>
      <c r="W40" s="37"/>
      <c r="X40" s="37"/>
      <c r="Y40" s="37"/>
      <c r="Z40" s="37"/>
      <c r="AA40" s="37"/>
      <c r="AB40" s="37"/>
      <c r="AC40" s="37"/>
      <c r="AD40" s="37"/>
      <c r="AE40" s="37"/>
      <c r="AF40" s="37"/>
      <c r="AG40" s="37"/>
    </row>
    <row r="41" spans="1:33" s="6" customFormat="1">
      <c r="A41" s="18"/>
      <c r="B41" s="36"/>
      <c r="C41" s="36"/>
      <c r="D41" s="36"/>
      <c r="E41" s="36"/>
      <c r="F41" s="36"/>
      <c r="G41" s="36"/>
      <c r="H41" s="36"/>
      <c r="I41" s="36"/>
      <c r="J41" s="36"/>
      <c r="K41" s="36"/>
      <c r="L41" s="37"/>
      <c r="M41" s="37"/>
      <c r="N41" s="37"/>
      <c r="O41" s="37"/>
      <c r="P41" s="37"/>
      <c r="Q41" s="37"/>
      <c r="R41" s="37"/>
      <c r="S41" s="37"/>
      <c r="T41" s="37"/>
      <c r="U41" s="37"/>
      <c r="V41" s="37"/>
      <c r="W41" s="37"/>
      <c r="X41" s="37"/>
      <c r="Y41" s="37"/>
      <c r="Z41" s="37"/>
      <c r="AA41" s="37"/>
      <c r="AB41" s="37"/>
      <c r="AC41" s="37"/>
      <c r="AD41" s="37"/>
      <c r="AE41" s="37"/>
      <c r="AF41" s="37"/>
      <c r="AG41" s="37"/>
    </row>
    <row r="42" spans="1:33" s="6" customFormat="1">
      <c r="A42" s="18"/>
      <c r="B42" s="36"/>
      <c r="C42" s="36"/>
      <c r="D42" s="36"/>
      <c r="E42" s="36"/>
      <c r="F42" s="36"/>
      <c r="G42" s="36"/>
      <c r="H42" s="36"/>
      <c r="I42" s="36"/>
      <c r="J42" s="36"/>
      <c r="K42" s="36"/>
      <c r="L42" s="37"/>
      <c r="M42" s="37"/>
      <c r="N42" s="37"/>
      <c r="O42" s="37"/>
      <c r="P42" s="37"/>
      <c r="Q42" s="37"/>
      <c r="R42" s="37"/>
      <c r="S42" s="37"/>
      <c r="T42" s="37"/>
      <c r="U42" s="37"/>
      <c r="V42" s="37"/>
      <c r="W42" s="37"/>
      <c r="X42" s="37"/>
      <c r="Y42" s="37"/>
      <c r="Z42" s="37"/>
      <c r="AA42" s="37"/>
      <c r="AB42" s="37"/>
      <c r="AC42" s="37"/>
      <c r="AD42" s="37"/>
      <c r="AE42" s="37"/>
      <c r="AF42" s="37"/>
      <c r="AG42" s="37"/>
    </row>
    <row r="43" spans="1:33" s="6" customFormat="1">
      <c r="A43" s="18"/>
      <c r="B43" s="36"/>
      <c r="C43" s="36"/>
      <c r="D43" s="36"/>
      <c r="E43" s="36"/>
      <c r="F43" s="36"/>
      <c r="G43" s="36"/>
      <c r="H43" s="36"/>
      <c r="I43" s="36"/>
      <c r="J43" s="36"/>
      <c r="K43" s="36"/>
      <c r="L43" s="37"/>
      <c r="M43" s="37"/>
      <c r="N43" s="37"/>
      <c r="O43" s="37"/>
      <c r="P43" s="37"/>
      <c r="Q43" s="37"/>
      <c r="R43" s="37"/>
      <c r="S43" s="37"/>
      <c r="T43" s="37"/>
      <c r="U43" s="37"/>
      <c r="V43" s="37"/>
      <c r="W43" s="37"/>
      <c r="X43" s="37"/>
      <c r="Y43" s="37"/>
      <c r="Z43" s="37"/>
      <c r="AA43" s="37"/>
      <c r="AB43" s="37"/>
      <c r="AC43" s="37"/>
      <c r="AD43" s="37"/>
      <c r="AE43" s="37"/>
      <c r="AF43" s="37"/>
      <c r="AG43" s="37"/>
    </row>
    <row r="44" spans="1:33" s="6" customFormat="1">
      <c r="A44" s="18"/>
      <c r="B44" s="36"/>
      <c r="C44" s="36"/>
      <c r="D44" s="36"/>
      <c r="E44" s="36"/>
      <c r="F44" s="36"/>
      <c r="G44" s="36"/>
      <c r="H44" s="36"/>
      <c r="I44" s="36"/>
      <c r="J44" s="36"/>
      <c r="K44" s="36"/>
      <c r="L44" s="37"/>
      <c r="M44" s="37"/>
      <c r="N44" s="37"/>
      <c r="O44" s="37"/>
      <c r="P44" s="37"/>
      <c r="Q44" s="37"/>
      <c r="R44" s="37"/>
      <c r="S44" s="37"/>
      <c r="T44" s="37"/>
      <c r="U44" s="37"/>
      <c r="V44" s="37"/>
      <c r="W44" s="37"/>
      <c r="X44" s="37"/>
      <c r="Y44" s="37"/>
      <c r="Z44" s="37"/>
      <c r="AA44" s="37"/>
      <c r="AB44" s="37"/>
      <c r="AC44" s="37"/>
      <c r="AD44" s="37"/>
      <c r="AE44" s="37"/>
      <c r="AF44" s="37"/>
      <c r="AG44" s="37"/>
    </row>
    <row r="45" spans="1:33" s="6" customFormat="1">
      <c r="A45" s="18"/>
      <c r="B45" s="36"/>
      <c r="C45" s="36"/>
      <c r="D45" s="36"/>
      <c r="E45" s="36"/>
      <c r="F45" s="36"/>
      <c r="G45" s="36"/>
      <c r="H45" s="36"/>
      <c r="I45" s="36"/>
      <c r="J45" s="36"/>
      <c r="K45" s="36"/>
      <c r="L45" s="37"/>
      <c r="M45" s="37"/>
      <c r="N45" s="37"/>
      <c r="O45" s="37"/>
      <c r="P45" s="37"/>
      <c r="Q45" s="37"/>
      <c r="R45" s="37"/>
      <c r="S45" s="37"/>
      <c r="T45" s="37"/>
      <c r="U45" s="37"/>
      <c r="V45" s="37"/>
      <c r="W45" s="37"/>
      <c r="X45" s="37"/>
      <c r="Y45" s="37"/>
      <c r="Z45" s="37"/>
      <c r="AA45" s="37"/>
      <c r="AB45" s="37"/>
      <c r="AC45" s="37"/>
      <c r="AD45" s="37"/>
      <c r="AE45" s="37"/>
      <c r="AF45" s="37"/>
      <c r="AG45" s="37"/>
    </row>
    <row r="46" spans="1:33" s="6" customFormat="1">
      <c r="A46" s="40"/>
      <c r="B46" s="41"/>
      <c r="C46" s="42"/>
      <c r="D46" s="43"/>
      <c r="E46" s="43"/>
      <c r="F46" s="44"/>
      <c r="G46" s="43"/>
      <c r="H46" s="43"/>
      <c r="I46" s="43"/>
      <c r="J46" s="43"/>
      <c r="K46" s="36"/>
      <c r="L46" s="37"/>
      <c r="M46" s="37"/>
      <c r="N46" s="37"/>
      <c r="O46" s="37"/>
      <c r="P46" s="37"/>
      <c r="Q46" s="37"/>
      <c r="R46" s="37"/>
      <c r="S46" s="37"/>
      <c r="T46" s="37"/>
      <c r="U46" s="37"/>
      <c r="V46" s="37"/>
      <c r="W46" s="37"/>
      <c r="X46" s="37"/>
      <c r="Y46" s="37"/>
      <c r="Z46" s="37"/>
      <c r="AA46" s="37"/>
      <c r="AB46" s="37"/>
      <c r="AC46" s="37"/>
      <c r="AD46" s="37"/>
      <c r="AE46" s="37"/>
      <c r="AF46" s="37"/>
      <c r="AG46" s="37"/>
    </row>
    <row r="47" spans="1:33" s="6" customFormat="1">
      <c r="A47" s="45"/>
      <c r="B47" s="46"/>
      <c r="C47" s="47"/>
      <c r="D47" s="48"/>
      <c r="E47" s="48"/>
      <c r="F47" s="48"/>
      <c r="G47" s="48"/>
      <c r="H47" s="48"/>
      <c r="I47" s="48"/>
      <c r="J47" s="48"/>
      <c r="K47" s="36"/>
      <c r="L47" s="37"/>
      <c r="M47" s="37"/>
      <c r="N47" s="37"/>
      <c r="O47" s="37"/>
      <c r="P47" s="37"/>
      <c r="Q47" s="37"/>
      <c r="R47" s="37"/>
      <c r="S47" s="37"/>
      <c r="T47" s="37"/>
      <c r="U47" s="37"/>
      <c r="V47" s="37"/>
      <c r="W47" s="37"/>
      <c r="X47" s="37"/>
      <c r="Y47" s="37"/>
      <c r="Z47" s="37"/>
      <c r="AA47" s="37"/>
      <c r="AB47" s="37"/>
      <c r="AC47" s="37"/>
      <c r="AD47" s="37"/>
      <c r="AE47" s="37"/>
      <c r="AF47" s="37"/>
      <c r="AG47" s="37"/>
    </row>
    <row r="48" spans="1:33" s="6" customFormat="1">
      <c r="A48" s="45"/>
      <c r="B48" s="46"/>
      <c r="C48" s="46"/>
      <c r="D48" s="48"/>
      <c r="E48" s="48"/>
      <c r="F48" s="48"/>
      <c r="G48" s="48"/>
      <c r="H48" s="48"/>
      <c r="I48" s="48"/>
      <c r="J48" s="48"/>
      <c r="K48" s="36"/>
      <c r="L48" s="37"/>
      <c r="M48" s="37"/>
      <c r="N48" s="37"/>
      <c r="O48" s="37"/>
      <c r="P48" s="37"/>
      <c r="Q48" s="37"/>
      <c r="R48" s="37"/>
      <c r="S48" s="37"/>
      <c r="T48" s="37"/>
      <c r="U48" s="37"/>
      <c r="V48" s="37"/>
      <c r="W48" s="37"/>
      <c r="X48" s="37"/>
      <c r="Y48" s="37"/>
      <c r="Z48" s="37"/>
      <c r="AA48" s="37"/>
      <c r="AB48" s="37"/>
      <c r="AC48" s="37"/>
      <c r="AD48" s="37"/>
      <c r="AE48" s="37"/>
      <c r="AF48" s="37"/>
      <c r="AG48" s="37"/>
    </row>
    <row r="49" spans="1:33" s="6" customFormat="1">
      <c r="A49" s="45"/>
      <c r="B49" s="47"/>
      <c r="C49" s="46"/>
      <c r="D49" s="48"/>
      <c r="E49" s="48"/>
      <c r="F49" s="48"/>
      <c r="G49" s="48"/>
      <c r="H49" s="48"/>
      <c r="I49" s="48"/>
      <c r="J49" s="48"/>
      <c r="K49" s="36"/>
      <c r="L49" s="37"/>
      <c r="M49" s="37"/>
      <c r="N49" s="37"/>
      <c r="O49" s="37"/>
      <c r="P49" s="37"/>
      <c r="Q49" s="37"/>
      <c r="R49" s="37"/>
      <c r="S49" s="37"/>
      <c r="T49" s="37"/>
      <c r="U49" s="37"/>
      <c r="V49" s="37"/>
      <c r="W49" s="37"/>
      <c r="X49" s="37"/>
      <c r="Y49" s="37"/>
      <c r="Z49" s="37"/>
      <c r="AA49" s="37"/>
      <c r="AB49" s="37"/>
      <c r="AC49" s="37"/>
      <c r="AD49" s="37"/>
      <c r="AE49" s="37"/>
      <c r="AF49" s="37"/>
      <c r="AG49" s="37"/>
    </row>
    <row r="50" spans="1:33" s="6" customFormat="1">
      <c r="A50" s="45"/>
      <c r="B50" s="49"/>
      <c r="C50" s="50"/>
      <c r="D50" s="48"/>
      <c r="E50" s="48"/>
      <c r="F50" s="48"/>
      <c r="G50" s="48"/>
      <c r="H50" s="48"/>
      <c r="I50" s="48"/>
      <c r="J50" s="48"/>
      <c r="K50" s="36"/>
      <c r="L50" s="37"/>
      <c r="M50" s="37"/>
      <c r="N50" s="37"/>
      <c r="O50" s="37"/>
      <c r="P50" s="37"/>
      <c r="Q50" s="37"/>
      <c r="R50" s="37"/>
      <c r="S50" s="37"/>
      <c r="T50" s="37"/>
      <c r="U50" s="37"/>
      <c r="V50" s="37"/>
      <c r="W50" s="37"/>
      <c r="X50" s="37"/>
      <c r="Y50" s="37"/>
      <c r="Z50" s="37"/>
      <c r="AA50" s="37"/>
      <c r="AB50" s="37"/>
      <c r="AC50" s="37"/>
      <c r="AD50" s="37"/>
      <c r="AE50" s="37"/>
      <c r="AF50" s="37"/>
      <c r="AG50" s="37"/>
    </row>
    <row r="51" spans="1:33" s="6" customFormat="1">
      <c r="A51" s="45"/>
      <c r="B51" s="49"/>
      <c r="C51" s="50"/>
      <c r="D51" s="48"/>
      <c r="E51" s="48"/>
      <c r="F51" s="48"/>
      <c r="G51" s="48"/>
      <c r="H51" s="48"/>
      <c r="I51" s="48"/>
      <c r="J51" s="48"/>
      <c r="K51" s="36"/>
      <c r="L51" s="37"/>
      <c r="M51" s="37"/>
      <c r="N51" s="37"/>
      <c r="O51" s="37"/>
      <c r="P51" s="37"/>
      <c r="Q51" s="37"/>
      <c r="R51" s="37"/>
      <c r="S51" s="37"/>
      <c r="T51" s="37"/>
      <c r="U51" s="37"/>
      <c r="V51" s="37"/>
      <c r="W51" s="37"/>
      <c r="X51" s="37"/>
      <c r="Y51" s="37"/>
      <c r="Z51" s="37"/>
      <c r="AA51" s="37"/>
      <c r="AB51" s="37"/>
      <c r="AC51" s="37"/>
      <c r="AD51" s="37"/>
      <c r="AE51" s="37"/>
      <c r="AF51" s="37"/>
      <c r="AG51" s="37"/>
    </row>
    <row r="52" spans="1:33" s="6" customFormat="1">
      <c r="A52" s="45"/>
      <c r="B52" s="49"/>
      <c r="C52" s="50"/>
      <c r="D52" s="48"/>
      <c r="E52" s="48"/>
      <c r="F52" s="48"/>
      <c r="G52" s="48"/>
      <c r="H52" s="48"/>
      <c r="I52" s="48"/>
      <c r="J52" s="48"/>
      <c r="K52" s="36"/>
      <c r="L52" s="37"/>
      <c r="M52" s="37"/>
      <c r="N52" s="37"/>
      <c r="O52" s="37"/>
      <c r="P52" s="37"/>
      <c r="Q52" s="37"/>
      <c r="R52" s="37"/>
      <c r="S52" s="37"/>
      <c r="T52" s="37"/>
      <c r="U52" s="37"/>
      <c r="V52" s="37"/>
      <c r="W52" s="37"/>
      <c r="X52" s="37"/>
      <c r="Y52" s="37"/>
      <c r="Z52" s="37"/>
      <c r="AA52" s="37"/>
      <c r="AB52" s="37"/>
      <c r="AC52" s="37"/>
      <c r="AD52" s="37"/>
      <c r="AE52" s="37"/>
      <c r="AF52" s="37"/>
      <c r="AG52" s="37"/>
    </row>
    <row r="53" spans="1:33" s="6" customFormat="1">
      <c r="A53" s="45"/>
      <c r="B53" s="49"/>
      <c r="C53" s="50"/>
      <c r="D53" s="48"/>
      <c r="E53" s="48"/>
      <c r="F53" s="48"/>
      <c r="G53" s="48"/>
      <c r="H53" s="48"/>
      <c r="I53" s="48"/>
      <c r="J53" s="48"/>
      <c r="K53" s="36"/>
      <c r="L53" s="37"/>
      <c r="M53" s="37"/>
      <c r="N53" s="37"/>
      <c r="O53" s="37"/>
      <c r="P53" s="37"/>
      <c r="Q53" s="37"/>
      <c r="R53" s="37"/>
      <c r="S53" s="37"/>
      <c r="T53" s="37"/>
      <c r="U53" s="37"/>
      <c r="V53" s="37"/>
      <c r="W53" s="37"/>
      <c r="X53" s="37"/>
      <c r="Y53" s="37"/>
      <c r="Z53" s="37"/>
      <c r="AA53" s="37"/>
      <c r="AB53" s="37"/>
      <c r="AC53" s="37"/>
      <c r="AD53" s="37"/>
      <c r="AE53" s="37"/>
      <c r="AF53" s="37"/>
      <c r="AG53" s="37"/>
    </row>
    <row r="54" spans="1:33" s="6" customFormat="1">
      <c r="A54" s="45"/>
      <c r="B54" s="49"/>
      <c r="C54" s="49"/>
      <c r="D54" s="48"/>
      <c r="E54" s="48"/>
      <c r="F54" s="48"/>
      <c r="G54" s="48"/>
      <c r="H54" s="48"/>
      <c r="I54" s="48"/>
      <c r="J54" s="48"/>
      <c r="K54" s="36"/>
      <c r="L54" s="37"/>
      <c r="M54" s="37"/>
      <c r="N54" s="37"/>
      <c r="O54" s="37"/>
      <c r="P54" s="37"/>
      <c r="Q54" s="37"/>
      <c r="R54" s="37"/>
      <c r="S54" s="37"/>
      <c r="T54" s="37"/>
      <c r="U54" s="37"/>
      <c r="V54" s="37"/>
      <c r="W54" s="37"/>
      <c r="X54" s="37"/>
      <c r="Y54" s="37"/>
      <c r="Z54" s="37"/>
      <c r="AA54" s="37"/>
      <c r="AB54" s="37"/>
      <c r="AC54" s="37"/>
      <c r="AD54" s="37"/>
      <c r="AE54" s="37"/>
      <c r="AF54" s="37"/>
      <c r="AG54" s="37"/>
    </row>
    <row r="55" spans="1:33" s="6" customFormat="1">
      <c r="A55" s="45"/>
      <c r="B55" s="49"/>
      <c r="C55" s="49"/>
      <c r="D55" s="48"/>
      <c r="E55" s="48"/>
      <c r="F55" s="48"/>
      <c r="G55" s="48"/>
      <c r="H55" s="48"/>
      <c r="I55" s="48"/>
      <c r="J55" s="48"/>
      <c r="K55" s="36"/>
      <c r="L55" s="37"/>
      <c r="M55" s="37"/>
      <c r="N55" s="37"/>
      <c r="O55" s="37"/>
      <c r="P55" s="37"/>
      <c r="Q55" s="37"/>
      <c r="R55" s="37"/>
      <c r="S55" s="37"/>
      <c r="T55" s="37"/>
      <c r="U55" s="37"/>
      <c r="V55" s="37"/>
      <c r="W55" s="37"/>
      <c r="X55" s="37"/>
      <c r="Y55" s="37"/>
      <c r="Z55" s="37"/>
      <c r="AA55" s="37"/>
      <c r="AB55" s="37"/>
      <c r="AC55" s="37"/>
      <c r="AD55" s="37"/>
      <c r="AE55" s="37"/>
      <c r="AF55" s="37"/>
      <c r="AG55" s="37"/>
    </row>
    <row r="56" spans="1:33" s="6" customFormat="1">
      <c r="A56" s="51"/>
      <c r="B56" s="49"/>
      <c r="C56" s="49"/>
      <c r="D56" s="48"/>
      <c r="E56" s="48"/>
      <c r="F56" s="48"/>
      <c r="G56" s="48"/>
      <c r="H56" s="48"/>
      <c r="I56" s="48"/>
      <c r="J56" s="48"/>
      <c r="K56" s="36"/>
      <c r="L56" s="37"/>
      <c r="M56" s="37"/>
      <c r="N56" s="37"/>
      <c r="O56" s="37"/>
      <c r="P56" s="37"/>
      <c r="Q56" s="37"/>
      <c r="R56" s="37"/>
      <c r="S56" s="37"/>
      <c r="T56" s="37"/>
      <c r="U56" s="37"/>
      <c r="V56" s="37"/>
      <c r="W56" s="37"/>
      <c r="X56" s="37"/>
      <c r="Y56" s="37"/>
      <c r="Z56" s="37"/>
      <c r="AA56" s="37"/>
      <c r="AB56" s="37"/>
      <c r="AC56" s="37"/>
      <c r="AD56" s="37"/>
      <c r="AE56" s="37"/>
      <c r="AF56" s="37"/>
      <c r="AG56" s="37"/>
    </row>
    <row r="57" spans="1:33" s="6" customFormat="1">
      <c r="A57" s="52"/>
      <c r="B57" s="52"/>
      <c r="C57" s="52"/>
      <c r="D57" s="52"/>
      <c r="E57" s="53"/>
      <c r="F57" s="53"/>
      <c r="G57" s="52"/>
      <c r="H57" s="52"/>
      <c r="I57" s="52"/>
      <c r="J57" s="52"/>
      <c r="K57" s="36"/>
      <c r="L57" s="37"/>
      <c r="M57" s="37"/>
      <c r="N57" s="37"/>
      <c r="O57" s="37"/>
      <c r="P57" s="37"/>
      <c r="Q57" s="37"/>
      <c r="R57" s="37"/>
      <c r="S57" s="37"/>
      <c r="T57" s="37"/>
      <c r="U57" s="37"/>
      <c r="V57" s="37"/>
      <c r="W57" s="37"/>
      <c r="X57" s="37"/>
      <c r="Y57" s="37"/>
      <c r="Z57" s="37"/>
      <c r="AA57" s="37"/>
      <c r="AB57" s="37"/>
      <c r="AC57" s="37"/>
      <c r="AD57" s="37"/>
      <c r="AE57" s="37"/>
      <c r="AF57" s="37"/>
      <c r="AG57" s="37"/>
    </row>
    <row r="58" spans="1:33" s="6" customFormat="1">
      <c r="A58" s="45"/>
      <c r="B58" s="46"/>
      <c r="C58" s="47"/>
      <c r="D58" s="54"/>
      <c r="E58" s="54"/>
      <c r="F58" s="54"/>
      <c r="G58" s="54"/>
      <c r="H58" s="54"/>
      <c r="I58" s="54"/>
      <c r="J58" s="55"/>
      <c r="K58" s="36"/>
      <c r="L58" s="37"/>
      <c r="M58" s="37"/>
      <c r="N58" s="37"/>
      <c r="O58" s="37"/>
      <c r="P58" s="37"/>
      <c r="Q58" s="37"/>
      <c r="R58" s="37"/>
      <c r="S58" s="37"/>
      <c r="T58" s="37"/>
      <c r="U58" s="37"/>
      <c r="V58" s="37"/>
      <c r="W58" s="37"/>
      <c r="X58" s="37"/>
      <c r="Y58" s="37"/>
      <c r="Z58" s="37"/>
      <c r="AA58" s="37"/>
      <c r="AB58" s="37"/>
      <c r="AC58" s="37"/>
      <c r="AD58" s="37"/>
      <c r="AE58" s="37"/>
      <c r="AF58" s="37"/>
      <c r="AG58" s="37"/>
    </row>
    <row r="59" spans="1:33" s="6" customFormat="1">
      <c r="A59" s="45"/>
      <c r="B59" s="48"/>
      <c r="C59" s="46"/>
      <c r="D59" s="54"/>
      <c r="E59" s="54"/>
      <c r="F59" s="54"/>
      <c r="G59" s="54"/>
      <c r="H59" s="54"/>
      <c r="I59" s="54"/>
      <c r="J59" s="55"/>
      <c r="K59" s="36"/>
      <c r="L59" s="37"/>
      <c r="M59" s="37"/>
      <c r="N59" s="37"/>
      <c r="O59" s="37"/>
      <c r="P59" s="37"/>
      <c r="Q59" s="37"/>
      <c r="R59" s="37"/>
      <c r="S59" s="37"/>
      <c r="T59" s="37"/>
      <c r="U59" s="37"/>
      <c r="V59" s="37"/>
      <c r="W59" s="37"/>
      <c r="X59" s="37"/>
      <c r="Y59" s="37"/>
      <c r="Z59" s="37"/>
      <c r="AA59" s="37"/>
      <c r="AB59" s="37"/>
      <c r="AC59" s="37"/>
      <c r="AD59" s="37"/>
      <c r="AE59" s="37"/>
      <c r="AF59" s="37"/>
      <c r="AG59" s="37"/>
    </row>
    <row r="60" spans="1:33" s="6" customFormat="1">
      <c r="A60" s="45"/>
      <c r="B60" s="48"/>
      <c r="C60" s="46"/>
      <c r="D60" s="54"/>
      <c r="E60" s="54"/>
      <c r="F60" s="54"/>
      <c r="G60" s="54"/>
      <c r="H60" s="54"/>
      <c r="I60" s="54"/>
      <c r="J60" s="55"/>
      <c r="K60" s="36"/>
      <c r="L60" s="37"/>
      <c r="M60" s="37"/>
      <c r="N60" s="37"/>
      <c r="O60" s="37"/>
      <c r="P60" s="37"/>
      <c r="Q60" s="37"/>
      <c r="R60" s="37"/>
      <c r="S60" s="37"/>
      <c r="T60" s="37"/>
      <c r="U60" s="37"/>
      <c r="V60" s="37"/>
      <c r="W60" s="37"/>
      <c r="X60" s="37"/>
      <c r="Y60" s="37"/>
      <c r="Z60" s="37"/>
      <c r="AA60" s="37"/>
      <c r="AB60" s="37"/>
      <c r="AC60" s="37"/>
      <c r="AD60" s="37"/>
      <c r="AE60" s="37"/>
      <c r="AF60" s="37"/>
      <c r="AG60" s="37"/>
    </row>
    <row r="61" spans="1:33" s="6" customFormat="1">
      <c r="A61" s="45"/>
      <c r="B61" s="48"/>
      <c r="C61" s="46"/>
      <c r="D61" s="54"/>
      <c r="E61" s="54"/>
      <c r="F61" s="54"/>
      <c r="G61" s="54"/>
      <c r="H61" s="54"/>
      <c r="I61" s="54"/>
      <c r="J61" s="55"/>
      <c r="K61" s="36"/>
      <c r="L61" s="37"/>
      <c r="M61" s="37"/>
      <c r="N61" s="37"/>
      <c r="O61" s="37"/>
      <c r="P61" s="37"/>
      <c r="Q61" s="37"/>
      <c r="R61" s="37"/>
      <c r="S61" s="37"/>
      <c r="T61" s="37"/>
      <c r="U61" s="37"/>
      <c r="V61" s="37"/>
      <c r="W61" s="37"/>
      <c r="X61" s="37"/>
      <c r="Y61" s="37"/>
      <c r="Z61" s="37"/>
      <c r="AA61" s="37"/>
      <c r="AB61" s="37"/>
      <c r="AC61" s="37"/>
      <c r="AD61" s="37"/>
      <c r="AE61" s="37"/>
      <c r="AF61" s="37"/>
      <c r="AG61" s="37"/>
    </row>
    <row r="62" spans="1:33" s="6" customFormat="1">
      <c r="A62" s="45"/>
      <c r="B62" s="48"/>
      <c r="C62" s="46"/>
      <c r="D62" s="54"/>
      <c r="E62" s="54"/>
      <c r="F62" s="54"/>
      <c r="G62" s="54"/>
      <c r="H62" s="54"/>
      <c r="I62" s="54"/>
      <c r="J62" s="55"/>
      <c r="K62" s="36"/>
      <c r="L62" s="37"/>
      <c r="M62" s="37"/>
      <c r="N62" s="37"/>
      <c r="O62" s="37"/>
      <c r="P62" s="37"/>
      <c r="Q62" s="37"/>
      <c r="R62" s="37"/>
      <c r="S62" s="37"/>
      <c r="T62" s="37"/>
      <c r="U62" s="37"/>
      <c r="V62" s="37"/>
      <c r="W62" s="37"/>
      <c r="X62" s="37"/>
      <c r="Y62" s="37"/>
      <c r="Z62" s="37"/>
      <c r="AA62" s="37"/>
      <c r="AB62" s="37"/>
      <c r="AC62" s="37"/>
      <c r="AD62" s="37"/>
      <c r="AE62" s="37"/>
      <c r="AF62" s="37"/>
      <c r="AG62" s="37"/>
    </row>
    <row r="63" spans="1:33" s="6" customFormat="1">
      <c r="A63" s="45"/>
      <c r="B63" s="46"/>
      <c r="C63" s="56"/>
      <c r="D63" s="54"/>
      <c r="E63" s="54"/>
      <c r="F63" s="54"/>
      <c r="G63" s="54"/>
      <c r="H63" s="54"/>
      <c r="I63" s="54"/>
      <c r="J63" s="55"/>
      <c r="K63" s="36"/>
      <c r="L63" s="37"/>
      <c r="M63" s="37"/>
      <c r="N63" s="37"/>
      <c r="O63" s="37"/>
      <c r="P63" s="37"/>
      <c r="Q63" s="37"/>
      <c r="R63" s="37"/>
      <c r="S63" s="37"/>
      <c r="T63" s="37"/>
      <c r="U63" s="37"/>
      <c r="V63" s="37"/>
      <c r="W63" s="37"/>
      <c r="X63" s="37"/>
      <c r="Y63" s="37"/>
      <c r="Z63" s="37"/>
      <c r="AA63" s="37"/>
      <c r="AB63" s="37"/>
      <c r="AC63" s="37"/>
      <c r="AD63" s="37"/>
      <c r="AE63" s="37"/>
      <c r="AF63" s="37"/>
      <c r="AG63" s="37"/>
    </row>
    <row r="64" spans="1:33" s="6" customFormat="1">
      <c r="A64" s="45"/>
      <c r="B64" s="50"/>
      <c r="C64" s="50"/>
      <c r="D64" s="54"/>
      <c r="E64" s="54"/>
      <c r="F64" s="54"/>
      <c r="G64" s="54"/>
      <c r="H64" s="54"/>
      <c r="I64" s="54"/>
      <c r="J64" s="55"/>
      <c r="K64" s="36"/>
      <c r="L64" s="37"/>
      <c r="M64" s="37"/>
      <c r="N64" s="37"/>
      <c r="O64" s="37"/>
      <c r="P64" s="37"/>
      <c r="Q64" s="37"/>
      <c r="R64" s="37"/>
      <c r="S64" s="37"/>
      <c r="T64" s="37"/>
      <c r="U64" s="37"/>
      <c r="V64" s="37"/>
      <c r="W64" s="37"/>
      <c r="X64" s="37"/>
      <c r="Y64" s="37"/>
      <c r="Z64" s="37"/>
      <c r="AA64" s="37"/>
      <c r="AB64" s="37"/>
      <c r="AC64" s="37"/>
      <c r="AD64" s="37"/>
      <c r="AE64" s="37"/>
      <c r="AF64" s="37"/>
      <c r="AG64" s="37"/>
    </row>
    <row r="65" spans="1:33" s="6" customFormat="1">
      <c r="A65" s="45"/>
      <c r="B65" s="49"/>
      <c r="C65" s="50"/>
      <c r="D65" s="54"/>
      <c r="E65" s="54"/>
      <c r="F65" s="54"/>
      <c r="G65" s="54"/>
      <c r="H65" s="54"/>
      <c r="I65" s="54"/>
      <c r="J65" s="55"/>
      <c r="K65" s="36"/>
      <c r="L65" s="37"/>
      <c r="M65" s="37"/>
      <c r="N65" s="37"/>
      <c r="O65" s="37"/>
      <c r="P65" s="37"/>
      <c r="Q65" s="37"/>
      <c r="R65" s="37"/>
      <c r="S65" s="37"/>
      <c r="T65" s="37"/>
      <c r="U65" s="37"/>
      <c r="V65" s="37"/>
      <c r="W65" s="37"/>
      <c r="X65" s="37"/>
      <c r="Y65" s="37"/>
      <c r="Z65" s="37"/>
      <c r="AA65" s="37"/>
      <c r="AB65" s="37"/>
      <c r="AC65" s="37"/>
      <c r="AD65" s="37"/>
      <c r="AE65" s="37"/>
      <c r="AF65" s="37"/>
      <c r="AG65" s="37"/>
    </row>
    <row r="66" spans="1:33" s="6" customFormat="1">
      <c r="A66" s="45"/>
      <c r="B66" s="49"/>
      <c r="C66" s="50"/>
      <c r="D66" s="54"/>
      <c r="E66" s="54"/>
      <c r="F66" s="54"/>
      <c r="G66" s="54"/>
      <c r="H66" s="54"/>
      <c r="I66" s="54"/>
      <c r="J66" s="55"/>
      <c r="K66" s="36"/>
      <c r="L66" s="37"/>
      <c r="M66" s="37"/>
      <c r="N66" s="37"/>
      <c r="O66" s="37"/>
      <c r="P66" s="37"/>
      <c r="Q66" s="37"/>
      <c r="R66" s="37"/>
      <c r="S66" s="37"/>
      <c r="T66" s="37"/>
      <c r="U66" s="37"/>
      <c r="V66" s="37"/>
      <c r="W66" s="37"/>
      <c r="X66" s="37"/>
      <c r="Y66" s="37"/>
      <c r="Z66" s="37"/>
      <c r="AA66" s="37"/>
      <c r="AB66" s="37"/>
      <c r="AC66" s="37"/>
      <c r="AD66" s="37"/>
      <c r="AE66" s="37"/>
      <c r="AF66" s="37"/>
      <c r="AG66" s="37"/>
    </row>
    <row r="67" spans="1:33" s="6" customFormat="1">
      <c r="A67" s="45"/>
      <c r="B67" s="49"/>
      <c r="C67" s="49"/>
      <c r="D67" s="54"/>
      <c r="E67" s="54"/>
      <c r="F67" s="54"/>
      <c r="G67" s="54"/>
      <c r="H67" s="54"/>
      <c r="I67" s="54"/>
      <c r="J67" s="55"/>
      <c r="K67" s="36"/>
      <c r="L67" s="37"/>
      <c r="M67" s="37"/>
      <c r="N67" s="37"/>
      <c r="O67" s="37"/>
      <c r="P67" s="37"/>
      <c r="Q67" s="37"/>
      <c r="R67" s="37"/>
      <c r="S67" s="37"/>
      <c r="T67" s="37"/>
      <c r="U67" s="37"/>
      <c r="V67" s="37"/>
      <c r="W67" s="37"/>
      <c r="X67" s="37"/>
      <c r="Y67" s="37"/>
      <c r="Z67" s="37"/>
      <c r="AA67" s="37"/>
      <c r="AB67" s="37"/>
      <c r="AC67" s="37"/>
      <c r="AD67" s="37"/>
      <c r="AE67" s="37"/>
      <c r="AF67" s="37"/>
      <c r="AG67" s="37"/>
    </row>
    <row r="68" spans="1:33" s="6" customFormat="1">
      <c r="A68" s="57"/>
      <c r="B68" s="58"/>
      <c r="C68" s="58"/>
      <c r="D68" s="59"/>
      <c r="E68" s="59"/>
      <c r="F68" s="59"/>
      <c r="G68" s="59"/>
      <c r="H68" s="59"/>
      <c r="I68" s="59"/>
      <c r="J68" s="60"/>
      <c r="K68" s="36"/>
      <c r="L68" s="37"/>
      <c r="M68" s="37"/>
      <c r="N68" s="37"/>
      <c r="O68" s="37"/>
      <c r="P68" s="37"/>
      <c r="Q68" s="37"/>
      <c r="R68" s="37"/>
      <c r="S68" s="37"/>
      <c r="T68" s="37"/>
      <c r="U68" s="37"/>
      <c r="V68" s="37"/>
      <c r="W68" s="37"/>
      <c r="X68" s="37"/>
      <c r="Y68" s="37"/>
      <c r="Z68" s="37"/>
      <c r="AA68" s="37"/>
      <c r="AB68" s="37"/>
      <c r="AC68" s="37"/>
      <c r="AD68" s="37"/>
      <c r="AE68" s="37"/>
      <c r="AF68" s="37"/>
      <c r="AG68" s="37"/>
    </row>
    <row r="69" spans="1:33" s="6" customFormat="1">
      <c r="A69" s="61"/>
      <c r="B69" s="62"/>
      <c r="C69" s="62"/>
      <c r="D69" s="62"/>
      <c r="E69" s="62"/>
      <c r="F69" s="63"/>
      <c r="G69" s="62"/>
      <c r="H69" s="64"/>
      <c r="I69" s="64"/>
      <c r="J69" s="65"/>
      <c r="K69" s="36"/>
      <c r="L69" s="37"/>
      <c r="M69" s="37"/>
      <c r="N69" s="37"/>
      <c r="O69" s="37"/>
      <c r="P69" s="37"/>
      <c r="Q69" s="37"/>
      <c r="R69" s="37"/>
      <c r="S69" s="37"/>
      <c r="T69" s="37"/>
      <c r="U69" s="37"/>
      <c r="V69" s="37"/>
      <c r="W69" s="37"/>
      <c r="X69" s="37"/>
      <c r="Y69" s="37"/>
      <c r="Z69" s="37"/>
      <c r="AA69" s="37"/>
      <c r="AB69" s="37"/>
      <c r="AC69" s="37"/>
      <c r="AD69" s="37"/>
      <c r="AE69" s="37"/>
      <c r="AF69" s="37"/>
      <c r="AG69" s="37"/>
    </row>
    <row r="70" spans="1:33" s="6" customFormat="1">
      <c r="A70" s="45"/>
      <c r="B70" s="66"/>
      <c r="C70" s="67"/>
      <c r="D70" s="66"/>
      <c r="E70" s="68"/>
      <c r="F70" s="68"/>
      <c r="G70" s="69"/>
      <c r="H70" s="48"/>
      <c r="I70" s="46"/>
      <c r="J70" s="70"/>
      <c r="K70" s="36"/>
      <c r="L70" s="37"/>
      <c r="M70" s="37"/>
      <c r="N70" s="37"/>
      <c r="O70" s="37"/>
      <c r="P70" s="37"/>
      <c r="Q70" s="37"/>
      <c r="R70" s="37"/>
      <c r="S70" s="37"/>
      <c r="T70" s="37"/>
      <c r="U70" s="37"/>
      <c r="V70" s="37"/>
      <c r="W70" s="37"/>
      <c r="X70" s="37"/>
      <c r="Y70" s="37"/>
      <c r="Z70" s="37"/>
      <c r="AA70" s="37"/>
      <c r="AB70" s="37"/>
      <c r="AC70" s="37"/>
      <c r="AD70" s="37"/>
      <c r="AE70" s="37"/>
      <c r="AF70" s="37"/>
      <c r="AG70" s="37"/>
    </row>
    <row r="71" spans="1:33" s="6" customFormat="1">
      <c r="A71" s="45"/>
      <c r="B71" s="66"/>
      <c r="C71" s="66"/>
      <c r="D71" s="66"/>
      <c r="E71" s="54"/>
      <c r="F71" s="68"/>
      <c r="G71" s="69"/>
      <c r="H71" s="48"/>
      <c r="I71" s="46"/>
      <c r="J71" s="70"/>
      <c r="K71" s="36"/>
      <c r="L71" s="37"/>
      <c r="M71" s="37"/>
      <c r="N71" s="37"/>
      <c r="O71" s="37"/>
      <c r="P71" s="37"/>
      <c r="Q71" s="37"/>
      <c r="R71" s="37"/>
      <c r="S71" s="37"/>
      <c r="T71" s="37"/>
      <c r="U71" s="37"/>
      <c r="V71" s="37"/>
      <c r="W71" s="37"/>
      <c r="X71" s="37"/>
      <c r="Y71" s="37"/>
      <c r="Z71" s="37"/>
      <c r="AA71" s="37"/>
      <c r="AB71" s="37"/>
      <c r="AC71" s="37"/>
      <c r="AD71" s="37"/>
      <c r="AE71" s="37"/>
      <c r="AF71" s="37"/>
      <c r="AG71" s="37"/>
    </row>
    <row r="72" spans="1:33" s="6" customFormat="1">
      <c r="A72" s="45"/>
      <c r="B72" s="71"/>
      <c r="C72" s="66"/>
      <c r="D72" s="68"/>
      <c r="E72" s="54"/>
      <c r="F72" s="68"/>
      <c r="G72" s="54"/>
      <c r="H72" s="48"/>
      <c r="I72" s="46"/>
      <c r="J72" s="55"/>
      <c r="K72" s="36"/>
      <c r="L72" s="37"/>
      <c r="M72" s="37"/>
      <c r="N72" s="37"/>
      <c r="O72" s="37"/>
      <c r="P72" s="37"/>
      <c r="Q72" s="37"/>
      <c r="R72" s="37"/>
      <c r="S72" s="37"/>
      <c r="T72" s="37"/>
      <c r="U72" s="37"/>
      <c r="V72" s="37"/>
      <c r="W72" s="37"/>
      <c r="X72" s="37"/>
      <c r="Y72" s="37"/>
      <c r="Z72" s="37"/>
      <c r="AA72" s="37"/>
      <c r="AB72" s="37"/>
      <c r="AC72" s="37"/>
      <c r="AD72" s="37"/>
      <c r="AE72" s="37"/>
      <c r="AF72" s="37"/>
      <c r="AG72" s="37"/>
    </row>
    <row r="73" spans="1:33" s="6" customFormat="1">
      <c r="A73" s="45"/>
      <c r="B73" s="71"/>
      <c r="C73" s="66"/>
      <c r="D73" s="66"/>
      <c r="E73" s="54"/>
      <c r="F73" s="68"/>
      <c r="G73" s="54"/>
      <c r="H73" s="48"/>
      <c r="I73" s="46"/>
      <c r="J73" s="55"/>
      <c r="K73" s="36"/>
      <c r="L73" s="37"/>
      <c r="M73" s="37"/>
      <c r="N73" s="37"/>
      <c r="O73" s="37"/>
      <c r="P73" s="37"/>
      <c r="Q73" s="37"/>
      <c r="R73" s="37"/>
      <c r="S73" s="37"/>
      <c r="T73" s="37"/>
      <c r="U73" s="37"/>
      <c r="V73" s="37"/>
      <c r="W73" s="37"/>
      <c r="X73" s="37"/>
      <c r="Y73" s="37"/>
      <c r="Z73" s="37"/>
      <c r="AA73" s="37"/>
      <c r="AB73" s="37"/>
      <c r="AC73" s="37"/>
      <c r="AD73" s="37"/>
      <c r="AE73" s="37"/>
      <c r="AF73" s="37"/>
      <c r="AG73" s="37"/>
    </row>
    <row r="74" spans="1:33" s="6" customFormat="1">
      <c r="A74" s="45"/>
      <c r="B74" s="71"/>
      <c r="C74" s="66"/>
      <c r="D74" s="66"/>
      <c r="E74" s="54"/>
      <c r="F74" s="68"/>
      <c r="G74" s="54"/>
      <c r="H74" s="48"/>
      <c r="I74" s="46"/>
      <c r="J74" s="55"/>
      <c r="K74" s="36"/>
      <c r="L74" s="37"/>
      <c r="M74" s="37"/>
      <c r="N74" s="37"/>
      <c r="O74" s="37"/>
      <c r="P74" s="37"/>
      <c r="Q74" s="37"/>
      <c r="R74" s="37"/>
      <c r="S74" s="37"/>
      <c r="T74" s="37"/>
      <c r="U74" s="37"/>
      <c r="V74" s="37"/>
      <c r="W74" s="37"/>
      <c r="X74" s="37"/>
      <c r="Y74" s="37"/>
      <c r="Z74" s="37"/>
      <c r="AA74" s="37"/>
      <c r="AB74" s="37"/>
      <c r="AC74" s="37"/>
      <c r="AD74" s="37"/>
      <c r="AE74" s="37"/>
      <c r="AF74" s="37"/>
      <c r="AG74" s="37"/>
    </row>
    <row r="75" spans="1:33" s="6" customFormat="1">
      <c r="A75" s="45"/>
      <c r="B75" s="71"/>
      <c r="C75" s="66"/>
      <c r="D75" s="71"/>
      <c r="E75" s="54"/>
      <c r="F75" s="68"/>
      <c r="G75" s="54"/>
      <c r="H75" s="48"/>
      <c r="I75" s="46"/>
      <c r="J75" s="55"/>
      <c r="K75" s="36"/>
      <c r="L75" s="37"/>
      <c r="M75" s="37"/>
      <c r="N75" s="37"/>
      <c r="O75" s="37"/>
      <c r="P75" s="37"/>
      <c r="Q75" s="37"/>
      <c r="R75" s="37"/>
      <c r="S75" s="37"/>
      <c r="T75" s="37"/>
      <c r="U75" s="37"/>
      <c r="V75" s="37"/>
      <c r="W75" s="37"/>
      <c r="X75" s="37"/>
      <c r="Y75" s="37"/>
      <c r="Z75" s="37"/>
      <c r="AA75" s="37"/>
      <c r="AB75" s="37"/>
      <c r="AC75" s="37"/>
      <c r="AD75" s="37"/>
      <c r="AE75" s="37"/>
      <c r="AF75" s="37"/>
      <c r="AG75" s="37"/>
    </row>
    <row r="76" spans="1:33" s="6" customFormat="1">
      <c r="A76" s="45"/>
      <c r="B76" s="71"/>
      <c r="C76" s="66"/>
      <c r="D76" s="71"/>
      <c r="E76" s="54"/>
      <c r="F76" s="68"/>
      <c r="G76" s="69"/>
      <c r="H76" s="48"/>
      <c r="I76" s="46"/>
      <c r="J76" s="70"/>
      <c r="K76" s="36"/>
      <c r="L76" s="37"/>
      <c r="M76" s="37"/>
      <c r="N76" s="37"/>
      <c r="O76" s="37"/>
      <c r="P76" s="37"/>
      <c r="Q76" s="37"/>
      <c r="R76" s="37"/>
      <c r="S76" s="37"/>
      <c r="T76" s="37"/>
      <c r="U76" s="37"/>
      <c r="V76" s="37"/>
      <c r="W76" s="37"/>
      <c r="X76" s="37"/>
      <c r="Y76" s="37"/>
      <c r="Z76" s="37"/>
      <c r="AA76" s="37"/>
      <c r="AB76" s="37"/>
      <c r="AC76" s="37"/>
      <c r="AD76" s="37"/>
      <c r="AE76" s="37"/>
      <c r="AF76" s="37"/>
      <c r="AG76" s="37"/>
    </row>
    <row r="77" spans="1:33" s="6" customFormat="1">
      <c r="A77" s="45"/>
      <c r="B77" s="71"/>
      <c r="C77" s="66"/>
      <c r="D77" s="71"/>
      <c r="E77" s="54"/>
      <c r="F77" s="68"/>
      <c r="G77" s="66"/>
      <c r="H77" s="48"/>
      <c r="I77" s="46"/>
      <c r="J77" s="72"/>
      <c r="K77" s="36"/>
      <c r="L77" s="37"/>
      <c r="M77" s="37"/>
      <c r="N77" s="37"/>
      <c r="O77" s="37"/>
      <c r="P77" s="37"/>
      <c r="Q77" s="37"/>
      <c r="R77" s="37"/>
      <c r="S77" s="37"/>
      <c r="T77" s="37"/>
      <c r="U77" s="37"/>
      <c r="V77" s="37"/>
      <c r="W77" s="37"/>
      <c r="X77" s="37"/>
      <c r="Y77" s="37"/>
      <c r="Z77" s="37"/>
      <c r="AA77" s="37"/>
      <c r="AB77" s="37"/>
      <c r="AC77" s="37"/>
      <c r="AD77" s="37"/>
      <c r="AE77" s="37"/>
      <c r="AF77" s="37"/>
      <c r="AG77" s="37"/>
    </row>
    <row r="78" spans="1:33" s="6" customFormat="1">
      <c r="A78" s="45"/>
      <c r="B78" s="71"/>
      <c r="C78" s="66"/>
      <c r="D78" s="71"/>
      <c r="E78" s="54"/>
      <c r="F78" s="68"/>
      <c r="G78" s="71"/>
      <c r="H78" s="48"/>
      <c r="I78" s="46"/>
      <c r="J78" s="73"/>
      <c r="K78" s="36"/>
      <c r="L78" s="37"/>
      <c r="M78" s="37"/>
      <c r="N78" s="37"/>
      <c r="O78" s="37"/>
      <c r="P78" s="37"/>
      <c r="Q78" s="37"/>
      <c r="R78" s="37"/>
      <c r="S78" s="37"/>
      <c r="T78" s="37"/>
      <c r="U78" s="37"/>
      <c r="V78" s="37"/>
      <c r="W78" s="37"/>
      <c r="X78" s="37"/>
      <c r="Y78" s="37"/>
      <c r="Z78" s="37"/>
      <c r="AA78" s="37"/>
      <c r="AB78" s="37"/>
      <c r="AC78" s="37"/>
      <c r="AD78" s="37"/>
      <c r="AE78" s="37"/>
      <c r="AF78" s="37"/>
      <c r="AG78" s="37"/>
    </row>
    <row r="79" spans="1:33" s="6" customFormat="1">
      <c r="A79" s="45"/>
      <c r="B79" s="71"/>
      <c r="C79" s="66"/>
      <c r="D79" s="71"/>
      <c r="E79" s="54"/>
      <c r="F79" s="68"/>
      <c r="G79" s="71"/>
      <c r="H79" s="48"/>
      <c r="I79" s="46"/>
      <c r="J79" s="73"/>
      <c r="K79" s="36"/>
      <c r="L79" s="37"/>
      <c r="M79" s="37"/>
      <c r="N79" s="37"/>
      <c r="O79" s="37"/>
      <c r="P79" s="37"/>
      <c r="Q79" s="37"/>
      <c r="R79" s="37"/>
      <c r="S79" s="37"/>
      <c r="T79" s="37"/>
      <c r="U79" s="37"/>
      <c r="V79" s="37"/>
      <c r="W79" s="37"/>
      <c r="X79" s="37"/>
      <c r="Y79" s="37"/>
      <c r="Z79" s="37"/>
      <c r="AA79" s="37"/>
      <c r="AB79" s="37"/>
      <c r="AC79" s="37"/>
      <c r="AD79" s="37"/>
      <c r="AE79" s="37"/>
      <c r="AF79" s="37"/>
      <c r="AG79" s="37"/>
    </row>
    <row r="80" spans="1:33" s="6" customFormat="1">
      <c r="A80" s="74"/>
      <c r="B80" s="75"/>
      <c r="C80" s="76"/>
      <c r="D80" s="75"/>
      <c r="E80" s="77"/>
      <c r="F80" s="78"/>
      <c r="G80" s="75"/>
      <c r="H80" s="79"/>
      <c r="I80" s="80"/>
      <c r="J80" s="81"/>
      <c r="K80" s="36"/>
      <c r="L80" s="37"/>
      <c r="M80" s="37"/>
      <c r="N80" s="37"/>
      <c r="O80" s="37"/>
      <c r="P80" s="37"/>
      <c r="Q80" s="37"/>
      <c r="R80" s="37"/>
      <c r="S80" s="37"/>
      <c r="T80" s="37"/>
      <c r="U80" s="37"/>
      <c r="V80" s="37"/>
      <c r="W80" s="37"/>
      <c r="X80" s="37"/>
      <c r="Y80" s="37"/>
      <c r="Z80" s="37"/>
      <c r="AA80" s="37"/>
      <c r="AB80" s="37"/>
      <c r="AC80" s="37"/>
      <c r="AD80" s="37"/>
      <c r="AE80" s="37"/>
      <c r="AF80" s="37"/>
      <c r="AG80" s="37"/>
    </row>
    <row r="81" spans="1:33" s="6" customFormat="1">
      <c r="A81" s="19"/>
      <c r="B81" s="36"/>
      <c r="C81" s="36"/>
      <c r="D81" s="36"/>
      <c r="E81" s="36"/>
      <c r="F81" s="36"/>
      <c r="G81" s="36"/>
      <c r="H81" s="36"/>
      <c r="I81" s="36"/>
      <c r="J81" s="36"/>
      <c r="K81" s="36"/>
      <c r="L81" s="37"/>
      <c r="M81" s="37"/>
      <c r="N81" s="37"/>
      <c r="O81" s="37"/>
      <c r="P81" s="37"/>
      <c r="Q81" s="37"/>
      <c r="R81" s="37"/>
      <c r="S81" s="37"/>
      <c r="T81" s="37"/>
      <c r="U81" s="37"/>
      <c r="V81" s="37"/>
      <c r="W81" s="37"/>
      <c r="X81" s="37"/>
      <c r="Y81" s="37"/>
      <c r="Z81" s="37"/>
      <c r="AA81" s="37"/>
      <c r="AB81" s="37"/>
      <c r="AC81" s="37"/>
      <c r="AD81" s="37"/>
      <c r="AE81" s="37"/>
      <c r="AF81" s="37"/>
      <c r="AG81" s="37"/>
    </row>
    <row r="82" spans="1:33" s="6" customFormat="1">
      <c r="A82" s="19"/>
      <c r="B82" s="36"/>
      <c r="C82" s="36"/>
      <c r="D82" s="36"/>
      <c r="E82" s="36"/>
      <c r="F82" s="36"/>
      <c r="G82" s="36"/>
      <c r="H82" s="36"/>
      <c r="I82" s="36"/>
      <c r="J82" s="36"/>
      <c r="K82" s="36"/>
      <c r="L82" s="37"/>
      <c r="M82" s="37"/>
      <c r="N82" s="37"/>
      <c r="O82" s="37"/>
      <c r="P82" s="37"/>
      <c r="Q82" s="37"/>
      <c r="R82" s="37"/>
      <c r="S82" s="37"/>
      <c r="T82" s="37"/>
      <c r="U82" s="37"/>
      <c r="V82" s="37"/>
      <c r="W82" s="37"/>
      <c r="X82" s="37"/>
      <c r="Y82" s="37"/>
      <c r="Z82" s="37"/>
      <c r="AA82" s="37"/>
      <c r="AB82" s="37"/>
      <c r="AC82" s="37"/>
      <c r="AD82" s="37"/>
      <c r="AE82" s="37"/>
      <c r="AF82" s="37"/>
      <c r="AG82" s="37"/>
    </row>
    <row r="83" spans="1:33" s="6" customFormat="1">
      <c r="A83" s="82"/>
      <c r="B83" s="36"/>
      <c r="C83" s="36"/>
      <c r="D83" s="36"/>
      <c r="E83" s="36"/>
      <c r="F83" s="36"/>
      <c r="G83" s="36"/>
      <c r="H83" s="36"/>
      <c r="I83" s="36"/>
      <c r="J83" s="36"/>
      <c r="K83" s="36"/>
      <c r="L83" s="37"/>
      <c r="M83" s="37"/>
      <c r="N83" s="37"/>
      <c r="O83" s="37"/>
      <c r="P83" s="37"/>
      <c r="Q83" s="37"/>
      <c r="R83" s="37"/>
      <c r="S83" s="37"/>
      <c r="T83" s="37"/>
      <c r="U83" s="37"/>
      <c r="V83" s="37"/>
      <c r="W83" s="37"/>
      <c r="X83" s="37"/>
      <c r="Y83" s="37"/>
      <c r="Z83" s="37"/>
      <c r="AA83" s="37"/>
      <c r="AB83" s="37"/>
      <c r="AC83" s="37"/>
      <c r="AD83" s="37"/>
      <c r="AE83" s="37"/>
      <c r="AF83" s="37"/>
      <c r="AG83" s="37"/>
    </row>
    <row r="84" spans="1:33" s="6" customForma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row>
    <row r="85" spans="1:33" s="6" customForma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sheetData>
  <mergeCells count="43">
    <mergeCell ref="A3:G3"/>
    <mergeCell ref="B4:G4"/>
    <mergeCell ref="B5:C5"/>
    <mergeCell ref="D5:E5"/>
    <mergeCell ref="F5:G5"/>
    <mergeCell ref="B7:C7"/>
    <mergeCell ref="D7:E7"/>
    <mergeCell ref="F7:G7"/>
    <mergeCell ref="B8:C8"/>
    <mergeCell ref="D8:E8"/>
    <mergeCell ref="F8:G8"/>
    <mergeCell ref="B9:C9"/>
    <mergeCell ref="D9:E9"/>
    <mergeCell ref="F9:G9"/>
    <mergeCell ref="B10:C10"/>
    <mergeCell ref="D10:E10"/>
    <mergeCell ref="F10:G10"/>
    <mergeCell ref="D11:E11"/>
    <mergeCell ref="F11:G11"/>
    <mergeCell ref="D15:E15"/>
    <mergeCell ref="F15:G15"/>
    <mergeCell ref="B12:C12"/>
    <mergeCell ref="D12:E12"/>
    <mergeCell ref="F12:G12"/>
    <mergeCell ref="B13:C13"/>
    <mergeCell ref="D13:E13"/>
    <mergeCell ref="F13:G13"/>
    <mergeCell ref="A18:G18"/>
    <mergeCell ref="A4:A6"/>
    <mergeCell ref="A1:G1"/>
    <mergeCell ref="A20:G20"/>
    <mergeCell ref="A19:G19"/>
    <mergeCell ref="B16:C16"/>
    <mergeCell ref="D16:E16"/>
    <mergeCell ref="F16:G16"/>
    <mergeCell ref="B17:C17"/>
    <mergeCell ref="D17:E17"/>
    <mergeCell ref="F17:G17"/>
    <mergeCell ref="B14:C14"/>
    <mergeCell ref="D14:E14"/>
    <mergeCell ref="F14:G14"/>
    <mergeCell ref="B15:C15"/>
    <mergeCell ref="B11:C11"/>
  </mergeCells>
  <hyperlinks>
    <hyperlink ref="A2" location="Inhalt!A1" display="Zurück zum Inhalt - HF-0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4"/>
  <sheetViews>
    <sheetView zoomScale="80" zoomScaleNormal="80" workbookViewId="0">
      <selection sqref="A1:E1"/>
    </sheetView>
  </sheetViews>
  <sheetFormatPr baseColWidth="10" defaultColWidth="11" defaultRowHeight="14"/>
  <cols>
    <col min="1" max="2" width="25.58203125" style="95" customWidth="1"/>
    <col min="3" max="3" width="11" style="95"/>
    <col min="4" max="5" width="25.58203125" style="95" customWidth="1"/>
    <col min="6" max="16384" width="11" style="95"/>
  </cols>
  <sheetData>
    <row r="1" spans="1:35" ht="23.5">
      <c r="A1" s="696">
        <v>2020</v>
      </c>
      <c r="B1" s="696"/>
      <c r="C1" s="696"/>
      <c r="D1" s="696"/>
      <c r="E1" s="696"/>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659" customFormat="1" ht="30" customHeight="1">
      <c r="A3" s="770" t="s">
        <v>362</v>
      </c>
      <c r="B3" s="770"/>
      <c r="C3" s="658"/>
      <c r="D3" s="770" t="s">
        <v>363</v>
      </c>
      <c r="E3" s="770"/>
    </row>
    <row r="4" spans="1:35" ht="37.5" customHeight="1">
      <c r="A4" s="742" t="s">
        <v>21</v>
      </c>
      <c r="B4" s="433" t="s">
        <v>24</v>
      </c>
      <c r="C4" s="445"/>
      <c r="D4" s="742" t="s">
        <v>21</v>
      </c>
      <c r="E4" s="433" t="s">
        <v>267</v>
      </c>
    </row>
    <row r="5" spans="1:35" ht="15" thickBot="1">
      <c r="A5" s="743"/>
      <c r="B5" s="472" t="s">
        <v>0</v>
      </c>
      <c r="C5" s="445"/>
      <c r="D5" s="743"/>
      <c r="E5" s="472" t="s">
        <v>0</v>
      </c>
    </row>
    <row r="6" spans="1:35" ht="14.5">
      <c r="A6" s="457" t="s">
        <v>16</v>
      </c>
      <c r="B6" s="454">
        <v>5204</v>
      </c>
      <c r="C6" s="257"/>
      <c r="D6" s="457" t="s">
        <v>16</v>
      </c>
      <c r="E6" s="465">
        <v>3805</v>
      </c>
    </row>
    <row r="7" spans="1:35" ht="14.5">
      <c r="A7" s="458" t="s">
        <v>15</v>
      </c>
      <c r="B7" s="455">
        <v>3690</v>
      </c>
      <c r="C7" s="257"/>
      <c r="D7" s="458" t="s">
        <v>15</v>
      </c>
      <c r="E7" s="466">
        <v>3269</v>
      </c>
    </row>
    <row r="8" spans="1:35" ht="14.5">
      <c r="A8" s="459" t="s">
        <v>18</v>
      </c>
      <c r="B8" s="454">
        <v>3873</v>
      </c>
      <c r="C8" s="257"/>
      <c r="D8" s="459" t="s">
        <v>18</v>
      </c>
      <c r="E8" s="465">
        <v>2664</v>
      </c>
    </row>
    <row r="9" spans="1:35" ht="14.5">
      <c r="A9" s="458" t="s">
        <v>14</v>
      </c>
      <c r="B9" s="455">
        <v>1836</v>
      </c>
      <c r="C9" s="257"/>
      <c r="D9" s="458" t="s">
        <v>14</v>
      </c>
      <c r="E9" s="466">
        <v>1445</v>
      </c>
    </row>
    <row r="10" spans="1:35" ht="14.5">
      <c r="A10" s="459" t="s">
        <v>291</v>
      </c>
      <c r="B10" s="454">
        <v>333</v>
      </c>
      <c r="C10" s="257"/>
      <c r="D10" s="459" t="s">
        <v>13</v>
      </c>
      <c r="E10" s="465">
        <v>250</v>
      </c>
    </row>
    <row r="11" spans="1:35" ht="14.5">
      <c r="A11" s="458" t="s">
        <v>12</v>
      </c>
      <c r="B11" s="455">
        <v>1174</v>
      </c>
      <c r="C11" s="257"/>
      <c r="D11" s="458" t="s">
        <v>12</v>
      </c>
      <c r="E11" s="466">
        <v>1044</v>
      </c>
    </row>
    <row r="12" spans="1:35" ht="14.5">
      <c r="A12" s="459" t="s">
        <v>11</v>
      </c>
      <c r="B12" s="454">
        <v>2842</v>
      </c>
      <c r="C12" s="257"/>
      <c r="D12" s="459" t="s">
        <v>11</v>
      </c>
      <c r="E12" s="465">
        <v>2465</v>
      </c>
    </row>
    <row r="13" spans="1:35" ht="14.5">
      <c r="A13" s="460" t="s">
        <v>10</v>
      </c>
      <c r="B13" s="455">
        <v>687</v>
      </c>
      <c r="C13" s="257"/>
      <c r="D13" s="460" t="s">
        <v>10</v>
      </c>
      <c r="E13" s="466">
        <v>640</v>
      </c>
    </row>
    <row r="14" spans="1:35" ht="14.5">
      <c r="A14" s="459" t="s">
        <v>9</v>
      </c>
      <c r="B14" s="454">
        <v>2978</v>
      </c>
      <c r="C14" s="257"/>
      <c r="D14" s="459" t="s">
        <v>9</v>
      </c>
      <c r="E14" s="465">
        <v>2555</v>
      </c>
    </row>
    <row r="15" spans="1:35" ht="14.5">
      <c r="A15" s="460" t="s">
        <v>8</v>
      </c>
      <c r="B15" s="455">
        <v>9093</v>
      </c>
      <c r="C15" s="257"/>
      <c r="D15" s="460" t="s">
        <v>8</v>
      </c>
      <c r="E15" s="466">
        <v>6305</v>
      </c>
    </row>
    <row r="16" spans="1:35" ht="14.5">
      <c r="A16" s="459" t="s">
        <v>7</v>
      </c>
      <c r="B16" s="454">
        <v>1972</v>
      </c>
      <c r="C16" s="257"/>
      <c r="D16" s="459" t="s">
        <v>7</v>
      </c>
      <c r="E16" s="465">
        <v>1564</v>
      </c>
    </row>
    <row r="17" spans="1:5" ht="14.5">
      <c r="A17" s="458" t="s">
        <v>6</v>
      </c>
      <c r="B17" s="455">
        <v>433</v>
      </c>
      <c r="C17" s="257"/>
      <c r="D17" s="458" t="s">
        <v>6</v>
      </c>
      <c r="E17" s="466">
        <v>351</v>
      </c>
    </row>
    <row r="18" spans="1:5" ht="14.5">
      <c r="A18" s="459" t="s">
        <v>5</v>
      </c>
      <c r="B18" s="454">
        <v>3473</v>
      </c>
      <c r="C18" s="257"/>
      <c r="D18" s="459" t="s">
        <v>5</v>
      </c>
      <c r="E18" s="465">
        <v>1988</v>
      </c>
    </row>
    <row r="19" spans="1:5" ht="14.5">
      <c r="A19" s="460" t="s">
        <v>4</v>
      </c>
      <c r="B19" s="455">
        <v>1338</v>
      </c>
      <c r="C19" s="257"/>
      <c r="D19" s="460" t="s">
        <v>4</v>
      </c>
      <c r="E19" s="466">
        <v>1047</v>
      </c>
    </row>
    <row r="20" spans="1:5" ht="14.5">
      <c r="A20" s="459" t="s">
        <v>3</v>
      </c>
      <c r="B20" s="454">
        <v>1570</v>
      </c>
      <c r="C20" s="257"/>
      <c r="D20" s="459" t="s">
        <v>3</v>
      </c>
      <c r="E20" s="465">
        <v>1036</v>
      </c>
    </row>
    <row r="21" spans="1:5" ht="15" thickBot="1">
      <c r="A21" s="458" t="s">
        <v>2</v>
      </c>
      <c r="B21" s="455">
        <v>987</v>
      </c>
      <c r="C21" s="257"/>
      <c r="D21" s="458" t="s">
        <v>2</v>
      </c>
      <c r="E21" s="466">
        <v>791</v>
      </c>
    </row>
    <row r="22" spans="1:5" ht="14.5">
      <c r="A22" s="461" t="s">
        <v>17</v>
      </c>
      <c r="B22" s="463">
        <f>SUM(B6:B7,B10,B11,B12,B14,B15,B16,B17,B20)</f>
        <v>29289</v>
      </c>
      <c r="C22" s="240"/>
      <c r="D22" s="461" t="s">
        <v>17</v>
      </c>
      <c r="E22" s="463">
        <f>SUM(E6:E7,E10,E11,E12,E14,E15,E16,E17,E20)</f>
        <v>22644</v>
      </c>
    </row>
    <row r="23" spans="1:5" ht="14.5">
      <c r="A23" s="462" t="s">
        <v>19</v>
      </c>
      <c r="B23" s="464">
        <f>SUM(B8:B9,B13,B18:B19,B21)</f>
        <v>12194</v>
      </c>
      <c r="C23" s="240"/>
      <c r="D23" s="462" t="s">
        <v>19</v>
      </c>
      <c r="E23" s="464">
        <f>SUM(E8:E9,E13,E18:E19,E21)</f>
        <v>8575</v>
      </c>
    </row>
    <row r="24" spans="1:5" ht="15" thickBot="1">
      <c r="A24" s="469" t="s">
        <v>20</v>
      </c>
      <c r="B24" s="470">
        <f>SUM(B22:B23)</f>
        <v>41483</v>
      </c>
      <c r="C24" s="257"/>
      <c r="D24" s="469" t="s">
        <v>20</v>
      </c>
      <c r="E24" s="470">
        <f>SUM(E22:E23)</f>
        <v>31219</v>
      </c>
    </row>
    <row r="25" spans="1:5" s="864" customFormat="1" ht="27" customHeight="1">
      <c r="A25" s="773" t="s">
        <v>468</v>
      </c>
      <c r="B25" s="773"/>
      <c r="C25" s="862"/>
      <c r="D25" s="863" t="s">
        <v>50</v>
      </c>
      <c r="E25" s="863"/>
    </row>
    <row r="26" spans="1:5" s="864" customFormat="1" ht="33" customHeight="1">
      <c r="A26" s="773" t="s">
        <v>266</v>
      </c>
      <c r="B26" s="773"/>
      <c r="C26" s="862"/>
      <c r="D26" s="773"/>
      <c r="E26" s="773"/>
    </row>
    <row r="27" spans="1:5" ht="14.5">
      <c r="A27" s="257"/>
      <c r="B27" s="257"/>
      <c r="C27" s="257"/>
      <c r="D27" s="257"/>
      <c r="E27" s="257"/>
    </row>
    <row r="28" spans="1:5" ht="23.5">
      <c r="A28" s="696">
        <v>2019</v>
      </c>
      <c r="B28" s="696"/>
      <c r="C28" s="696"/>
      <c r="D28" s="696"/>
      <c r="E28" s="696"/>
    </row>
    <row r="29" spans="1:5" ht="14.15" customHeight="1">
      <c r="A29" s="257"/>
      <c r="B29" s="257"/>
      <c r="C29" s="257"/>
      <c r="D29" s="257"/>
      <c r="E29" s="257"/>
    </row>
    <row r="30" spans="1:5" ht="30" customHeight="1">
      <c r="A30" s="769" t="s">
        <v>364</v>
      </c>
      <c r="B30" s="769"/>
      <c r="C30" s="257"/>
      <c r="D30" s="771" t="s">
        <v>365</v>
      </c>
      <c r="E30" s="771"/>
    </row>
    <row r="31" spans="1:5" ht="40.5" customHeight="1">
      <c r="A31" s="742" t="s">
        <v>21</v>
      </c>
      <c r="B31" s="433" t="s">
        <v>24</v>
      </c>
      <c r="C31" s="445"/>
      <c r="D31" s="742" t="s">
        <v>21</v>
      </c>
      <c r="E31" s="433" t="s">
        <v>267</v>
      </c>
    </row>
    <row r="32" spans="1:5" ht="15" thickBot="1">
      <c r="A32" s="743"/>
      <c r="B32" s="472" t="s">
        <v>0</v>
      </c>
      <c r="C32" s="445"/>
      <c r="D32" s="743"/>
      <c r="E32" s="472" t="s">
        <v>0</v>
      </c>
    </row>
    <row r="33" spans="1:5" ht="14.5">
      <c r="A33" s="457" t="s">
        <v>16</v>
      </c>
      <c r="B33" s="454">
        <v>4965</v>
      </c>
      <c r="C33" s="257"/>
      <c r="D33" s="457" t="s">
        <v>16</v>
      </c>
      <c r="E33" s="465">
        <v>3889</v>
      </c>
    </row>
    <row r="34" spans="1:5" ht="14.5">
      <c r="A34" s="458" t="s">
        <v>15</v>
      </c>
      <c r="B34" s="455">
        <v>3481</v>
      </c>
      <c r="C34" s="257"/>
      <c r="D34" s="458" t="s">
        <v>15</v>
      </c>
      <c r="E34" s="466">
        <v>3035</v>
      </c>
    </row>
    <row r="35" spans="1:5" ht="14.5">
      <c r="A35" s="459" t="s">
        <v>18</v>
      </c>
      <c r="B35" s="454">
        <v>3884</v>
      </c>
      <c r="C35" s="257"/>
      <c r="D35" s="459" t="s">
        <v>18</v>
      </c>
      <c r="E35" s="465">
        <v>2495</v>
      </c>
    </row>
    <row r="36" spans="1:5" ht="14.5">
      <c r="A36" s="458" t="s">
        <v>14</v>
      </c>
      <c r="B36" s="455">
        <v>1840</v>
      </c>
      <c r="C36" s="257"/>
      <c r="D36" s="458" t="s">
        <v>14</v>
      </c>
      <c r="E36" s="466">
        <v>1306</v>
      </c>
    </row>
    <row r="37" spans="1:5" ht="14.5">
      <c r="A37" s="459" t="s">
        <v>13</v>
      </c>
      <c r="B37" s="454">
        <v>268</v>
      </c>
      <c r="C37" s="257"/>
      <c r="D37" s="459" t="s">
        <v>13</v>
      </c>
      <c r="E37" s="465">
        <v>256</v>
      </c>
    </row>
    <row r="38" spans="1:5" ht="14.5">
      <c r="A38" s="458" t="s">
        <v>12</v>
      </c>
      <c r="B38" s="455">
        <v>944</v>
      </c>
      <c r="C38" s="257"/>
      <c r="D38" s="458" t="s">
        <v>12</v>
      </c>
      <c r="E38" s="466">
        <v>1055</v>
      </c>
    </row>
    <row r="39" spans="1:5" ht="14.5">
      <c r="A39" s="459" t="s">
        <v>11</v>
      </c>
      <c r="B39" s="454">
        <v>2486</v>
      </c>
      <c r="C39" s="257"/>
      <c r="D39" s="459" t="s">
        <v>11</v>
      </c>
      <c r="E39" s="465">
        <v>2837</v>
      </c>
    </row>
    <row r="40" spans="1:5" ht="14.5">
      <c r="A40" s="460" t="s">
        <v>10</v>
      </c>
      <c r="B40" s="455">
        <v>761</v>
      </c>
      <c r="C40" s="257"/>
      <c r="D40" s="460" t="s">
        <v>10</v>
      </c>
      <c r="E40" s="466">
        <v>525</v>
      </c>
    </row>
    <row r="41" spans="1:5" ht="14.5">
      <c r="A41" s="459" t="s">
        <v>9</v>
      </c>
      <c r="B41" s="454">
        <v>2981</v>
      </c>
      <c r="C41" s="257"/>
      <c r="D41" s="459" t="s">
        <v>9</v>
      </c>
      <c r="E41" s="465">
        <v>2528</v>
      </c>
    </row>
    <row r="42" spans="1:5" ht="14.5">
      <c r="A42" s="460" t="s">
        <v>8</v>
      </c>
      <c r="B42" s="455">
        <v>8781</v>
      </c>
      <c r="C42" s="257"/>
      <c r="D42" s="460" t="s">
        <v>8</v>
      </c>
      <c r="E42" s="466">
        <v>6470</v>
      </c>
    </row>
    <row r="43" spans="1:5" ht="14.5">
      <c r="A43" s="459" t="s">
        <v>7</v>
      </c>
      <c r="B43" s="454">
        <v>1952</v>
      </c>
      <c r="C43" s="257"/>
      <c r="D43" s="459" t="s">
        <v>7</v>
      </c>
      <c r="E43" s="465">
        <v>1658</v>
      </c>
    </row>
    <row r="44" spans="1:5" ht="14.5">
      <c r="A44" s="458" t="s">
        <v>6</v>
      </c>
      <c r="B44" s="455">
        <v>467</v>
      </c>
      <c r="C44" s="257"/>
      <c r="D44" s="458" t="s">
        <v>6</v>
      </c>
      <c r="E44" s="466">
        <v>340</v>
      </c>
    </row>
    <row r="45" spans="1:5" ht="14.5">
      <c r="A45" s="459" t="s">
        <v>5</v>
      </c>
      <c r="B45" s="454">
        <v>2884</v>
      </c>
      <c r="C45" s="257"/>
      <c r="D45" s="459" t="s">
        <v>5</v>
      </c>
      <c r="E45" s="465">
        <v>2064</v>
      </c>
    </row>
    <row r="46" spans="1:5" ht="14.5">
      <c r="A46" s="460" t="s">
        <v>4</v>
      </c>
      <c r="B46" s="455">
        <v>1344</v>
      </c>
      <c r="C46" s="257"/>
      <c r="D46" s="460" t="s">
        <v>4</v>
      </c>
      <c r="E46" s="466">
        <v>1047</v>
      </c>
    </row>
    <row r="47" spans="1:5" ht="14.5">
      <c r="A47" s="459" t="s">
        <v>3</v>
      </c>
      <c r="B47" s="454">
        <v>1475</v>
      </c>
      <c r="C47" s="257"/>
      <c r="D47" s="459" t="s">
        <v>3</v>
      </c>
      <c r="E47" s="465">
        <v>1082</v>
      </c>
    </row>
    <row r="48" spans="1:5" ht="15" thickBot="1">
      <c r="A48" s="458" t="s">
        <v>2</v>
      </c>
      <c r="B48" s="455">
        <v>1015</v>
      </c>
      <c r="C48" s="257"/>
      <c r="D48" s="458" t="s">
        <v>2</v>
      </c>
      <c r="E48" s="466">
        <v>843</v>
      </c>
    </row>
    <row r="49" spans="1:5" ht="14.5">
      <c r="A49" s="461" t="s">
        <v>17</v>
      </c>
      <c r="B49" s="463">
        <v>27800</v>
      </c>
      <c r="C49" s="257"/>
      <c r="D49" s="461" t="s">
        <v>17</v>
      </c>
      <c r="E49" s="467">
        <v>23150</v>
      </c>
    </row>
    <row r="50" spans="1:5" ht="14.5">
      <c r="A50" s="462" t="s">
        <v>19</v>
      </c>
      <c r="B50" s="464">
        <v>11728</v>
      </c>
      <c r="C50" s="257"/>
      <c r="D50" s="462" t="s">
        <v>19</v>
      </c>
      <c r="E50" s="468">
        <v>8280</v>
      </c>
    </row>
    <row r="51" spans="1:5" ht="15" customHeight="1" thickBot="1">
      <c r="A51" s="469" t="s">
        <v>20</v>
      </c>
      <c r="B51" s="470">
        <v>39528</v>
      </c>
      <c r="C51" s="257"/>
      <c r="D51" s="469" t="s">
        <v>20</v>
      </c>
      <c r="E51" s="471">
        <v>31430</v>
      </c>
    </row>
    <row r="52" spans="1:5" s="866" customFormat="1" ht="29" customHeight="1">
      <c r="A52" s="773" t="s">
        <v>50</v>
      </c>
      <c r="B52" s="773"/>
      <c r="C52" s="865"/>
      <c r="D52" s="773" t="s">
        <v>268</v>
      </c>
      <c r="E52" s="773"/>
    </row>
    <row r="53" spans="1:5" ht="14.5">
      <c r="A53" s="257"/>
      <c r="B53" s="257"/>
      <c r="C53" s="257"/>
      <c r="D53" s="257"/>
      <c r="E53" s="257"/>
    </row>
    <row r="54" spans="1:5" ht="23.5">
      <c r="A54" s="696">
        <v>2020</v>
      </c>
      <c r="B54" s="696"/>
      <c r="C54" s="696"/>
      <c r="D54" s="696"/>
      <c r="E54" s="696"/>
    </row>
    <row r="55" spans="1:5" ht="11.25" customHeight="1">
      <c r="A55" s="257"/>
      <c r="B55" s="257"/>
      <c r="C55" s="257"/>
      <c r="D55" s="257"/>
      <c r="E55" s="257"/>
    </row>
    <row r="56" spans="1:5" ht="46" customHeight="1">
      <c r="A56" s="771" t="s">
        <v>366</v>
      </c>
      <c r="B56" s="771"/>
      <c r="C56" s="257"/>
      <c r="D56" s="257"/>
      <c r="E56" s="257"/>
    </row>
    <row r="57" spans="1:5" ht="29">
      <c r="A57" s="726" t="s">
        <v>21</v>
      </c>
      <c r="B57" s="433" t="s">
        <v>24</v>
      </c>
      <c r="C57" s="257"/>
      <c r="D57" s="257"/>
      <c r="E57" s="257"/>
    </row>
    <row r="58" spans="1:5" ht="15" thickBot="1">
      <c r="A58" s="772"/>
      <c r="B58" s="472" t="s">
        <v>0</v>
      </c>
      <c r="C58" s="257"/>
      <c r="D58" s="257"/>
      <c r="E58" s="257"/>
    </row>
    <row r="59" spans="1:5" ht="14.5">
      <c r="A59" s="457" t="s">
        <v>16</v>
      </c>
      <c r="B59" s="454">
        <v>2339</v>
      </c>
      <c r="C59" s="257"/>
      <c r="D59" s="257"/>
      <c r="E59" s="257"/>
    </row>
    <row r="60" spans="1:5" ht="14.5">
      <c r="A60" s="458" t="s">
        <v>15</v>
      </c>
      <c r="B60" s="455">
        <v>484</v>
      </c>
      <c r="C60" s="257"/>
      <c r="D60" s="257"/>
      <c r="E60" s="257"/>
    </row>
    <row r="61" spans="1:5" ht="14.5">
      <c r="A61" s="459" t="s">
        <v>13</v>
      </c>
      <c r="B61" s="454">
        <v>52</v>
      </c>
      <c r="C61" s="257"/>
      <c r="D61" s="257"/>
      <c r="E61" s="257"/>
    </row>
    <row r="62" spans="1:5" ht="14.5">
      <c r="A62" s="458" t="s">
        <v>292</v>
      </c>
      <c r="B62" s="455">
        <v>55</v>
      </c>
      <c r="C62" s="257"/>
      <c r="D62" s="257"/>
      <c r="E62" s="257"/>
    </row>
    <row r="63" spans="1:5" ht="14.5">
      <c r="A63" s="459" t="s">
        <v>293</v>
      </c>
      <c r="B63" s="456" t="s">
        <v>260</v>
      </c>
      <c r="C63" s="257"/>
      <c r="D63" s="257"/>
      <c r="E63" s="257"/>
    </row>
    <row r="64" spans="1:5" ht="14.5">
      <c r="A64" s="460" t="s">
        <v>294</v>
      </c>
      <c r="B64" s="455">
        <v>2147</v>
      </c>
      <c r="C64" s="257"/>
      <c r="D64" s="257"/>
      <c r="E64" s="257"/>
    </row>
    <row r="65" spans="1:5" ht="14.5">
      <c r="A65" s="459" t="s">
        <v>295</v>
      </c>
      <c r="B65" s="456" t="s">
        <v>260</v>
      </c>
      <c r="C65" s="257"/>
      <c r="D65" s="257"/>
      <c r="E65" s="257"/>
    </row>
    <row r="66" spans="1:5" ht="14.5">
      <c r="A66" s="460" t="s">
        <v>4</v>
      </c>
      <c r="B66" s="455">
        <v>65</v>
      </c>
      <c r="C66" s="257"/>
      <c r="D66" s="257"/>
      <c r="E66" s="257"/>
    </row>
    <row r="67" spans="1:5" ht="14.5">
      <c r="A67" s="459" t="s">
        <v>296</v>
      </c>
      <c r="B67" s="454">
        <v>24</v>
      </c>
      <c r="C67" s="257"/>
      <c r="D67" s="257"/>
      <c r="E67" s="257"/>
    </row>
    <row r="68" spans="1:5" ht="15" thickBot="1">
      <c r="A68" s="458" t="s">
        <v>2</v>
      </c>
      <c r="B68" s="455">
        <v>60</v>
      </c>
      <c r="C68" s="257"/>
      <c r="D68" s="257"/>
      <c r="E68" s="257"/>
    </row>
    <row r="69" spans="1:5" ht="14.5">
      <c r="A69" s="461" t="s">
        <v>17</v>
      </c>
      <c r="B69" s="463">
        <v>5101</v>
      </c>
      <c r="C69" s="257"/>
      <c r="D69" s="257"/>
      <c r="E69" s="257"/>
    </row>
    <row r="70" spans="1:5" ht="14.5">
      <c r="A70" s="462" t="s">
        <v>19</v>
      </c>
      <c r="B70" s="464">
        <v>125</v>
      </c>
      <c r="C70" s="257"/>
      <c r="D70" s="257"/>
      <c r="E70" s="257"/>
    </row>
    <row r="71" spans="1:5" ht="15" thickBot="1">
      <c r="A71" s="469" t="s">
        <v>20</v>
      </c>
      <c r="B71" s="470">
        <v>5226</v>
      </c>
      <c r="C71" s="257"/>
      <c r="D71" s="257"/>
      <c r="E71" s="257"/>
    </row>
    <row r="72" spans="1:5" ht="29" customHeight="1">
      <c r="A72" s="773" t="s">
        <v>469</v>
      </c>
      <c r="B72" s="773" t="s">
        <v>261</v>
      </c>
      <c r="C72" s="257"/>
      <c r="D72" s="257"/>
      <c r="E72" s="257"/>
    </row>
    <row r="73" spans="1:5" ht="29" customHeight="1">
      <c r="A73" s="773" t="s">
        <v>470</v>
      </c>
      <c r="B73" s="773" t="s">
        <v>262</v>
      </c>
      <c r="C73" s="257"/>
      <c r="D73" s="257"/>
      <c r="E73" s="257"/>
    </row>
    <row r="74" spans="1:5" ht="29" customHeight="1">
      <c r="A74" s="773" t="s">
        <v>471</v>
      </c>
      <c r="B74" s="773" t="s">
        <v>263</v>
      </c>
      <c r="C74" s="257"/>
      <c r="D74" s="257"/>
      <c r="E74" s="257"/>
    </row>
    <row r="75" spans="1:5" ht="29" customHeight="1">
      <c r="A75" s="773" t="s">
        <v>472</v>
      </c>
      <c r="B75" s="773" t="s">
        <v>264</v>
      </c>
      <c r="C75" s="257"/>
      <c r="D75" s="257"/>
      <c r="E75" s="257"/>
    </row>
    <row r="76" spans="1:5" ht="29" customHeight="1">
      <c r="A76" s="773" t="s">
        <v>473</v>
      </c>
      <c r="B76" s="773" t="s">
        <v>265</v>
      </c>
      <c r="C76" s="257"/>
      <c r="D76" s="257"/>
      <c r="E76" s="257"/>
    </row>
    <row r="77" spans="1:5" ht="29" customHeight="1">
      <c r="A77" s="773" t="s">
        <v>266</v>
      </c>
      <c r="B77" s="773"/>
      <c r="C77" s="257"/>
      <c r="D77" s="257"/>
      <c r="E77" s="257"/>
    </row>
    <row r="78" spans="1:5" ht="14.5">
      <c r="A78" s="257"/>
      <c r="B78" s="257"/>
      <c r="C78" s="257"/>
      <c r="D78" s="257"/>
      <c r="E78" s="257"/>
    </row>
    <row r="79" spans="1:5" ht="23.5">
      <c r="A79" s="696">
        <v>2020</v>
      </c>
      <c r="B79" s="696"/>
      <c r="C79" s="696"/>
      <c r="D79" s="696"/>
      <c r="E79" s="696"/>
    </row>
    <row r="80" spans="1:5" ht="14.5">
      <c r="A80" s="257"/>
      <c r="B80" s="257"/>
      <c r="C80" s="257"/>
      <c r="D80" s="257"/>
      <c r="E80" s="257"/>
    </row>
    <row r="81" spans="1:5" ht="49" customHeight="1">
      <c r="A81" s="769" t="s">
        <v>367</v>
      </c>
      <c r="B81" s="769"/>
      <c r="C81" s="606"/>
      <c r="D81" s="769" t="s">
        <v>368</v>
      </c>
      <c r="E81" s="769"/>
    </row>
    <row r="82" spans="1:5" ht="37.5" customHeight="1">
      <c r="A82" s="726" t="s">
        <v>21</v>
      </c>
      <c r="B82" s="605" t="s">
        <v>47</v>
      </c>
      <c r="C82" s="445"/>
      <c r="D82" s="726" t="s">
        <v>21</v>
      </c>
      <c r="E82" s="605" t="s">
        <v>267</v>
      </c>
    </row>
    <row r="83" spans="1:5" ht="15" thickBot="1">
      <c r="A83" s="772"/>
      <c r="B83" s="472" t="s">
        <v>0</v>
      </c>
      <c r="C83" s="445"/>
      <c r="D83" s="772"/>
      <c r="E83" s="472" t="s">
        <v>0</v>
      </c>
    </row>
    <row r="84" spans="1:5" ht="14.5">
      <c r="A84" s="616" t="s">
        <v>18</v>
      </c>
      <c r="B84" s="625">
        <v>2502</v>
      </c>
      <c r="C84" s="257"/>
      <c r="D84" s="616" t="s">
        <v>18</v>
      </c>
      <c r="E84" s="610">
        <v>1381</v>
      </c>
    </row>
    <row r="85" spans="1:5" ht="14.5">
      <c r="A85" s="617" t="s">
        <v>14</v>
      </c>
      <c r="B85" s="626">
        <v>1196</v>
      </c>
      <c r="C85" s="257"/>
      <c r="D85" s="617" t="s">
        <v>14</v>
      </c>
      <c r="E85" s="611">
        <v>860</v>
      </c>
    </row>
    <row r="86" spans="1:5" ht="14.5">
      <c r="A86" s="618" t="s">
        <v>13</v>
      </c>
      <c r="B86" s="625">
        <v>227</v>
      </c>
      <c r="C86" s="257"/>
      <c r="D86" s="618" t="s">
        <v>13</v>
      </c>
      <c r="E86" s="610">
        <v>160</v>
      </c>
    </row>
    <row r="87" spans="1:5" ht="14.5">
      <c r="A87" s="617" t="s">
        <v>12</v>
      </c>
      <c r="B87" s="626">
        <v>1194</v>
      </c>
      <c r="C87" s="257"/>
      <c r="D87" s="617" t="s">
        <v>12</v>
      </c>
      <c r="E87" s="611">
        <v>416</v>
      </c>
    </row>
    <row r="88" spans="1:5" ht="14.5">
      <c r="A88" s="618" t="s">
        <v>11</v>
      </c>
      <c r="B88" s="625">
        <v>1947</v>
      </c>
      <c r="C88" s="257"/>
      <c r="D88" s="618" t="s">
        <v>11</v>
      </c>
      <c r="E88" s="610">
        <v>1484</v>
      </c>
    </row>
    <row r="89" spans="1:5" ht="14.5">
      <c r="A89" s="619" t="s">
        <v>10</v>
      </c>
      <c r="B89" s="626">
        <v>694</v>
      </c>
      <c r="C89" s="257"/>
      <c r="D89" s="619" t="s">
        <v>10</v>
      </c>
      <c r="E89" s="611">
        <v>808</v>
      </c>
    </row>
    <row r="90" spans="1:5" ht="14.5">
      <c r="A90" s="618" t="s">
        <v>9</v>
      </c>
      <c r="B90" s="625">
        <v>3966</v>
      </c>
      <c r="C90" s="257"/>
      <c r="D90" s="618" t="s">
        <v>9</v>
      </c>
      <c r="E90" s="610">
        <v>3936</v>
      </c>
    </row>
    <row r="91" spans="1:5" ht="14.5">
      <c r="A91" s="619" t="s">
        <v>8</v>
      </c>
      <c r="B91" s="626">
        <v>2874</v>
      </c>
      <c r="C91" s="257"/>
      <c r="D91" s="619" t="s">
        <v>8</v>
      </c>
      <c r="E91" s="611">
        <v>1157</v>
      </c>
    </row>
    <row r="92" spans="1:5" ht="14.5">
      <c r="A92" s="618" t="s">
        <v>7</v>
      </c>
      <c r="B92" s="625">
        <v>1637</v>
      </c>
      <c r="C92" s="257"/>
      <c r="D92" s="618" t="s">
        <v>7</v>
      </c>
      <c r="E92" s="610">
        <v>1144</v>
      </c>
    </row>
    <row r="93" spans="1:5" ht="14.5">
      <c r="A93" s="617" t="s">
        <v>5</v>
      </c>
      <c r="B93" s="626">
        <v>2103</v>
      </c>
      <c r="C93" s="257"/>
      <c r="D93" s="617" t="s">
        <v>5</v>
      </c>
      <c r="E93" s="611">
        <v>1981</v>
      </c>
    </row>
    <row r="94" spans="1:5" ht="14.5">
      <c r="A94" s="620" t="s">
        <v>4</v>
      </c>
      <c r="B94" s="627">
        <v>783</v>
      </c>
      <c r="C94" s="257"/>
      <c r="D94" s="620" t="s">
        <v>4</v>
      </c>
      <c r="E94" s="612">
        <v>567</v>
      </c>
    </row>
    <row r="95" spans="1:5" ht="14.5">
      <c r="A95" s="617" t="s">
        <v>3</v>
      </c>
      <c r="B95" s="626">
        <v>1325</v>
      </c>
      <c r="C95" s="257"/>
      <c r="D95" s="617" t="s">
        <v>3</v>
      </c>
      <c r="E95" s="611">
        <v>1001</v>
      </c>
    </row>
    <row r="96" spans="1:5" ht="15" thickBot="1">
      <c r="A96" s="629" t="s">
        <v>2</v>
      </c>
      <c r="B96" s="628">
        <v>930</v>
      </c>
      <c r="C96" s="257"/>
      <c r="D96" s="621" t="s">
        <v>2</v>
      </c>
      <c r="E96" s="612">
        <v>775</v>
      </c>
    </row>
    <row r="97" spans="1:5" ht="14.5">
      <c r="A97" s="622" t="s">
        <v>17</v>
      </c>
      <c r="B97" s="613">
        <f>SUM(B86:B87,B88,B90,B91,B92,B95)</f>
        <v>13170</v>
      </c>
      <c r="C97" s="257"/>
      <c r="D97" s="622" t="s">
        <v>17</v>
      </c>
      <c r="E97" s="613">
        <f>SUM(E86:E87,E88,E90,E91,E92,E95)</f>
        <v>9298</v>
      </c>
    </row>
    <row r="98" spans="1:5" ht="14.5">
      <c r="A98" s="623" t="s">
        <v>19</v>
      </c>
      <c r="B98" s="614">
        <f>SUM(B84:B85,B89,B93:B94,B96)</f>
        <v>8208</v>
      </c>
      <c r="C98" s="257"/>
      <c r="D98" s="623" t="s">
        <v>19</v>
      </c>
      <c r="E98" s="614">
        <f>SUM(E84:E85,E89,E93:E94,E96)</f>
        <v>6372</v>
      </c>
    </row>
    <row r="99" spans="1:5" ht="15" thickBot="1">
      <c r="A99" s="624" t="s">
        <v>20</v>
      </c>
      <c r="B99" s="615">
        <f>SUM(B97:B98)</f>
        <v>21378</v>
      </c>
      <c r="C99" s="257"/>
      <c r="D99" s="624" t="s">
        <v>20</v>
      </c>
      <c r="E99" s="615">
        <f>SUM(E97:E98)</f>
        <v>15670</v>
      </c>
    </row>
    <row r="100" spans="1:5" s="864" customFormat="1" ht="50.25" customHeight="1">
      <c r="A100" s="773" t="s">
        <v>297</v>
      </c>
      <c r="B100" s="867"/>
      <c r="C100" s="862"/>
      <c r="D100" s="773" t="s">
        <v>297</v>
      </c>
      <c r="E100" s="867"/>
    </row>
    <row r="101" spans="1:5" s="864" customFormat="1" ht="24.75" customHeight="1">
      <c r="A101" s="774" t="s">
        <v>298</v>
      </c>
      <c r="B101" s="774"/>
      <c r="C101" s="862"/>
      <c r="D101" s="774" t="s">
        <v>298</v>
      </c>
      <c r="E101" s="774"/>
    </row>
    <row r="102" spans="1:5" s="864" customFormat="1" ht="39.75" customHeight="1">
      <c r="A102" s="773" t="s">
        <v>266</v>
      </c>
      <c r="B102" s="773"/>
      <c r="C102" s="862"/>
      <c r="D102" s="773" t="s">
        <v>269</v>
      </c>
      <c r="E102" s="773"/>
    </row>
    <row r="103" spans="1:5" ht="14.5">
      <c r="A103" s="257"/>
      <c r="B103" s="257"/>
      <c r="C103" s="257"/>
      <c r="D103" s="257"/>
      <c r="E103" s="257"/>
    </row>
    <row r="104" spans="1:5" ht="23.5">
      <c r="A104" s="696">
        <v>2019</v>
      </c>
      <c r="B104" s="696"/>
      <c r="C104" s="696"/>
      <c r="D104" s="696"/>
      <c r="E104" s="696"/>
    </row>
    <row r="105" spans="1:5" ht="14.5">
      <c r="A105" s="257"/>
      <c r="B105" s="257"/>
      <c r="C105" s="257"/>
      <c r="D105" s="257"/>
      <c r="E105" s="257"/>
    </row>
    <row r="106" spans="1:5" ht="48.75" customHeight="1">
      <c r="A106" s="775" t="s">
        <v>369</v>
      </c>
      <c r="B106" s="775"/>
      <c r="C106" s="606"/>
      <c r="D106" s="769" t="s">
        <v>370</v>
      </c>
      <c r="E106" s="769"/>
    </row>
    <row r="107" spans="1:5" ht="39.75" customHeight="1">
      <c r="A107" s="726" t="s">
        <v>21</v>
      </c>
      <c r="B107" s="605" t="s">
        <v>47</v>
      </c>
      <c r="C107" s="445"/>
      <c r="D107" s="726" t="s">
        <v>21</v>
      </c>
      <c r="E107" s="605" t="s">
        <v>267</v>
      </c>
    </row>
    <row r="108" spans="1:5" ht="15" thickBot="1">
      <c r="A108" s="772"/>
      <c r="B108" s="472" t="s">
        <v>0</v>
      </c>
      <c r="C108" s="445"/>
      <c r="D108" s="772"/>
      <c r="E108" s="472" t="s">
        <v>0</v>
      </c>
    </row>
    <row r="109" spans="1:5" ht="14.5">
      <c r="A109" s="616" t="s">
        <v>18</v>
      </c>
      <c r="B109" s="625">
        <v>2194</v>
      </c>
      <c r="C109" s="257"/>
      <c r="D109" s="616" t="s">
        <v>18</v>
      </c>
      <c r="E109" s="610">
        <v>1074</v>
      </c>
    </row>
    <row r="110" spans="1:5" ht="14.5">
      <c r="A110" s="617" t="s">
        <v>14</v>
      </c>
      <c r="B110" s="626">
        <v>1238</v>
      </c>
      <c r="C110" s="257"/>
      <c r="D110" s="617" t="s">
        <v>14</v>
      </c>
      <c r="E110" s="611">
        <v>842</v>
      </c>
    </row>
    <row r="111" spans="1:5" ht="14.5">
      <c r="A111" s="618" t="s">
        <v>13</v>
      </c>
      <c r="B111" s="625">
        <v>191</v>
      </c>
      <c r="C111" s="257"/>
      <c r="D111" s="618" t="s">
        <v>13</v>
      </c>
      <c r="E111" s="610">
        <v>114</v>
      </c>
    </row>
    <row r="112" spans="1:5" ht="14.5">
      <c r="A112" s="617" t="s">
        <v>12</v>
      </c>
      <c r="B112" s="626">
        <v>1196</v>
      </c>
      <c r="C112" s="257"/>
      <c r="D112" s="617" t="s">
        <v>12</v>
      </c>
      <c r="E112" s="611">
        <v>432</v>
      </c>
    </row>
    <row r="113" spans="1:5" ht="14.5">
      <c r="A113" s="618" t="s">
        <v>11</v>
      </c>
      <c r="B113" s="625">
        <v>1930</v>
      </c>
      <c r="C113" s="257"/>
      <c r="D113" s="618" t="s">
        <v>11</v>
      </c>
      <c r="E113" s="610">
        <v>1669</v>
      </c>
    </row>
    <row r="114" spans="1:5" ht="14.5">
      <c r="A114" s="619" t="s">
        <v>10</v>
      </c>
      <c r="B114" s="626">
        <v>745</v>
      </c>
      <c r="C114" s="257"/>
      <c r="D114" s="619" t="s">
        <v>10</v>
      </c>
      <c r="E114" s="611">
        <v>836</v>
      </c>
    </row>
    <row r="115" spans="1:5" ht="14.5">
      <c r="A115" s="618" t="s">
        <v>9</v>
      </c>
      <c r="B115" s="625">
        <v>3735</v>
      </c>
      <c r="C115" s="257"/>
      <c r="D115" s="618" t="s">
        <v>9</v>
      </c>
      <c r="E115" s="610">
        <v>3893</v>
      </c>
    </row>
    <row r="116" spans="1:5" ht="14.5">
      <c r="A116" s="619" t="s">
        <v>8</v>
      </c>
      <c r="B116" s="626">
        <v>2866</v>
      </c>
      <c r="C116" s="257"/>
      <c r="D116" s="619" t="s">
        <v>8</v>
      </c>
      <c r="E116" s="611">
        <v>1197</v>
      </c>
    </row>
    <row r="117" spans="1:5" ht="14.5">
      <c r="A117" s="618" t="s">
        <v>7</v>
      </c>
      <c r="B117" s="625">
        <v>1537</v>
      </c>
      <c r="C117" s="257"/>
      <c r="D117" s="618" t="s">
        <v>7</v>
      </c>
      <c r="E117" s="610">
        <v>1115</v>
      </c>
    </row>
    <row r="118" spans="1:5" ht="14.5">
      <c r="A118" s="617" t="s">
        <v>5</v>
      </c>
      <c r="B118" s="626">
        <v>1966</v>
      </c>
      <c r="C118" s="257"/>
      <c r="D118" s="617" t="s">
        <v>5</v>
      </c>
      <c r="E118" s="611">
        <v>1875</v>
      </c>
    </row>
    <row r="119" spans="1:5" ht="14.5">
      <c r="A119" s="620" t="s">
        <v>4</v>
      </c>
      <c r="B119" s="627">
        <v>735</v>
      </c>
      <c r="C119" s="257"/>
      <c r="D119" s="620" t="s">
        <v>4</v>
      </c>
      <c r="E119" s="612">
        <v>618</v>
      </c>
    </row>
    <row r="120" spans="1:5" ht="14.5">
      <c r="A120" s="617" t="s">
        <v>3</v>
      </c>
      <c r="B120" s="626">
        <v>1280</v>
      </c>
      <c r="C120" s="257"/>
      <c r="D120" s="617" t="s">
        <v>3</v>
      </c>
      <c r="E120" s="611">
        <v>1065</v>
      </c>
    </row>
    <row r="121" spans="1:5" ht="15" thickBot="1">
      <c r="A121" s="629" t="s">
        <v>2</v>
      </c>
      <c r="B121" s="628">
        <v>928</v>
      </c>
      <c r="C121" s="257"/>
      <c r="D121" s="621" t="s">
        <v>2</v>
      </c>
      <c r="E121" s="612">
        <v>825</v>
      </c>
    </row>
    <row r="122" spans="1:5" ht="14.5">
      <c r="A122" s="622" t="s">
        <v>17</v>
      </c>
      <c r="B122" s="613">
        <v>12735</v>
      </c>
      <c r="C122" s="257"/>
      <c r="D122" s="622" t="s">
        <v>17</v>
      </c>
      <c r="E122" s="630">
        <v>9485</v>
      </c>
    </row>
    <row r="123" spans="1:5" ht="14.5">
      <c r="A123" s="623" t="s">
        <v>19</v>
      </c>
      <c r="B123" s="614">
        <v>7806</v>
      </c>
      <c r="C123" s="257"/>
      <c r="D123" s="623" t="s">
        <v>19</v>
      </c>
      <c r="E123" s="631">
        <v>6070</v>
      </c>
    </row>
    <row r="124" spans="1:5" ht="15" thickBot="1">
      <c r="A124" s="624" t="s">
        <v>20</v>
      </c>
      <c r="B124" s="615">
        <v>20541</v>
      </c>
      <c r="C124" s="257"/>
      <c r="D124" s="624" t="s">
        <v>20</v>
      </c>
      <c r="E124" s="632">
        <v>15555</v>
      </c>
    </row>
    <row r="125" spans="1:5" s="864" customFormat="1" ht="33" customHeight="1">
      <c r="A125" s="773" t="s">
        <v>299</v>
      </c>
      <c r="B125" s="867"/>
      <c r="C125" s="862"/>
      <c r="D125" s="773" t="s">
        <v>299</v>
      </c>
      <c r="E125" s="867"/>
    </row>
    <row r="126" spans="1:5" s="864" customFormat="1" ht="31.5" customHeight="1">
      <c r="A126" s="774" t="s">
        <v>298</v>
      </c>
      <c r="B126" s="774"/>
      <c r="C126" s="862"/>
      <c r="D126" s="774" t="s">
        <v>298</v>
      </c>
      <c r="E126" s="774"/>
    </row>
    <row r="127" spans="1:5" s="864" customFormat="1" ht="36" customHeight="1">
      <c r="A127" s="773" t="s">
        <v>50</v>
      </c>
      <c r="B127" s="773"/>
      <c r="C127" s="862"/>
      <c r="D127" s="773" t="s">
        <v>270</v>
      </c>
      <c r="E127" s="773"/>
    </row>
    <row r="128" spans="1:5" ht="14.5">
      <c r="A128" s="257"/>
      <c r="B128" s="257"/>
      <c r="C128" s="257"/>
      <c r="D128" s="257"/>
      <c r="E128" s="257"/>
    </row>
    <row r="129" spans="1:5" ht="23.5">
      <c r="A129" s="696">
        <v>2020</v>
      </c>
      <c r="B129" s="696"/>
      <c r="C129" s="696"/>
      <c r="D129" s="696"/>
      <c r="E129" s="696"/>
    </row>
    <row r="130" spans="1:5" ht="14.5">
      <c r="A130" s="257"/>
      <c r="B130" s="257"/>
      <c r="C130" s="257"/>
      <c r="D130" s="257"/>
      <c r="E130" s="257"/>
    </row>
    <row r="131" spans="1:5" ht="30" customHeight="1">
      <c r="A131" s="769" t="s">
        <v>371</v>
      </c>
      <c r="B131" s="769"/>
      <c r="C131" s="606"/>
      <c r="D131" s="769" t="s">
        <v>372</v>
      </c>
      <c r="E131" s="769"/>
    </row>
    <row r="132" spans="1:5" ht="45" customHeight="1">
      <c r="A132" s="726" t="s">
        <v>21</v>
      </c>
      <c r="B132" s="605" t="s">
        <v>48</v>
      </c>
      <c r="C132" s="445"/>
      <c r="D132" s="726" t="s">
        <v>21</v>
      </c>
      <c r="E132" s="605" t="s">
        <v>267</v>
      </c>
    </row>
    <row r="133" spans="1:5" ht="15" thickBot="1">
      <c r="A133" s="772"/>
      <c r="B133" s="472" t="s">
        <v>0</v>
      </c>
      <c r="C133" s="445"/>
      <c r="D133" s="772"/>
      <c r="E133" s="472" t="s">
        <v>0</v>
      </c>
    </row>
    <row r="134" spans="1:5" ht="14.5">
      <c r="A134" s="633" t="s">
        <v>16</v>
      </c>
      <c r="B134" s="610">
        <v>922</v>
      </c>
      <c r="C134" s="257"/>
      <c r="D134" s="633" t="s">
        <v>16</v>
      </c>
      <c r="E134" s="610">
        <v>515</v>
      </c>
    </row>
    <row r="135" spans="1:5" ht="14.5">
      <c r="A135" s="634" t="s">
        <v>15</v>
      </c>
      <c r="B135" s="611">
        <v>3364</v>
      </c>
      <c r="C135" s="257"/>
      <c r="D135" s="634" t="s">
        <v>15</v>
      </c>
      <c r="E135" s="611">
        <v>2188</v>
      </c>
    </row>
    <row r="136" spans="1:5" ht="14.5">
      <c r="A136" s="635" t="s">
        <v>13</v>
      </c>
      <c r="B136" s="612" t="s">
        <v>300</v>
      </c>
      <c r="C136" s="257"/>
      <c r="D136" s="635" t="s">
        <v>13</v>
      </c>
      <c r="E136" s="612" t="s">
        <v>301</v>
      </c>
    </row>
    <row r="137" spans="1:5" ht="14.5">
      <c r="A137" s="636" t="s">
        <v>10</v>
      </c>
      <c r="B137" s="611">
        <v>93</v>
      </c>
      <c r="C137" s="257"/>
      <c r="D137" s="636" t="s">
        <v>10</v>
      </c>
      <c r="E137" s="611">
        <v>65</v>
      </c>
    </row>
    <row r="138" spans="1:5" ht="14.5">
      <c r="A138" s="637" t="s">
        <v>8</v>
      </c>
      <c r="B138" s="612">
        <v>4092</v>
      </c>
      <c r="C138" s="257"/>
      <c r="D138" s="637" t="s">
        <v>8</v>
      </c>
      <c r="E138" s="612">
        <v>1587</v>
      </c>
    </row>
    <row r="139" spans="1:5" ht="14.5">
      <c r="A139" s="636" t="s">
        <v>6</v>
      </c>
      <c r="B139" s="611">
        <v>159</v>
      </c>
      <c r="C139" s="257"/>
      <c r="D139" s="636" t="s">
        <v>6</v>
      </c>
      <c r="E139" s="611">
        <v>88</v>
      </c>
    </row>
    <row r="140" spans="1:5" ht="14.5">
      <c r="A140" s="637" t="s">
        <v>4</v>
      </c>
      <c r="B140" s="612">
        <v>666</v>
      </c>
      <c r="C140" s="257"/>
      <c r="D140" s="637" t="s">
        <v>4</v>
      </c>
      <c r="E140" s="612">
        <v>357</v>
      </c>
    </row>
    <row r="141" spans="1:5" ht="15" thickBot="1">
      <c r="A141" s="634" t="s">
        <v>2</v>
      </c>
      <c r="B141" s="626">
        <v>739</v>
      </c>
      <c r="C141" s="257"/>
      <c r="D141" s="634" t="s">
        <v>2</v>
      </c>
      <c r="E141" s="626">
        <v>394</v>
      </c>
    </row>
    <row r="142" spans="1:5" ht="14.5">
      <c r="A142" s="638" t="s">
        <v>17</v>
      </c>
      <c r="B142" s="613">
        <v>8561</v>
      </c>
      <c r="C142" s="257"/>
      <c r="D142" s="638" t="s">
        <v>17</v>
      </c>
      <c r="E142" s="613">
        <f>SUM(E134:E136,E138:E139)</f>
        <v>4378</v>
      </c>
    </row>
    <row r="143" spans="1:5" ht="14.5">
      <c r="A143" s="639" t="s">
        <v>19</v>
      </c>
      <c r="B143" s="614">
        <f>SUM(B137,B141,B140)</f>
        <v>1498</v>
      </c>
      <c r="C143" s="257"/>
      <c r="D143" s="639" t="s">
        <v>19</v>
      </c>
      <c r="E143" s="614">
        <f>SUM(E137,E141,E140)</f>
        <v>816</v>
      </c>
    </row>
    <row r="144" spans="1:5" ht="15" thickBot="1">
      <c r="A144" s="640" t="s">
        <v>20</v>
      </c>
      <c r="B144" s="615">
        <f>SUM(B142:B143)</f>
        <v>10059</v>
      </c>
      <c r="C144" s="257"/>
      <c r="D144" s="640" t="s">
        <v>20</v>
      </c>
      <c r="E144" s="615">
        <f>SUM(E142:E143)</f>
        <v>5194</v>
      </c>
    </row>
    <row r="145" spans="1:5" s="864" customFormat="1" ht="26.25" customHeight="1">
      <c r="A145" s="776" t="s">
        <v>302</v>
      </c>
      <c r="B145" s="776"/>
      <c r="C145" s="862"/>
      <c r="D145" s="776" t="s">
        <v>302</v>
      </c>
      <c r="E145" s="776"/>
    </row>
    <row r="146" spans="1:5" s="864" customFormat="1" ht="61.5" customHeight="1">
      <c r="A146" s="776" t="s">
        <v>303</v>
      </c>
      <c r="B146" s="776"/>
      <c r="C146" s="862"/>
      <c r="D146" s="776" t="s">
        <v>304</v>
      </c>
      <c r="E146" s="776"/>
    </row>
    <row r="147" spans="1:5" s="864" customFormat="1" ht="36.75" customHeight="1">
      <c r="A147" s="773" t="s">
        <v>266</v>
      </c>
      <c r="B147" s="773"/>
      <c r="C147" s="862"/>
      <c r="D147" s="773" t="s">
        <v>50</v>
      </c>
      <c r="E147" s="773"/>
    </row>
    <row r="148" spans="1:5" ht="14.5">
      <c r="A148" s="257"/>
      <c r="B148" s="257"/>
      <c r="C148" s="257"/>
      <c r="D148" s="257"/>
      <c r="E148" s="257"/>
    </row>
    <row r="149" spans="1:5" ht="23.5">
      <c r="A149" s="696">
        <v>2019</v>
      </c>
      <c r="B149" s="696"/>
      <c r="C149" s="696"/>
      <c r="D149" s="696"/>
      <c r="E149" s="696"/>
    </row>
    <row r="150" spans="1:5" ht="23.5">
      <c r="A150" s="258"/>
      <c r="B150" s="258"/>
      <c r="C150" s="258"/>
      <c r="D150" s="258"/>
      <c r="E150" s="258"/>
    </row>
    <row r="151" spans="1:5" ht="30" customHeight="1">
      <c r="A151" s="769" t="s">
        <v>373</v>
      </c>
      <c r="B151" s="769"/>
      <c r="C151" s="606"/>
      <c r="D151" s="769" t="s">
        <v>374</v>
      </c>
      <c r="E151" s="769"/>
    </row>
    <row r="152" spans="1:5" ht="42" customHeight="1">
      <c r="A152" s="726" t="s">
        <v>21</v>
      </c>
      <c r="B152" s="605" t="s">
        <v>48</v>
      </c>
      <c r="C152" s="445"/>
      <c r="D152" s="726" t="s">
        <v>21</v>
      </c>
      <c r="E152" s="605" t="s">
        <v>267</v>
      </c>
    </row>
    <row r="153" spans="1:5" ht="15" thickBot="1">
      <c r="A153" s="772"/>
      <c r="B153" s="607" t="s">
        <v>0</v>
      </c>
      <c r="C153" s="445"/>
      <c r="D153" s="772"/>
      <c r="E153" s="607" t="s">
        <v>0</v>
      </c>
    </row>
    <row r="154" spans="1:5" ht="14.5">
      <c r="A154" s="633" t="s">
        <v>16</v>
      </c>
      <c r="B154" s="625">
        <v>886</v>
      </c>
      <c r="C154" s="257"/>
      <c r="D154" s="633" t="s">
        <v>16</v>
      </c>
      <c r="E154" s="610">
        <v>571</v>
      </c>
    </row>
    <row r="155" spans="1:5" ht="14.5">
      <c r="A155" s="634" t="s">
        <v>15</v>
      </c>
      <c r="B155" s="626">
        <v>3380</v>
      </c>
      <c r="C155" s="257"/>
      <c r="D155" s="634" t="s">
        <v>15</v>
      </c>
      <c r="E155" s="611">
        <v>2148</v>
      </c>
    </row>
    <row r="156" spans="1:5" ht="14.5">
      <c r="A156" s="635" t="s">
        <v>10</v>
      </c>
      <c r="B156" s="627">
        <v>93</v>
      </c>
      <c r="C156" s="257"/>
      <c r="D156" s="635" t="s">
        <v>10</v>
      </c>
      <c r="E156" s="612">
        <v>65</v>
      </c>
    </row>
    <row r="157" spans="1:5" ht="14.5">
      <c r="A157" s="636" t="s">
        <v>8</v>
      </c>
      <c r="B157" s="626">
        <v>3811</v>
      </c>
      <c r="C157" s="257"/>
      <c r="D157" s="636" t="s">
        <v>8</v>
      </c>
      <c r="E157" s="611">
        <v>1596</v>
      </c>
    </row>
    <row r="158" spans="1:5" ht="14.5">
      <c r="A158" s="637" t="s">
        <v>6</v>
      </c>
      <c r="B158" s="627">
        <v>158</v>
      </c>
      <c r="C158" s="257"/>
      <c r="D158" s="637" t="s">
        <v>6</v>
      </c>
      <c r="E158" s="612">
        <v>87</v>
      </c>
    </row>
    <row r="159" spans="1:5" ht="14.5">
      <c r="A159" s="636" t="s">
        <v>4</v>
      </c>
      <c r="B159" s="626">
        <v>684</v>
      </c>
      <c r="C159" s="257"/>
      <c r="D159" s="636" t="s">
        <v>4</v>
      </c>
      <c r="E159" s="611">
        <v>330</v>
      </c>
    </row>
    <row r="160" spans="1:5" ht="15" thickBot="1">
      <c r="A160" s="637" t="s">
        <v>2</v>
      </c>
      <c r="B160" s="627">
        <v>703</v>
      </c>
      <c r="C160" s="257"/>
      <c r="D160" s="637" t="s">
        <v>2</v>
      </c>
      <c r="E160" s="612">
        <v>374</v>
      </c>
    </row>
    <row r="161" spans="1:5" ht="14.5">
      <c r="A161" s="638" t="s">
        <v>17</v>
      </c>
      <c r="B161" s="613">
        <v>8235</v>
      </c>
      <c r="C161" s="257"/>
      <c r="D161" s="638" t="s">
        <v>17</v>
      </c>
      <c r="E161" s="630">
        <v>4402</v>
      </c>
    </row>
    <row r="162" spans="1:5" ht="14.5">
      <c r="A162" s="639" t="s">
        <v>19</v>
      </c>
      <c r="B162" s="614">
        <v>1480</v>
      </c>
      <c r="C162" s="257"/>
      <c r="D162" s="639" t="s">
        <v>19</v>
      </c>
      <c r="E162" s="631">
        <v>769</v>
      </c>
    </row>
    <row r="163" spans="1:5" ht="15" thickBot="1">
      <c r="A163" s="640" t="s">
        <v>20</v>
      </c>
      <c r="B163" s="615">
        <v>9715</v>
      </c>
      <c r="C163" s="257"/>
      <c r="D163" s="640" t="s">
        <v>20</v>
      </c>
      <c r="E163" s="632">
        <v>5171</v>
      </c>
    </row>
    <row r="164" spans="1:5" s="864" customFormat="1" ht="33" customHeight="1">
      <c r="A164" s="776" t="s">
        <v>302</v>
      </c>
      <c r="B164" s="776"/>
      <c r="C164" s="862"/>
      <c r="D164" s="776" t="s">
        <v>302</v>
      </c>
      <c r="E164" s="776"/>
    </row>
    <row r="165" spans="1:5" s="864" customFormat="1" ht="35.25" customHeight="1">
      <c r="A165" s="773" t="s">
        <v>50</v>
      </c>
      <c r="B165" s="773"/>
      <c r="C165" s="862"/>
      <c r="D165" s="773" t="s">
        <v>268</v>
      </c>
      <c r="E165" s="773"/>
    </row>
    <row r="166" spans="1:5" ht="14.5">
      <c r="A166" s="257"/>
      <c r="B166" s="257"/>
      <c r="C166" s="257"/>
      <c r="D166" s="257"/>
      <c r="E166" s="257"/>
    </row>
    <row r="167" spans="1:5" ht="14.5">
      <c r="A167" s="257"/>
      <c r="B167" s="257"/>
      <c r="C167" s="257"/>
      <c r="D167" s="257"/>
      <c r="E167" s="257"/>
    </row>
    <row r="168" spans="1:5" ht="14.5">
      <c r="A168" s="257"/>
      <c r="B168" s="257"/>
      <c r="C168" s="257"/>
      <c r="D168" s="257"/>
      <c r="E168" s="257"/>
    </row>
    <row r="169" spans="1:5" ht="14.5">
      <c r="A169" s="257"/>
      <c r="B169" s="257"/>
      <c r="C169" s="257"/>
      <c r="D169" s="257"/>
      <c r="E169" s="257"/>
    </row>
    <row r="170" spans="1:5" ht="14.5">
      <c r="A170" s="257"/>
      <c r="B170" s="257"/>
      <c r="C170" s="257"/>
      <c r="D170" s="257"/>
      <c r="E170" s="257"/>
    </row>
    <row r="171" spans="1:5" ht="14.5">
      <c r="A171" s="257"/>
      <c r="B171" s="257"/>
      <c r="C171" s="257"/>
      <c r="D171" s="257"/>
      <c r="E171" s="257"/>
    </row>
    <row r="172" spans="1:5" ht="14.5">
      <c r="A172" s="257"/>
      <c r="B172" s="257"/>
      <c r="C172" s="257"/>
      <c r="D172" s="257"/>
      <c r="E172" s="257"/>
    </row>
    <row r="173" spans="1:5" ht="14.5">
      <c r="A173" s="257"/>
      <c r="B173" s="257"/>
      <c r="C173" s="257"/>
      <c r="D173" s="257"/>
      <c r="E173" s="257"/>
    </row>
    <row r="174" spans="1:5" ht="14.5">
      <c r="A174" s="257"/>
      <c r="B174" s="257"/>
      <c r="C174" s="257"/>
      <c r="D174" s="257"/>
      <c r="E174" s="257"/>
    </row>
    <row r="175" spans="1:5" ht="14.5">
      <c r="A175" s="257"/>
      <c r="B175" s="257"/>
      <c r="C175" s="257"/>
      <c r="D175" s="257"/>
      <c r="E175" s="257"/>
    </row>
    <row r="176" spans="1:5" ht="14.5">
      <c r="A176" s="257"/>
      <c r="B176" s="257"/>
      <c r="C176" s="257"/>
      <c r="D176" s="257"/>
      <c r="E176" s="257"/>
    </row>
    <row r="177" spans="1:5" ht="14.5">
      <c r="A177" s="257"/>
      <c r="B177" s="257"/>
      <c r="C177" s="257"/>
      <c r="D177" s="257"/>
      <c r="E177" s="257"/>
    </row>
    <row r="178" spans="1:5" ht="14.5">
      <c r="A178" s="257"/>
      <c r="B178" s="257"/>
      <c r="C178" s="257"/>
      <c r="D178" s="257"/>
      <c r="E178" s="257"/>
    </row>
    <row r="179" spans="1:5" ht="14.5">
      <c r="A179" s="257"/>
      <c r="B179" s="257"/>
      <c r="C179" s="257"/>
      <c r="D179" s="257"/>
      <c r="E179" s="257"/>
    </row>
    <row r="180" spans="1:5" ht="14.5">
      <c r="A180" s="257"/>
      <c r="B180" s="257"/>
      <c r="C180" s="257"/>
      <c r="D180" s="257"/>
      <c r="E180" s="257"/>
    </row>
    <row r="181" spans="1:5" ht="14.5">
      <c r="A181" s="257"/>
      <c r="B181" s="257"/>
      <c r="C181" s="257"/>
      <c r="D181" s="257"/>
      <c r="E181" s="257"/>
    </row>
    <row r="182" spans="1:5" ht="14.5">
      <c r="A182" s="257"/>
      <c r="B182" s="257"/>
      <c r="C182" s="257"/>
      <c r="D182" s="257"/>
      <c r="E182" s="257"/>
    </row>
    <row r="183" spans="1:5" ht="14.5">
      <c r="A183" s="257"/>
      <c r="B183" s="257"/>
      <c r="C183" s="257"/>
      <c r="D183" s="257"/>
      <c r="E183" s="257"/>
    </row>
    <row r="184" spans="1:5" ht="14.5">
      <c r="A184" s="257"/>
      <c r="B184" s="257"/>
      <c r="C184" s="257"/>
      <c r="D184" s="257"/>
      <c r="E184" s="257"/>
    </row>
    <row r="185" spans="1:5" ht="14.5">
      <c r="A185" s="257"/>
      <c r="B185" s="257"/>
      <c r="C185" s="257"/>
      <c r="D185" s="257"/>
      <c r="E185" s="257"/>
    </row>
    <row r="186" spans="1:5" ht="14.5">
      <c r="A186" s="257"/>
      <c r="B186" s="257"/>
      <c r="C186" s="257"/>
      <c r="D186" s="257"/>
      <c r="E186" s="257"/>
    </row>
    <row r="187" spans="1:5" ht="14.5">
      <c r="A187" s="257"/>
      <c r="B187" s="257"/>
      <c r="C187" s="257"/>
      <c r="D187" s="257"/>
      <c r="E187" s="257"/>
    </row>
    <row r="188" spans="1:5" ht="14.5">
      <c r="A188" s="257"/>
      <c r="B188" s="257"/>
      <c r="C188" s="257"/>
      <c r="D188" s="257"/>
      <c r="E188" s="257"/>
    </row>
    <row r="189" spans="1:5" ht="14.5">
      <c r="A189" s="257"/>
      <c r="B189" s="257"/>
      <c r="C189" s="257"/>
      <c r="D189" s="257"/>
      <c r="E189" s="257"/>
    </row>
    <row r="190" spans="1:5" ht="14.5">
      <c r="A190" s="257"/>
      <c r="B190" s="257"/>
      <c r="C190" s="257"/>
      <c r="D190" s="257"/>
      <c r="E190" s="257"/>
    </row>
    <row r="191" spans="1:5" ht="14.5">
      <c r="A191" s="257"/>
      <c r="B191" s="257"/>
      <c r="C191" s="257"/>
      <c r="D191" s="257"/>
      <c r="E191" s="257"/>
    </row>
    <row r="192" spans="1:5" ht="14.5">
      <c r="A192" s="257"/>
      <c r="B192" s="257"/>
      <c r="C192" s="257"/>
      <c r="D192" s="257"/>
      <c r="E192" s="257"/>
    </row>
    <row r="193" spans="1:5" ht="14.5">
      <c r="A193" s="257"/>
      <c r="B193" s="257"/>
      <c r="C193" s="257"/>
      <c r="D193" s="257"/>
      <c r="E193" s="257"/>
    </row>
    <row r="194" spans="1:5" ht="14.5">
      <c r="A194" s="257"/>
      <c r="B194" s="257"/>
      <c r="C194" s="257"/>
      <c r="D194" s="257"/>
      <c r="E194" s="257"/>
    </row>
    <row r="195" spans="1:5" ht="14.5">
      <c r="A195" s="257"/>
      <c r="B195" s="257"/>
      <c r="C195" s="257"/>
      <c r="D195" s="257"/>
      <c r="E195" s="257"/>
    </row>
    <row r="196" spans="1:5" ht="14.5">
      <c r="A196" s="257"/>
      <c r="B196" s="257"/>
      <c r="C196" s="257"/>
      <c r="D196" s="257"/>
      <c r="E196" s="257"/>
    </row>
    <row r="197" spans="1:5" ht="14.5">
      <c r="A197" s="257"/>
      <c r="B197" s="257"/>
      <c r="C197" s="257"/>
      <c r="D197" s="257"/>
      <c r="E197" s="257"/>
    </row>
    <row r="198" spans="1:5" ht="14.5">
      <c r="A198" s="257"/>
      <c r="B198" s="257"/>
      <c r="C198" s="257"/>
      <c r="D198" s="257"/>
      <c r="E198" s="257"/>
    </row>
    <row r="199" spans="1:5" ht="14.5">
      <c r="A199" s="257"/>
      <c r="B199" s="257"/>
      <c r="C199" s="257"/>
      <c r="D199" s="257"/>
      <c r="E199" s="257"/>
    </row>
    <row r="200" spans="1:5" ht="14.5">
      <c r="A200" s="257"/>
      <c r="B200" s="257"/>
      <c r="C200" s="257"/>
      <c r="D200" s="257"/>
      <c r="E200" s="257"/>
    </row>
    <row r="201" spans="1:5" ht="14.5">
      <c r="A201" s="257"/>
      <c r="B201" s="257"/>
      <c r="C201" s="257"/>
      <c r="D201" s="257"/>
      <c r="E201" s="257"/>
    </row>
    <row r="202" spans="1:5" ht="14.5">
      <c r="A202" s="257"/>
      <c r="B202" s="257"/>
      <c r="C202" s="257"/>
      <c r="D202" s="257"/>
      <c r="E202" s="257"/>
    </row>
    <row r="203" spans="1:5" ht="14.5">
      <c r="A203" s="257"/>
      <c r="B203" s="257"/>
      <c r="C203" s="257"/>
      <c r="D203" s="257"/>
      <c r="E203" s="257"/>
    </row>
    <row r="204" spans="1:5" ht="14.5">
      <c r="A204" s="257"/>
      <c r="B204" s="257"/>
      <c r="C204" s="257"/>
      <c r="D204" s="257"/>
      <c r="E204" s="257"/>
    </row>
    <row r="205" spans="1:5" ht="14.5">
      <c r="A205" s="257"/>
      <c r="B205" s="257"/>
      <c r="C205" s="257"/>
      <c r="D205" s="257"/>
      <c r="E205" s="257"/>
    </row>
    <row r="206" spans="1:5" ht="14.5">
      <c r="A206" s="257"/>
      <c r="B206" s="257"/>
      <c r="C206" s="257"/>
      <c r="D206" s="257"/>
      <c r="E206" s="257"/>
    </row>
    <row r="207" spans="1:5" ht="14.5">
      <c r="A207" s="257"/>
      <c r="B207" s="257"/>
      <c r="C207" s="257"/>
      <c r="D207" s="257"/>
      <c r="E207" s="257"/>
    </row>
    <row r="208" spans="1:5" ht="14.5">
      <c r="A208" s="257"/>
      <c r="B208" s="257"/>
      <c r="C208" s="257"/>
      <c r="D208" s="257"/>
      <c r="E208" s="257"/>
    </row>
    <row r="209" spans="1:5" ht="14.5">
      <c r="A209" s="257"/>
      <c r="B209" s="257"/>
      <c r="C209" s="257"/>
      <c r="D209" s="257"/>
      <c r="E209" s="257"/>
    </row>
    <row r="210" spans="1:5" ht="14.5">
      <c r="A210" s="257"/>
      <c r="B210" s="257"/>
      <c r="C210" s="257"/>
      <c r="D210" s="257"/>
      <c r="E210" s="257"/>
    </row>
    <row r="211" spans="1:5" ht="14.5">
      <c r="A211" s="257"/>
      <c r="B211" s="257"/>
      <c r="C211" s="257"/>
      <c r="D211" s="257"/>
      <c r="E211" s="257"/>
    </row>
    <row r="212" spans="1:5" ht="14.5">
      <c r="A212" s="257"/>
      <c r="B212" s="257"/>
      <c r="C212" s="257"/>
      <c r="D212" s="257"/>
      <c r="E212" s="257"/>
    </row>
    <row r="213" spans="1:5" ht="14.5">
      <c r="A213" s="257"/>
      <c r="B213" s="257"/>
      <c r="C213" s="257"/>
      <c r="D213" s="257"/>
      <c r="E213" s="257"/>
    </row>
    <row r="214" spans="1:5" ht="14.5">
      <c r="A214" s="257"/>
      <c r="B214" s="257"/>
      <c r="C214" s="257"/>
      <c r="D214" s="257"/>
      <c r="E214" s="257"/>
    </row>
    <row r="215" spans="1:5" ht="14.5">
      <c r="A215" s="257"/>
      <c r="B215" s="257"/>
      <c r="C215" s="257"/>
      <c r="D215" s="257"/>
      <c r="E215" s="257"/>
    </row>
    <row r="216" spans="1:5" ht="14.5">
      <c r="A216" s="257"/>
      <c r="B216" s="257"/>
      <c r="C216" s="257"/>
      <c r="D216" s="257"/>
      <c r="E216" s="257"/>
    </row>
    <row r="217" spans="1:5" ht="14.5">
      <c r="A217" s="257"/>
      <c r="B217" s="257"/>
      <c r="C217" s="257"/>
      <c r="D217" s="257"/>
      <c r="E217" s="257"/>
    </row>
    <row r="218" spans="1:5" ht="14.5">
      <c r="A218" s="257"/>
      <c r="B218" s="257"/>
      <c r="C218" s="257"/>
      <c r="D218" s="257"/>
      <c r="E218" s="257"/>
    </row>
    <row r="219" spans="1:5" ht="14.5">
      <c r="A219" s="257"/>
      <c r="B219" s="257"/>
      <c r="C219" s="257"/>
      <c r="D219" s="257"/>
      <c r="E219" s="257"/>
    </row>
    <row r="220" spans="1:5" ht="14.5">
      <c r="A220" s="257"/>
      <c r="B220" s="257"/>
      <c r="C220" s="257"/>
      <c r="D220" s="257"/>
      <c r="E220" s="257"/>
    </row>
    <row r="221" spans="1:5" ht="14.5">
      <c r="A221" s="257"/>
      <c r="B221" s="257"/>
      <c r="C221" s="257"/>
      <c r="D221" s="257"/>
      <c r="E221" s="257"/>
    </row>
    <row r="222" spans="1:5" ht="14.5">
      <c r="A222" s="257"/>
      <c r="B222" s="257"/>
      <c r="C222" s="257"/>
      <c r="D222" s="257"/>
      <c r="E222" s="257"/>
    </row>
    <row r="223" spans="1:5" ht="14.5">
      <c r="A223" s="257"/>
      <c r="B223" s="257"/>
      <c r="C223" s="257"/>
      <c r="D223" s="257"/>
      <c r="E223" s="257"/>
    </row>
    <row r="224" spans="1:5" ht="14.5">
      <c r="A224" s="257"/>
      <c r="B224" s="257"/>
      <c r="C224" s="257"/>
      <c r="D224" s="257"/>
      <c r="E224" s="257"/>
    </row>
    <row r="225" spans="1:5" ht="14.5">
      <c r="A225" s="257"/>
      <c r="B225" s="257"/>
      <c r="C225" s="257"/>
      <c r="D225" s="257"/>
      <c r="E225" s="257"/>
    </row>
    <row r="226" spans="1:5" ht="14.5">
      <c r="A226" s="257"/>
      <c r="B226" s="257"/>
      <c r="C226" s="257"/>
      <c r="D226" s="257"/>
      <c r="E226" s="257"/>
    </row>
    <row r="227" spans="1:5" ht="14.5">
      <c r="A227" s="257"/>
      <c r="B227" s="257"/>
      <c r="C227" s="257"/>
      <c r="D227" s="257"/>
      <c r="E227" s="257"/>
    </row>
    <row r="228" spans="1:5" ht="14.5">
      <c r="A228" s="257"/>
      <c r="B228" s="257"/>
      <c r="C228" s="257"/>
      <c r="D228" s="257"/>
      <c r="E228" s="257"/>
    </row>
    <row r="229" spans="1:5" ht="14.5">
      <c r="A229" s="257"/>
      <c r="B229" s="257"/>
      <c r="C229" s="257"/>
      <c r="D229" s="257"/>
      <c r="E229" s="257"/>
    </row>
    <row r="230" spans="1:5" ht="14.5">
      <c r="A230" s="257"/>
      <c r="B230" s="257"/>
      <c r="C230" s="257"/>
      <c r="D230" s="257"/>
      <c r="E230" s="257"/>
    </row>
    <row r="231" spans="1:5" ht="14.5">
      <c r="A231" s="257"/>
      <c r="B231" s="257"/>
      <c r="C231" s="257"/>
      <c r="D231" s="257"/>
      <c r="E231" s="257"/>
    </row>
    <row r="232" spans="1:5" ht="14.5">
      <c r="A232" s="257"/>
      <c r="B232" s="257"/>
      <c r="C232" s="257"/>
      <c r="D232" s="257"/>
      <c r="E232" s="257"/>
    </row>
    <row r="233" spans="1:5" ht="14.5">
      <c r="A233" s="257"/>
      <c r="B233" s="257"/>
      <c r="C233" s="257"/>
      <c r="D233" s="257"/>
      <c r="E233" s="257"/>
    </row>
    <row r="234" spans="1:5" ht="14.5">
      <c r="A234" s="257"/>
      <c r="B234" s="257"/>
      <c r="C234" s="257"/>
      <c r="D234" s="257"/>
      <c r="E234" s="257"/>
    </row>
    <row r="235" spans="1:5" ht="14.5">
      <c r="A235" s="257"/>
      <c r="B235" s="257"/>
      <c r="C235" s="257"/>
      <c r="D235" s="257"/>
      <c r="E235" s="257"/>
    </row>
    <row r="236" spans="1:5" ht="14.5">
      <c r="A236" s="257"/>
      <c r="B236" s="257"/>
      <c r="C236" s="257"/>
      <c r="D236" s="257"/>
      <c r="E236" s="257"/>
    </row>
    <row r="237" spans="1:5" ht="14.5">
      <c r="A237" s="257"/>
      <c r="B237" s="257"/>
      <c r="C237" s="257"/>
      <c r="D237" s="257"/>
      <c r="E237" s="257"/>
    </row>
    <row r="238" spans="1:5" ht="14.5">
      <c r="A238" s="257"/>
      <c r="B238" s="257"/>
      <c r="C238" s="257"/>
      <c r="D238" s="257"/>
      <c r="E238" s="257"/>
    </row>
    <row r="239" spans="1:5" ht="14.5">
      <c r="A239" s="257"/>
      <c r="B239" s="257"/>
      <c r="C239" s="257"/>
      <c r="D239" s="257"/>
      <c r="E239" s="257"/>
    </row>
    <row r="240" spans="1:5" ht="14.5">
      <c r="A240" s="257"/>
      <c r="B240" s="257"/>
      <c r="C240" s="257"/>
      <c r="D240" s="257"/>
      <c r="E240" s="257"/>
    </row>
    <row r="241" spans="1:5" ht="14.5">
      <c r="A241" s="257"/>
      <c r="B241" s="257"/>
      <c r="C241" s="257"/>
      <c r="D241" s="257"/>
      <c r="E241" s="257"/>
    </row>
    <row r="242" spans="1:5" ht="14.5">
      <c r="A242" s="257"/>
      <c r="B242" s="257"/>
      <c r="C242" s="257"/>
      <c r="D242" s="257"/>
      <c r="E242" s="257"/>
    </row>
    <row r="243" spans="1:5" ht="14.5">
      <c r="A243" s="257"/>
      <c r="B243" s="257"/>
      <c r="C243" s="257"/>
      <c r="D243" s="257"/>
      <c r="E243" s="257"/>
    </row>
    <row r="244" spans="1:5" ht="14.5">
      <c r="A244" s="257"/>
      <c r="B244" s="257"/>
      <c r="C244" s="257"/>
      <c r="D244" s="257"/>
      <c r="E244" s="257"/>
    </row>
    <row r="245" spans="1:5" ht="14.5">
      <c r="A245" s="257"/>
      <c r="B245" s="257"/>
      <c r="C245" s="257"/>
      <c r="D245" s="257"/>
      <c r="E245" s="257"/>
    </row>
    <row r="246" spans="1:5" ht="14.5">
      <c r="A246" s="257"/>
      <c r="B246" s="257"/>
      <c r="C246" s="257"/>
      <c r="D246" s="257"/>
      <c r="E246" s="257"/>
    </row>
    <row r="247" spans="1:5" ht="14.5">
      <c r="A247" s="257"/>
      <c r="B247" s="257"/>
      <c r="C247" s="257"/>
      <c r="D247" s="257"/>
      <c r="E247" s="257"/>
    </row>
    <row r="248" spans="1:5" ht="14.5">
      <c r="A248" s="257"/>
      <c r="B248" s="257"/>
      <c r="C248" s="257"/>
      <c r="D248" s="257"/>
      <c r="E248" s="257"/>
    </row>
    <row r="249" spans="1:5" ht="14.5">
      <c r="A249" s="257"/>
      <c r="B249" s="257"/>
      <c r="C249" s="257"/>
      <c r="D249" s="257"/>
      <c r="E249" s="257"/>
    </row>
    <row r="250" spans="1:5" ht="14.5">
      <c r="A250" s="257"/>
      <c r="B250" s="257"/>
      <c r="C250" s="257"/>
      <c r="D250" s="257"/>
      <c r="E250" s="257"/>
    </row>
    <row r="251" spans="1:5" ht="14.5">
      <c r="A251" s="257"/>
      <c r="B251" s="257"/>
      <c r="C251" s="257"/>
      <c r="D251" s="257"/>
      <c r="E251" s="257"/>
    </row>
    <row r="252" spans="1:5" ht="14.5">
      <c r="A252" s="257"/>
      <c r="B252" s="257"/>
      <c r="C252" s="257"/>
      <c r="D252" s="257"/>
      <c r="E252" s="257"/>
    </row>
    <row r="253" spans="1:5" ht="14.5">
      <c r="A253" s="257"/>
      <c r="B253" s="257"/>
      <c r="C253" s="257"/>
      <c r="D253" s="257"/>
      <c r="E253" s="257"/>
    </row>
    <row r="254" spans="1:5" ht="14.5">
      <c r="A254" s="257"/>
      <c r="B254" s="257"/>
      <c r="C254" s="257"/>
      <c r="D254" s="257"/>
      <c r="E254" s="257"/>
    </row>
    <row r="255" spans="1:5" ht="14.5">
      <c r="A255" s="257"/>
      <c r="B255" s="257"/>
      <c r="C255" s="257"/>
      <c r="D255" s="257"/>
      <c r="E255" s="257"/>
    </row>
    <row r="256" spans="1:5" ht="14.5">
      <c r="A256" s="257"/>
      <c r="B256" s="257"/>
      <c r="C256" s="257"/>
      <c r="D256" s="257"/>
      <c r="E256" s="257"/>
    </row>
    <row r="257" spans="1:5" ht="14.5">
      <c r="A257" s="257"/>
      <c r="B257" s="257"/>
      <c r="C257" s="257"/>
      <c r="D257" s="257"/>
      <c r="E257" s="257"/>
    </row>
    <row r="258" spans="1:5" ht="14.5">
      <c r="A258" s="257"/>
      <c r="B258" s="257"/>
      <c r="C258" s="257"/>
      <c r="D258" s="257"/>
      <c r="E258" s="257"/>
    </row>
    <row r="259" spans="1:5" ht="14.5">
      <c r="A259" s="257"/>
      <c r="B259" s="257"/>
      <c r="C259" s="257"/>
      <c r="D259" s="257"/>
      <c r="E259" s="257"/>
    </row>
    <row r="260" spans="1:5" ht="14.5">
      <c r="A260" s="257"/>
      <c r="B260" s="257"/>
      <c r="C260" s="257"/>
      <c r="D260" s="257"/>
      <c r="E260" s="257"/>
    </row>
    <row r="261" spans="1:5" ht="14.5">
      <c r="A261" s="257"/>
      <c r="B261" s="257"/>
      <c r="C261" s="257"/>
      <c r="D261" s="257"/>
      <c r="E261" s="257"/>
    </row>
    <row r="262" spans="1:5" ht="14.5">
      <c r="A262" s="257"/>
      <c r="B262" s="257"/>
      <c r="C262" s="257"/>
      <c r="D262" s="257"/>
      <c r="E262" s="257"/>
    </row>
    <row r="263" spans="1:5" ht="14.5">
      <c r="A263" s="257"/>
      <c r="B263" s="257"/>
      <c r="C263" s="257"/>
      <c r="D263" s="257"/>
      <c r="E263" s="257"/>
    </row>
    <row r="264" spans="1:5" ht="14.5">
      <c r="A264" s="257"/>
      <c r="B264" s="257"/>
      <c r="C264" s="257"/>
      <c r="D264" s="257"/>
      <c r="E264" s="257"/>
    </row>
    <row r="265" spans="1:5" ht="14.5">
      <c r="A265" s="257"/>
      <c r="B265" s="257"/>
      <c r="C265" s="257"/>
      <c r="D265" s="257"/>
      <c r="E265" s="257"/>
    </row>
    <row r="266" spans="1:5" ht="14.5">
      <c r="A266" s="257"/>
      <c r="B266" s="257"/>
      <c r="C266" s="257"/>
      <c r="D266" s="257"/>
      <c r="E266" s="257"/>
    </row>
    <row r="267" spans="1:5" ht="14.5">
      <c r="A267" s="257"/>
      <c r="B267" s="257"/>
      <c r="C267" s="257"/>
      <c r="D267" s="257"/>
      <c r="E267" s="257"/>
    </row>
    <row r="268" spans="1:5" ht="14.5">
      <c r="A268" s="257"/>
      <c r="B268" s="257"/>
      <c r="C268" s="257"/>
      <c r="D268" s="257"/>
      <c r="E268" s="257"/>
    </row>
    <row r="269" spans="1:5" ht="14.5">
      <c r="A269" s="257"/>
      <c r="B269" s="257"/>
      <c r="C269" s="257"/>
      <c r="D269" s="257"/>
      <c r="E269" s="257"/>
    </row>
    <row r="270" spans="1:5" ht="14.5">
      <c r="A270" s="257"/>
      <c r="B270" s="257"/>
      <c r="C270" s="257"/>
      <c r="D270" s="257"/>
      <c r="E270" s="257"/>
    </row>
    <row r="271" spans="1:5" ht="14.5">
      <c r="A271" s="257"/>
      <c r="B271" s="257"/>
      <c r="C271" s="257"/>
      <c r="D271" s="257"/>
      <c r="E271" s="257"/>
    </row>
    <row r="272" spans="1:5" ht="14.5">
      <c r="A272" s="257"/>
      <c r="B272" s="257"/>
      <c r="C272" s="257"/>
      <c r="D272" s="257"/>
      <c r="E272" s="257"/>
    </row>
    <row r="273" spans="1:5" ht="14.5">
      <c r="A273" s="257"/>
      <c r="B273" s="257"/>
      <c r="C273" s="257"/>
      <c r="D273" s="257"/>
      <c r="E273" s="257"/>
    </row>
    <row r="274" spans="1:5" ht="14.5">
      <c r="A274" s="257"/>
      <c r="B274" s="257"/>
      <c r="C274" s="257"/>
      <c r="D274" s="257"/>
      <c r="E274" s="257"/>
    </row>
    <row r="275" spans="1:5" ht="14.5">
      <c r="A275" s="257"/>
      <c r="B275" s="257"/>
      <c r="C275" s="257"/>
      <c r="D275" s="257"/>
      <c r="E275" s="257"/>
    </row>
    <row r="276" spans="1:5" ht="14.5">
      <c r="A276" s="257"/>
      <c r="B276" s="257"/>
      <c r="C276" s="257"/>
      <c r="D276" s="257"/>
      <c r="E276" s="257"/>
    </row>
    <row r="277" spans="1:5" ht="14.5">
      <c r="A277" s="257"/>
      <c r="B277" s="257"/>
      <c r="C277" s="257"/>
      <c r="D277" s="257"/>
      <c r="E277" s="257"/>
    </row>
    <row r="278" spans="1:5" ht="14.5">
      <c r="A278" s="257"/>
      <c r="B278" s="257"/>
      <c r="C278" s="257"/>
      <c r="D278" s="257"/>
      <c r="E278" s="257"/>
    </row>
    <row r="279" spans="1:5" ht="14.5">
      <c r="A279" s="257"/>
      <c r="B279" s="257"/>
      <c r="C279" s="257"/>
      <c r="D279" s="257"/>
      <c r="E279" s="257"/>
    </row>
    <row r="280" spans="1:5" ht="14.5">
      <c r="A280" s="257"/>
      <c r="B280" s="257"/>
      <c r="C280" s="257"/>
      <c r="D280" s="257"/>
      <c r="E280" s="257"/>
    </row>
    <row r="281" spans="1:5" ht="14.5">
      <c r="A281" s="257"/>
      <c r="B281" s="257"/>
      <c r="C281" s="257"/>
      <c r="D281" s="257"/>
      <c r="E281" s="257"/>
    </row>
    <row r="282" spans="1:5" ht="14.5">
      <c r="A282" s="257"/>
      <c r="B282" s="257"/>
      <c r="C282" s="257"/>
      <c r="D282" s="257"/>
      <c r="E282" s="257"/>
    </row>
    <row r="283" spans="1:5" ht="14.5">
      <c r="A283" s="257"/>
      <c r="B283" s="257"/>
      <c r="C283" s="257"/>
      <c r="D283" s="257"/>
      <c r="E283" s="257"/>
    </row>
    <row r="284" spans="1:5" ht="14.5">
      <c r="A284" s="257"/>
      <c r="B284" s="257"/>
      <c r="C284" s="257"/>
      <c r="D284" s="257"/>
      <c r="E284" s="257"/>
    </row>
    <row r="285" spans="1:5" ht="14.5">
      <c r="A285" s="257"/>
      <c r="B285" s="257"/>
      <c r="C285" s="257"/>
      <c r="D285" s="257"/>
      <c r="E285" s="257"/>
    </row>
    <row r="286" spans="1:5" ht="14.5">
      <c r="A286" s="257"/>
      <c r="B286" s="257"/>
      <c r="C286" s="257"/>
      <c r="D286" s="257"/>
      <c r="E286" s="257"/>
    </row>
    <row r="287" spans="1:5" ht="14.5">
      <c r="A287" s="257"/>
      <c r="B287" s="257"/>
      <c r="C287" s="257"/>
      <c r="D287" s="257"/>
      <c r="E287" s="257"/>
    </row>
    <row r="288" spans="1:5" ht="14.5">
      <c r="A288" s="257"/>
      <c r="B288" s="257"/>
      <c r="C288" s="257"/>
      <c r="D288" s="257"/>
      <c r="E288" s="257"/>
    </row>
    <row r="289" spans="1:5" ht="14.5">
      <c r="A289" s="257"/>
      <c r="B289" s="257"/>
      <c r="C289" s="257"/>
      <c r="D289" s="257"/>
      <c r="E289" s="257"/>
    </row>
    <row r="290" spans="1:5" ht="14.5">
      <c r="A290" s="257"/>
      <c r="B290" s="257"/>
      <c r="C290" s="257"/>
      <c r="D290" s="257"/>
      <c r="E290" s="257"/>
    </row>
    <row r="291" spans="1:5" ht="14.5">
      <c r="A291" s="257"/>
      <c r="B291" s="257"/>
      <c r="C291" s="257"/>
      <c r="D291" s="257"/>
      <c r="E291" s="257"/>
    </row>
    <row r="292" spans="1:5" ht="14.5">
      <c r="A292" s="257"/>
      <c r="B292" s="257"/>
      <c r="C292" s="257"/>
      <c r="D292" s="257"/>
      <c r="E292" s="257"/>
    </row>
    <row r="293" spans="1:5" ht="14.5">
      <c r="A293" s="257"/>
      <c r="B293" s="257"/>
      <c r="C293" s="257"/>
      <c r="D293" s="257"/>
      <c r="E293" s="257"/>
    </row>
    <row r="294" spans="1:5" ht="14.5">
      <c r="A294" s="257"/>
      <c r="B294" s="257"/>
      <c r="C294" s="257"/>
      <c r="D294" s="257"/>
      <c r="E294" s="257"/>
    </row>
    <row r="295" spans="1:5" ht="14.5">
      <c r="A295" s="257"/>
      <c r="B295" s="257"/>
      <c r="C295" s="257"/>
      <c r="D295" s="257"/>
      <c r="E295" s="257"/>
    </row>
    <row r="296" spans="1:5" ht="14.5">
      <c r="A296" s="257"/>
      <c r="B296" s="257"/>
      <c r="C296" s="257"/>
      <c r="D296" s="257"/>
      <c r="E296" s="257"/>
    </row>
    <row r="297" spans="1:5" ht="14.5">
      <c r="A297" s="257"/>
      <c r="B297" s="257"/>
      <c r="C297" s="257"/>
      <c r="D297" s="257"/>
      <c r="E297" s="257"/>
    </row>
    <row r="298" spans="1:5" ht="14.5">
      <c r="A298" s="257"/>
      <c r="B298" s="257"/>
      <c r="C298" s="257"/>
      <c r="D298" s="257"/>
      <c r="E298" s="257"/>
    </row>
    <row r="299" spans="1:5" ht="14.5">
      <c r="A299" s="257"/>
      <c r="B299" s="257"/>
      <c r="C299" s="257"/>
      <c r="D299" s="257"/>
      <c r="E299" s="257"/>
    </row>
    <row r="300" spans="1:5" ht="14.5">
      <c r="A300" s="257"/>
      <c r="B300" s="257"/>
      <c r="C300" s="257"/>
      <c r="D300" s="257"/>
      <c r="E300" s="257"/>
    </row>
    <row r="301" spans="1:5" ht="14.5">
      <c r="A301" s="257"/>
      <c r="B301" s="257"/>
      <c r="C301" s="257"/>
      <c r="D301" s="257"/>
      <c r="E301" s="257"/>
    </row>
    <row r="302" spans="1:5" ht="14.5">
      <c r="A302" s="257"/>
      <c r="B302" s="257"/>
      <c r="C302" s="257"/>
      <c r="D302" s="257"/>
      <c r="E302" s="257"/>
    </row>
    <row r="303" spans="1:5" ht="14.5">
      <c r="A303" s="257"/>
      <c r="B303" s="257"/>
      <c r="C303" s="257"/>
      <c r="D303" s="257"/>
      <c r="E303" s="257"/>
    </row>
    <row r="304" spans="1:5" ht="14.5">
      <c r="A304" s="257"/>
      <c r="B304" s="257"/>
      <c r="C304" s="257"/>
      <c r="D304" s="257"/>
      <c r="E304" s="257"/>
    </row>
    <row r="305" spans="1:5" ht="14.5">
      <c r="A305" s="257"/>
      <c r="B305" s="257"/>
      <c r="C305" s="257"/>
      <c r="D305" s="257"/>
      <c r="E305" s="257"/>
    </row>
    <row r="306" spans="1:5" ht="14.5">
      <c r="A306" s="257"/>
      <c r="B306" s="257"/>
      <c r="C306" s="257"/>
      <c r="D306" s="257"/>
      <c r="E306" s="257"/>
    </row>
    <row r="307" spans="1:5" ht="14.5">
      <c r="A307" s="257"/>
      <c r="B307" s="257"/>
      <c r="C307" s="257"/>
      <c r="D307" s="257"/>
      <c r="E307" s="257"/>
    </row>
    <row r="308" spans="1:5" ht="14.5">
      <c r="A308" s="257"/>
      <c r="B308" s="257"/>
      <c r="C308" s="257"/>
      <c r="D308" s="257"/>
      <c r="E308" s="257"/>
    </row>
    <row r="309" spans="1:5" ht="14.5">
      <c r="A309" s="257"/>
      <c r="B309" s="257"/>
      <c r="C309" s="257"/>
      <c r="D309" s="257"/>
      <c r="E309" s="257"/>
    </row>
    <row r="310" spans="1:5" ht="14.5">
      <c r="A310" s="257"/>
      <c r="B310" s="257"/>
      <c r="C310" s="257"/>
      <c r="D310" s="257"/>
      <c r="E310" s="257"/>
    </row>
    <row r="311" spans="1:5" ht="14.5">
      <c r="A311" s="257"/>
      <c r="B311" s="257"/>
      <c r="C311" s="257"/>
      <c r="D311" s="257"/>
      <c r="E311" s="257"/>
    </row>
    <row r="312" spans="1:5" ht="14.5">
      <c r="A312" s="257"/>
      <c r="B312" s="257"/>
      <c r="C312" s="257"/>
      <c r="D312" s="257"/>
      <c r="E312" s="257"/>
    </row>
    <row r="313" spans="1:5" ht="14.5">
      <c r="A313" s="257"/>
      <c r="B313" s="257"/>
      <c r="C313" s="257"/>
      <c r="D313" s="257"/>
      <c r="E313" s="257"/>
    </row>
    <row r="314" spans="1:5" ht="14.5">
      <c r="A314" s="257"/>
      <c r="B314" s="257"/>
      <c r="C314" s="257"/>
      <c r="D314" s="257"/>
      <c r="E314" s="257"/>
    </row>
    <row r="315" spans="1:5" ht="14.5">
      <c r="A315" s="257"/>
      <c r="B315" s="257"/>
      <c r="C315" s="257"/>
      <c r="D315" s="257"/>
      <c r="E315" s="257"/>
    </row>
    <row r="316" spans="1:5" ht="14.5">
      <c r="A316" s="257"/>
      <c r="B316" s="257"/>
      <c r="C316" s="257"/>
      <c r="D316" s="257"/>
      <c r="E316" s="257"/>
    </row>
    <row r="317" spans="1:5" ht="14.5">
      <c r="A317" s="257"/>
      <c r="B317" s="257"/>
      <c r="C317" s="257"/>
      <c r="D317" s="257"/>
      <c r="E317" s="257"/>
    </row>
    <row r="318" spans="1:5" ht="14.5">
      <c r="A318" s="257"/>
      <c r="B318" s="257"/>
      <c r="C318" s="257"/>
      <c r="D318" s="257"/>
      <c r="E318" s="257"/>
    </row>
    <row r="319" spans="1:5" ht="14.5">
      <c r="A319" s="257"/>
      <c r="B319" s="257"/>
      <c r="C319" s="257"/>
      <c r="D319" s="257"/>
      <c r="E319" s="257"/>
    </row>
    <row r="320" spans="1:5" ht="14.5">
      <c r="A320" s="257"/>
      <c r="B320" s="257"/>
      <c r="C320" s="257"/>
      <c r="D320" s="257"/>
      <c r="E320" s="257"/>
    </row>
    <row r="321" spans="1:5" ht="14.5">
      <c r="A321" s="257"/>
      <c r="B321" s="257"/>
      <c r="C321" s="257"/>
      <c r="D321" s="257"/>
      <c r="E321" s="257"/>
    </row>
    <row r="322" spans="1:5" ht="14.5">
      <c r="A322" s="257"/>
      <c r="B322" s="257"/>
      <c r="C322" s="257"/>
      <c r="D322" s="257"/>
      <c r="E322" s="257"/>
    </row>
    <row r="323" spans="1:5" ht="14.5">
      <c r="A323" s="257"/>
      <c r="B323" s="257"/>
      <c r="C323" s="257"/>
      <c r="D323" s="257"/>
      <c r="E323" s="257"/>
    </row>
    <row r="324" spans="1:5" ht="14.5">
      <c r="A324" s="257"/>
      <c r="B324" s="257"/>
      <c r="C324" s="257"/>
      <c r="D324" s="257"/>
      <c r="E324" s="257"/>
    </row>
    <row r="325" spans="1:5" ht="14.5">
      <c r="A325" s="257"/>
      <c r="B325" s="257"/>
      <c r="C325" s="257"/>
      <c r="D325" s="257"/>
      <c r="E325" s="257"/>
    </row>
    <row r="326" spans="1:5" ht="14.5">
      <c r="A326" s="257"/>
      <c r="B326" s="257"/>
      <c r="C326" s="257"/>
      <c r="D326" s="257"/>
      <c r="E326" s="257"/>
    </row>
    <row r="327" spans="1:5" ht="14.5">
      <c r="A327" s="257"/>
      <c r="B327" s="257"/>
      <c r="C327" s="257"/>
      <c r="D327" s="257"/>
      <c r="E327" s="257"/>
    </row>
    <row r="328" spans="1:5" ht="14.5">
      <c r="A328" s="257"/>
      <c r="B328" s="257"/>
      <c r="C328" s="257"/>
      <c r="D328" s="257"/>
      <c r="E328" s="257"/>
    </row>
    <row r="329" spans="1:5" ht="14.5">
      <c r="A329" s="257"/>
      <c r="B329" s="257"/>
      <c r="C329" s="257"/>
      <c r="D329" s="257"/>
      <c r="E329" s="257"/>
    </row>
    <row r="330" spans="1:5" ht="14.5">
      <c r="A330" s="257"/>
      <c r="B330" s="257"/>
      <c r="C330" s="257"/>
      <c r="D330" s="257"/>
      <c r="E330" s="257"/>
    </row>
    <row r="331" spans="1:5" ht="14.5">
      <c r="A331" s="257"/>
      <c r="B331" s="257"/>
      <c r="C331" s="257"/>
      <c r="D331" s="257"/>
      <c r="E331" s="257"/>
    </row>
    <row r="332" spans="1:5" ht="14.5">
      <c r="A332" s="257"/>
      <c r="B332" s="257"/>
      <c r="C332" s="257"/>
      <c r="D332" s="257"/>
      <c r="E332" s="257"/>
    </row>
    <row r="333" spans="1:5" ht="14.5">
      <c r="A333" s="257"/>
      <c r="B333" s="257"/>
      <c r="C333" s="257"/>
      <c r="D333" s="257"/>
      <c r="E333" s="257"/>
    </row>
    <row r="334" spans="1:5" ht="14.5">
      <c r="A334" s="257"/>
      <c r="B334" s="257"/>
      <c r="C334" s="257"/>
      <c r="D334" s="257"/>
      <c r="E334" s="257"/>
    </row>
  </sheetData>
  <mergeCells count="66">
    <mergeCell ref="A149:E149"/>
    <mergeCell ref="A151:B151"/>
    <mergeCell ref="A152:A153"/>
    <mergeCell ref="A164:B164"/>
    <mergeCell ref="A165:B165"/>
    <mergeCell ref="D164:E164"/>
    <mergeCell ref="D165:E165"/>
    <mergeCell ref="D151:E151"/>
    <mergeCell ref="D152:D153"/>
    <mergeCell ref="A147:B147"/>
    <mergeCell ref="D131:E131"/>
    <mergeCell ref="D132:D133"/>
    <mergeCell ref="D145:E145"/>
    <mergeCell ref="D146:E146"/>
    <mergeCell ref="D147:E147"/>
    <mergeCell ref="A129:E129"/>
    <mergeCell ref="A131:B131"/>
    <mergeCell ref="A132:A133"/>
    <mergeCell ref="A145:B145"/>
    <mergeCell ref="A146:B146"/>
    <mergeCell ref="A127:B127"/>
    <mergeCell ref="D107:D108"/>
    <mergeCell ref="D125:E125"/>
    <mergeCell ref="D126:E126"/>
    <mergeCell ref="D127:E127"/>
    <mergeCell ref="A104:E104"/>
    <mergeCell ref="A106:B106"/>
    <mergeCell ref="A107:A108"/>
    <mergeCell ref="A125:B125"/>
    <mergeCell ref="A126:B126"/>
    <mergeCell ref="D106:E106"/>
    <mergeCell ref="A101:B101"/>
    <mergeCell ref="A102:B102"/>
    <mergeCell ref="D81:E81"/>
    <mergeCell ref="D82:D83"/>
    <mergeCell ref="D100:E100"/>
    <mergeCell ref="D101:E101"/>
    <mergeCell ref="D102:E102"/>
    <mergeCell ref="A54:E54"/>
    <mergeCell ref="A79:E79"/>
    <mergeCell ref="A81:B81"/>
    <mergeCell ref="A82:A83"/>
    <mergeCell ref="A100:B100"/>
    <mergeCell ref="A75:B75"/>
    <mergeCell ref="A76:B76"/>
    <mergeCell ref="A77:B77"/>
    <mergeCell ref="A56:B56"/>
    <mergeCell ref="A57:A58"/>
    <mergeCell ref="A72:B72"/>
    <mergeCell ref="A73:B73"/>
    <mergeCell ref="A74:B74"/>
    <mergeCell ref="A1:E1"/>
    <mergeCell ref="A30:B30"/>
    <mergeCell ref="A31:A32"/>
    <mergeCell ref="A52:B52"/>
    <mergeCell ref="A28:E28"/>
    <mergeCell ref="D3:E3"/>
    <mergeCell ref="A3:B3"/>
    <mergeCell ref="A4:A5"/>
    <mergeCell ref="A25:B25"/>
    <mergeCell ref="A26:B26"/>
    <mergeCell ref="D30:E30"/>
    <mergeCell ref="D31:D32"/>
    <mergeCell ref="D52:E52"/>
    <mergeCell ref="D4:D5"/>
    <mergeCell ref="D25:E26"/>
  </mergeCells>
  <hyperlinks>
    <hyperlink ref="A2" location="Inhalt!A1" display="Zurück zum Inhalt - HF-03"/>
  </hyperlinks>
  <pageMargins left="0.7" right="0.7" top="0.78740157499999996" bottom="0.78740157499999996"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3"/>
  <sheetViews>
    <sheetView zoomScale="80" zoomScaleNormal="80" workbookViewId="0">
      <selection sqref="A1:N1"/>
    </sheetView>
  </sheetViews>
  <sheetFormatPr baseColWidth="10" defaultColWidth="11" defaultRowHeight="14"/>
  <cols>
    <col min="1" max="1" width="28.58203125" style="1" customWidth="1"/>
    <col min="2" max="3" width="11" style="1"/>
    <col min="4" max="4" width="11" style="4"/>
    <col min="5" max="5" width="11" style="1"/>
    <col min="6" max="6" width="11" style="4"/>
    <col min="7" max="7" width="11" style="1"/>
    <col min="8" max="8" width="11" style="4"/>
    <col min="9" max="9" width="11" style="1"/>
    <col min="10" max="10" width="11" style="4"/>
    <col min="11" max="11" width="11" style="1"/>
    <col min="12" max="12" width="11" style="4"/>
    <col min="13" max="13" width="11" style="1"/>
    <col min="14" max="14" width="11" style="4"/>
    <col min="15" max="16384" width="11" style="1"/>
  </cols>
  <sheetData>
    <row r="1" spans="1:35" ht="23.5">
      <c r="A1" s="695">
        <v>2020</v>
      </c>
      <c r="B1" s="695"/>
      <c r="C1" s="695"/>
      <c r="D1" s="696"/>
      <c r="E1" s="696"/>
      <c r="F1" s="696"/>
      <c r="G1" s="696"/>
      <c r="H1" s="696"/>
      <c r="I1" s="696"/>
      <c r="J1" s="696"/>
      <c r="K1" s="696"/>
      <c r="L1" s="696"/>
      <c r="M1" s="696"/>
      <c r="N1" s="696"/>
      <c r="O1" s="92"/>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ht="15" customHeight="1">
      <c r="A3" s="778" t="s">
        <v>375</v>
      </c>
      <c r="B3" s="778"/>
      <c r="C3" s="778"/>
      <c r="D3" s="778"/>
      <c r="E3" s="778"/>
      <c r="F3" s="778"/>
      <c r="G3" s="778"/>
      <c r="H3" s="778"/>
      <c r="I3" s="778"/>
      <c r="J3" s="778"/>
      <c r="K3" s="778"/>
      <c r="L3" s="778"/>
      <c r="M3" s="778"/>
      <c r="N3" s="778"/>
      <c r="O3" s="22"/>
      <c r="P3" s="22"/>
      <c r="Q3" s="22"/>
      <c r="R3" s="22"/>
      <c r="S3" s="22"/>
      <c r="T3" s="22"/>
      <c r="U3" s="22"/>
      <c r="V3" s="22"/>
      <c r="W3" s="22"/>
      <c r="X3" s="22"/>
      <c r="Y3" s="22"/>
      <c r="Z3" s="22"/>
      <c r="AA3" s="22"/>
      <c r="AB3" s="22"/>
      <c r="AC3" s="22"/>
      <c r="AD3" s="22"/>
      <c r="AE3" s="22"/>
      <c r="AF3" s="22"/>
      <c r="AG3" s="22"/>
    </row>
    <row r="4" spans="1:35" s="21" customFormat="1" ht="14.5" customHeight="1">
      <c r="A4" s="707" t="s">
        <v>21</v>
      </c>
      <c r="B4" s="732" t="s">
        <v>22</v>
      </c>
      <c r="C4" s="706" t="s">
        <v>23</v>
      </c>
      <c r="D4" s="705"/>
      <c r="E4" s="705"/>
      <c r="F4" s="705"/>
      <c r="G4" s="705"/>
      <c r="H4" s="705"/>
      <c r="I4" s="705"/>
      <c r="J4" s="705"/>
      <c r="K4" s="705"/>
      <c r="L4" s="705"/>
      <c r="M4" s="705"/>
      <c r="N4" s="705"/>
    </row>
    <row r="5" spans="1:35" ht="50.15" customHeight="1">
      <c r="A5" s="707"/>
      <c r="B5" s="732"/>
      <c r="C5" s="706" t="s">
        <v>28</v>
      </c>
      <c r="D5" s="728"/>
      <c r="E5" s="706" t="s">
        <v>29</v>
      </c>
      <c r="F5" s="728"/>
      <c r="G5" s="706" t="s">
        <v>30</v>
      </c>
      <c r="H5" s="728"/>
      <c r="I5" s="706" t="s">
        <v>31</v>
      </c>
      <c r="J5" s="728"/>
      <c r="K5" s="706" t="s">
        <v>33</v>
      </c>
      <c r="L5" s="728"/>
      <c r="M5" s="706" t="s">
        <v>32</v>
      </c>
      <c r="N5" s="705"/>
      <c r="O5" s="22"/>
      <c r="P5" s="22"/>
      <c r="Q5" s="22"/>
      <c r="R5" s="22"/>
      <c r="S5" s="22"/>
      <c r="T5" s="22"/>
      <c r="U5" s="22"/>
      <c r="V5" s="22"/>
      <c r="W5" s="22"/>
      <c r="X5" s="22"/>
      <c r="Y5" s="22"/>
      <c r="Z5" s="22"/>
      <c r="AA5" s="22"/>
      <c r="AB5" s="22"/>
      <c r="AC5" s="22"/>
      <c r="AD5" s="22"/>
      <c r="AE5" s="22"/>
      <c r="AF5" s="22"/>
      <c r="AG5" s="22"/>
    </row>
    <row r="6" spans="1:35" ht="14.9" customHeight="1" thickBot="1">
      <c r="A6" s="777"/>
      <c r="B6" s="734" t="s">
        <v>0</v>
      </c>
      <c r="C6" s="713"/>
      <c r="D6" s="444" t="s">
        <v>42</v>
      </c>
      <c r="E6" s="429" t="s">
        <v>0</v>
      </c>
      <c r="F6" s="444" t="s">
        <v>42</v>
      </c>
      <c r="G6" s="429" t="s">
        <v>0</v>
      </c>
      <c r="H6" s="444" t="s">
        <v>42</v>
      </c>
      <c r="I6" s="429" t="s">
        <v>0</v>
      </c>
      <c r="J6" s="444" t="s">
        <v>42</v>
      </c>
      <c r="K6" s="429" t="s">
        <v>0</v>
      </c>
      <c r="L6" s="444" t="s">
        <v>42</v>
      </c>
      <c r="M6" s="429" t="s">
        <v>0</v>
      </c>
      <c r="N6" s="443" t="s">
        <v>42</v>
      </c>
      <c r="O6" s="22"/>
      <c r="P6" s="22"/>
      <c r="Q6" s="22"/>
      <c r="R6" s="22"/>
      <c r="S6" s="22"/>
      <c r="T6" s="22"/>
      <c r="U6" s="22"/>
      <c r="V6" s="22"/>
      <c r="W6" s="22"/>
      <c r="X6" s="22"/>
      <c r="Y6" s="22"/>
      <c r="Z6" s="22"/>
      <c r="AA6" s="22"/>
      <c r="AB6" s="22"/>
      <c r="AC6" s="22"/>
      <c r="AD6" s="22"/>
      <c r="AE6" s="22"/>
      <c r="AF6" s="22"/>
      <c r="AG6" s="22"/>
    </row>
    <row r="7" spans="1:35" ht="14.15" customHeight="1">
      <c r="A7" s="446" t="s">
        <v>16</v>
      </c>
      <c r="B7" s="264">
        <v>96434</v>
      </c>
      <c r="C7" s="217">
        <v>4581</v>
      </c>
      <c r="D7" s="265">
        <v>4.7503992367837071</v>
      </c>
      <c r="E7" s="217">
        <v>65458</v>
      </c>
      <c r="F7" s="265">
        <v>67.878549059460354</v>
      </c>
      <c r="G7" s="217">
        <v>8523</v>
      </c>
      <c r="H7" s="265">
        <v>8.838169110479706</v>
      </c>
      <c r="I7" s="217">
        <v>6914</v>
      </c>
      <c r="J7" s="265">
        <v>7.1696704481821767</v>
      </c>
      <c r="K7" s="217">
        <v>8362</v>
      </c>
      <c r="L7" s="265">
        <v>8.6712155463840546</v>
      </c>
      <c r="M7" s="219">
        <v>2596</v>
      </c>
      <c r="N7" s="447">
        <v>2.6919965987099985</v>
      </c>
      <c r="O7" s="22"/>
      <c r="P7" s="22"/>
      <c r="Q7" s="22"/>
      <c r="R7" s="22"/>
      <c r="S7" s="22"/>
      <c r="T7" s="22"/>
      <c r="U7" s="22"/>
      <c r="V7" s="22"/>
      <c r="W7" s="22"/>
      <c r="X7" s="22"/>
      <c r="Y7" s="22"/>
      <c r="Z7" s="22"/>
      <c r="AA7" s="22"/>
      <c r="AB7" s="22"/>
      <c r="AC7" s="22"/>
      <c r="AD7" s="22"/>
      <c r="AE7" s="22"/>
      <c r="AF7" s="22"/>
      <c r="AG7" s="22"/>
    </row>
    <row r="8" spans="1:35" ht="14.15" customHeight="1">
      <c r="A8" s="448" t="s">
        <v>15</v>
      </c>
      <c r="B8" s="261">
        <v>97317</v>
      </c>
      <c r="C8" s="214">
        <v>4149</v>
      </c>
      <c r="D8" s="262">
        <v>4.2633866642004996</v>
      </c>
      <c r="E8" s="214">
        <v>47246</v>
      </c>
      <c r="F8" s="262">
        <v>48.548557805933193</v>
      </c>
      <c r="G8" s="214">
        <v>35569</v>
      </c>
      <c r="H8" s="262">
        <v>36.549626478415895</v>
      </c>
      <c r="I8" s="214">
        <v>3072</v>
      </c>
      <c r="J8" s="262">
        <v>3.1566941027775206</v>
      </c>
      <c r="K8" s="214">
        <v>6345</v>
      </c>
      <c r="L8" s="262">
        <v>6.5199297142328678</v>
      </c>
      <c r="M8" s="215">
        <v>936</v>
      </c>
      <c r="N8" s="449">
        <v>0.96180523444002586</v>
      </c>
      <c r="O8" s="22"/>
      <c r="P8" s="22"/>
      <c r="Q8" s="22"/>
      <c r="R8" s="22"/>
      <c r="S8" s="22"/>
      <c r="T8" s="22"/>
      <c r="U8" s="22"/>
      <c r="V8" s="22"/>
      <c r="W8" s="22"/>
      <c r="X8" s="22"/>
      <c r="Y8" s="22"/>
      <c r="Z8" s="22"/>
      <c r="AA8" s="22"/>
      <c r="AB8" s="22"/>
      <c r="AC8" s="22"/>
      <c r="AD8" s="22"/>
      <c r="AE8" s="22"/>
      <c r="AF8" s="22"/>
      <c r="AG8" s="22"/>
    </row>
    <row r="9" spans="1:35">
      <c r="A9" s="446" t="s">
        <v>18</v>
      </c>
      <c r="B9" s="264">
        <v>34098</v>
      </c>
      <c r="C9" s="217">
        <v>1970</v>
      </c>
      <c r="D9" s="265">
        <v>5.7774649539562439</v>
      </c>
      <c r="E9" s="217">
        <v>23828</v>
      </c>
      <c r="F9" s="265">
        <v>69.88093143292862</v>
      </c>
      <c r="G9" s="217">
        <v>980</v>
      </c>
      <c r="H9" s="265">
        <v>2.8740688603437152</v>
      </c>
      <c r="I9" s="217">
        <v>2036</v>
      </c>
      <c r="J9" s="265">
        <v>5.9710246935304117</v>
      </c>
      <c r="K9" s="217">
        <v>4488</v>
      </c>
      <c r="L9" s="265">
        <v>13.162062291043464</v>
      </c>
      <c r="M9" s="219">
        <v>796</v>
      </c>
      <c r="N9" s="447">
        <v>2.3344477681975482</v>
      </c>
      <c r="O9" s="22"/>
      <c r="P9" s="22"/>
      <c r="Q9" s="22"/>
      <c r="R9" s="22"/>
      <c r="S9" s="22"/>
      <c r="T9" s="22"/>
      <c r="U9" s="22"/>
      <c r="V9" s="22"/>
      <c r="W9" s="22"/>
      <c r="X9" s="22"/>
      <c r="Y9" s="22"/>
      <c r="Z9" s="22"/>
      <c r="AA9" s="22"/>
      <c r="AB9" s="22"/>
      <c r="AC9" s="22"/>
      <c r="AD9" s="22"/>
      <c r="AE9" s="22"/>
      <c r="AF9" s="22"/>
      <c r="AG9" s="22"/>
    </row>
    <row r="10" spans="1:35">
      <c r="A10" s="448" t="s">
        <v>14</v>
      </c>
      <c r="B10" s="261">
        <v>18500</v>
      </c>
      <c r="C10" s="214">
        <v>548</v>
      </c>
      <c r="D10" s="262">
        <v>2.9621621621621621</v>
      </c>
      <c r="E10" s="214">
        <v>16061</v>
      </c>
      <c r="F10" s="262">
        <v>86.816216216216219</v>
      </c>
      <c r="G10" s="214">
        <v>155</v>
      </c>
      <c r="H10" s="262">
        <v>0.83783783783783783</v>
      </c>
      <c r="I10" s="214">
        <v>562</v>
      </c>
      <c r="J10" s="262">
        <v>3.0378378378378379</v>
      </c>
      <c r="K10" s="214">
        <v>1006</v>
      </c>
      <c r="L10" s="262">
        <v>5.4378378378378374</v>
      </c>
      <c r="M10" s="215">
        <v>168</v>
      </c>
      <c r="N10" s="449">
        <v>0.90810810810810805</v>
      </c>
      <c r="O10" s="22"/>
      <c r="P10" s="22"/>
      <c r="Q10" s="22"/>
      <c r="R10" s="22"/>
      <c r="S10" s="22"/>
      <c r="T10" s="22"/>
      <c r="U10" s="22"/>
      <c r="V10" s="22"/>
      <c r="W10" s="22"/>
      <c r="X10" s="22"/>
      <c r="Y10" s="22"/>
      <c r="Z10" s="22"/>
      <c r="AA10" s="22"/>
      <c r="AB10" s="22"/>
      <c r="AC10" s="22"/>
      <c r="AD10" s="22"/>
      <c r="AE10" s="22"/>
      <c r="AF10" s="22"/>
      <c r="AG10" s="22"/>
    </row>
    <row r="11" spans="1:35">
      <c r="A11" s="446" t="s">
        <v>13</v>
      </c>
      <c r="B11" s="264">
        <v>5714</v>
      </c>
      <c r="C11" s="217">
        <v>391</v>
      </c>
      <c r="D11" s="265">
        <v>6.8428421421071057</v>
      </c>
      <c r="E11" s="217">
        <v>3805</v>
      </c>
      <c r="F11" s="265">
        <v>66.590829541477063</v>
      </c>
      <c r="G11" s="217">
        <v>826</v>
      </c>
      <c r="H11" s="265">
        <v>14.455722786139308</v>
      </c>
      <c r="I11" s="217">
        <v>250</v>
      </c>
      <c r="J11" s="265">
        <v>4.3752187609380471</v>
      </c>
      <c r="K11" s="217">
        <v>182</v>
      </c>
      <c r="L11" s="265">
        <v>3.1851592579628982</v>
      </c>
      <c r="M11" s="219">
        <v>260</v>
      </c>
      <c r="N11" s="447">
        <v>4.550227511375569</v>
      </c>
      <c r="O11" s="22"/>
      <c r="P11" s="22"/>
      <c r="Q11" s="22"/>
      <c r="R11" s="22"/>
      <c r="S11" s="22"/>
      <c r="T11" s="22"/>
      <c r="U11" s="22"/>
      <c r="V11" s="22"/>
      <c r="W11" s="22"/>
      <c r="X11" s="22"/>
      <c r="Y11" s="22"/>
      <c r="Z11" s="22"/>
      <c r="AA11" s="22"/>
      <c r="AB11" s="22"/>
      <c r="AC11" s="22"/>
      <c r="AD11" s="22"/>
      <c r="AE11" s="22"/>
      <c r="AF11" s="22"/>
      <c r="AG11" s="22"/>
    </row>
    <row r="12" spans="1:35">
      <c r="A12" s="448" t="s">
        <v>12</v>
      </c>
      <c r="B12" s="261">
        <v>17629</v>
      </c>
      <c r="C12" s="214">
        <v>1402</v>
      </c>
      <c r="D12" s="262">
        <v>7.9528050371546879</v>
      </c>
      <c r="E12" s="214">
        <v>9941</v>
      </c>
      <c r="F12" s="262">
        <v>56.390039140053318</v>
      </c>
      <c r="G12" s="214">
        <v>3339</v>
      </c>
      <c r="H12" s="262">
        <v>18.94038232457882</v>
      </c>
      <c r="I12" s="214">
        <v>1484</v>
      </c>
      <c r="J12" s="262">
        <v>8.4179476998128084</v>
      </c>
      <c r="K12" s="214">
        <v>741</v>
      </c>
      <c r="L12" s="262">
        <v>4.2033013784105737</v>
      </c>
      <c r="M12" s="215">
        <v>722</v>
      </c>
      <c r="N12" s="449">
        <v>4.0955244199897898</v>
      </c>
      <c r="O12" s="22"/>
      <c r="P12" s="22"/>
      <c r="Q12" s="22"/>
      <c r="R12" s="22"/>
      <c r="S12" s="22"/>
      <c r="T12" s="22"/>
      <c r="U12" s="22"/>
      <c r="V12" s="22"/>
      <c r="W12" s="22"/>
      <c r="X12" s="22"/>
      <c r="Y12" s="22"/>
      <c r="Z12" s="22"/>
      <c r="AA12" s="22"/>
      <c r="AB12" s="22"/>
      <c r="AC12" s="22"/>
      <c r="AD12" s="22"/>
      <c r="AE12" s="22"/>
      <c r="AF12" s="22"/>
      <c r="AG12" s="22"/>
    </row>
    <row r="13" spans="1:35">
      <c r="A13" s="446" t="s">
        <v>11</v>
      </c>
      <c r="B13" s="264">
        <v>51302</v>
      </c>
      <c r="C13" s="217">
        <v>5152</v>
      </c>
      <c r="D13" s="265">
        <v>10.042493470040155</v>
      </c>
      <c r="E13" s="217">
        <v>35093</v>
      </c>
      <c r="F13" s="265">
        <v>68.404740555923752</v>
      </c>
      <c r="G13" s="217">
        <v>1988</v>
      </c>
      <c r="H13" s="265">
        <v>3.8750925889828856</v>
      </c>
      <c r="I13" s="217">
        <v>2973</v>
      </c>
      <c r="J13" s="265">
        <v>5.7950957077696774</v>
      </c>
      <c r="K13" s="217">
        <v>4388</v>
      </c>
      <c r="L13" s="265">
        <v>8.5532727768897896</v>
      </c>
      <c r="M13" s="219">
        <v>1708</v>
      </c>
      <c r="N13" s="447">
        <v>3.3293049003937467</v>
      </c>
      <c r="O13" s="22"/>
      <c r="P13" s="22"/>
      <c r="Q13" s="22"/>
      <c r="R13" s="22"/>
      <c r="S13" s="22"/>
      <c r="T13" s="22"/>
      <c r="U13" s="22"/>
      <c r="V13" s="22"/>
      <c r="W13" s="22"/>
      <c r="X13" s="22"/>
      <c r="Y13" s="22"/>
      <c r="Z13" s="22"/>
      <c r="AA13" s="22"/>
      <c r="AB13" s="22"/>
      <c r="AC13" s="22"/>
      <c r="AD13" s="22"/>
      <c r="AE13" s="22"/>
      <c r="AF13" s="22"/>
      <c r="AG13" s="22"/>
    </row>
    <row r="14" spans="1:35">
      <c r="A14" s="448" t="s">
        <v>10</v>
      </c>
      <c r="B14" s="261">
        <v>11206</v>
      </c>
      <c r="C14" s="214">
        <v>492</v>
      </c>
      <c r="D14" s="262">
        <v>4.3905050865607711</v>
      </c>
      <c r="E14" s="214">
        <v>9538</v>
      </c>
      <c r="F14" s="262">
        <v>85.115116901659832</v>
      </c>
      <c r="G14" s="214">
        <v>413</v>
      </c>
      <c r="H14" s="262">
        <v>3.6855256112796719</v>
      </c>
      <c r="I14" s="214">
        <v>256</v>
      </c>
      <c r="J14" s="262">
        <v>2.2844904515438156</v>
      </c>
      <c r="K14" s="214">
        <v>322</v>
      </c>
      <c r="L14" s="262">
        <v>2.8734606460824557</v>
      </c>
      <c r="M14" s="215">
        <v>185</v>
      </c>
      <c r="N14" s="449">
        <v>1.6509013028734607</v>
      </c>
      <c r="O14" s="22"/>
      <c r="P14" s="22"/>
      <c r="Q14" s="22"/>
      <c r="R14" s="22"/>
      <c r="S14" s="22"/>
      <c r="T14" s="22"/>
      <c r="U14" s="22"/>
      <c r="V14" s="22"/>
      <c r="W14" s="22"/>
      <c r="X14" s="22"/>
      <c r="Y14" s="22"/>
      <c r="Z14" s="22"/>
      <c r="AA14" s="22"/>
      <c r="AB14" s="22"/>
      <c r="AC14" s="22"/>
      <c r="AD14" s="22"/>
      <c r="AE14" s="22"/>
      <c r="AF14" s="22"/>
      <c r="AG14" s="22"/>
    </row>
    <row r="15" spans="1:35">
      <c r="A15" s="446" t="s">
        <v>9</v>
      </c>
      <c r="B15" s="264">
        <v>58547</v>
      </c>
      <c r="C15" s="217">
        <v>2226</v>
      </c>
      <c r="D15" s="265">
        <v>3.802073547747963</v>
      </c>
      <c r="E15" s="217">
        <v>40890</v>
      </c>
      <c r="F15" s="265">
        <v>69.841324064426871</v>
      </c>
      <c r="G15" s="217">
        <v>11375</v>
      </c>
      <c r="H15" s="265">
        <v>19.428834953114592</v>
      </c>
      <c r="I15" s="217">
        <v>1885</v>
      </c>
      <c r="J15" s="265">
        <v>3.2196355065161324</v>
      </c>
      <c r="K15" s="217">
        <v>776</v>
      </c>
      <c r="L15" s="265">
        <v>1.3254308504278614</v>
      </c>
      <c r="M15" s="219">
        <v>1395</v>
      </c>
      <c r="N15" s="447">
        <v>2.3827010777665807</v>
      </c>
      <c r="O15" s="22"/>
      <c r="P15" s="22"/>
      <c r="Q15" s="22"/>
      <c r="R15" s="22"/>
      <c r="S15" s="22"/>
      <c r="T15" s="22"/>
      <c r="U15" s="22"/>
      <c r="V15" s="22"/>
      <c r="W15" s="22"/>
      <c r="X15" s="22"/>
      <c r="Y15" s="22"/>
      <c r="Z15" s="22"/>
      <c r="AA15" s="22"/>
      <c r="AB15" s="22"/>
      <c r="AC15" s="22"/>
      <c r="AD15" s="22"/>
      <c r="AE15" s="22"/>
      <c r="AF15" s="22"/>
      <c r="AG15" s="22"/>
    </row>
    <row r="16" spans="1:35">
      <c r="A16" s="448" t="s">
        <v>8</v>
      </c>
      <c r="B16" s="261">
        <v>124265</v>
      </c>
      <c r="C16" s="214">
        <v>6526</v>
      </c>
      <c r="D16" s="262">
        <v>5.2516798776807629</v>
      </c>
      <c r="E16" s="214">
        <v>90209</v>
      </c>
      <c r="F16" s="262">
        <v>72.594053031827144</v>
      </c>
      <c r="G16" s="214">
        <v>12458</v>
      </c>
      <c r="H16" s="262">
        <v>10.025349052428279</v>
      </c>
      <c r="I16" s="214">
        <v>5079</v>
      </c>
      <c r="J16" s="262">
        <v>4.087232929626202</v>
      </c>
      <c r="K16" s="214">
        <v>6965</v>
      </c>
      <c r="L16" s="262">
        <v>5.6049571480304188</v>
      </c>
      <c r="M16" s="215">
        <v>3028</v>
      </c>
      <c r="N16" s="449">
        <v>2.4367279604071945</v>
      </c>
      <c r="O16" s="22"/>
      <c r="P16" s="22"/>
      <c r="Q16" s="22"/>
      <c r="R16" s="22"/>
      <c r="S16" s="22"/>
      <c r="T16" s="22"/>
      <c r="U16" s="22"/>
      <c r="V16" s="22"/>
      <c r="W16" s="22"/>
      <c r="X16" s="22"/>
      <c r="Y16" s="22"/>
      <c r="Z16" s="22"/>
      <c r="AA16" s="22"/>
      <c r="AB16" s="22"/>
      <c r="AC16" s="22"/>
      <c r="AD16" s="22"/>
      <c r="AE16" s="22"/>
      <c r="AF16" s="22"/>
      <c r="AG16" s="22"/>
    </row>
    <row r="17" spans="1:33">
      <c r="A17" s="446" t="s">
        <v>7</v>
      </c>
      <c r="B17" s="264">
        <v>32960</v>
      </c>
      <c r="C17" s="217">
        <v>1438</v>
      </c>
      <c r="D17" s="265">
        <v>4.3628640776699026</v>
      </c>
      <c r="E17" s="217">
        <v>24280</v>
      </c>
      <c r="F17" s="265">
        <v>73.665048543689309</v>
      </c>
      <c r="G17" s="217">
        <v>2745</v>
      </c>
      <c r="H17" s="265">
        <v>8.3282766990291268</v>
      </c>
      <c r="I17" s="217">
        <v>1531</v>
      </c>
      <c r="J17" s="265">
        <v>4.6450242718446599</v>
      </c>
      <c r="K17" s="217">
        <v>2023</v>
      </c>
      <c r="L17" s="265">
        <v>6.137742718446602</v>
      </c>
      <c r="M17" s="219">
        <v>943</v>
      </c>
      <c r="N17" s="447">
        <v>2.8610436893203883</v>
      </c>
      <c r="O17" s="22"/>
      <c r="P17" s="22"/>
      <c r="Q17" s="22"/>
      <c r="R17" s="22"/>
      <c r="S17" s="22"/>
      <c r="T17" s="22"/>
      <c r="U17" s="22"/>
      <c r="V17" s="22"/>
      <c r="W17" s="22"/>
      <c r="X17" s="22"/>
      <c r="Y17" s="22"/>
      <c r="Z17" s="22"/>
      <c r="AA17" s="22"/>
      <c r="AB17" s="22"/>
      <c r="AC17" s="22"/>
      <c r="AD17" s="22"/>
      <c r="AE17" s="22"/>
      <c r="AF17" s="22"/>
      <c r="AG17" s="22"/>
    </row>
    <row r="18" spans="1:33">
      <c r="A18" s="448" t="s">
        <v>6</v>
      </c>
      <c r="B18" s="261">
        <v>6708</v>
      </c>
      <c r="C18" s="214">
        <v>236</v>
      </c>
      <c r="D18" s="262">
        <v>3.5181872391174713</v>
      </c>
      <c r="E18" s="214">
        <v>4717</v>
      </c>
      <c r="F18" s="262">
        <v>70.319022063208109</v>
      </c>
      <c r="G18" s="214">
        <v>1150</v>
      </c>
      <c r="H18" s="262">
        <v>17.14370900417412</v>
      </c>
      <c r="I18" s="214">
        <v>184</v>
      </c>
      <c r="J18" s="262">
        <v>2.7429934406678593</v>
      </c>
      <c r="K18" s="214">
        <v>364</v>
      </c>
      <c r="L18" s="262">
        <v>5.4263565891472867</v>
      </c>
      <c r="M18" s="215">
        <v>57</v>
      </c>
      <c r="N18" s="449">
        <v>0.84973166368515207</v>
      </c>
      <c r="O18" s="22"/>
      <c r="P18" s="22"/>
      <c r="Q18" s="22"/>
      <c r="R18" s="22"/>
      <c r="S18" s="22"/>
      <c r="T18" s="22"/>
      <c r="U18" s="22"/>
      <c r="V18" s="22"/>
      <c r="W18" s="22"/>
      <c r="X18" s="22"/>
      <c r="Y18" s="22"/>
      <c r="Z18" s="22"/>
      <c r="AA18" s="22"/>
      <c r="AB18" s="22"/>
      <c r="AC18" s="22"/>
      <c r="AD18" s="22"/>
      <c r="AE18" s="22"/>
      <c r="AF18" s="22"/>
      <c r="AG18" s="22"/>
    </row>
    <row r="19" spans="1:33">
      <c r="A19" s="446" t="s">
        <v>5</v>
      </c>
      <c r="B19" s="264">
        <v>30191</v>
      </c>
      <c r="C19" s="217">
        <v>3135</v>
      </c>
      <c r="D19" s="265">
        <v>10.383889238514788</v>
      </c>
      <c r="E19" s="217">
        <v>24197</v>
      </c>
      <c r="F19" s="265">
        <v>80.146401245404263</v>
      </c>
      <c r="G19" s="217">
        <v>635</v>
      </c>
      <c r="H19" s="265">
        <v>2.1032758106720544</v>
      </c>
      <c r="I19" s="217">
        <v>788</v>
      </c>
      <c r="J19" s="265">
        <v>2.6100493524560302</v>
      </c>
      <c r="K19" s="217">
        <v>1021</v>
      </c>
      <c r="L19" s="265">
        <v>3.3818025239309728</v>
      </c>
      <c r="M19" s="219">
        <v>415</v>
      </c>
      <c r="N19" s="447">
        <v>1.3745818290218939</v>
      </c>
      <c r="O19" s="22"/>
      <c r="P19" s="22"/>
      <c r="Q19" s="22"/>
      <c r="R19" s="22"/>
      <c r="S19" s="22"/>
      <c r="T19" s="22"/>
      <c r="U19" s="22"/>
      <c r="V19" s="22"/>
      <c r="W19" s="22"/>
      <c r="X19" s="22"/>
      <c r="Y19" s="22"/>
      <c r="Z19" s="22"/>
      <c r="AA19" s="22"/>
      <c r="AB19" s="22"/>
      <c r="AC19" s="22"/>
      <c r="AD19" s="22"/>
      <c r="AE19" s="22"/>
      <c r="AF19" s="22"/>
      <c r="AG19" s="22"/>
    </row>
    <row r="20" spans="1:33">
      <c r="A20" s="448" t="s">
        <v>4</v>
      </c>
      <c r="B20" s="261">
        <v>16111</v>
      </c>
      <c r="C20" s="214">
        <v>729</v>
      </c>
      <c r="D20" s="262">
        <v>4.5248587921296011</v>
      </c>
      <c r="E20" s="214">
        <v>13706</v>
      </c>
      <c r="F20" s="262">
        <v>85.072310843523056</v>
      </c>
      <c r="G20" s="214">
        <v>760</v>
      </c>
      <c r="H20" s="262">
        <v>4.7172739122338774</v>
      </c>
      <c r="I20" s="214">
        <v>366</v>
      </c>
      <c r="J20" s="262">
        <v>2.2717398051021043</v>
      </c>
      <c r="K20" s="214">
        <v>362</v>
      </c>
      <c r="L20" s="262">
        <v>2.2469120476692943</v>
      </c>
      <c r="M20" s="215">
        <v>188</v>
      </c>
      <c r="N20" s="449">
        <v>1.1669045993420644</v>
      </c>
      <c r="O20" s="22"/>
      <c r="P20" s="22"/>
      <c r="Q20" s="22"/>
      <c r="R20" s="22"/>
      <c r="S20" s="22"/>
      <c r="T20" s="22"/>
      <c r="U20" s="22"/>
      <c r="V20" s="22"/>
      <c r="W20" s="22"/>
      <c r="X20" s="22"/>
      <c r="Y20" s="22"/>
      <c r="Z20" s="22"/>
      <c r="AA20" s="22"/>
      <c r="AB20" s="22"/>
      <c r="AC20" s="22"/>
      <c r="AD20" s="22"/>
      <c r="AE20" s="22"/>
      <c r="AF20" s="22"/>
      <c r="AG20" s="22"/>
    </row>
    <row r="21" spans="1:33">
      <c r="A21" s="446" t="s">
        <v>3</v>
      </c>
      <c r="B21" s="264">
        <v>21039</v>
      </c>
      <c r="C21" s="217">
        <v>1097</v>
      </c>
      <c r="D21" s="265">
        <v>5.2141261466799751</v>
      </c>
      <c r="E21" s="217">
        <v>13157</v>
      </c>
      <c r="F21" s="265">
        <v>62.536242216835404</v>
      </c>
      <c r="G21" s="217">
        <v>5087</v>
      </c>
      <c r="H21" s="265">
        <v>24.178905841532391</v>
      </c>
      <c r="I21" s="217">
        <v>891</v>
      </c>
      <c r="J21" s="265">
        <v>4.2349921574219307</v>
      </c>
      <c r="K21" s="217">
        <v>202</v>
      </c>
      <c r="L21" s="265">
        <v>0.96012167878701449</v>
      </c>
      <c r="M21" s="219">
        <v>605</v>
      </c>
      <c r="N21" s="447">
        <v>2.8756119587432862</v>
      </c>
      <c r="O21" s="22"/>
      <c r="P21" s="22"/>
      <c r="Q21" s="22"/>
      <c r="R21" s="22"/>
      <c r="S21" s="22"/>
      <c r="T21" s="22"/>
      <c r="U21" s="22"/>
      <c r="V21" s="22"/>
      <c r="W21" s="22"/>
      <c r="X21" s="22"/>
      <c r="Y21" s="22"/>
      <c r="Z21" s="22"/>
      <c r="AA21" s="22"/>
      <c r="AB21" s="22"/>
      <c r="AC21" s="22"/>
      <c r="AD21" s="22"/>
      <c r="AE21" s="22"/>
      <c r="AF21" s="22"/>
      <c r="AG21" s="22"/>
    </row>
    <row r="22" spans="1:33" ht="14.5" thickBot="1">
      <c r="A22" s="448" t="s">
        <v>2</v>
      </c>
      <c r="B22" s="261">
        <v>15609</v>
      </c>
      <c r="C22" s="214">
        <v>1398</v>
      </c>
      <c r="D22" s="262">
        <v>8.9563713242360183</v>
      </c>
      <c r="E22" s="214">
        <v>13557</v>
      </c>
      <c r="F22" s="262">
        <v>86.853738227945428</v>
      </c>
      <c r="G22" s="214">
        <v>280</v>
      </c>
      <c r="H22" s="262">
        <v>1.7938368889743099</v>
      </c>
      <c r="I22" s="214">
        <v>184</v>
      </c>
      <c r="J22" s="262">
        <v>1.1788070984688321</v>
      </c>
      <c r="K22" s="214">
        <v>39</v>
      </c>
      <c r="L22" s="262">
        <v>0.24985585239285027</v>
      </c>
      <c r="M22" s="215">
        <v>151</v>
      </c>
      <c r="N22" s="449">
        <v>0.96739060798257415</v>
      </c>
      <c r="O22" s="32"/>
      <c r="P22" s="22"/>
      <c r="Q22" s="22"/>
      <c r="R22" s="22"/>
      <c r="S22" s="22"/>
      <c r="T22" s="22"/>
      <c r="U22" s="22"/>
      <c r="V22" s="22"/>
      <c r="W22" s="22"/>
      <c r="X22" s="22"/>
      <c r="Y22" s="22"/>
      <c r="Z22" s="22"/>
      <c r="AA22" s="22"/>
      <c r="AB22" s="22"/>
      <c r="AC22" s="22"/>
      <c r="AD22" s="22"/>
      <c r="AE22" s="22"/>
      <c r="AF22" s="22"/>
      <c r="AG22" s="22"/>
    </row>
    <row r="23" spans="1:33">
      <c r="A23" s="413" t="s">
        <v>17</v>
      </c>
      <c r="B23" s="223">
        <v>511915</v>
      </c>
      <c r="C23" s="225">
        <v>27198</v>
      </c>
      <c r="D23" s="266">
        <v>5.3129914145903134</v>
      </c>
      <c r="E23" s="225">
        <v>334796</v>
      </c>
      <c r="F23" s="266">
        <v>65.400701288299814</v>
      </c>
      <c r="G23" s="225">
        <v>83060</v>
      </c>
      <c r="H23" s="266">
        <v>16.225349911606418</v>
      </c>
      <c r="I23" s="225">
        <v>24263</v>
      </c>
      <c r="J23" s="266">
        <v>4.7396540441284198</v>
      </c>
      <c r="K23" s="225">
        <v>30348</v>
      </c>
      <c r="L23" s="266">
        <v>5.9283279450690056</v>
      </c>
      <c r="M23" s="224">
        <v>12250</v>
      </c>
      <c r="N23" s="450">
        <v>2.3929753963060274</v>
      </c>
      <c r="O23" s="22"/>
      <c r="P23" s="22"/>
      <c r="Q23" s="22"/>
      <c r="R23" s="22"/>
      <c r="S23" s="22"/>
      <c r="T23" s="22"/>
      <c r="U23" s="22"/>
      <c r="V23" s="22"/>
      <c r="W23" s="22"/>
      <c r="X23" s="22"/>
      <c r="Y23" s="22"/>
      <c r="Z23" s="22"/>
      <c r="AA23" s="22"/>
      <c r="AB23" s="22"/>
      <c r="AC23" s="22"/>
      <c r="AD23" s="22"/>
      <c r="AE23" s="22"/>
      <c r="AF23" s="22"/>
      <c r="AG23" s="22"/>
    </row>
    <row r="24" spans="1:33">
      <c r="A24" s="414" t="s">
        <v>19</v>
      </c>
      <c r="B24" s="227">
        <v>125715</v>
      </c>
      <c r="C24" s="229">
        <v>8272</v>
      </c>
      <c r="D24" s="267">
        <v>6.5799626138487843</v>
      </c>
      <c r="E24" s="229">
        <v>100887</v>
      </c>
      <c r="F24" s="267">
        <v>80.250566758143421</v>
      </c>
      <c r="G24" s="229">
        <v>3223</v>
      </c>
      <c r="H24" s="267">
        <v>2.5637354333214017</v>
      </c>
      <c r="I24" s="229">
        <v>4192</v>
      </c>
      <c r="J24" s="267">
        <v>3.3345265083721114</v>
      </c>
      <c r="K24" s="229">
        <v>7238</v>
      </c>
      <c r="L24" s="267">
        <v>5.7574672871176871</v>
      </c>
      <c r="M24" s="228">
        <v>1903</v>
      </c>
      <c r="N24" s="451">
        <v>1.5137413991965953</v>
      </c>
      <c r="O24" s="22"/>
      <c r="P24" s="22"/>
      <c r="Q24" s="22"/>
      <c r="R24" s="22"/>
      <c r="S24" s="22"/>
      <c r="T24" s="22"/>
      <c r="U24" s="22"/>
      <c r="V24" s="22"/>
      <c r="W24" s="22"/>
      <c r="X24" s="22"/>
      <c r="Y24" s="22"/>
      <c r="Z24" s="22"/>
      <c r="AA24" s="22"/>
      <c r="AB24" s="22"/>
      <c r="AC24" s="22"/>
      <c r="AD24" s="22"/>
      <c r="AE24" s="22"/>
      <c r="AF24" s="22"/>
      <c r="AG24" s="22"/>
    </row>
    <row r="25" spans="1:33" ht="14.5" thickBot="1">
      <c r="A25" s="422" t="s">
        <v>20</v>
      </c>
      <c r="B25" s="231">
        <v>637630</v>
      </c>
      <c r="C25" s="233">
        <v>35470</v>
      </c>
      <c r="D25" s="268">
        <v>5.5627871963364335</v>
      </c>
      <c r="E25" s="233">
        <v>435683</v>
      </c>
      <c r="F25" s="268">
        <v>68.328497718112374</v>
      </c>
      <c r="G25" s="233">
        <v>86283</v>
      </c>
      <c r="H25" s="268">
        <v>13.531828803538101</v>
      </c>
      <c r="I25" s="233">
        <v>28455</v>
      </c>
      <c r="J25" s="268">
        <v>4.4626193874190356</v>
      </c>
      <c r="K25" s="233">
        <v>37586</v>
      </c>
      <c r="L25" s="268">
        <v>5.8946410927967632</v>
      </c>
      <c r="M25" s="232">
        <v>14153</v>
      </c>
      <c r="N25" s="452">
        <v>2.2196258017972808</v>
      </c>
      <c r="O25" s="22"/>
      <c r="P25" s="22"/>
      <c r="Q25" s="22"/>
      <c r="R25" s="22"/>
      <c r="S25" s="22"/>
      <c r="T25" s="22"/>
      <c r="U25" s="22"/>
      <c r="V25" s="22"/>
      <c r="W25" s="22"/>
      <c r="X25" s="22"/>
      <c r="Y25" s="22"/>
      <c r="Z25" s="22"/>
      <c r="AA25" s="22"/>
      <c r="AB25" s="22"/>
      <c r="AC25" s="22"/>
      <c r="AD25" s="22"/>
      <c r="AE25" s="22"/>
      <c r="AF25" s="22"/>
      <c r="AG25" s="22"/>
    </row>
    <row r="26" spans="1:33" ht="14.5" customHeight="1">
      <c r="A26" s="868" t="s">
        <v>474</v>
      </c>
      <c r="B26" s="868"/>
      <c r="C26" s="868"/>
      <c r="D26" s="868"/>
      <c r="E26" s="868"/>
      <c r="F26" s="868"/>
      <c r="G26" s="868"/>
      <c r="H26" s="868"/>
      <c r="I26" s="868"/>
      <c r="J26" s="868"/>
      <c r="K26" s="868"/>
      <c r="L26" s="868"/>
      <c r="M26" s="868"/>
      <c r="N26" s="868"/>
      <c r="O26" s="22"/>
      <c r="P26" s="22"/>
      <c r="Q26" s="22"/>
      <c r="R26" s="22"/>
      <c r="S26" s="22"/>
      <c r="T26" s="22"/>
      <c r="U26" s="22"/>
      <c r="V26" s="22"/>
      <c r="W26" s="22"/>
      <c r="X26" s="22"/>
      <c r="Y26" s="22"/>
      <c r="Z26" s="22"/>
      <c r="AA26" s="22"/>
      <c r="AB26" s="22"/>
      <c r="AC26" s="22"/>
      <c r="AD26" s="22"/>
      <c r="AE26" s="22"/>
      <c r="AF26" s="22"/>
      <c r="AG26" s="22"/>
    </row>
    <row r="27" spans="1:33" s="674" customFormat="1" ht="14.5" customHeight="1">
      <c r="A27" s="848" t="s">
        <v>55</v>
      </c>
      <c r="B27" s="848"/>
      <c r="C27" s="848"/>
      <c r="D27" s="848"/>
      <c r="E27" s="848"/>
      <c r="F27" s="848"/>
      <c r="G27" s="848"/>
      <c r="H27" s="848"/>
      <c r="I27" s="848"/>
      <c r="J27" s="848"/>
      <c r="K27" s="848"/>
      <c r="L27" s="848"/>
      <c r="M27" s="848"/>
      <c r="N27" s="848"/>
      <c r="O27" s="29"/>
      <c r="P27" s="29"/>
      <c r="Q27" s="29"/>
      <c r="R27" s="29"/>
      <c r="S27" s="29"/>
      <c r="T27" s="29"/>
      <c r="U27" s="29"/>
      <c r="V27" s="29"/>
      <c r="W27" s="29"/>
      <c r="X27" s="29"/>
      <c r="Y27" s="29"/>
      <c r="Z27" s="29"/>
      <c r="AA27" s="29"/>
      <c r="AB27" s="29"/>
      <c r="AC27" s="29"/>
      <c r="AD27" s="29"/>
      <c r="AE27" s="29"/>
      <c r="AF27" s="29"/>
      <c r="AG27" s="29"/>
    </row>
    <row r="28" spans="1:33">
      <c r="A28" s="210"/>
      <c r="B28" s="210"/>
      <c r="C28" s="210"/>
      <c r="D28" s="259"/>
      <c r="E28" s="210"/>
      <c r="F28" s="259"/>
      <c r="G28" s="210"/>
      <c r="H28" s="259"/>
      <c r="I28" s="210"/>
      <c r="J28" s="259"/>
      <c r="K28" s="210"/>
      <c r="L28" s="259"/>
      <c r="M28" s="210"/>
      <c r="N28" s="259"/>
      <c r="O28" s="22"/>
      <c r="P28" s="22"/>
      <c r="Q28" s="22"/>
      <c r="R28" s="22"/>
      <c r="S28" s="22"/>
      <c r="T28" s="22"/>
      <c r="U28" s="22"/>
      <c r="V28" s="22"/>
      <c r="W28" s="22"/>
      <c r="X28" s="22"/>
      <c r="Y28" s="22"/>
      <c r="Z28" s="22"/>
      <c r="AA28" s="22"/>
      <c r="AB28" s="22"/>
      <c r="AC28" s="22"/>
      <c r="AD28" s="22"/>
      <c r="AE28" s="22"/>
      <c r="AF28" s="22"/>
      <c r="AG28" s="22"/>
    </row>
    <row r="29" spans="1:33" ht="23.5">
      <c r="A29" s="696">
        <v>2019</v>
      </c>
      <c r="B29" s="696"/>
      <c r="C29" s="696"/>
      <c r="D29" s="696"/>
      <c r="E29" s="696"/>
      <c r="F29" s="696"/>
      <c r="G29" s="696"/>
      <c r="H29" s="696"/>
      <c r="I29" s="696"/>
      <c r="J29" s="696"/>
      <c r="K29" s="696"/>
      <c r="L29" s="696"/>
      <c r="M29" s="696"/>
      <c r="N29" s="696"/>
      <c r="O29" s="22"/>
      <c r="P29" s="22"/>
      <c r="Q29" s="22"/>
      <c r="R29" s="22"/>
      <c r="S29" s="22"/>
      <c r="T29" s="22"/>
      <c r="U29" s="22"/>
      <c r="V29" s="22"/>
      <c r="W29" s="22"/>
      <c r="X29" s="22"/>
      <c r="Y29" s="22"/>
      <c r="Z29" s="22"/>
      <c r="AA29" s="22"/>
      <c r="AB29" s="22"/>
      <c r="AC29" s="22"/>
      <c r="AD29" s="22"/>
      <c r="AE29" s="22"/>
      <c r="AF29" s="22"/>
      <c r="AG29" s="22"/>
    </row>
    <row r="30" spans="1:33">
      <c r="A30" s="210"/>
      <c r="B30" s="210"/>
      <c r="C30" s="210"/>
      <c r="D30" s="259"/>
      <c r="E30" s="210"/>
      <c r="F30" s="259"/>
      <c r="G30" s="210"/>
      <c r="H30" s="259"/>
      <c r="I30" s="210"/>
      <c r="J30" s="259"/>
      <c r="K30" s="210"/>
      <c r="L30" s="259"/>
      <c r="M30" s="210"/>
      <c r="N30" s="259"/>
      <c r="O30" s="22"/>
      <c r="P30" s="22"/>
      <c r="Q30" s="22"/>
      <c r="R30" s="22"/>
      <c r="S30" s="22"/>
      <c r="T30" s="22"/>
      <c r="U30" s="22"/>
      <c r="V30" s="22"/>
      <c r="W30" s="22"/>
      <c r="X30" s="22"/>
      <c r="Y30" s="22"/>
      <c r="Z30" s="22"/>
      <c r="AA30" s="22"/>
      <c r="AB30" s="22"/>
      <c r="AC30" s="22"/>
      <c r="AD30" s="22"/>
      <c r="AE30" s="22"/>
      <c r="AF30" s="22"/>
      <c r="AG30" s="22"/>
    </row>
    <row r="31" spans="1:33" ht="15" customHeight="1">
      <c r="A31" s="778" t="s">
        <v>376</v>
      </c>
      <c r="B31" s="778"/>
      <c r="C31" s="778"/>
      <c r="D31" s="778"/>
      <c r="E31" s="778"/>
      <c r="F31" s="778"/>
      <c r="G31" s="778"/>
      <c r="H31" s="778"/>
      <c r="I31" s="778"/>
      <c r="J31" s="778"/>
      <c r="K31" s="778"/>
      <c r="L31" s="778"/>
      <c r="M31" s="778"/>
      <c r="N31" s="778"/>
      <c r="O31" s="22"/>
      <c r="P31" s="22"/>
      <c r="Q31" s="22"/>
      <c r="R31" s="22"/>
      <c r="S31" s="22"/>
      <c r="T31" s="22"/>
      <c r="U31" s="22"/>
      <c r="V31" s="22"/>
      <c r="W31" s="22"/>
      <c r="X31" s="22"/>
      <c r="Y31" s="22"/>
      <c r="Z31" s="22"/>
      <c r="AA31" s="22"/>
      <c r="AB31" s="22"/>
      <c r="AC31" s="22"/>
      <c r="AD31" s="22"/>
      <c r="AE31" s="22"/>
      <c r="AF31" s="22"/>
      <c r="AG31" s="22"/>
    </row>
    <row r="32" spans="1:33" ht="14.5">
      <c r="A32" s="707" t="s">
        <v>21</v>
      </c>
      <c r="B32" s="732" t="s">
        <v>22</v>
      </c>
      <c r="C32" s="706" t="s">
        <v>23</v>
      </c>
      <c r="D32" s="705"/>
      <c r="E32" s="705"/>
      <c r="F32" s="705"/>
      <c r="G32" s="705"/>
      <c r="H32" s="705"/>
      <c r="I32" s="705"/>
      <c r="J32" s="705"/>
      <c r="K32" s="705"/>
      <c r="L32" s="705"/>
      <c r="M32" s="705"/>
      <c r="N32" s="705"/>
      <c r="O32" s="22"/>
      <c r="P32" s="22"/>
      <c r="Q32" s="22"/>
      <c r="R32" s="22"/>
      <c r="S32" s="22"/>
      <c r="T32" s="22"/>
      <c r="U32" s="22"/>
      <c r="V32" s="22"/>
      <c r="W32" s="22"/>
      <c r="X32" s="22"/>
      <c r="Y32" s="22"/>
      <c r="Z32" s="22"/>
      <c r="AA32" s="22"/>
      <c r="AB32" s="22"/>
      <c r="AC32" s="22"/>
      <c r="AD32" s="22"/>
      <c r="AE32" s="22"/>
      <c r="AF32" s="22"/>
      <c r="AG32" s="22"/>
    </row>
    <row r="33" spans="1:33" ht="50.15" customHeight="1">
      <c r="A33" s="707"/>
      <c r="B33" s="732"/>
      <c r="C33" s="706" t="s">
        <v>28</v>
      </c>
      <c r="D33" s="728"/>
      <c r="E33" s="706" t="s">
        <v>29</v>
      </c>
      <c r="F33" s="728"/>
      <c r="G33" s="706" t="s">
        <v>30</v>
      </c>
      <c r="H33" s="728"/>
      <c r="I33" s="706" t="s">
        <v>31</v>
      </c>
      <c r="J33" s="728"/>
      <c r="K33" s="706" t="s">
        <v>33</v>
      </c>
      <c r="L33" s="728"/>
      <c r="M33" s="706" t="s">
        <v>32</v>
      </c>
      <c r="N33" s="705"/>
      <c r="O33" s="22"/>
      <c r="P33" s="22"/>
      <c r="Q33" s="22"/>
      <c r="R33" s="22"/>
      <c r="S33" s="22"/>
      <c r="T33" s="22"/>
      <c r="U33" s="22"/>
      <c r="V33" s="22"/>
      <c r="W33" s="22"/>
      <c r="X33" s="22"/>
      <c r="Y33" s="22"/>
      <c r="Z33" s="22"/>
      <c r="AA33" s="22"/>
      <c r="AB33" s="22"/>
      <c r="AC33" s="22"/>
      <c r="AD33" s="22"/>
      <c r="AE33" s="22"/>
      <c r="AF33" s="22"/>
      <c r="AG33" s="22"/>
    </row>
    <row r="34" spans="1:33" ht="14.9" customHeight="1" thickBot="1">
      <c r="A34" s="777"/>
      <c r="B34" s="734" t="s">
        <v>0</v>
      </c>
      <c r="C34" s="713"/>
      <c r="D34" s="444" t="s">
        <v>42</v>
      </c>
      <c r="E34" s="429" t="s">
        <v>0</v>
      </c>
      <c r="F34" s="444" t="s">
        <v>42</v>
      </c>
      <c r="G34" s="429" t="s">
        <v>0</v>
      </c>
      <c r="H34" s="444" t="s">
        <v>42</v>
      </c>
      <c r="I34" s="429" t="s">
        <v>0</v>
      </c>
      <c r="J34" s="444" t="s">
        <v>42</v>
      </c>
      <c r="K34" s="429" t="s">
        <v>0</v>
      </c>
      <c r="L34" s="444" t="s">
        <v>42</v>
      </c>
      <c r="M34" s="429" t="s">
        <v>0</v>
      </c>
      <c r="N34" s="443" t="s">
        <v>42</v>
      </c>
      <c r="O34" s="22"/>
      <c r="P34" s="22"/>
      <c r="Q34" s="22"/>
      <c r="R34" s="22"/>
      <c r="S34" s="22"/>
      <c r="T34" s="22"/>
      <c r="U34" s="22"/>
      <c r="V34" s="22"/>
      <c r="W34" s="22"/>
      <c r="X34" s="22"/>
      <c r="Y34" s="22"/>
      <c r="Z34" s="22"/>
      <c r="AA34" s="22"/>
      <c r="AB34" s="22"/>
      <c r="AC34" s="22"/>
      <c r="AD34" s="22"/>
      <c r="AE34" s="22"/>
      <c r="AF34" s="22"/>
      <c r="AG34" s="22"/>
    </row>
    <row r="35" spans="1:33">
      <c r="A35" s="446" t="s">
        <v>16</v>
      </c>
      <c r="B35" s="264">
        <v>92336</v>
      </c>
      <c r="C35" s="217">
        <v>4410</v>
      </c>
      <c r="D35" s="265">
        <v>4.7760353491595904</v>
      </c>
      <c r="E35" s="217">
        <v>62989</v>
      </c>
      <c r="F35" s="265">
        <v>68.217163403223012</v>
      </c>
      <c r="G35" s="217">
        <v>8366</v>
      </c>
      <c r="H35" s="265">
        <v>9</v>
      </c>
      <c r="I35" s="217">
        <v>6337</v>
      </c>
      <c r="J35" s="453">
        <v>6.8629786865361293</v>
      </c>
      <c r="K35" s="217">
        <v>7673</v>
      </c>
      <c r="L35" s="265">
        <v>8.3098683070525041</v>
      </c>
      <c r="M35" s="219">
        <v>2561</v>
      </c>
      <c r="N35" s="447">
        <v>2.7735661063940391</v>
      </c>
      <c r="O35" s="22"/>
      <c r="P35" s="22"/>
      <c r="Q35" s="22"/>
      <c r="R35" s="22"/>
      <c r="S35" s="22"/>
      <c r="T35" s="22"/>
      <c r="U35" s="22"/>
      <c r="V35" s="22"/>
      <c r="W35" s="22"/>
      <c r="X35" s="22"/>
      <c r="Y35" s="22"/>
      <c r="Z35" s="22"/>
      <c r="AA35" s="22"/>
      <c r="AB35" s="22"/>
      <c r="AC35" s="22"/>
      <c r="AD35" s="22"/>
      <c r="AE35" s="22"/>
      <c r="AF35" s="22"/>
      <c r="AG35" s="22"/>
    </row>
    <row r="36" spans="1:33">
      <c r="A36" s="448" t="s">
        <v>15</v>
      </c>
      <c r="B36" s="261">
        <v>91903</v>
      </c>
      <c r="C36" s="214">
        <v>3907</v>
      </c>
      <c r="D36" s="262">
        <v>4.251221396472368</v>
      </c>
      <c r="E36" s="214">
        <v>44941</v>
      </c>
      <c r="F36" s="262">
        <v>48.900471148928759</v>
      </c>
      <c r="G36" s="214">
        <v>33656</v>
      </c>
      <c r="H36" s="262">
        <v>36.62122019955823</v>
      </c>
      <c r="I36" s="214">
        <v>2811</v>
      </c>
      <c r="J36" s="262">
        <v>3.0586596737864924</v>
      </c>
      <c r="K36" s="214">
        <v>5791</v>
      </c>
      <c r="L36" s="262">
        <v>6.3012088832791093</v>
      </c>
      <c r="M36" s="215">
        <v>797</v>
      </c>
      <c r="N36" s="449">
        <v>0.86721869797503881</v>
      </c>
      <c r="O36" s="22"/>
      <c r="P36" s="22"/>
      <c r="Q36" s="22"/>
      <c r="R36" s="22"/>
      <c r="S36" s="22"/>
      <c r="T36" s="22"/>
      <c r="U36" s="22"/>
      <c r="V36" s="22"/>
      <c r="W36" s="22"/>
      <c r="X36" s="22"/>
      <c r="Y36" s="22"/>
      <c r="Z36" s="22"/>
      <c r="AA36" s="22"/>
      <c r="AB36" s="22"/>
      <c r="AC36" s="22"/>
      <c r="AD36" s="22"/>
      <c r="AE36" s="22"/>
      <c r="AF36" s="22"/>
      <c r="AG36" s="22"/>
    </row>
    <row r="37" spans="1:33">
      <c r="A37" s="446" t="s">
        <v>18</v>
      </c>
      <c r="B37" s="264">
        <v>32558</v>
      </c>
      <c r="C37" s="217">
        <v>1858</v>
      </c>
      <c r="D37" s="265">
        <v>5.7067387431660421</v>
      </c>
      <c r="E37" s="217">
        <v>23173</v>
      </c>
      <c r="F37" s="265">
        <v>71.174519319368514</v>
      </c>
      <c r="G37" s="217">
        <v>916</v>
      </c>
      <c r="H37" s="265">
        <v>2.8134406290312675</v>
      </c>
      <c r="I37" s="217">
        <v>1760</v>
      </c>
      <c r="J37" s="265">
        <v>5.4057374531605129</v>
      </c>
      <c r="K37" s="217">
        <v>4065</v>
      </c>
      <c r="L37" s="265">
        <v>12.485410651759937</v>
      </c>
      <c r="M37" s="219">
        <v>786</v>
      </c>
      <c r="N37" s="447">
        <v>2.4141532035137292</v>
      </c>
      <c r="O37" s="22"/>
      <c r="P37" s="22"/>
      <c r="Q37" s="22"/>
      <c r="R37" s="22"/>
      <c r="S37" s="22"/>
      <c r="T37" s="22"/>
      <c r="U37" s="22"/>
      <c r="V37" s="22"/>
      <c r="W37" s="22"/>
      <c r="X37" s="22"/>
      <c r="Y37" s="22"/>
      <c r="Z37" s="22"/>
      <c r="AA37" s="22"/>
      <c r="AB37" s="22"/>
      <c r="AC37" s="22"/>
      <c r="AD37" s="22"/>
      <c r="AE37" s="22"/>
      <c r="AF37" s="22"/>
      <c r="AG37" s="22"/>
    </row>
    <row r="38" spans="1:33">
      <c r="A38" s="448" t="s">
        <v>14</v>
      </c>
      <c r="B38" s="261">
        <v>17494</v>
      </c>
      <c r="C38" s="214">
        <v>505</v>
      </c>
      <c r="D38" s="262">
        <v>2.8867040128043904</v>
      </c>
      <c r="E38" s="214">
        <v>15341</v>
      </c>
      <c r="F38" s="262">
        <v>87.692923287984442</v>
      </c>
      <c r="G38" s="214">
        <v>140</v>
      </c>
      <c r="H38" s="262">
        <v>0.80027437978735572</v>
      </c>
      <c r="I38" s="214">
        <v>457</v>
      </c>
      <c r="J38" s="262">
        <v>2.6123242254487251</v>
      </c>
      <c r="K38" s="214">
        <v>854</v>
      </c>
      <c r="L38" s="262">
        <v>4.8816737167028696</v>
      </c>
      <c r="M38" s="215">
        <v>197</v>
      </c>
      <c r="N38" s="449">
        <v>1.1261003772722076</v>
      </c>
      <c r="O38" s="22"/>
      <c r="P38" s="22"/>
      <c r="Q38" s="22"/>
      <c r="R38" s="22"/>
      <c r="S38" s="22"/>
      <c r="T38" s="22"/>
      <c r="U38" s="22"/>
      <c r="V38" s="22"/>
      <c r="W38" s="22"/>
      <c r="X38" s="22"/>
      <c r="Y38" s="22"/>
      <c r="Z38" s="22"/>
      <c r="AA38" s="22"/>
      <c r="AB38" s="22"/>
      <c r="AC38" s="22"/>
      <c r="AD38" s="22"/>
      <c r="AE38" s="22"/>
      <c r="AF38" s="22"/>
      <c r="AG38" s="22"/>
    </row>
    <row r="39" spans="1:33">
      <c r="A39" s="446" t="s">
        <v>13</v>
      </c>
      <c r="B39" s="264">
        <v>5314</v>
      </c>
      <c r="C39" s="217">
        <v>375</v>
      </c>
      <c r="D39" s="265">
        <v>7.0568310124200231</v>
      </c>
      <c r="E39" s="217">
        <v>3617</v>
      </c>
      <c r="F39" s="265">
        <v>68.065487391795259</v>
      </c>
      <c r="G39" s="217">
        <v>733</v>
      </c>
      <c r="H39" s="265">
        <v>13.793752352277004</v>
      </c>
      <c r="I39" s="217">
        <v>218</v>
      </c>
      <c r="J39" s="265">
        <v>4.1023710952201728</v>
      </c>
      <c r="K39" s="217">
        <v>189</v>
      </c>
      <c r="L39" s="265">
        <v>3.5</v>
      </c>
      <c r="M39" s="219">
        <v>182</v>
      </c>
      <c r="N39" s="447">
        <v>3.4249153180278511</v>
      </c>
      <c r="O39" s="22"/>
      <c r="P39" s="22"/>
      <c r="Q39" s="22"/>
      <c r="R39" s="22"/>
      <c r="S39" s="22"/>
      <c r="T39" s="22"/>
      <c r="U39" s="22"/>
      <c r="V39" s="22"/>
      <c r="W39" s="22"/>
      <c r="X39" s="22"/>
      <c r="Y39" s="22"/>
      <c r="Z39" s="22"/>
      <c r="AA39" s="22"/>
      <c r="AB39" s="22"/>
      <c r="AC39" s="22"/>
      <c r="AD39" s="22"/>
      <c r="AE39" s="22"/>
      <c r="AF39" s="22"/>
      <c r="AG39" s="22"/>
    </row>
    <row r="40" spans="1:33">
      <c r="A40" s="448" t="s">
        <v>12</v>
      </c>
      <c r="B40" s="261">
        <v>16590</v>
      </c>
      <c r="C40" s="214">
        <v>1322</v>
      </c>
      <c r="D40" s="262">
        <v>7.9686558167570825</v>
      </c>
      <c r="E40" s="214">
        <v>9546</v>
      </c>
      <c r="F40" s="262">
        <v>57.54068716094033</v>
      </c>
      <c r="G40" s="214">
        <v>3218</v>
      </c>
      <c r="H40" s="262">
        <v>19.397227245328512</v>
      </c>
      <c r="I40" s="214">
        <v>1188</v>
      </c>
      <c r="J40" s="262">
        <v>7.1609403254972879</v>
      </c>
      <c r="K40" s="214">
        <v>559</v>
      </c>
      <c r="L40" s="262">
        <v>3.3694996986136228</v>
      </c>
      <c r="M40" s="215">
        <v>757</v>
      </c>
      <c r="N40" s="449">
        <v>4.56298975286317</v>
      </c>
      <c r="O40" s="22"/>
      <c r="P40" s="22"/>
      <c r="Q40" s="22"/>
      <c r="R40" s="22"/>
      <c r="S40" s="22"/>
      <c r="T40" s="22"/>
      <c r="U40" s="22"/>
      <c r="V40" s="22"/>
      <c r="W40" s="22"/>
      <c r="X40" s="22"/>
      <c r="Y40" s="22"/>
      <c r="Z40" s="22"/>
      <c r="AA40" s="22"/>
      <c r="AB40" s="22"/>
      <c r="AC40" s="22"/>
      <c r="AD40" s="22"/>
      <c r="AE40" s="22"/>
      <c r="AF40" s="22"/>
      <c r="AG40" s="22"/>
    </row>
    <row r="41" spans="1:33">
      <c r="A41" s="446" t="s">
        <v>11</v>
      </c>
      <c r="B41" s="264">
        <v>49481</v>
      </c>
      <c r="C41" s="217">
        <v>5034</v>
      </c>
      <c r="D41" s="265">
        <v>10.173601988642105</v>
      </c>
      <c r="E41" s="217">
        <v>33899</v>
      </c>
      <c r="F41" s="265">
        <v>68.509124714536895</v>
      </c>
      <c r="G41" s="217">
        <v>2029</v>
      </c>
      <c r="H41" s="265">
        <v>4.1005638527919812</v>
      </c>
      <c r="I41" s="217">
        <v>2920</v>
      </c>
      <c r="J41" s="265">
        <v>5.9012550271821507</v>
      </c>
      <c r="K41" s="217">
        <v>3939</v>
      </c>
      <c r="L41" s="265">
        <v>7.9606313534487976</v>
      </c>
      <c r="M41" s="219">
        <v>1660</v>
      </c>
      <c r="N41" s="447">
        <v>3.3548230633980722</v>
      </c>
      <c r="O41" s="22"/>
      <c r="P41" s="22"/>
      <c r="Q41" s="22"/>
      <c r="R41" s="22"/>
      <c r="S41" s="22"/>
      <c r="T41" s="22"/>
      <c r="U41" s="22"/>
      <c r="V41" s="22"/>
      <c r="W41" s="22"/>
      <c r="X41" s="22"/>
      <c r="Y41" s="22"/>
      <c r="Z41" s="22"/>
      <c r="AA41" s="22"/>
      <c r="AB41" s="22"/>
      <c r="AC41" s="22"/>
      <c r="AD41" s="22"/>
      <c r="AE41" s="22"/>
      <c r="AF41" s="22"/>
      <c r="AG41" s="22"/>
    </row>
    <row r="42" spans="1:33">
      <c r="A42" s="448" t="s">
        <v>10</v>
      </c>
      <c r="B42" s="261">
        <v>10852</v>
      </c>
      <c r="C42" s="214">
        <v>458</v>
      </c>
      <c r="D42" s="262">
        <v>4.2204201990416514</v>
      </c>
      <c r="E42" s="214">
        <v>9425</v>
      </c>
      <c r="F42" s="262">
        <v>86.850350165868036</v>
      </c>
      <c r="G42" s="214">
        <v>341</v>
      </c>
      <c r="H42" s="262">
        <v>3.1422779211205309</v>
      </c>
      <c r="I42" s="214">
        <v>227</v>
      </c>
      <c r="J42" s="262">
        <v>2.0917803169922595</v>
      </c>
      <c r="K42" s="214">
        <v>257</v>
      </c>
      <c r="L42" s="262">
        <v>2.3682270549207516</v>
      </c>
      <c r="M42" s="215">
        <v>144</v>
      </c>
      <c r="N42" s="449">
        <v>1.3269443420567637</v>
      </c>
      <c r="O42" s="22"/>
      <c r="P42" s="22"/>
      <c r="Q42" s="22"/>
      <c r="R42" s="22"/>
      <c r="S42" s="22"/>
      <c r="T42" s="22"/>
      <c r="U42" s="22"/>
      <c r="V42" s="22"/>
      <c r="W42" s="22"/>
      <c r="X42" s="22"/>
      <c r="Y42" s="22"/>
      <c r="Z42" s="22"/>
      <c r="AA42" s="22"/>
      <c r="AB42" s="22"/>
      <c r="AC42" s="22"/>
      <c r="AD42" s="22"/>
      <c r="AE42" s="22"/>
      <c r="AF42" s="22"/>
      <c r="AG42" s="22"/>
    </row>
    <row r="43" spans="1:33">
      <c r="A43" s="446" t="s">
        <v>9</v>
      </c>
      <c r="B43" s="264">
        <v>55097</v>
      </c>
      <c r="C43" s="217">
        <v>2076</v>
      </c>
      <c r="D43" s="265">
        <v>3.7679002486523769</v>
      </c>
      <c r="E43" s="217">
        <v>39041</v>
      </c>
      <c r="F43" s="265">
        <v>70.8586674410585</v>
      </c>
      <c r="G43" s="217">
        <v>10221</v>
      </c>
      <c r="H43" s="265">
        <f>G43/B43*100</f>
        <v>18.550919287801516</v>
      </c>
      <c r="I43" s="217">
        <v>1715</v>
      </c>
      <c r="J43" s="265">
        <f>I43/B43*100</f>
        <v>3.1126921610977005</v>
      </c>
      <c r="K43" s="217">
        <v>609</v>
      </c>
      <c r="L43" s="265">
        <v>1.1053233388387753</v>
      </c>
      <c r="M43" s="219">
        <v>1435</v>
      </c>
      <c r="N43" s="447">
        <v>2.6044975225511373</v>
      </c>
      <c r="O43" s="22"/>
      <c r="P43" s="22"/>
      <c r="Q43" s="22"/>
      <c r="R43" s="22"/>
      <c r="S43" s="22"/>
      <c r="T43" s="22"/>
      <c r="U43" s="22"/>
      <c r="V43" s="22"/>
      <c r="W43" s="22"/>
      <c r="X43" s="22"/>
      <c r="Y43" s="22"/>
      <c r="Z43" s="22"/>
      <c r="AA43" s="22"/>
      <c r="AB43" s="22"/>
      <c r="AC43" s="22"/>
      <c r="AD43" s="22"/>
      <c r="AE43" s="22"/>
      <c r="AF43" s="22"/>
      <c r="AG43" s="22"/>
    </row>
    <row r="44" spans="1:33">
      <c r="A44" s="448" t="s">
        <v>8</v>
      </c>
      <c r="B44" s="261">
        <v>119264</v>
      </c>
      <c r="C44" s="214">
        <v>6141</v>
      </c>
      <c r="D44" s="262">
        <v>5.1490810303192909</v>
      </c>
      <c r="E44" s="214">
        <v>87680</v>
      </c>
      <c r="F44" s="262">
        <v>73.51757445666756</v>
      </c>
      <c r="G44" s="214">
        <v>11798</v>
      </c>
      <c r="H44" s="262">
        <v>9.8923396833914676</v>
      </c>
      <c r="I44" s="214">
        <v>4660</v>
      </c>
      <c r="J44" s="262">
        <v>3.90729809498256</v>
      </c>
      <c r="K44" s="214">
        <v>6383</v>
      </c>
      <c r="L44" s="262">
        <v>5.3519922189428497</v>
      </c>
      <c r="M44" s="215">
        <v>2602</v>
      </c>
      <c r="N44" s="449">
        <v>2.1817145156962705</v>
      </c>
      <c r="O44" s="22"/>
      <c r="P44" s="22"/>
      <c r="Q44" s="22"/>
      <c r="R44" s="22"/>
      <c r="S44" s="22"/>
      <c r="T44" s="22"/>
      <c r="U44" s="22"/>
      <c r="V44" s="22"/>
      <c r="W44" s="22"/>
      <c r="X44" s="22"/>
      <c r="Y44" s="22"/>
      <c r="Z44" s="22"/>
      <c r="AA44" s="22"/>
      <c r="AB44" s="22"/>
      <c r="AC44" s="22"/>
      <c r="AD44" s="22"/>
      <c r="AE44" s="22"/>
      <c r="AF44" s="22"/>
      <c r="AG44" s="22"/>
    </row>
    <row r="45" spans="1:33">
      <c r="A45" s="446" t="s">
        <v>7</v>
      </c>
      <c r="B45" s="264">
        <v>31758</v>
      </c>
      <c r="C45" s="217">
        <v>1392</v>
      </c>
      <c r="D45" s="265">
        <v>4.3831475533723792</v>
      </c>
      <c r="E45" s="217">
        <v>23509</v>
      </c>
      <c r="F45" s="265">
        <v>74.025442408212101</v>
      </c>
      <c r="G45" s="217">
        <v>2772</v>
      </c>
      <c r="H45" s="265">
        <v>8.7285093519743064</v>
      </c>
      <c r="I45" s="217">
        <v>1341</v>
      </c>
      <c r="J45" s="265">
        <v>4.2225580955979591</v>
      </c>
      <c r="K45" s="217">
        <v>1802</v>
      </c>
      <c r="L45" s="265">
        <v>5.6741608413628057</v>
      </c>
      <c r="M45" s="219">
        <v>942</v>
      </c>
      <c r="N45" s="447">
        <v>2.9661817494804459</v>
      </c>
      <c r="O45" s="22"/>
      <c r="P45" s="22"/>
      <c r="Q45" s="22"/>
      <c r="R45" s="22"/>
      <c r="S45" s="22"/>
      <c r="T45" s="22"/>
      <c r="U45" s="22"/>
      <c r="V45" s="22"/>
      <c r="W45" s="22"/>
      <c r="X45" s="22"/>
      <c r="Y45" s="22"/>
      <c r="Z45" s="22"/>
      <c r="AA45" s="22"/>
      <c r="AB45" s="22"/>
      <c r="AC45" s="22"/>
      <c r="AD45" s="22"/>
      <c r="AE45" s="22"/>
      <c r="AF45" s="22"/>
      <c r="AG45" s="22"/>
    </row>
    <row r="46" spans="1:33">
      <c r="A46" s="448" t="s">
        <v>6</v>
      </c>
      <c r="B46" s="261">
        <v>6544</v>
      </c>
      <c r="C46" s="214">
        <v>187</v>
      </c>
      <c r="D46" s="262">
        <v>2.8575794621026893</v>
      </c>
      <c r="E46" s="214">
        <v>4625</v>
      </c>
      <c r="F46" s="262">
        <v>70.675427872860638</v>
      </c>
      <c r="G46" s="214">
        <v>1147</v>
      </c>
      <c r="H46" s="262">
        <v>17.527506112469439</v>
      </c>
      <c r="I46" s="214">
        <v>170</v>
      </c>
      <c r="J46" s="262">
        <v>2.597799511002445</v>
      </c>
      <c r="K46" s="214">
        <v>354</v>
      </c>
      <c r="L46" s="262">
        <v>5.4095354523227384</v>
      </c>
      <c r="M46" s="215">
        <v>61</v>
      </c>
      <c r="N46" s="449">
        <v>0.93215158924205377</v>
      </c>
      <c r="O46" s="22"/>
      <c r="P46" s="22"/>
      <c r="Q46" s="22"/>
      <c r="R46" s="22"/>
      <c r="S46" s="22"/>
      <c r="T46" s="22"/>
      <c r="U46" s="22"/>
      <c r="V46" s="22"/>
      <c r="W46" s="22"/>
      <c r="X46" s="22"/>
      <c r="Y46" s="22"/>
      <c r="Z46" s="22"/>
      <c r="AA46" s="22"/>
      <c r="AB46" s="22"/>
      <c r="AC46" s="22"/>
      <c r="AD46" s="22"/>
      <c r="AE46" s="22"/>
      <c r="AF46" s="22"/>
      <c r="AG46" s="22"/>
    </row>
    <row r="47" spans="1:33">
      <c r="A47" s="446" t="s">
        <v>5</v>
      </c>
      <c r="B47" s="264">
        <v>28820</v>
      </c>
      <c r="C47" s="217">
        <v>2873</v>
      </c>
      <c r="D47" s="265">
        <v>9.9687716863289388</v>
      </c>
      <c r="E47" s="217">
        <v>23655</v>
      </c>
      <c r="F47" s="265">
        <v>82.078417765440676</v>
      </c>
      <c r="G47" s="217">
        <v>428</v>
      </c>
      <c r="H47" s="265">
        <v>1.4850798056904928</v>
      </c>
      <c r="I47" s="217">
        <v>685</v>
      </c>
      <c r="J47" s="265">
        <v>2.376821651630812</v>
      </c>
      <c r="K47" s="217">
        <v>778</v>
      </c>
      <c r="L47" s="265">
        <v>2.6995142262317833</v>
      </c>
      <c r="M47" s="219">
        <v>401</v>
      </c>
      <c r="N47" s="447">
        <v>1.3913948646773076</v>
      </c>
      <c r="O47" s="22"/>
      <c r="P47" s="22"/>
      <c r="Q47" s="22"/>
      <c r="R47" s="22"/>
      <c r="S47" s="22"/>
      <c r="T47" s="22"/>
      <c r="U47" s="22"/>
      <c r="V47" s="22"/>
      <c r="W47" s="22"/>
      <c r="X47" s="22"/>
      <c r="Y47" s="22"/>
      <c r="Z47" s="22"/>
      <c r="AA47" s="22"/>
      <c r="AB47" s="22"/>
      <c r="AC47" s="22"/>
      <c r="AD47" s="22"/>
      <c r="AE47" s="22"/>
      <c r="AF47" s="22"/>
      <c r="AG47" s="22"/>
    </row>
    <row r="48" spans="1:33">
      <c r="A48" s="448" t="s">
        <v>4</v>
      </c>
      <c r="B48" s="261">
        <v>15985</v>
      </c>
      <c r="C48" s="214">
        <v>676</v>
      </c>
      <c r="D48" s="262">
        <v>4.228964654363466</v>
      </c>
      <c r="E48" s="214">
        <v>13722</v>
      </c>
      <c r="F48" s="262">
        <v>85.842977791679701</v>
      </c>
      <c r="G48" s="214">
        <v>649</v>
      </c>
      <c r="H48" s="262">
        <v>4.0600563027838596</v>
      </c>
      <c r="I48" s="214">
        <v>354</v>
      </c>
      <c r="J48" s="262">
        <v>2.2145761651548326</v>
      </c>
      <c r="K48" s="214">
        <v>398</v>
      </c>
      <c r="L48" s="262">
        <v>2.4898342195808572</v>
      </c>
      <c r="M48" s="215">
        <v>186</v>
      </c>
      <c r="N48" s="449">
        <v>1.1635908664372849</v>
      </c>
      <c r="O48" s="22"/>
      <c r="P48" s="22"/>
      <c r="Q48" s="22"/>
      <c r="R48" s="22"/>
      <c r="S48" s="22"/>
      <c r="T48" s="22"/>
      <c r="U48" s="22"/>
      <c r="V48" s="22"/>
      <c r="W48" s="22"/>
      <c r="X48" s="22"/>
      <c r="Y48" s="22"/>
      <c r="Z48" s="22"/>
      <c r="AA48" s="22"/>
      <c r="AB48" s="22"/>
      <c r="AC48" s="22"/>
      <c r="AD48" s="22"/>
      <c r="AE48" s="22"/>
      <c r="AF48" s="22"/>
      <c r="AG48" s="22"/>
    </row>
    <row r="49" spans="1:33">
      <c r="A49" s="446" t="s">
        <v>3</v>
      </c>
      <c r="B49" s="264">
        <v>20289</v>
      </c>
      <c r="C49" s="217">
        <v>1037</v>
      </c>
      <c r="D49" s="265">
        <v>5.1111439696387206</v>
      </c>
      <c r="E49" s="217">
        <v>12620</v>
      </c>
      <c r="F49" s="265">
        <v>62.201192764552218</v>
      </c>
      <c r="G49" s="217">
        <v>5022</v>
      </c>
      <c r="H49" s="265">
        <v>24.752328848144316</v>
      </c>
      <c r="I49" s="217">
        <v>806</v>
      </c>
      <c r="J49" s="265">
        <v>3.9725959879737789</v>
      </c>
      <c r="K49" s="217">
        <v>188</v>
      </c>
      <c r="L49" s="265">
        <v>0.92661047858445467</v>
      </c>
      <c r="M49" s="219">
        <v>616</v>
      </c>
      <c r="N49" s="447">
        <v>3.0361279511065109</v>
      </c>
      <c r="O49" s="22"/>
      <c r="P49" s="22"/>
      <c r="Q49" s="22"/>
      <c r="R49" s="22"/>
      <c r="S49" s="22"/>
      <c r="T49" s="22"/>
      <c r="U49" s="22"/>
      <c r="V49" s="22"/>
      <c r="W49" s="22"/>
      <c r="X49" s="22"/>
      <c r="Y49" s="22"/>
      <c r="Z49" s="22"/>
      <c r="AA49" s="22"/>
      <c r="AB49" s="22"/>
      <c r="AC49" s="22"/>
      <c r="AD49" s="22"/>
      <c r="AE49" s="22"/>
      <c r="AF49" s="22"/>
      <c r="AG49" s="22"/>
    </row>
    <row r="50" spans="1:33" ht="14.5" thickBot="1">
      <c r="A50" s="448" t="s">
        <v>2</v>
      </c>
      <c r="B50" s="261">
        <v>15415</v>
      </c>
      <c r="C50" s="214">
        <v>1323</v>
      </c>
      <c r="D50" s="262">
        <v>8.5825494648070055</v>
      </c>
      <c r="E50" s="214">
        <v>13479</v>
      </c>
      <c r="F50" s="262">
        <v>87.440804411287715</v>
      </c>
      <c r="G50" s="214">
        <v>308</v>
      </c>
      <c r="H50" s="262">
        <v>1.998053843658774</v>
      </c>
      <c r="I50" s="214">
        <v>170</v>
      </c>
      <c r="J50" s="262">
        <v>1.1028219266947779</v>
      </c>
      <c r="K50" s="214">
        <v>22</v>
      </c>
      <c r="L50" s="262">
        <v>0.2</v>
      </c>
      <c r="M50" s="215">
        <v>113</v>
      </c>
      <c r="N50" s="449">
        <v>0.73305222186182295</v>
      </c>
      <c r="O50" s="22"/>
      <c r="P50" s="22"/>
      <c r="Q50" s="22"/>
      <c r="R50" s="22"/>
      <c r="S50" s="22"/>
      <c r="T50" s="22"/>
      <c r="U50" s="22"/>
      <c r="V50" s="22"/>
      <c r="W50" s="22"/>
      <c r="X50" s="22"/>
      <c r="Y50" s="22"/>
      <c r="Z50" s="22"/>
      <c r="AA50" s="22"/>
      <c r="AB50" s="22"/>
      <c r="AC50" s="22"/>
      <c r="AD50" s="22"/>
      <c r="AE50" s="22"/>
      <c r="AF50" s="22"/>
      <c r="AG50" s="22"/>
    </row>
    <row r="51" spans="1:33">
      <c r="A51" s="413" t="s">
        <v>17</v>
      </c>
      <c r="B51" s="223">
        <v>488576</v>
      </c>
      <c r="C51" s="225">
        <v>25881</v>
      </c>
      <c r="D51" s="266">
        <v>5.2972311370186009</v>
      </c>
      <c r="E51" s="225">
        <v>322467</v>
      </c>
      <c r="F51" s="266">
        <v>66.001399986900708</v>
      </c>
      <c r="G51" s="225">
        <v>78962</v>
      </c>
      <c r="H51" s="266">
        <v>16.161661645271156</v>
      </c>
      <c r="I51" s="225">
        <v>22166</v>
      </c>
      <c r="J51" s="266">
        <v>4.5368581346607284</v>
      </c>
      <c r="K51" s="225">
        <v>27487</v>
      </c>
      <c r="L51" s="266">
        <v>5.62594151165837</v>
      </c>
      <c r="M51" s="224">
        <v>11613</v>
      </c>
      <c r="N51" s="450">
        <v>2.3769075844904375</v>
      </c>
      <c r="O51" s="22"/>
      <c r="P51" s="22"/>
      <c r="Q51" s="22"/>
      <c r="R51" s="22"/>
      <c r="S51" s="22"/>
      <c r="T51" s="22"/>
      <c r="U51" s="22"/>
      <c r="V51" s="22"/>
      <c r="W51" s="22"/>
      <c r="X51" s="22"/>
      <c r="Y51" s="22"/>
      <c r="Z51" s="22"/>
      <c r="AA51" s="22"/>
      <c r="AB51" s="22"/>
      <c r="AC51" s="22"/>
      <c r="AD51" s="22"/>
      <c r="AE51" s="22"/>
      <c r="AF51" s="22"/>
      <c r="AG51" s="22"/>
    </row>
    <row r="52" spans="1:33">
      <c r="A52" s="414" t="s">
        <v>19</v>
      </c>
      <c r="B52" s="227">
        <v>121124</v>
      </c>
      <c r="C52" s="229">
        <v>7693</v>
      </c>
      <c r="D52" s="267">
        <v>6.3513424259436606</v>
      </c>
      <c r="E52" s="229">
        <v>98795</v>
      </c>
      <c r="F52" s="267">
        <v>81.565172880684258</v>
      </c>
      <c r="G52" s="229">
        <v>2782</v>
      </c>
      <c r="H52" s="267">
        <v>2.2968197879858656</v>
      </c>
      <c r="I52" s="229">
        <v>3653</v>
      </c>
      <c r="J52" s="267">
        <v>3.0159175720748985</v>
      </c>
      <c r="K52" s="229">
        <v>6374</v>
      </c>
      <c r="L52" s="267">
        <v>5.2623757471681918</v>
      </c>
      <c r="M52" s="228">
        <v>1827</v>
      </c>
      <c r="N52" s="451">
        <v>1.5083715861431262</v>
      </c>
      <c r="O52" s="22"/>
      <c r="P52" s="22"/>
      <c r="Q52" s="22"/>
      <c r="R52" s="22"/>
      <c r="S52" s="22"/>
      <c r="T52" s="22"/>
      <c r="U52" s="22"/>
      <c r="V52" s="22"/>
      <c r="W52" s="22"/>
      <c r="X52" s="22"/>
      <c r="Y52" s="22"/>
      <c r="Z52" s="22"/>
      <c r="AA52" s="22"/>
      <c r="AB52" s="22"/>
      <c r="AC52" s="22"/>
      <c r="AD52" s="22"/>
      <c r="AE52" s="22"/>
      <c r="AF52" s="22"/>
      <c r="AG52" s="22"/>
    </row>
    <row r="53" spans="1:33" ht="14.5" thickBot="1">
      <c r="A53" s="422" t="s">
        <v>20</v>
      </c>
      <c r="B53" s="231">
        <v>609700</v>
      </c>
      <c r="C53" s="233">
        <v>33574</v>
      </c>
      <c r="D53" s="268">
        <v>5.5066426111202231</v>
      </c>
      <c r="E53" s="233">
        <v>421262</v>
      </c>
      <c r="F53" s="268">
        <v>69.093324585861907</v>
      </c>
      <c r="G53" s="233">
        <v>81744</v>
      </c>
      <c r="H53" s="268">
        <v>13.40724946695096</v>
      </c>
      <c r="I53" s="233">
        <v>25819</v>
      </c>
      <c r="J53" s="268">
        <v>4.2347055929145485</v>
      </c>
      <c r="K53" s="233">
        <v>33861</v>
      </c>
      <c r="L53" s="268">
        <v>5.5537149417746434</v>
      </c>
      <c r="M53" s="232">
        <v>13440</v>
      </c>
      <c r="N53" s="452">
        <v>2.2043628013777266</v>
      </c>
      <c r="O53" s="22"/>
      <c r="P53" s="22"/>
      <c r="Q53" s="22"/>
      <c r="R53" s="22"/>
      <c r="S53" s="22"/>
      <c r="T53" s="22"/>
      <c r="U53" s="22"/>
      <c r="V53" s="22"/>
      <c r="W53" s="22"/>
      <c r="X53" s="22"/>
      <c r="Y53" s="22"/>
      <c r="Z53" s="22"/>
      <c r="AA53" s="22"/>
      <c r="AB53" s="22"/>
      <c r="AC53" s="22"/>
      <c r="AD53" s="22"/>
      <c r="AE53" s="22"/>
      <c r="AF53" s="22"/>
      <c r="AG53" s="22"/>
    </row>
    <row r="54" spans="1:33" s="9" customFormat="1" ht="14.5" customHeight="1">
      <c r="A54" s="868" t="s">
        <v>474</v>
      </c>
      <c r="B54" s="868"/>
      <c r="C54" s="868"/>
      <c r="D54" s="868"/>
      <c r="E54" s="868"/>
      <c r="F54" s="868"/>
      <c r="G54" s="868"/>
      <c r="H54" s="868"/>
      <c r="I54" s="868"/>
      <c r="J54" s="868"/>
      <c r="K54" s="868"/>
      <c r="L54" s="868"/>
      <c r="M54" s="868"/>
      <c r="N54" s="868"/>
    </row>
    <row r="55" spans="1:33" s="9" customFormat="1" ht="14.5" customHeight="1">
      <c r="A55" s="848" t="s">
        <v>46</v>
      </c>
      <c r="B55" s="848"/>
      <c r="C55" s="848"/>
      <c r="D55" s="848"/>
      <c r="E55" s="848"/>
      <c r="F55" s="848"/>
      <c r="G55" s="848"/>
      <c r="H55" s="848"/>
      <c r="I55" s="848"/>
      <c r="J55" s="848"/>
      <c r="K55" s="848"/>
      <c r="L55" s="848"/>
      <c r="M55" s="848"/>
      <c r="N55" s="848"/>
    </row>
    <row r="56" spans="1:33">
      <c r="A56" s="210"/>
      <c r="B56" s="210"/>
      <c r="C56" s="210"/>
      <c r="D56" s="259"/>
      <c r="E56" s="210"/>
      <c r="F56" s="259"/>
      <c r="G56" s="210"/>
      <c r="H56" s="259"/>
      <c r="I56" s="210"/>
      <c r="J56" s="259"/>
      <c r="K56" s="210"/>
      <c r="L56" s="259"/>
      <c r="M56" s="210"/>
      <c r="N56" s="259"/>
      <c r="O56" s="22"/>
      <c r="P56" s="22"/>
      <c r="Q56" s="22"/>
      <c r="R56" s="22"/>
      <c r="S56" s="22"/>
      <c r="T56" s="22"/>
      <c r="U56" s="22"/>
      <c r="V56" s="22"/>
      <c r="W56" s="22"/>
      <c r="X56" s="22"/>
      <c r="Y56" s="22"/>
      <c r="Z56" s="22"/>
      <c r="AA56" s="22"/>
      <c r="AB56" s="22"/>
      <c r="AC56" s="22"/>
      <c r="AD56" s="22"/>
      <c r="AE56" s="22"/>
      <c r="AF56" s="22"/>
      <c r="AG56" s="22"/>
    </row>
    <row r="57" spans="1:33">
      <c r="A57" s="22"/>
      <c r="B57" s="22"/>
      <c r="C57" s="22"/>
      <c r="D57" s="28"/>
      <c r="E57" s="22"/>
      <c r="F57" s="28"/>
      <c r="G57" s="22"/>
      <c r="H57" s="28"/>
      <c r="I57" s="22"/>
      <c r="J57" s="28"/>
      <c r="K57" s="22"/>
      <c r="L57" s="28"/>
      <c r="M57" s="22"/>
      <c r="N57" s="28"/>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8"/>
      <c r="E58" s="22"/>
      <c r="F58" s="28"/>
      <c r="G58" s="22"/>
      <c r="H58" s="28"/>
      <c r="I58" s="22"/>
      <c r="J58" s="28"/>
      <c r="K58" s="22"/>
      <c r="L58" s="28"/>
      <c r="M58" s="22"/>
      <c r="N58" s="28"/>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8"/>
      <c r="E59" s="22"/>
      <c r="F59" s="28"/>
      <c r="G59" s="22"/>
      <c r="H59" s="28"/>
      <c r="I59" s="22"/>
      <c r="J59" s="28"/>
      <c r="K59" s="22"/>
      <c r="L59" s="28"/>
      <c r="M59" s="22"/>
      <c r="N59" s="28"/>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8"/>
      <c r="E60" s="22"/>
      <c r="F60" s="28"/>
      <c r="G60" s="22"/>
      <c r="H60" s="28"/>
      <c r="I60" s="22"/>
      <c r="J60" s="28"/>
      <c r="K60" s="22"/>
      <c r="L60" s="28"/>
      <c r="M60" s="22"/>
      <c r="N60" s="28"/>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8"/>
      <c r="E61" s="22"/>
      <c r="F61" s="28"/>
      <c r="G61" s="22"/>
      <c r="H61" s="28"/>
      <c r="I61" s="22"/>
      <c r="J61" s="28"/>
      <c r="K61" s="22"/>
      <c r="L61" s="28"/>
      <c r="M61" s="22"/>
      <c r="N61" s="28"/>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8"/>
      <c r="E62" s="22"/>
      <c r="F62" s="28"/>
      <c r="G62" s="22"/>
      <c r="H62" s="28"/>
      <c r="I62" s="22"/>
      <c r="J62" s="28"/>
      <c r="K62" s="22"/>
      <c r="L62" s="28"/>
      <c r="M62" s="22"/>
      <c r="N62" s="28"/>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8"/>
      <c r="E63" s="22"/>
      <c r="F63" s="28"/>
      <c r="G63" s="22"/>
      <c r="H63" s="28"/>
      <c r="I63" s="22"/>
      <c r="J63" s="28"/>
      <c r="K63" s="22"/>
      <c r="L63" s="28"/>
      <c r="M63" s="22"/>
      <c r="N63" s="28"/>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8"/>
      <c r="E64" s="22"/>
      <c r="F64" s="28"/>
      <c r="G64" s="22"/>
      <c r="H64" s="28"/>
      <c r="I64" s="22"/>
      <c r="J64" s="28"/>
      <c r="K64" s="22"/>
      <c r="L64" s="28"/>
      <c r="M64" s="22"/>
      <c r="N64" s="28"/>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8"/>
      <c r="E65" s="22"/>
      <c r="F65" s="28"/>
      <c r="G65" s="22"/>
      <c r="H65" s="28"/>
      <c r="I65" s="22"/>
      <c r="J65" s="28"/>
      <c r="K65" s="22"/>
      <c r="L65" s="28"/>
      <c r="M65" s="22"/>
      <c r="N65" s="28"/>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8"/>
      <c r="E66" s="22"/>
      <c r="F66" s="28"/>
      <c r="G66" s="22"/>
      <c r="H66" s="28"/>
      <c r="I66" s="22"/>
      <c r="J66" s="28"/>
      <c r="K66" s="22"/>
      <c r="L66" s="28"/>
      <c r="M66" s="22"/>
      <c r="N66" s="28"/>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8"/>
      <c r="E67" s="22"/>
      <c r="F67" s="28"/>
      <c r="G67" s="22"/>
      <c r="H67" s="28"/>
      <c r="I67" s="22"/>
      <c r="J67" s="28"/>
      <c r="K67" s="22"/>
      <c r="L67" s="28"/>
      <c r="M67" s="22"/>
      <c r="N67" s="28"/>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8"/>
      <c r="E68" s="22"/>
      <c r="F68" s="28"/>
      <c r="G68" s="22"/>
      <c r="H68" s="28"/>
      <c r="I68" s="22"/>
      <c r="J68" s="28"/>
      <c r="K68" s="22"/>
      <c r="L68" s="28"/>
      <c r="M68" s="22"/>
      <c r="N68" s="28"/>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8"/>
      <c r="E69" s="22"/>
      <c r="F69" s="28"/>
      <c r="G69" s="22"/>
      <c r="H69" s="28"/>
      <c r="I69" s="22"/>
      <c r="J69" s="28"/>
      <c r="K69" s="22"/>
      <c r="L69" s="28"/>
      <c r="M69" s="22"/>
      <c r="N69" s="28"/>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8"/>
      <c r="E70" s="22"/>
      <c r="F70" s="28"/>
      <c r="G70" s="22"/>
      <c r="H70" s="28"/>
      <c r="I70" s="22"/>
      <c r="J70" s="28"/>
      <c r="K70" s="22"/>
      <c r="L70" s="28"/>
      <c r="M70" s="22"/>
      <c r="N70" s="28"/>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8"/>
      <c r="E71" s="22"/>
      <c r="F71" s="28"/>
      <c r="G71" s="22"/>
      <c r="H71" s="28"/>
      <c r="I71" s="22"/>
      <c r="J71" s="28"/>
      <c r="K71" s="22"/>
      <c r="L71" s="28"/>
      <c r="M71" s="22"/>
      <c r="N71" s="28"/>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8"/>
      <c r="E72" s="22"/>
      <c r="F72" s="28"/>
      <c r="G72" s="22"/>
      <c r="H72" s="28"/>
      <c r="I72" s="22"/>
      <c r="J72" s="28"/>
      <c r="K72" s="22"/>
      <c r="L72" s="28"/>
      <c r="M72" s="22"/>
      <c r="N72" s="28"/>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8"/>
      <c r="E73" s="22"/>
      <c r="F73" s="28"/>
      <c r="G73" s="22"/>
      <c r="H73" s="28"/>
      <c r="I73" s="22"/>
      <c r="J73" s="28"/>
      <c r="K73" s="22"/>
      <c r="L73" s="28"/>
      <c r="M73" s="22"/>
      <c r="N73" s="28"/>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8"/>
      <c r="E74" s="22"/>
      <c r="F74" s="28"/>
      <c r="G74" s="22"/>
      <c r="H74" s="28"/>
      <c r="I74" s="22"/>
      <c r="J74" s="28"/>
      <c r="K74" s="22"/>
      <c r="L74" s="28"/>
      <c r="M74" s="22"/>
      <c r="N74" s="28"/>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8"/>
      <c r="E75" s="22"/>
      <c r="F75" s="28"/>
      <c r="G75" s="22"/>
      <c r="H75" s="28"/>
      <c r="I75" s="22"/>
      <c r="J75" s="28"/>
      <c r="K75" s="22"/>
      <c r="L75" s="28"/>
      <c r="M75" s="22"/>
      <c r="N75" s="28"/>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8"/>
      <c r="E76" s="22"/>
      <c r="F76" s="28"/>
      <c r="G76" s="22"/>
      <c r="H76" s="28"/>
      <c r="I76" s="22"/>
      <c r="J76" s="28"/>
      <c r="K76" s="22"/>
      <c r="L76" s="28"/>
      <c r="M76" s="22"/>
      <c r="N76" s="28"/>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8"/>
      <c r="E77" s="22"/>
      <c r="F77" s="28"/>
      <c r="G77" s="22"/>
      <c r="H77" s="28"/>
      <c r="I77" s="22"/>
      <c r="J77" s="28"/>
      <c r="K77" s="22"/>
      <c r="L77" s="28"/>
      <c r="M77" s="22"/>
      <c r="N77" s="28"/>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8"/>
      <c r="E78" s="22"/>
      <c r="F78" s="28"/>
      <c r="G78" s="22"/>
      <c r="H78" s="28"/>
      <c r="I78" s="22"/>
      <c r="J78" s="28"/>
      <c r="K78" s="22"/>
      <c r="L78" s="28"/>
      <c r="M78" s="22"/>
      <c r="N78" s="28"/>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8"/>
      <c r="E79" s="22"/>
      <c r="F79" s="28"/>
      <c r="G79" s="22"/>
      <c r="H79" s="28"/>
      <c r="I79" s="22"/>
      <c r="J79" s="28"/>
      <c r="K79" s="22"/>
      <c r="L79" s="28"/>
      <c r="M79" s="22"/>
      <c r="N79" s="28"/>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8"/>
      <c r="E80" s="22"/>
      <c r="F80" s="28"/>
      <c r="G80" s="22"/>
      <c r="H80" s="28"/>
      <c r="I80" s="22"/>
      <c r="J80" s="28"/>
      <c r="K80" s="22"/>
      <c r="L80" s="28"/>
      <c r="M80" s="22"/>
      <c r="N80" s="28"/>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8"/>
      <c r="E81" s="22"/>
      <c r="F81" s="28"/>
      <c r="G81" s="22"/>
      <c r="H81" s="28"/>
      <c r="I81" s="22"/>
      <c r="J81" s="28"/>
      <c r="K81" s="22"/>
      <c r="L81" s="28"/>
      <c r="M81" s="22"/>
      <c r="N81" s="28"/>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8"/>
      <c r="E82" s="22"/>
      <c r="F82" s="28"/>
      <c r="G82" s="22"/>
      <c r="H82" s="28"/>
      <c r="I82" s="22"/>
      <c r="J82" s="28"/>
      <c r="K82" s="22"/>
      <c r="L82" s="28"/>
      <c r="M82" s="22"/>
      <c r="N82" s="28"/>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8"/>
      <c r="E83" s="22"/>
      <c r="F83" s="28"/>
      <c r="G83" s="22"/>
      <c r="H83" s="28"/>
      <c r="I83" s="22"/>
      <c r="J83" s="28"/>
      <c r="K83" s="22"/>
      <c r="L83" s="28"/>
      <c r="M83" s="22"/>
      <c r="N83" s="28"/>
      <c r="O83" s="22"/>
      <c r="P83" s="22"/>
      <c r="Q83" s="22"/>
      <c r="R83" s="22"/>
      <c r="S83" s="22"/>
      <c r="T83" s="22"/>
      <c r="U83" s="22"/>
      <c r="V83" s="22"/>
      <c r="W83" s="22"/>
      <c r="X83" s="22"/>
      <c r="Y83" s="22"/>
      <c r="Z83" s="22"/>
      <c r="AA83" s="22"/>
      <c r="AB83" s="22"/>
      <c r="AC83" s="22"/>
      <c r="AD83" s="22"/>
      <c r="AE83" s="22"/>
      <c r="AF83" s="22"/>
      <c r="AG83" s="22"/>
    </row>
  </sheetData>
  <mergeCells count="28">
    <mergeCell ref="A26:N26"/>
    <mergeCell ref="B34:C34"/>
    <mergeCell ref="A1:N1"/>
    <mergeCell ref="A4:A6"/>
    <mergeCell ref="B4:B5"/>
    <mergeCell ref="C4:N4"/>
    <mergeCell ref="C5:D5"/>
    <mergeCell ref="E5:F5"/>
    <mergeCell ref="G5:H5"/>
    <mergeCell ref="A27:N27"/>
    <mergeCell ref="A3:N3"/>
    <mergeCell ref="A31:N31"/>
    <mergeCell ref="A55:N55"/>
    <mergeCell ref="I5:J5"/>
    <mergeCell ref="K5:L5"/>
    <mergeCell ref="M5:N5"/>
    <mergeCell ref="B6:C6"/>
    <mergeCell ref="A29:N29"/>
    <mergeCell ref="A32:A34"/>
    <mergeCell ref="B32:B33"/>
    <mergeCell ref="C32:N32"/>
    <mergeCell ref="C33:D33"/>
    <mergeCell ref="E33:F33"/>
    <mergeCell ref="G33:H33"/>
    <mergeCell ref="I33:J33"/>
    <mergeCell ref="K33:L33"/>
    <mergeCell ref="M33:N33"/>
    <mergeCell ref="A54:N54"/>
  </mergeCells>
  <hyperlinks>
    <hyperlink ref="A2" location="Inhalt!A1" display="Zurück zum Inhalt - HF-03"/>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80" zoomScaleNormal="80" workbookViewId="0">
      <selection sqref="A1:E1"/>
    </sheetView>
  </sheetViews>
  <sheetFormatPr baseColWidth="10" defaultRowHeight="14"/>
  <cols>
    <col min="1" max="1" width="24.08203125" customWidth="1"/>
  </cols>
  <sheetData>
    <row r="1" spans="1:35" s="20" customFormat="1" ht="23.5">
      <c r="A1" s="695">
        <v>2020</v>
      </c>
      <c r="B1" s="695"/>
      <c r="C1" s="695"/>
      <c r="D1" s="695"/>
      <c r="E1" s="695"/>
      <c r="F1" s="274"/>
      <c r="G1" s="274"/>
      <c r="H1" s="94"/>
      <c r="I1" s="94"/>
      <c r="J1" s="94"/>
      <c r="K1" s="94"/>
      <c r="L1" s="94"/>
      <c r="M1" s="92"/>
      <c r="N1" s="92"/>
      <c r="O1" s="92"/>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33.75" customHeight="1">
      <c r="A3" s="782" t="s">
        <v>377</v>
      </c>
      <c r="B3" s="782"/>
      <c r="C3" s="782"/>
      <c r="D3" s="782"/>
      <c r="E3" s="782"/>
      <c r="F3" s="275"/>
      <c r="G3" s="275"/>
    </row>
    <row r="4" spans="1:35" ht="32" customHeight="1">
      <c r="A4" s="780"/>
      <c r="B4" s="779" t="s">
        <v>116</v>
      </c>
      <c r="C4" s="779"/>
      <c r="D4" s="779" t="s">
        <v>117</v>
      </c>
      <c r="E4" s="779"/>
      <c r="F4" s="210"/>
      <c r="G4" s="210"/>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5" ht="15" thickBot="1">
      <c r="A5" s="781"/>
      <c r="B5" s="668" t="s">
        <v>446</v>
      </c>
      <c r="C5" s="472" t="s">
        <v>119</v>
      </c>
      <c r="D5" s="472" t="s">
        <v>446</v>
      </c>
      <c r="E5" s="472" t="s">
        <v>119</v>
      </c>
      <c r="F5" s="210"/>
      <c r="G5" s="210"/>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5">
      <c r="A6" s="474" t="s">
        <v>16</v>
      </c>
      <c r="B6" s="478">
        <v>13.748610572121708</v>
      </c>
      <c r="C6" s="479">
        <v>0.42227340649420747</v>
      </c>
      <c r="D6" s="478">
        <v>7.7829600952615055</v>
      </c>
      <c r="E6" s="479">
        <v>0.3375734303715166</v>
      </c>
      <c r="F6" s="210"/>
      <c r="G6" s="210"/>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5">
      <c r="A7" s="474" t="s">
        <v>15</v>
      </c>
      <c r="B7" s="478">
        <v>14.315305921205203</v>
      </c>
      <c r="C7" s="479">
        <v>0.37618766688785199</v>
      </c>
      <c r="D7" s="478">
        <v>8.2301202249524863</v>
      </c>
      <c r="E7" s="479">
        <v>0.31514938523323416</v>
      </c>
      <c r="F7" s="210"/>
      <c r="G7" s="210"/>
      <c r="H7" s="22"/>
      <c r="I7" s="22"/>
      <c r="J7" s="22"/>
      <c r="K7" s="22"/>
      <c r="L7" s="22"/>
      <c r="M7" s="22"/>
      <c r="N7" s="22"/>
      <c r="O7" s="22"/>
      <c r="P7" s="22"/>
      <c r="Q7" s="22"/>
      <c r="R7" s="22"/>
      <c r="S7" s="22"/>
      <c r="T7" s="22"/>
      <c r="U7" s="22"/>
      <c r="V7" s="22"/>
      <c r="W7" s="22"/>
      <c r="X7" s="22"/>
      <c r="Y7" s="22"/>
      <c r="Z7" s="22"/>
      <c r="AA7" s="22"/>
      <c r="AB7" s="22"/>
      <c r="AC7" s="22"/>
      <c r="AD7" s="22"/>
      <c r="AE7" s="22"/>
      <c r="AF7" s="22"/>
      <c r="AG7" s="22"/>
    </row>
    <row r="8" spans="1:35">
      <c r="A8" s="474" t="s">
        <v>18</v>
      </c>
      <c r="B8" s="478">
        <v>14.325387275178167</v>
      </c>
      <c r="C8" s="479">
        <v>1.0772057970376607</v>
      </c>
      <c r="D8" s="478">
        <v>7.4451487874678568</v>
      </c>
      <c r="E8" s="479">
        <v>0.62738479657539581</v>
      </c>
      <c r="F8" s="210"/>
      <c r="G8" s="210"/>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5">
      <c r="A9" s="474" t="s">
        <v>120</v>
      </c>
      <c r="B9" s="478">
        <v>14.890862765133928</v>
      </c>
      <c r="C9" s="479">
        <v>0.66425859227385997</v>
      </c>
      <c r="D9" s="478">
        <v>7.8143783523612038</v>
      </c>
      <c r="E9" s="479">
        <v>0.47179363249210765</v>
      </c>
      <c r="F9" s="210"/>
      <c r="G9" s="210"/>
      <c r="H9" s="22"/>
      <c r="I9" s="22"/>
      <c r="J9" s="22"/>
      <c r="K9" s="22"/>
      <c r="L9" s="22"/>
      <c r="M9" s="22"/>
      <c r="N9" s="22"/>
      <c r="O9" s="22"/>
      <c r="P9" s="22"/>
      <c r="Q9" s="22"/>
      <c r="R9" s="22"/>
      <c r="S9" s="22"/>
      <c r="T9" s="22"/>
      <c r="U9" s="22"/>
      <c r="V9" s="22"/>
      <c r="W9" s="22"/>
      <c r="X9" s="22"/>
      <c r="Y9" s="22"/>
      <c r="Z9" s="22"/>
      <c r="AA9" s="22"/>
      <c r="AB9" s="22"/>
      <c r="AC9" s="22"/>
      <c r="AD9" s="22"/>
      <c r="AE9" s="22"/>
      <c r="AF9" s="22"/>
      <c r="AG9" s="22"/>
    </row>
    <row r="10" spans="1:35">
      <c r="A10" s="474" t="s">
        <v>13</v>
      </c>
      <c r="B10" s="478">
        <v>12.294629515308227</v>
      </c>
      <c r="C10" s="479">
        <v>0.9636778030242531</v>
      </c>
      <c r="D10" s="478">
        <v>7.7355649615034148</v>
      </c>
      <c r="E10" s="479">
        <v>0.80359908591612395</v>
      </c>
      <c r="F10" s="210"/>
      <c r="G10" s="210"/>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row>
    <row r="11" spans="1:35">
      <c r="A11" s="474" t="s">
        <v>12</v>
      </c>
      <c r="B11" s="478">
        <v>13.749859376300742</v>
      </c>
      <c r="C11" s="479">
        <v>2.0181364481471382</v>
      </c>
      <c r="D11" s="478">
        <v>7.0639074851894161</v>
      </c>
      <c r="E11" s="479">
        <v>1.1466656200514291</v>
      </c>
      <c r="F11" s="210"/>
      <c r="G11" s="210"/>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row>
    <row r="12" spans="1:35">
      <c r="A12" s="474" t="s">
        <v>11</v>
      </c>
      <c r="B12" s="478">
        <v>14.618188956020024</v>
      </c>
      <c r="C12" s="479">
        <v>0.56321461850963384</v>
      </c>
      <c r="D12" s="478">
        <v>9.1964074770415074</v>
      </c>
      <c r="E12" s="479">
        <v>0.50362329377010584</v>
      </c>
      <c r="F12" s="210"/>
      <c r="G12" s="210"/>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1:35">
      <c r="A13" s="474" t="s">
        <v>10</v>
      </c>
      <c r="B13" s="478">
        <v>16.077106947563767</v>
      </c>
      <c r="C13" s="479">
        <v>0.84909684193643797</v>
      </c>
      <c r="D13" s="478">
        <v>9.1101237900599621</v>
      </c>
      <c r="E13" s="479">
        <v>0.59801107001452369</v>
      </c>
      <c r="F13" s="210"/>
      <c r="G13" s="210"/>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row>
    <row r="14" spans="1:35">
      <c r="A14" s="474" t="s">
        <v>9</v>
      </c>
      <c r="B14" s="478">
        <v>14.601567618630833</v>
      </c>
      <c r="C14" s="479">
        <v>0.50001669119808401</v>
      </c>
      <c r="D14" s="478">
        <v>9.3014088133836648</v>
      </c>
      <c r="E14" s="479">
        <v>0.50426019582517512</v>
      </c>
      <c r="F14" s="210"/>
      <c r="G14" s="210"/>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row>
    <row r="15" spans="1:35">
      <c r="A15" s="474" t="s">
        <v>8</v>
      </c>
      <c r="B15" s="478">
        <v>14.974440032433625</v>
      </c>
      <c r="C15" s="479">
        <v>0.4508004792767536</v>
      </c>
      <c r="D15" s="478">
        <v>8.6161701951337033</v>
      </c>
      <c r="E15" s="479">
        <v>0.38447297109596962</v>
      </c>
      <c r="F15" s="210"/>
      <c r="G15" s="210"/>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row>
    <row r="16" spans="1:35">
      <c r="A16" s="474" t="s">
        <v>7</v>
      </c>
      <c r="B16" s="478">
        <v>14.151803031547802</v>
      </c>
      <c r="C16" s="479">
        <v>0.52183443793002882</v>
      </c>
      <c r="D16" s="478">
        <v>9.0962427576391445</v>
      </c>
      <c r="E16" s="479">
        <v>0.44987538963760487</v>
      </c>
      <c r="F16" s="210"/>
      <c r="G16" s="210"/>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row>
    <row r="17" spans="1:33">
      <c r="A17" s="474" t="s">
        <v>6</v>
      </c>
      <c r="B17" s="478">
        <v>14.701174334644051</v>
      </c>
      <c r="C17" s="479">
        <v>0.84176378826756315</v>
      </c>
      <c r="D17" s="478">
        <v>9.150049775503545</v>
      </c>
      <c r="E17" s="479">
        <v>0.69726913770292154</v>
      </c>
      <c r="F17" s="210"/>
      <c r="G17" s="210"/>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row>
    <row r="18" spans="1:33">
      <c r="A18" s="474" t="s">
        <v>5</v>
      </c>
      <c r="B18" s="478">
        <v>14.23765574086838</v>
      </c>
      <c r="C18" s="479">
        <v>0.66859616713119174</v>
      </c>
      <c r="D18" s="478">
        <v>8.8447328914626784</v>
      </c>
      <c r="E18" s="479">
        <v>0.55432160143343179</v>
      </c>
      <c r="F18" s="210"/>
      <c r="G18" s="210"/>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row>
    <row r="19" spans="1:33">
      <c r="A19" s="474" t="s">
        <v>4</v>
      </c>
      <c r="B19" s="478">
        <v>16.86349794351397</v>
      </c>
      <c r="C19" s="479">
        <v>0.7520692430177579</v>
      </c>
      <c r="D19" s="478">
        <v>10.399720011100474</v>
      </c>
      <c r="E19" s="479">
        <v>0.58600088461736066</v>
      </c>
      <c r="F19" s="210"/>
      <c r="G19" s="210"/>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row>
    <row r="20" spans="1:33">
      <c r="A20" s="474" t="s">
        <v>3</v>
      </c>
      <c r="B20" s="478">
        <v>14.354079887880758</v>
      </c>
      <c r="C20" s="479">
        <v>0.74783608064131402</v>
      </c>
      <c r="D20" s="478">
        <v>8.7631710884862777</v>
      </c>
      <c r="E20" s="479">
        <v>0.64068257259559824</v>
      </c>
      <c r="F20" s="210"/>
      <c r="G20" s="210"/>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ht="14.5" thickBot="1">
      <c r="A21" s="474" t="s">
        <v>2</v>
      </c>
      <c r="B21" s="478">
        <v>15.591410425870224</v>
      </c>
      <c r="C21" s="479">
        <v>0.73327769050186853</v>
      </c>
      <c r="D21" s="478">
        <v>8.5956042080004984</v>
      </c>
      <c r="E21" s="479">
        <v>0.45260777841367855</v>
      </c>
      <c r="F21" s="210"/>
      <c r="G21" s="21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1:33">
      <c r="A22" s="475" t="s">
        <v>17</v>
      </c>
      <c r="B22" s="480">
        <v>14.382120425793444</v>
      </c>
      <c r="C22" s="481">
        <v>0.18950745112351688</v>
      </c>
      <c r="D22" s="480">
        <v>8.5124208282741183</v>
      </c>
      <c r="E22" s="481">
        <v>0.1582198614540159</v>
      </c>
      <c r="F22" s="210"/>
      <c r="G22" s="210"/>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row>
    <row r="23" spans="1:33">
      <c r="A23" s="476" t="s">
        <v>19</v>
      </c>
      <c r="B23" s="482">
        <v>15.038635678996023</v>
      </c>
      <c r="C23" s="483">
        <v>0.37200190810159223</v>
      </c>
      <c r="D23" s="482">
        <v>8.5198980422533275</v>
      </c>
      <c r="E23" s="483">
        <v>0.25037591268765697</v>
      </c>
      <c r="F23" s="210"/>
      <c r="G23" s="210"/>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row>
    <row r="24" spans="1:33" ht="14.5" thickBot="1">
      <c r="A24" s="477" t="s">
        <v>20</v>
      </c>
      <c r="B24" s="484">
        <v>14.512525847701687</v>
      </c>
      <c r="C24" s="485">
        <v>0.16923151774537937</v>
      </c>
      <c r="D24" s="484">
        <v>8.5139037225903795</v>
      </c>
      <c r="E24" s="485">
        <v>0.13621695887045349</v>
      </c>
      <c r="F24" s="210"/>
      <c r="G24" s="210"/>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row>
    <row r="25" spans="1:33" ht="30" customHeight="1">
      <c r="A25" s="869" t="s">
        <v>311</v>
      </c>
      <c r="B25" s="869"/>
      <c r="C25" s="869"/>
      <c r="D25" s="869"/>
      <c r="E25" s="869"/>
      <c r="F25" s="256"/>
      <c r="G25" s="256"/>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row>
    <row r="26" spans="1:33">
      <c r="A26" s="256"/>
      <c r="B26" s="256"/>
      <c r="C26" s="256"/>
      <c r="D26" s="256"/>
      <c r="E26" s="256"/>
      <c r="F26" s="256"/>
      <c r="G26" s="256"/>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row>
    <row r="27" spans="1:33">
      <c r="A27" s="256"/>
      <c r="B27" s="256"/>
      <c r="C27" s="256"/>
      <c r="D27" s="256"/>
      <c r="E27" s="256"/>
      <c r="F27" s="256"/>
      <c r="G27" s="256"/>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row>
    <row r="28" spans="1:33">
      <c r="A28" s="210"/>
      <c r="B28" s="210"/>
      <c r="C28" s="210"/>
      <c r="D28" s="210"/>
      <c r="E28" s="210"/>
      <c r="F28" s="210"/>
      <c r="G28" s="210"/>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row>
    <row r="29" spans="1:33">
      <c r="A29" s="210"/>
      <c r="B29" s="210"/>
      <c r="C29" s="210"/>
      <c r="D29" s="210"/>
      <c r="E29" s="210"/>
      <c r="F29" s="210"/>
      <c r="G29" s="210"/>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row>
    <row r="30" spans="1:33">
      <c r="A30" s="210"/>
      <c r="B30" s="210"/>
      <c r="C30" s="210"/>
      <c r="D30" s="210"/>
      <c r="E30" s="210"/>
      <c r="F30" s="210"/>
      <c r="G30" s="210"/>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row>
    <row r="31" spans="1:3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row>
    <row r="32" spans="1:3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row>
    <row r="33" spans="1:3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row>
    <row r="34" spans="1:3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row>
    <row r="38" spans="1:3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row>
    <row r="39" spans="1:3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row>
    <row r="40" spans="1:3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sheetData>
  <sortState ref="A20:G21">
    <sortCondition descending="1" ref="A20"/>
  </sortState>
  <mergeCells count="6">
    <mergeCell ref="A25:E25"/>
    <mergeCell ref="A1:E1"/>
    <mergeCell ref="B4:C4"/>
    <mergeCell ref="D4:E4"/>
    <mergeCell ref="A4:A5"/>
    <mergeCell ref="A3:E3"/>
  </mergeCells>
  <conditionalFormatting sqref="A6:E21">
    <cfRule type="expression" dxfId="32" priority="1">
      <formula>MOD(ROW(),2)=0</formula>
    </cfRule>
  </conditionalFormatting>
  <hyperlinks>
    <hyperlink ref="A2" location="Inhalt!A1" display="Zurück zum Inhalt - HF-03"/>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5"/>
  <sheetViews>
    <sheetView zoomScale="80" zoomScaleNormal="80" workbookViewId="0">
      <selection sqref="A1:L1"/>
    </sheetView>
  </sheetViews>
  <sheetFormatPr baseColWidth="10" defaultRowHeight="14"/>
  <cols>
    <col min="1" max="1" width="21.08203125" customWidth="1"/>
  </cols>
  <sheetData>
    <row r="1" spans="1:35" ht="23.5">
      <c r="A1" s="696">
        <v>2020</v>
      </c>
      <c r="B1" s="696"/>
      <c r="C1" s="696"/>
      <c r="D1" s="696"/>
      <c r="E1" s="696"/>
      <c r="F1" s="696"/>
      <c r="G1" s="696"/>
      <c r="H1" s="696"/>
      <c r="I1" s="696"/>
      <c r="J1" s="696"/>
      <c r="K1" s="696"/>
      <c r="L1" s="696"/>
    </row>
    <row r="2" spans="1:35" s="648" customFormat="1" ht="23.25" customHeight="1">
      <c r="A2" s="650" t="s">
        <v>445</v>
      </c>
      <c r="B2" s="644"/>
      <c r="C2" s="645"/>
      <c r="D2" s="646"/>
      <c r="E2" s="646"/>
      <c r="F2" s="646"/>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s="21" customFormat="1" ht="14.5">
      <c r="A3" s="784" t="s">
        <v>378</v>
      </c>
      <c r="B3" s="784"/>
      <c r="C3" s="784"/>
      <c r="D3" s="784"/>
      <c r="E3" s="784"/>
      <c r="F3" s="784"/>
      <c r="G3" s="784"/>
      <c r="H3" s="784"/>
      <c r="I3" s="784"/>
      <c r="J3" s="784"/>
      <c r="K3" s="784"/>
      <c r="L3" s="784"/>
    </row>
    <row r="4" spans="1:35" ht="14.5">
      <c r="A4" s="707" t="s">
        <v>21</v>
      </c>
      <c r="B4" s="710" t="s">
        <v>22</v>
      </c>
      <c r="C4" s="704" t="s">
        <v>23</v>
      </c>
      <c r="D4" s="705"/>
      <c r="E4" s="705"/>
      <c r="F4" s="705"/>
      <c r="G4" s="705"/>
      <c r="H4" s="705"/>
      <c r="I4" s="705"/>
      <c r="J4" s="705"/>
      <c r="K4" s="705"/>
      <c r="L4" s="705"/>
      <c r="M4" s="22"/>
      <c r="N4" s="22"/>
      <c r="O4" s="22"/>
      <c r="P4" s="22"/>
      <c r="Q4" s="22"/>
      <c r="R4" s="22"/>
      <c r="S4" s="22"/>
      <c r="T4" s="22"/>
      <c r="U4" s="22"/>
      <c r="V4" s="22"/>
      <c r="W4" s="22"/>
      <c r="X4" s="22"/>
      <c r="Y4" s="22"/>
      <c r="Z4" s="22"/>
      <c r="AA4" s="22"/>
      <c r="AB4" s="22"/>
      <c r="AC4" s="22"/>
      <c r="AD4" s="22"/>
      <c r="AE4" s="22"/>
      <c r="AF4" s="22"/>
      <c r="AG4" s="22"/>
    </row>
    <row r="5" spans="1:35" ht="50.25" customHeight="1">
      <c r="A5" s="707"/>
      <c r="B5" s="710"/>
      <c r="C5" s="704" t="s">
        <v>306</v>
      </c>
      <c r="D5" s="705"/>
      <c r="E5" s="705" t="s">
        <v>307</v>
      </c>
      <c r="F5" s="705"/>
      <c r="G5" s="705" t="s">
        <v>308</v>
      </c>
      <c r="H5" s="705"/>
      <c r="I5" s="705" t="s">
        <v>309</v>
      </c>
      <c r="J5" s="705"/>
      <c r="K5" s="705" t="s">
        <v>310</v>
      </c>
      <c r="L5" s="705"/>
      <c r="M5" s="29"/>
      <c r="N5" s="22"/>
      <c r="O5" s="22"/>
      <c r="P5" s="22"/>
      <c r="Q5" s="22"/>
      <c r="R5" s="22"/>
      <c r="S5" s="22"/>
      <c r="T5" s="22"/>
      <c r="U5" s="22"/>
      <c r="V5" s="22"/>
      <c r="W5" s="22"/>
      <c r="X5" s="22"/>
      <c r="Y5" s="22"/>
      <c r="Z5" s="22"/>
      <c r="AA5" s="22"/>
      <c r="AB5" s="22"/>
      <c r="AC5" s="22"/>
      <c r="AD5" s="22"/>
      <c r="AE5" s="22"/>
      <c r="AF5" s="22"/>
      <c r="AG5" s="22"/>
    </row>
    <row r="6" spans="1:35" ht="15" thickBot="1">
      <c r="A6" s="777"/>
      <c r="B6" s="703" t="s">
        <v>0</v>
      </c>
      <c r="C6" s="713"/>
      <c r="D6" s="443" t="s">
        <v>42</v>
      </c>
      <c r="E6" s="423" t="s">
        <v>0</v>
      </c>
      <c r="F6" s="443" t="s">
        <v>42</v>
      </c>
      <c r="G6" s="423" t="s">
        <v>0</v>
      </c>
      <c r="H6" s="443" t="s">
        <v>42</v>
      </c>
      <c r="I6" s="423" t="s">
        <v>0</v>
      </c>
      <c r="J6" s="443" t="s">
        <v>42</v>
      </c>
      <c r="K6" s="423" t="s">
        <v>0</v>
      </c>
      <c r="L6" s="443" t="s">
        <v>42</v>
      </c>
      <c r="M6" s="22"/>
      <c r="N6" s="22"/>
      <c r="O6" s="22"/>
      <c r="P6" s="22"/>
      <c r="Q6" s="22"/>
      <c r="R6" s="22"/>
      <c r="S6" s="22"/>
      <c r="T6" s="22"/>
      <c r="U6" s="22"/>
      <c r="V6" s="22"/>
      <c r="W6" s="22"/>
      <c r="X6" s="22"/>
      <c r="Y6" s="22"/>
      <c r="Z6" s="22"/>
      <c r="AA6" s="22"/>
      <c r="AB6" s="22"/>
      <c r="AC6" s="22"/>
      <c r="AD6" s="22"/>
      <c r="AE6" s="22"/>
      <c r="AF6" s="22"/>
      <c r="AG6" s="22"/>
    </row>
    <row r="7" spans="1:35">
      <c r="A7" s="411" t="s">
        <v>16</v>
      </c>
      <c r="B7" s="217">
        <v>9288</v>
      </c>
      <c r="C7" s="217">
        <v>2142</v>
      </c>
      <c r="D7" s="265">
        <f>C7/B7*100</f>
        <v>23.062015503875969</v>
      </c>
      <c r="E7" s="217">
        <v>2409</v>
      </c>
      <c r="F7" s="265">
        <f>E7/B7*100</f>
        <v>25.936692506459945</v>
      </c>
      <c r="G7" s="217">
        <v>2343</v>
      </c>
      <c r="H7" s="265">
        <f>G7/B7*100</f>
        <v>25.226098191214469</v>
      </c>
      <c r="I7" s="217">
        <v>596</v>
      </c>
      <c r="J7" s="265">
        <f>I7/B7*100</f>
        <v>6.416881998277348</v>
      </c>
      <c r="K7" s="219">
        <v>1798</v>
      </c>
      <c r="L7" s="447">
        <f>K7/B7*100</f>
        <v>19.358311800172263</v>
      </c>
      <c r="M7" s="22"/>
      <c r="N7" s="22"/>
      <c r="O7" s="22"/>
      <c r="P7" s="22"/>
      <c r="Q7" s="22"/>
      <c r="R7" s="22"/>
      <c r="S7" s="22"/>
      <c r="T7" s="22"/>
      <c r="U7" s="22"/>
      <c r="V7" s="22"/>
      <c r="W7" s="22"/>
      <c r="X7" s="22"/>
      <c r="Y7" s="22"/>
      <c r="Z7" s="22"/>
      <c r="AA7" s="22"/>
      <c r="AB7" s="22"/>
      <c r="AC7" s="22"/>
      <c r="AD7" s="22"/>
      <c r="AE7" s="22"/>
      <c r="AF7" s="22"/>
      <c r="AG7" s="22"/>
    </row>
    <row r="8" spans="1:35">
      <c r="A8" s="412" t="s">
        <v>15</v>
      </c>
      <c r="B8" s="214">
        <v>9645</v>
      </c>
      <c r="C8" s="214">
        <v>251</v>
      </c>
      <c r="D8" s="262">
        <f t="shared" ref="D8:D25" si="0">C8/B8*100</f>
        <v>2.6023846552617935</v>
      </c>
      <c r="E8" s="214">
        <v>5004</v>
      </c>
      <c r="F8" s="262">
        <f t="shared" ref="F8:F25" si="1">E8/B8*100</f>
        <v>51.881804043545877</v>
      </c>
      <c r="G8" s="214">
        <v>2567</v>
      </c>
      <c r="H8" s="262">
        <f t="shared" ref="H8:H25" si="2">G8/B8*100</f>
        <v>26.614826334888541</v>
      </c>
      <c r="I8" s="214">
        <v>1133</v>
      </c>
      <c r="J8" s="262">
        <f t="shared" ref="J8:J25" si="3">I8/B8*100</f>
        <v>11.747019180922758</v>
      </c>
      <c r="K8" s="215">
        <v>690</v>
      </c>
      <c r="L8" s="449">
        <f t="shared" ref="L8:L25" si="4">K8/B8*100</f>
        <v>7.1539657853810263</v>
      </c>
      <c r="M8" s="22"/>
      <c r="N8" s="22"/>
      <c r="O8" s="22"/>
      <c r="P8" s="22"/>
      <c r="Q8" s="22"/>
      <c r="R8" s="22"/>
      <c r="S8" s="22"/>
      <c r="T8" s="22"/>
      <c r="U8" s="22"/>
      <c r="V8" s="22"/>
      <c r="W8" s="22"/>
      <c r="X8" s="22"/>
      <c r="Y8" s="22"/>
      <c r="Z8" s="22"/>
      <c r="AA8" s="22"/>
      <c r="AB8" s="22"/>
      <c r="AC8" s="22"/>
      <c r="AD8" s="22"/>
      <c r="AE8" s="22"/>
      <c r="AF8" s="22"/>
      <c r="AG8" s="22"/>
    </row>
    <row r="9" spans="1:35">
      <c r="A9" s="411" t="s">
        <v>18</v>
      </c>
      <c r="B9" s="217">
        <v>2663</v>
      </c>
      <c r="C9" s="217">
        <v>878</v>
      </c>
      <c r="D9" s="265">
        <f t="shared" si="0"/>
        <v>32.970334209538116</v>
      </c>
      <c r="E9" s="217">
        <v>181</v>
      </c>
      <c r="F9" s="265">
        <f t="shared" si="1"/>
        <v>6.796845662786331</v>
      </c>
      <c r="G9" s="217">
        <v>854</v>
      </c>
      <c r="H9" s="265">
        <f t="shared" si="2"/>
        <v>32.069095005632747</v>
      </c>
      <c r="I9" s="217">
        <v>192</v>
      </c>
      <c r="J9" s="265">
        <f t="shared" si="3"/>
        <v>7.2099136312429586</v>
      </c>
      <c r="K9" s="219">
        <v>558</v>
      </c>
      <c r="L9" s="447">
        <f t="shared" si="4"/>
        <v>20.953811490799851</v>
      </c>
      <c r="M9" s="22"/>
      <c r="N9" s="22"/>
      <c r="O9" s="22"/>
      <c r="P9" s="22"/>
      <c r="Q9" s="22"/>
      <c r="R9" s="22"/>
      <c r="S9" s="22"/>
      <c r="T9" s="22"/>
      <c r="U9" s="22"/>
      <c r="V9" s="22"/>
      <c r="W9" s="22"/>
      <c r="X9" s="22"/>
      <c r="Y9" s="22"/>
      <c r="Z9" s="22"/>
      <c r="AA9" s="22"/>
      <c r="AB9" s="22"/>
      <c r="AC9" s="22"/>
      <c r="AD9" s="22"/>
      <c r="AE9" s="22"/>
      <c r="AF9" s="22"/>
      <c r="AG9" s="22"/>
    </row>
    <row r="10" spans="1:35">
      <c r="A10" s="412" t="s">
        <v>14</v>
      </c>
      <c r="B10" s="214">
        <v>1944</v>
      </c>
      <c r="C10" s="214">
        <v>1144</v>
      </c>
      <c r="D10" s="262">
        <f t="shared" si="0"/>
        <v>58.847736625514401</v>
      </c>
      <c r="E10" s="214">
        <v>52</v>
      </c>
      <c r="F10" s="262">
        <f t="shared" si="1"/>
        <v>2.6748971193415638</v>
      </c>
      <c r="G10" s="214">
        <v>396</v>
      </c>
      <c r="H10" s="262">
        <f t="shared" si="2"/>
        <v>20.37037037037037</v>
      </c>
      <c r="I10" s="214">
        <v>218</v>
      </c>
      <c r="J10" s="262">
        <f t="shared" si="3"/>
        <v>11.213991769547325</v>
      </c>
      <c r="K10" s="215">
        <v>134</v>
      </c>
      <c r="L10" s="449">
        <f t="shared" si="4"/>
        <v>6.8930041152263382</v>
      </c>
      <c r="M10" s="22"/>
      <c r="N10" s="22"/>
      <c r="O10" s="22"/>
      <c r="P10" s="22"/>
      <c r="Q10" s="22"/>
      <c r="R10" s="22"/>
      <c r="S10" s="22"/>
      <c r="T10" s="22"/>
      <c r="U10" s="22"/>
      <c r="V10" s="22"/>
      <c r="W10" s="22"/>
      <c r="X10" s="22"/>
      <c r="Y10" s="22"/>
      <c r="Z10" s="22"/>
      <c r="AA10" s="22"/>
      <c r="AB10" s="22"/>
      <c r="AC10" s="22"/>
      <c r="AD10" s="22"/>
      <c r="AE10" s="22"/>
      <c r="AF10" s="22"/>
      <c r="AG10" s="22"/>
    </row>
    <row r="11" spans="1:35">
      <c r="A11" s="411" t="s">
        <v>13</v>
      </c>
      <c r="B11" s="217">
        <v>461</v>
      </c>
      <c r="C11" s="217">
        <v>53</v>
      </c>
      <c r="D11" s="265">
        <f t="shared" si="0"/>
        <v>11.496746203904555</v>
      </c>
      <c r="E11" s="217">
        <v>102</v>
      </c>
      <c r="F11" s="265">
        <f t="shared" si="1"/>
        <v>22.125813449023862</v>
      </c>
      <c r="G11" s="217">
        <v>198</v>
      </c>
      <c r="H11" s="265">
        <f t="shared" si="2"/>
        <v>42.950108459869845</v>
      </c>
      <c r="I11" s="217">
        <v>23</v>
      </c>
      <c r="J11" s="265">
        <f t="shared" si="3"/>
        <v>4.9891540130151846</v>
      </c>
      <c r="K11" s="219">
        <v>85</v>
      </c>
      <c r="L11" s="447">
        <f t="shared" si="4"/>
        <v>18.43817787418655</v>
      </c>
      <c r="M11" s="22"/>
      <c r="N11" s="22"/>
      <c r="O11" s="22"/>
      <c r="P11" s="22"/>
      <c r="Q11" s="22"/>
      <c r="R11" s="22"/>
      <c r="S11" s="22"/>
      <c r="T11" s="22"/>
      <c r="U11" s="22"/>
      <c r="V11" s="22"/>
      <c r="W11" s="22"/>
      <c r="X11" s="22"/>
      <c r="Y11" s="22"/>
      <c r="Z11" s="22"/>
      <c r="AA11" s="22"/>
      <c r="AB11" s="22"/>
      <c r="AC11" s="22"/>
      <c r="AD11" s="22"/>
      <c r="AE11" s="22"/>
      <c r="AF11" s="22"/>
      <c r="AG11" s="22"/>
    </row>
    <row r="12" spans="1:35">
      <c r="A12" s="412" t="s">
        <v>12</v>
      </c>
      <c r="B12" s="214">
        <v>1133</v>
      </c>
      <c r="C12" s="214">
        <v>70</v>
      </c>
      <c r="D12" s="262">
        <f t="shared" si="0"/>
        <v>6.1782877316857903</v>
      </c>
      <c r="E12" s="214">
        <v>162</v>
      </c>
      <c r="F12" s="262">
        <f t="shared" si="1"/>
        <v>14.298323036187114</v>
      </c>
      <c r="G12" s="214">
        <v>561</v>
      </c>
      <c r="H12" s="262">
        <f t="shared" si="2"/>
        <v>49.514563106796118</v>
      </c>
      <c r="I12" s="214">
        <v>86</v>
      </c>
      <c r="J12" s="262">
        <f t="shared" si="3"/>
        <v>7.5904677846425423</v>
      </c>
      <c r="K12" s="215">
        <v>254</v>
      </c>
      <c r="L12" s="449">
        <f t="shared" si="4"/>
        <v>22.418358340688439</v>
      </c>
      <c r="M12" s="22"/>
      <c r="N12" s="22"/>
      <c r="O12" s="22"/>
      <c r="P12" s="22"/>
      <c r="Q12" s="22"/>
      <c r="R12" s="22"/>
      <c r="S12" s="22"/>
      <c r="T12" s="22"/>
      <c r="U12" s="22"/>
      <c r="V12" s="22"/>
      <c r="W12" s="22"/>
      <c r="X12" s="22"/>
      <c r="Y12" s="22"/>
      <c r="Z12" s="22"/>
      <c r="AA12" s="22"/>
      <c r="AB12" s="22"/>
      <c r="AC12" s="22"/>
      <c r="AD12" s="22"/>
      <c r="AE12" s="22"/>
      <c r="AF12" s="22"/>
      <c r="AG12" s="22"/>
    </row>
    <row r="13" spans="1:35">
      <c r="A13" s="411" t="s">
        <v>11</v>
      </c>
      <c r="B13" s="217">
        <v>4326</v>
      </c>
      <c r="C13" s="217">
        <v>1040</v>
      </c>
      <c r="D13" s="265">
        <f>C13/B13*100</f>
        <v>24.040684234858993</v>
      </c>
      <c r="E13" s="217">
        <v>403</v>
      </c>
      <c r="F13" s="265">
        <f t="shared" si="1"/>
        <v>9.3157651410078586</v>
      </c>
      <c r="G13" s="217">
        <v>1926</v>
      </c>
      <c r="H13" s="265">
        <f t="shared" si="2"/>
        <v>44.521497919556175</v>
      </c>
      <c r="I13" s="217">
        <v>221</v>
      </c>
      <c r="J13" s="265">
        <f t="shared" si="3"/>
        <v>5.1086453999075365</v>
      </c>
      <c r="K13" s="219">
        <v>736</v>
      </c>
      <c r="L13" s="447">
        <f t="shared" si="4"/>
        <v>17.013407304669439</v>
      </c>
      <c r="M13" s="22"/>
      <c r="N13" s="22"/>
      <c r="O13" s="22"/>
      <c r="P13" s="22"/>
      <c r="Q13" s="22"/>
      <c r="R13" s="22"/>
      <c r="S13" s="22"/>
      <c r="T13" s="22"/>
      <c r="U13" s="22"/>
      <c r="V13" s="22"/>
      <c r="W13" s="22"/>
      <c r="X13" s="22"/>
      <c r="Y13" s="22"/>
      <c r="Z13" s="22"/>
      <c r="AA13" s="22"/>
      <c r="AB13" s="22"/>
      <c r="AC13" s="22"/>
      <c r="AD13" s="22"/>
      <c r="AE13" s="22"/>
      <c r="AF13" s="22"/>
      <c r="AG13" s="22"/>
    </row>
    <row r="14" spans="1:35">
      <c r="A14" s="412" t="s">
        <v>10</v>
      </c>
      <c r="B14" s="214">
        <v>1111</v>
      </c>
      <c r="C14" s="214">
        <v>349</v>
      </c>
      <c r="D14" s="262">
        <f t="shared" si="0"/>
        <v>31.413141314131416</v>
      </c>
      <c r="E14" s="214">
        <v>116</v>
      </c>
      <c r="F14" s="262">
        <f t="shared" si="1"/>
        <v>10.441044104410441</v>
      </c>
      <c r="G14" s="214">
        <v>354</v>
      </c>
      <c r="H14" s="262">
        <f t="shared" si="2"/>
        <v>31.863186318631865</v>
      </c>
      <c r="I14" s="214">
        <v>232</v>
      </c>
      <c r="J14" s="262">
        <f t="shared" si="3"/>
        <v>20.882088208820882</v>
      </c>
      <c r="K14" s="215">
        <v>60</v>
      </c>
      <c r="L14" s="449">
        <f t="shared" si="4"/>
        <v>5.4005400540054005</v>
      </c>
      <c r="M14" s="22"/>
      <c r="N14" s="22"/>
      <c r="O14" s="22"/>
      <c r="P14" s="22"/>
      <c r="Q14" s="22"/>
      <c r="R14" s="22"/>
      <c r="S14" s="22"/>
      <c r="T14" s="22"/>
      <c r="U14" s="22"/>
      <c r="V14" s="22"/>
      <c r="W14" s="22"/>
      <c r="X14" s="22"/>
      <c r="Y14" s="22"/>
      <c r="Z14" s="22"/>
      <c r="AA14" s="22"/>
      <c r="AB14" s="22"/>
      <c r="AC14" s="22"/>
      <c r="AD14" s="22"/>
      <c r="AE14" s="22"/>
      <c r="AF14" s="22"/>
      <c r="AG14" s="22"/>
    </row>
    <row r="15" spans="1:35">
      <c r="A15" s="411" t="s">
        <v>9</v>
      </c>
      <c r="B15" s="217">
        <v>5594</v>
      </c>
      <c r="C15" s="217">
        <v>601</v>
      </c>
      <c r="D15" s="265">
        <f t="shared" si="0"/>
        <v>10.743653914908831</v>
      </c>
      <c r="E15" s="217">
        <v>1908</v>
      </c>
      <c r="F15" s="265">
        <f t="shared" si="1"/>
        <v>34.107972828030029</v>
      </c>
      <c r="G15" s="217">
        <v>1379</v>
      </c>
      <c r="H15" s="265">
        <f t="shared" si="2"/>
        <v>24.651412227386484</v>
      </c>
      <c r="I15" s="217">
        <v>1072</v>
      </c>
      <c r="J15" s="265">
        <f t="shared" si="3"/>
        <v>19.163389345727566</v>
      </c>
      <c r="K15" s="219">
        <v>634</v>
      </c>
      <c r="L15" s="447">
        <f t="shared" si="4"/>
        <v>11.333571683947085</v>
      </c>
      <c r="M15" s="22"/>
      <c r="N15" s="22"/>
      <c r="O15" s="22"/>
      <c r="P15" s="22"/>
      <c r="Q15" s="22"/>
      <c r="R15" s="22"/>
      <c r="S15" s="22"/>
      <c r="T15" s="22"/>
      <c r="U15" s="22"/>
      <c r="V15" s="22"/>
      <c r="W15" s="22"/>
      <c r="X15" s="22"/>
      <c r="Y15" s="22"/>
      <c r="Z15" s="22"/>
      <c r="AA15" s="22"/>
      <c r="AB15" s="22"/>
      <c r="AC15" s="22"/>
      <c r="AD15" s="22"/>
      <c r="AE15" s="22"/>
      <c r="AF15" s="22"/>
      <c r="AG15" s="22"/>
    </row>
    <row r="16" spans="1:35">
      <c r="A16" s="412" t="s">
        <v>8</v>
      </c>
      <c r="B16" s="214">
        <v>10398</v>
      </c>
      <c r="C16" s="214">
        <v>1844</v>
      </c>
      <c r="D16" s="262">
        <f t="shared" si="0"/>
        <v>17.734179649932681</v>
      </c>
      <c r="E16" s="214">
        <v>2660</v>
      </c>
      <c r="F16" s="262">
        <f t="shared" si="1"/>
        <v>25.581842662050398</v>
      </c>
      <c r="G16" s="214">
        <v>3470</v>
      </c>
      <c r="H16" s="262">
        <f t="shared" si="2"/>
        <v>33.371802269667242</v>
      </c>
      <c r="I16" s="214">
        <v>1541</v>
      </c>
      <c r="J16" s="262">
        <f t="shared" si="3"/>
        <v>14.820157722638969</v>
      </c>
      <c r="K16" s="215">
        <v>883</v>
      </c>
      <c r="L16" s="449">
        <f t="shared" si="4"/>
        <v>8.4920176957107127</v>
      </c>
      <c r="M16" s="22"/>
      <c r="N16" s="22"/>
      <c r="O16" s="22"/>
      <c r="P16" s="22"/>
      <c r="Q16" s="22"/>
      <c r="R16" s="22"/>
      <c r="S16" s="22"/>
      <c r="T16" s="22"/>
      <c r="U16" s="22"/>
      <c r="V16" s="22"/>
      <c r="W16" s="22"/>
      <c r="X16" s="22"/>
      <c r="Y16" s="22"/>
      <c r="Z16" s="22"/>
      <c r="AA16" s="22"/>
      <c r="AB16" s="22"/>
      <c r="AC16" s="22"/>
      <c r="AD16" s="22"/>
      <c r="AE16" s="22"/>
      <c r="AF16" s="22"/>
      <c r="AG16" s="22"/>
    </row>
    <row r="17" spans="1:33">
      <c r="A17" s="411" t="s">
        <v>7</v>
      </c>
      <c r="B17" s="217">
        <v>2572</v>
      </c>
      <c r="C17" s="217">
        <v>639</v>
      </c>
      <c r="D17" s="265">
        <f t="shared" si="0"/>
        <v>24.844479004665629</v>
      </c>
      <c r="E17" s="217">
        <v>627</v>
      </c>
      <c r="F17" s="265">
        <f t="shared" si="1"/>
        <v>24.377916018662518</v>
      </c>
      <c r="G17" s="217">
        <v>870</v>
      </c>
      <c r="H17" s="265">
        <f t="shared" si="2"/>
        <v>33.825816485225509</v>
      </c>
      <c r="I17" s="217">
        <v>245</v>
      </c>
      <c r="J17" s="265">
        <f t="shared" si="3"/>
        <v>9.5256609642301697</v>
      </c>
      <c r="K17" s="219">
        <v>191</v>
      </c>
      <c r="L17" s="447">
        <f t="shared" si="4"/>
        <v>7.426127527216174</v>
      </c>
      <c r="M17" s="22"/>
      <c r="N17" s="22"/>
      <c r="O17" s="22"/>
      <c r="P17" s="22"/>
      <c r="Q17" s="22"/>
      <c r="R17" s="22"/>
      <c r="S17" s="22"/>
      <c r="T17" s="22"/>
      <c r="U17" s="22"/>
      <c r="V17" s="22"/>
      <c r="W17" s="22"/>
      <c r="X17" s="22"/>
      <c r="Y17" s="22"/>
      <c r="Z17" s="22"/>
      <c r="AA17" s="22"/>
      <c r="AB17" s="22"/>
      <c r="AC17" s="22"/>
      <c r="AD17" s="22"/>
      <c r="AE17" s="22"/>
      <c r="AF17" s="22"/>
      <c r="AG17" s="22"/>
    </row>
    <row r="18" spans="1:33">
      <c r="A18" s="412" t="s">
        <v>6</v>
      </c>
      <c r="B18" s="214">
        <v>488</v>
      </c>
      <c r="C18" s="214">
        <v>54</v>
      </c>
      <c r="D18" s="262">
        <f t="shared" si="0"/>
        <v>11.065573770491802</v>
      </c>
      <c r="E18" s="214">
        <v>239</v>
      </c>
      <c r="F18" s="262">
        <f t="shared" si="1"/>
        <v>48.975409836065573</v>
      </c>
      <c r="G18" s="214">
        <v>162</v>
      </c>
      <c r="H18" s="262">
        <f t="shared" si="2"/>
        <v>33.196721311475407</v>
      </c>
      <c r="I18" s="214">
        <v>16</v>
      </c>
      <c r="J18" s="262">
        <f t="shared" si="3"/>
        <v>3.278688524590164</v>
      </c>
      <c r="K18" s="215">
        <v>17</v>
      </c>
      <c r="L18" s="449">
        <f t="shared" si="4"/>
        <v>3.4836065573770489</v>
      </c>
      <c r="M18" s="30"/>
      <c r="N18" s="22"/>
      <c r="O18" s="22"/>
      <c r="P18" s="22"/>
      <c r="Q18" s="30"/>
      <c r="R18" s="22"/>
      <c r="S18" s="22"/>
      <c r="T18" s="22"/>
      <c r="U18" s="22"/>
      <c r="V18" s="22"/>
      <c r="W18" s="22"/>
      <c r="X18" s="22"/>
      <c r="Y18" s="22"/>
      <c r="Z18" s="22"/>
      <c r="AA18" s="22"/>
      <c r="AB18" s="22"/>
      <c r="AC18" s="22"/>
      <c r="AD18" s="22"/>
      <c r="AE18" s="22"/>
      <c r="AF18" s="22"/>
      <c r="AG18" s="22"/>
    </row>
    <row r="19" spans="1:33">
      <c r="A19" s="411" t="s">
        <v>5</v>
      </c>
      <c r="B19" s="217">
        <v>3025</v>
      </c>
      <c r="C19" s="217">
        <v>681</v>
      </c>
      <c r="D19" s="265">
        <f t="shared" si="0"/>
        <v>22.512396694214875</v>
      </c>
      <c r="E19" s="217">
        <v>66</v>
      </c>
      <c r="F19" s="265">
        <f t="shared" si="1"/>
        <v>2.1818181818181821</v>
      </c>
      <c r="G19" s="217">
        <v>1972</v>
      </c>
      <c r="H19" s="265">
        <f t="shared" si="2"/>
        <v>65.190082644628106</v>
      </c>
      <c r="I19" s="217">
        <v>194</v>
      </c>
      <c r="J19" s="265">
        <f t="shared" si="3"/>
        <v>6.4132231404958677</v>
      </c>
      <c r="K19" s="219">
        <v>112</v>
      </c>
      <c r="L19" s="447">
        <f t="shared" si="4"/>
        <v>3.7024793388429753</v>
      </c>
      <c r="M19" s="22"/>
      <c r="N19" s="22"/>
      <c r="O19" s="22"/>
      <c r="P19" s="22"/>
      <c r="Q19" s="22"/>
      <c r="R19" s="22"/>
      <c r="S19" s="22"/>
      <c r="T19" s="22"/>
      <c r="U19" s="22"/>
      <c r="V19" s="22"/>
      <c r="W19" s="22"/>
      <c r="X19" s="22"/>
      <c r="Y19" s="22"/>
      <c r="Z19" s="22"/>
      <c r="AA19" s="22"/>
      <c r="AB19" s="22"/>
      <c r="AC19" s="22"/>
      <c r="AD19" s="22"/>
      <c r="AE19" s="22"/>
      <c r="AF19" s="22"/>
      <c r="AG19" s="22"/>
    </row>
    <row r="20" spans="1:33">
      <c r="A20" s="412" t="s">
        <v>4</v>
      </c>
      <c r="B20" s="214">
        <v>1800</v>
      </c>
      <c r="C20" s="214">
        <v>716</v>
      </c>
      <c r="D20" s="262">
        <f t="shared" si="0"/>
        <v>39.777777777777779</v>
      </c>
      <c r="E20" s="214">
        <v>193</v>
      </c>
      <c r="F20" s="262">
        <f t="shared" si="1"/>
        <v>10.722222222222221</v>
      </c>
      <c r="G20" s="214">
        <v>527</v>
      </c>
      <c r="H20" s="262">
        <f t="shared" si="2"/>
        <v>29.277777777777779</v>
      </c>
      <c r="I20" s="214">
        <v>302</v>
      </c>
      <c r="J20" s="262">
        <f t="shared" si="3"/>
        <v>16.777777777777779</v>
      </c>
      <c r="K20" s="215">
        <v>62</v>
      </c>
      <c r="L20" s="449">
        <f t="shared" si="4"/>
        <v>3.4444444444444446</v>
      </c>
      <c r="M20" s="22"/>
      <c r="N20" s="22"/>
      <c r="O20" s="22"/>
      <c r="P20" s="22"/>
      <c r="Q20" s="22"/>
      <c r="R20" s="22"/>
      <c r="S20" s="22"/>
      <c r="T20" s="22"/>
      <c r="U20" s="22"/>
      <c r="V20" s="22"/>
      <c r="W20" s="22"/>
      <c r="X20" s="22"/>
      <c r="Y20" s="22"/>
      <c r="Z20" s="22"/>
      <c r="AA20" s="22"/>
      <c r="AB20" s="22"/>
      <c r="AC20" s="22"/>
      <c r="AD20" s="22"/>
      <c r="AE20" s="22"/>
      <c r="AF20" s="22"/>
      <c r="AG20" s="22"/>
    </row>
    <row r="21" spans="1:33">
      <c r="A21" s="411" t="s">
        <v>3</v>
      </c>
      <c r="B21" s="217">
        <v>1816</v>
      </c>
      <c r="C21" s="217">
        <v>108</v>
      </c>
      <c r="D21" s="265">
        <f t="shared" si="0"/>
        <v>5.9471365638766516</v>
      </c>
      <c r="E21" s="217">
        <v>661</v>
      </c>
      <c r="F21" s="265">
        <f t="shared" si="1"/>
        <v>36.398678414096921</v>
      </c>
      <c r="G21" s="217">
        <v>505</v>
      </c>
      <c r="H21" s="265">
        <f t="shared" si="2"/>
        <v>27.808370044052865</v>
      </c>
      <c r="I21" s="217">
        <v>326</v>
      </c>
      <c r="J21" s="265">
        <f t="shared" si="3"/>
        <v>17.951541850220266</v>
      </c>
      <c r="K21" s="219">
        <v>216</v>
      </c>
      <c r="L21" s="447">
        <f t="shared" si="4"/>
        <v>11.894273127753303</v>
      </c>
      <c r="M21" s="22"/>
      <c r="N21" s="22"/>
      <c r="O21" s="22"/>
      <c r="P21" s="22"/>
      <c r="Q21" s="22"/>
      <c r="R21" s="22"/>
      <c r="S21" s="22"/>
      <c r="T21" s="22"/>
      <c r="U21" s="22"/>
      <c r="V21" s="22"/>
      <c r="W21" s="22"/>
      <c r="X21" s="22"/>
      <c r="Y21" s="22"/>
      <c r="Z21" s="22"/>
      <c r="AA21" s="22"/>
      <c r="AB21" s="22"/>
      <c r="AC21" s="22"/>
      <c r="AD21" s="22"/>
      <c r="AE21" s="22"/>
      <c r="AF21" s="22"/>
      <c r="AG21" s="22"/>
    </row>
    <row r="22" spans="1:33" ht="14.5" thickBot="1">
      <c r="A22" s="412" t="s">
        <v>2</v>
      </c>
      <c r="B22" s="220">
        <v>1330</v>
      </c>
      <c r="C22" s="220">
        <v>370</v>
      </c>
      <c r="D22" s="262">
        <f t="shared" si="0"/>
        <v>27.819548872180448</v>
      </c>
      <c r="E22" s="220">
        <v>6</v>
      </c>
      <c r="F22" s="262">
        <f t="shared" si="1"/>
        <v>0.45112781954887221</v>
      </c>
      <c r="G22" s="220">
        <v>633</v>
      </c>
      <c r="H22" s="262">
        <f t="shared" si="2"/>
        <v>47.593984962406019</v>
      </c>
      <c r="I22" s="220">
        <v>304</v>
      </c>
      <c r="J22" s="262">
        <f t="shared" si="3"/>
        <v>22.857142857142858</v>
      </c>
      <c r="K22" s="221">
        <v>17</v>
      </c>
      <c r="L22" s="449">
        <f t="shared" si="4"/>
        <v>1.2781954887218046</v>
      </c>
      <c r="M22" s="22"/>
      <c r="N22" s="22"/>
      <c r="O22" s="22"/>
      <c r="P22" s="22"/>
      <c r="Q22" s="22"/>
      <c r="R22" s="22"/>
      <c r="S22" s="22"/>
      <c r="T22" s="22"/>
      <c r="U22" s="22"/>
      <c r="V22" s="22"/>
      <c r="W22" s="22"/>
      <c r="X22" s="22"/>
      <c r="Y22" s="22"/>
      <c r="Z22" s="22"/>
      <c r="AA22" s="22"/>
      <c r="AB22" s="22"/>
      <c r="AC22" s="22"/>
      <c r="AD22" s="22"/>
      <c r="AE22" s="22"/>
      <c r="AF22" s="22"/>
      <c r="AG22" s="22"/>
    </row>
    <row r="23" spans="1:33">
      <c r="A23" s="487" t="s">
        <v>17</v>
      </c>
      <c r="B23" s="225">
        <v>45721</v>
      </c>
      <c r="C23" s="225">
        <v>6802</v>
      </c>
      <c r="D23" s="266">
        <f t="shared" si="0"/>
        <v>14.877189912731566</v>
      </c>
      <c r="E23" s="225">
        <v>14175</v>
      </c>
      <c r="F23" s="266">
        <f t="shared" si="1"/>
        <v>31.0032588963496</v>
      </c>
      <c r="G23" s="225">
        <v>13981</v>
      </c>
      <c r="H23" s="266">
        <f t="shared" si="2"/>
        <v>30.578946217274339</v>
      </c>
      <c r="I23" s="225">
        <v>5259</v>
      </c>
      <c r="J23" s="266">
        <f t="shared" si="3"/>
        <v>11.502373088952559</v>
      </c>
      <c r="K23" s="224">
        <v>5504</v>
      </c>
      <c r="L23" s="450">
        <f t="shared" si="4"/>
        <v>12.038231884691935</v>
      </c>
      <c r="M23" s="22"/>
      <c r="N23" s="22"/>
      <c r="O23" s="22"/>
      <c r="P23" s="22"/>
      <c r="Q23" s="22"/>
      <c r="R23" s="22"/>
      <c r="S23" s="22"/>
      <c r="T23" s="22"/>
      <c r="U23" s="22"/>
      <c r="V23" s="22"/>
      <c r="W23" s="22"/>
      <c r="X23" s="22"/>
      <c r="Y23" s="22"/>
      <c r="Z23" s="22"/>
      <c r="AA23" s="22"/>
      <c r="AB23" s="22"/>
      <c r="AC23" s="22"/>
      <c r="AD23" s="22"/>
      <c r="AE23" s="22"/>
      <c r="AF23" s="22"/>
      <c r="AG23" s="22"/>
    </row>
    <row r="24" spans="1:33">
      <c r="A24" s="488" t="s">
        <v>19</v>
      </c>
      <c r="B24" s="229">
        <v>11873</v>
      </c>
      <c r="C24" s="229">
        <v>4138</v>
      </c>
      <c r="D24" s="267">
        <f t="shared" si="0"/>
        <v>34.852185631264213</v>
      </c>
      <c r="E24" s="229">
        <v>614</v>
      </c>
      <c r="F24" s="267">
        <f t="shared" si="1"/>
        <v>5.1713972879642887</v>
      </c>
      <c r="G24" s="229">
        <v>4736</v>
      </c>
      <c r="H24" s="267">
        <f t="shared" si="2"/>
        <v>39.888823380779918</v>
      </c>
      <c r="I24" s="229">
        <v>1442</v>
      </c>
      <c r="J24" s="267">
        <f t="shared" si="3"/>
        <v>12.145203402678346</v>
      </c>
      <c r="K24" s="228">
        <v>943</v>
      </c>
      <c r="L24" s="451">
        <f t="shared" si="4"/>
        <v>7.9423902973132314</v>
      </c>
      <c r="M24" s="22"/>
      <c r="N24" s="22"/>
      <c r="O24" s="22"/>
      <c r="P24" s="22"/>
      <c r="Q24" s="22"/>
      <c r="R24" s="22"/>
      <c r="S24" s="22"/>
      <c r="T24" s="22"/>
      <c r="U24" s="22"/>
      <c r="V24" s="22"/>
      <c r="W24" s="22"/>
      <c r="X24" s="22"/>
      <c r="Y24" s="22"/>
      <c r="Z24" s="22"/>
      <c r="AA24" s="22"/>
      <c r="AB24" s="22"/>
      <c r="AC24" s="22"/>
      <c r="AD24" s="22"/>
      <c r="AE24" s="22"/>
      <c r="AF24" s="22"/>
      <c r="AG24" s="22"/>
    </row>
    <row r="25" spans="1:33" ht="14.5" thickBot="1">
      <c r="A25" s="489" t="s">
        <v>20</v>
      </c>
      <c r="B25" s="233">
        <v>57594</v>
      </c>
      <c r="C25" s="233">
        <v>10940</v>
      </c>
      <c r="D25" s="268">
        <f t="shared" si="0"/>
        <v>18.995034204951907</v>
      </c>
      <c r="E25" s="233">
        <v>14789</v>
      </c>
      <c r="F25" s="268">
        <f t="shared" si="1"/>
        <v>25.67802201618224</v>
      </c>
      <c r="G25" s="233">
        <v>18717</v>
      </c>
      <c r="H25" s="268">
        <f t="shared" si="2"/>
        <v>32.498176893426404</v>
      </c>
      <c r="I25" s="233">
        <v>6701</v>
      </c>
      <c r="J25" s="268">
        <f t="shared" si="3"/>
        <v>11.634892523526757</v>
      </c>
      <c r="K25" s="232">
        <v>6447</v>
      </c>
      <c r="L25" s="452">
        <f t="shared" si="4"/>
        <v>11.1938743619127</v>
      </c>
      <c r="M25" s="22"/>
      <c r="N25" s="22"/>
      <c r="O25" s="22"/>
      <c r="P25" s="22"/>
      <c r="Q25" s="22"/>
      <c r="R25" s="22"/>
      <c r="S25" s="22"/>
      <c r="T25" s="22"/>
      <c r="U25" s="22"/>
      <c r="V25" s="22"/>
      <c r="W25" s="22"/>
      <c r="X25" s="22"/>
      <c r="Y25" s="22"/>
      <c r="Z25" s="22"/>
      <c r="AA25" s="22"/>
      <c r="AB25" s="22"/>
      <c r="AC25" s="22"/>
      <c r="AD25" s="22"/>
      <c r="AE25" s="22"/>
      <c r="AF25" s="22"/>
      <c r="AG25" s="22"/>
    </row>
    <row r="26" spans="1:33" s="9" customFormat="1" ht="14.9" customHeight="1">
      <c r="A26" s="870" t="s">
        <v>475</v>
      </c>
      <c r="B26" s="870"/>
      <c r="C26" s="870"/>
      <c r="D26" s="870"/>
      <c r="E26" s="870"/>
      <c r="F26" s="870"/>
      <c r="G26" s="870"/>
      <c r="H26" s="870"/>
      <c r="I26" s="870"/>
      <c r="J26" s="870"/>
      <c r="K26" s="870"/>
      <c r="L26" s="870"/>
    </row>
    <row r="27" spans="1:33" s="9" customFormat="1" ht="14.9" customHeight="1">
      <c r="A27" s="870" t="s">
        <v>476</v>
      </c>
      <c r="B27" s="870"/>
      <c r="C27" s="870"/>
      <c r="D27" s="870"/>
      <c r="E27" s="870"/>
      <c r="F27" s="870"/>
      <c r="G27" s="870"/>
      <c r="H27" s="870"/>
      <c r="I27" s="870"/>
      <c r="J27" s="870"/>
      <c r="K27" s="870"/>
      <c r="L27" s="870"/>
    </row>
    <row r="28" spans="1:33" s="9" customFormat="1" ht="14.9" customHeight="1">
      <c r="A28" s="870"/>
      <c r="B28" s="870"/>
      <c r="C28" s="870"/>
      <c r="D28" s="870"/>
      <c r="E28" s="870"/>
      <c r="F28" s="870"/>
      <c r="G28" s="870"/>
      <c r="H28" s="870"/>
      <c r="I28" s="870"/>
      <c r="J28" s="870"/>
      <c r="K28" s="870"/>
      <c r="L28" s="870"/>
    </row>
    <row r="29" spans="1:33" s="9" customFormat="1" ht="14.9" customHeight="1">
      <c r="A29" s="870" t="s">
        <v>477</v>
      </c>
      <c r="B29" s="870"/>
      <c r="C29" s="870"/>
      <c r="D29" s="870"/>
      <c r="E29" s="870"/>
      <c r="F29" s="870"/>
      <c r="G29" s="870"/>
      <c r="H29" s="870"/>
      <c r="I29" s="870"/>
      <c r="J29" s="870"/>
      <c r="K29" s="870"/>
      <c r="L29" s="870"/>
    </row>
    <row r="30" spans="1:33" s="9" customFormat="1" ht="14.9" customHeight="1">
      <c r="A30" s="870"/>
      <c r="B30" s="870"/>
      <c r="C30" s="870"/>
      <c r="D30" s="870"/>
      <c r="E30" s="870"/>
      <c r="F30" s="870"/>
      <c r="G30" s="870"/>
      <c r="H30" s="870"/>
      <c r="I30" s="870"/>
      <c r="J30" s="870"/>
      <c r="K30" s="870"/>
      <c r="L30" s="870"/>
    </row>
    <row r="31" spans="1:33" s="9" customFormat="1" ht="14.9" customHeight="1">
      <c r="A31" s="871" t="s">
        <v>478</v>
      </c>
      <c r="B31" s="867"/>
      <c r="C31" s="867"/>
      <c r="D31" s="867"/>
      <c r="E31" s="867"/>
      <c r="F31" s="867"/>
      <c r="G31" s="867"/>
      <c r="H31" s="867"/>
      <c r="I31" s="867"/>
      <c r="J31" s="867"/>
      <c r="K31" s="867"/>
      <c r="L31" s="867"/>
    </row>
    <row r="32" spans="1:33" s="9" customFormat="1" ht="14.9" customHeight="1">
      <c r="A32" s="867"/>
      <c r="B32" s="867"/>
      <c r="C32" s="867"/>
      <c r="D32" s="867"/>
      <c r="E32" s="867"/>
      <c r="F32" s="867"/>
      <c r="G32" s="867"/>
      <c r="H32" s="867"/>
      <c r="I32" s="867"/>
      <c r="J32" s="867"/>
      <c r="K32" s="867"/>
      <c r="L32" s="867"/>
    </row>
    <row r="33" spans="1:33" s="9" customFormat="1" ht="11">
      <c r="A33" s="774" t="s">
        <v>479</v>
      </c>
      <c r="B33" s="867"/>
      <c r="C33" s="867"/>
      <c r="D33" s="867"/>
      <c r="E33" s="867"/>
      <c r="F33" s="867"/>
      <c r="G33" s="867"/>
      <c r="H33" s="867"/>
      <c r="I33" s="867"/>
      <c r="J33" s="867"/>
      <c r="K33" s="867"/>
      <c r="L33" s="867"/>
    </row>
    <row r="34" spans="1:33" s="9" customFormat="1" ht="11">
      <c r="A34" s="867"/>
      <c r="B34" s="867"/>
      <c r="C34" s="867"/>
      <c r="D34" s="867"/>
      <c r="E34" s="867"/>
      <c r="F34" s="867"/>
      <c r="G34" s="867"/>
      <c r="H34" s="867"/>
      <c r="I34" s="867"/>
      <c r="J34" s="867"/>
      <c r="K34" s="867"/>
      <c r="L34" s="867"/>
    </row>
    <row r="35" spans="1:33" s="9" customFormat="1" ht="14.15" customHeight="1">
      <c r="A35" s="867"/>
      <c r="B35" s="867"/>
      <c r="C35" s="867"/>
      <c r="D35" s="867"/>
      <c r="E35" s="867"/>
      <c r="F35" s="867"/>
      <c r="G35" s="867"/>
      <c r="H35" s="867"/>
      <c r="I35" s="867"/>
      <c r="J35" s="867"/>
      <c r="K35" s="867"/>
      <c r="L35" s="867"/>
      <c r="M35" s="872"/>
      <c r="N35" s="872"/>
    </row>
    <row r="36" spans="1:33" s="9" customFormat="1" ht="14.15" customHeight="1">
      <c r="A36" s="867" t="s">
        <v>284</v>
      </c>
      <c r="B36" s="867"/>
      <c r="C36" s="867"/>
      <c r="D36" s="867"/>
      <c r="E36" s="867"/>
      <c r="F36" s="867"/>
      <c r="G36" s="867"/>
      <c r="H36" s="867"/>
      <c r="I36" s="867"/>
      <c r="J36" s="867"/>
      <c r="K36" s="867"/>
      <c r="L36" s="867"/>
      <c r="M36" s="872"/>
      <c r="N36" s="872"/>
    </row>
    <row r="37" spans="1:33" s="9" customFormat="1" ht="14.15" customHeight="1">
      <c r="A37" s="873" t="s">
        <v>285</v>
      </c>
      <c r="B37" s="873"/>
      <c r="C37" s="873"/>
      <c r="D37" s="873"/>
      <c r="E37" s="873"/>
      <c r="F37" s="873"/>
      <c r="G37" s="873"/>
      <c r="H37" s="873"/>
      <c r="I37" s="873"/>
      <c r="J37" s="873"/>
      <c r="K37" s="873"/>
      <c r="L37" s="873"/>
      <c r="M37" s="872"/>
      <c r="N37" s="872"/>
    </row>
    <row r="38" spans="1:33" s="9" customFormat="1" ht="14.15" customHeight="1">
      <c r="A38" s="874" t="s">
        <v>115</v>
      </c>
      <c r="B38" s="875"/>
      <c r="C38" s="875"/>
      <c r="D38" s="875"/>
      <c r="E38" s="875"/>
      <c r="F38" s="875"/>
      <c r="G38" s="875"/>
      <c r="H38" s="875"/>
      <c r="I38" s="875"/>
      <c r="J38" s="875"/>
      <c r="K38" s="875"/>
      <c r="L38" s="875"/>
      <c r="M38" s="872"/>
      <c r="N38" s="872"/>
    </row>
    <row r="39" spans="1:33" s="9" customFormat="1" ht="14.15" customHeight="1">
      <c r="A39" s="876"/>
      <c r="B39" s="876"/>
      <c r="C39" s="876"/>
      <c r="D39" s="876"/>
      <c r="E39" s="876"/>
      <c r="F39" s="876"/>
      <c r="G39" s="876"/>
      <c r="H39" s="876"/>
      <c r="I39" s="876"/>
      <c r="J39" s="876"/>
      <c r="K39" s="876"/>
      <c r="L39" s="876"/>
      <c r="M39" s="872"/>
      <c r="N39" s="872"/>
    </row>
    <row r="40" spans="1:33">
      <c r="A40" s="210"/>
      <c r="B40" s="210"/>
      <c r="C40" s="210"/>
      <c r="D40" s="259"/>
      <c r="E40" s="210"/>
      <c r="F40" s="259"/>
      <c r="G40" s="210"/>
      <c r="H40" s="259"/>
      <c r="I40" s="210"/>
      <c r="J40" s="259"/>
      <c r="K40" s="210"/>
      <c r="L40" s="259"/>
      <c r="M40" s="22"/>
      <c r="N40" s="22"/>
      <c r="O40" s="22"/>
      <c r="P40" s="22"/>
      <c r="Q40" s="22"/>
      <c r="R40" s="22"/>
      <c r="S40" s="22"/>
      <c r="T40" s="22"/>
      <c r="U40" s="22"/>
      <c r="V40" s="22"/>
      <c r="W40" s="22"/>
      <c r="X40" s="22"/>
      <c r="Y40" s="22"/>
      <c r="Z40" s="22"/>
      <c r="AA40" s="22"/>
      <c r="AB40" s="22"/>
      <c r="AC40" s="22"/>
      <c r="AD40" s="22"/>
      <c r="AE40" s="22"/>
      <c r="AF40" s="22"/>
      <c r="AG40" s="22"/>
    </row>
    <row r="41" spans="1:33" ht="23.5">
      <c r="A41" s="696">
        <v>2019</v>
      </c>
      <c r="B41" s="696"/>
      <c r="C41" s="696"/>
      <c r="D41" s="696"/>
      <c r="E41" s="696"/>
      <c r="F41" s="696"/>
      <c r="G41" s="696"/>
      <c r="H41" s="696"/>
      <c r="I41" s="696"/>
      <c r="J41" s="696"/>
      <c r="K41" s="696"/>
      <c r="L41" s="696"/>
      <c r="M41" s="22"/>
      <c r="N41" s="22"/>
      <c r="O41" s="22"/>
      <c r="P41" s="22"/>
      <c r="Q41" s="22"/>
      <c r="R41" s="22"/>
      <c r="S41" s="22"/>
      <c r="T41" s="22"/>
      <c r="U41" s="22"/>
      <c r="V41" s="22"/>
      <c r="W41" s="22"/>
      <c r="X41" s="22"/>
      <c r="Y41" s="22"/>
      <c r="Z41" s="22"/>
      <c r="AA41" s="22"/>
      <c r="AB41" s="22"/>
      <c r="AC41" s="22"/>
      <c r="AD41" s="22"/>
      <c r="AE41" s="22"/>
      <c r="AF41" s="22"/>
      <c r="AG41" s="22"/>
    </row>
    <row r="42" spans="1:33">
      <c r="A42" s="210"/>
      <c r="B42" s="210"/>
      <c r="C42" s="210"/>
      <c r="D42" s="259"/>
      <c r="E42" s="210"/>
      <c r="F42" s="259"/>
      <c r="G42" s="210"/>
      <c r="H42" s="259"/>
      <c r="I42" s="210"/>
      <c r="J42" s="259"/>
      <c r="K42" s="210"/>
      <c r="L42" s="259"/>
      <c r="M42" s="22"/>
      <c r="N42" s="22"/>
      <c r="O42" s="22"/>
      <c r="P42" s="22"/>
      <c r="Q42" s="22"/>
      <c r="R42" s="22"/>
      <c r="S42" s="22"/>
      <c r="T42" s="22"/>
      <c r="U42" s="22"/>
      <c r="V42" s="22"/>
      <c r="W42" s="22"/>
      <c r="X42" s="22"/>
      <c r="Y42" s="22"/>
      <c r="Z42" s="22"/>
      <c r="AA42" s="22"/>
      <c r="AB42" s="22"/>
      <c r="AC42" s="22"/>
      <c r="AD42" s="22"/>
      <c r="AE42" s="22"/>
      <c r="AF42" s="22"/>
      <c r="AG42" s="22"/>
    </row>
    <row r="43" spans="1:33" ht="14.5">
      <c r="A43" s="784" t="s">
        <v>379</v>
      </c>
      <c r="B43" s="784"/>
      <c r="C43" s="784"/>
      <c r="D43" s="784"/>
      <c r="E43" s="784"/>
      <c r="F43" s="784"/>
      <c r="G43" s="784"/>
      <c r="H43" s="784"/>
      <c r="I43" s="784"/>
      <c r="J43" s="784"/>
      <c r="K43" s="784"/>
      <c r="L43" s="784"/>
      <c r="M43" s="22"/>
      <c r="N43" s="22"/>
      <c r="O43" s="22"/>
      <c r="P43" s="22"/>
      <c r="Q43" s="22"/>
      <c r="R43" s="22"/>
      <c r="S43" s="22"/>
      <c r="T43" s="22"/>
      <c r="U43" s="22"/>
      <c r="V43" s="22"/>
      <c r="W43" s="22"/>
      <c r="X43" s="22"/>
      <c r="Y43" s="22"/>
      <c r="Z43" s="22"/>
      <c r="AA43" s="22"/>
      <c r="AB43" s="22"/>
      <c r="AC43" s="22"/>
      <c r="AD43" s="22"/>
      <c r="AE43" s="22"/>
      <c r="AF43" s="22"/>
      <c r="AG43" s="22"/>
    </row>
    <row r="44" spans="1:33" ht="14.5">
      <c r="A44" s="707" t="s">
        <v>21</v>
      </c>
      <c r="B44" s="710" t="s">
        <v>22</v>
      </c>
      <c r="C44" s="704" t="s">
        <v>23</v>
      </c>
      <c r="D44" s="705"/>
      <c r="E44" s="705"/>
      <c r="F44" s="705"/>
      <c r="G44" s="705"/>
      <c r="H44" s="705"/>
      <c r="I44" s="705"/>
      <c r="J44" s="705"/>
      <c r="K44" s="705"/>
      <c r="L44" s="705"/>
      <c r="M44" s="22"/>
      <c r="N44" s="22"/>
      <c r="O44" s="22"/>
      <c r="P44" s="22"/>
      <c r="Q44" s="22"/>
      <c r="R44" s="22"/>
      <c r="S44" s="22"/>
      <c r="T44" s="22"/>
      <c r="U44" s="22"/>
      <c r="V44" s="22"/>
      <c r="W44" s="22"/>
      <c r="X44" s="22"/>
      <c r="Y44" s="22"/>
      <c r="Z44" s="22"/>
      <c r="AA44" s="22"/>
      <c r="AB44" s="22"/>
      <c r="AC44" s="22"/>
      <c r="AD44" s="22"/>
      <c r="AE44" s="22"/>
      <c r="AF44" s="22"/>
      <c r="AG44" s="22"/>
    </row>
    <row r="45" spans="1:33" ht="43.5" customHeight="1">
      <c r="A45" s="707"/>
      <c r="B45" s="710"/>
      <c r="C45" s="704" t="s">
        <v>306</v>
      </c>
      <c r="D45" s="705"/>
      <c r="E45" s="705" t="s">
        <v>307</v>
      </c>
      <c r="F45" s="705"/>
      <c r="G45" s="705" t="s">
        <v>308</v>
      </c>
      <c r="H45" s="705"/>
      <c r="I45" s="705" t="s">
        <v>309</v>
      </c>
      <c r="J45" s="705"/>
      <c r="K45" s="705" t="s">
        <v>310</v>
      </c>
      <c r="L45" s="705"/>
      <c r="M45" s="22"/>
      <c r="N45" s="22"/>
      <c r="O45" s="22"/>
      <c r="P45" s="22"/>
      <c r="Q45" s="22"/>
      <c r="R45" s="22"/>
      <c r="S45" s="22"/>
      <c r="T45" s="22"/>
      <c r="U45" s="22"/>
      <c r="V45" s="22"/>
      <c r="W45" s="22"/>
      <c r="X45" s="22"/>
      <c r="Y45" s="22"/>
      <c r="Z45" s="22"/>
      <c r="AA45" s="22"/>
      <c r="AB45" s="22"/>
      <c r="AC45" s="22"/>
      <c r="AD45" s="22"/>
      <c r="AE45" s="22"/>
      <c r="AF45" s="22"/>
      <c r="AG45" s="22"/>
    </row>
    <row r="46" spans="1:33" ht="15" thickBot="1">
      <c r="A46" s="777"/>
      <c r="B46" s="703" t="s">
        <v>0</v>
      </c>
      <c r="C46" s="713"/>
      <c r="D46" s="443" t="s">
        <v>42</v>
      </c>
      <c r="E46" s="423" t="s">
        <v>0</v>
      </c>
      <c r="F46" s="443" t="s">
        <v>42</v>
      </c>
      <c r="G46" s="423" t="s">
        <v>0</v>
      </c>
      <c r="H46" s="443" t="s">
        <v>42</v>
      </c>
      <c r="I46" s="423" t="s">
        <v>0</v>
      </c>
      <c r="J46" s="443" t="s">
        <v>42</v>
      </c>
      <c r="K46" s="423" t="s">
        <v>0</v>
      </c>
      <c r="L46" s="443" t="s">
        <v>42</v>
      </c>
      <c r="M46" s="22"/>
      <c r="N46" s="22"/>
      <c r="O46" s="22"/>
      <c r="P46" s="22"/>
      <c r="Q46" s="22"/>
      <c r="R46" s="22"/>
      <c r="S46" s="22"/>
      <c r="T46" s="22"/>
      <c r="U46" s="22"/>
      <c r="V46" s="22"/>
      <c r="W46" s="22"/>
      <c r="X46" s="22"/>
      <c r="Y46" s="22"/>
      <c r="Z46" s="22"/>
      <c r="AA46" s="22"/>
      <c r="AB46" s="22"/>
      <c r="AC46" s="22"/>
      <c r="AD46" s="22"/>
      <c r="AE46" s="22"/>
      <c r="AF46" s="22"/>
      <c r="AG46" s="22"/>
    </row>
    <row r="47" spans="1:33">
      <c r="A47" s="446" t="s">
        <v>16</v>
      </c>
      <c r="B47" s="217">
        <v>9117</v>
      </c>
      <c r="C47" s="217">
        <v>2067</v>
      </c>
      <c r="D47" s="265">
        <v>22.7</v>
      </c>
      <c r="E47" s="217">
        <v>2404</v>
      </c>
      <c r="F47" s="265">
        <v>26.4</v>
      </c>
      <c r="G47" s="217">
        <v>2182</v>
      </c>
      <c r="H47" s="265">
        <v>23.9</v>
      </c>
      <c r="I47" s="217">
        <v>535</v>
      </c>
      <c r="J47" s="265">
        <v>5.9</v>
      </c>
      <c r="K47" s="219">
        <v>1929</v>
      </c>
      <c r="L47" s="447">
        <v>21.1</v>
      </c>
      <c r="M47" s="22"/>
      <c r="N47" s="22"/>
      <c r="O47" s="22"/>
      <c r="P47" s="22"/>
      <c r="Q47" s="22"/>
      <c r="R47" s="22"/>
      <c r="S47" s="22"/>
      <c r="T47" s="22"/>
      <c r="U47" s="22"/>
      <c r="V47" s="22"/>
      <c r="W47" s="22"/>
      <c r="X47" s="22"/>
      <c r="Y47" s="22"/>
      <c r="Z47" s="22"/>
      <c r="AA47" s="22"/>
      <c r="AB47" s="22"/>
      <c r="AC47" s="22"/>
      <c r="AD47" s="22"/>
      <c r="AE47" s="22"/>
      <c r="AF47" s="22"/>
      <c r="AG47" s="22"/>
    </row>
    <row r="48" spans="1:33">
      <c r="A48" s="448" t="s">
        <v>15</v>
      </c>
      <c r="B48" s="214">
        <v>9510</v>
      </c>
      <c r="C48" s="214">
        <v>236</v>
      </c>
      <c r="D48" s="262">
        <v>2.5</v>
      </c>
      <c r="E48" s="214">
        <v>5098</v>
      </c>
      <c r="F48" s="262">
        <v>53.6</v>
      </c>
      <c r="G48" s="214">
        <v>2396</v>
      </c>
      <c r="H48" s="262">
        <v>25.2</v>
      </c>
      <c r="I48" s="214">
        <v>1035</v>
      </c>
      <c r="J48" s="262">
        <v>10.9</v>
      </c>
      <c r="K48" s="215">
        <v>745</v>
      </c>
      <c r="L48" s="449">
        <v>7.8</v>
      </c>
      <c r="M48" s="22"/>
      <c r="N48" s="22"/>
      <c r="O48" s="22"/>
      <c r="P48" s="22"/>
      <c r="Q48" s="22"/>
      <c r="R48" s="22"/>
      <c r="S48" s="22"/>
      <c r="T48" s="22"/>
      <c r="U48" s="22"/>
      <c r="V48" s="22"/>
      <c r="W48" s="22"/>
      <c r="X48" s="22"/>
      <c r="Y48" s="22"/>
      <c r="Z48" s="22"/>
      <c r="AA48" s="22"/>
      <c r="AB48" s="22"/>
      <c r="AC48" s="22"/>
      <c r="AD48" s="22"/>
      <c r="AE48" s="22"/>
      <c r="AF48" s="22"/>
      <c r="AG48" s="22"/>
    </row>
    <row r="49" spans="1:33">
      <c r="A49" s="446" t="s">
        <v>18</v>
      </c>
      <c r="B49" s="217">
        <v>2600</v>
      </c>
      <c r="C49" s="217">
        <v>857</v>
      </c>
      <c r="D49" s="265">
        <v>33</v>
      </c>
      <c r="E49" s="217">
        <v>193</v>
      </c>
      <c r="F49" s="265">
        <v>7.4</v>
      </c>
      <c r="G49" s="217">
        <v>852</v>
      </c>
      <c r="H49" s="265">
        <v>32.799999999999997</v>
      </c>
      <c r="I49" s="217">
        <v>188</v>
      </c>
      <c r="J49" s="265">
        <v>7.2</v>
      </c>
      <c r="K49" s="219">
        <v>510</v>
      </c>
      <c r="L49" s="447">
        <v>19.600000000000001</v>
      </c>
      <c r="M49" s="22"/>
      <c r="N49" s="22"/>
      <c r="O49" s="22"/>
      <c r="P49" s="22"/>
      <c r="Q49" s="22"/>
      <c r="R49" s="22"/>
      <c r="S49" s="22"/>
      <c r="T49" s="22"/>
      <c r="U49" s="22"/>
      <c r="V49" s="22"/>
      <c r="W49" s="22"/>
      <c r="X49" s="22"/>
      <c r="Y49" s="22"/>
      <c r="Z49" s="22"/>
      <c r="AA49" s="22"/>
      <c r="AB49" s="22"/>
      <c r="AC49" s="22"/>
      <c r="AD49" s="22"/>
      <c r="AE49" s="22"/>
      <c r="AF49" s="22"/>
      <c r="AG49" s="22"/>
    </row>
    <row r="50" spans="1:33">
      <c r="A50" s="448" t="s">
        <v>14</v>
      </c>
      <c r="B50" s="214">
        <v>1904</v>
      </c>
      <c r="C50" s="214">
        <v>1132</v>
      </c>
      <c r="D50" s="262">
        <v>59.5</v>
      </c>
      <c r="E50" s="214">
        <v>50</v>
      </c>
      <c r="F50" s="262">
        <v>2.6</v>
      </c>
      <c r="G50" s="214">
        <v>372</v>
      </c>
      <c r="H50" s="262">
        <v>19.5</v>
      </c>
      <c r="I50" s="214">
        <v>217</v>
      </c>
      <c r="J50" s="262">
        <v>11.4</v>
      </c>
      <c r="K50" s="215">
        <v>133</v>
      </c>
      <c r="L50" s="449">
        <v>7</v>
      </c>
      <c r="M50" s="22"/>
      <c r="N50" s="22"/>
      <c r="O50" s="22"/>
      <c r="P50" s="22"/>
      <c r="Q50" s="22"/>
      <c r="R50" s="22"/>
      <c r="S50" s="22"/>
      <c r="T50" s="22"/>
      <c r="U50" s="22"/>
      <c r="V50" s="22"/>
      <c r="W50" s="22"/>
      <c r="X50" s="22"/>
      <c r="Y50" s="22"/>
      <c r="Z50" s="22"/>
      <c r="AA50" s="22"/>
      <c r="AB50" s="22"/>
      <c r="AC50" s="22"/>
      <c r="AD50" s="22"/>
      <c r="AE50" s="22"/>
      <c r="AF50" s="22"/>
      <c r="AG50" s="22"/>
    </row>
    <row r="51" spans="1:33">
      <c r="A51" s="446" t="s">
        <v>13</v>
      </c>
      <c r="B51" s="217">
        <v>454</v>
      </c>
      <c r="C51" s="217">
        <v>45</v>
      </c>
      <c r="D51" s="265">
        <v>9.9</v>
      </c>
      <c r="E51" s="217">
        <v>95</v>
      </c>
      <c r="F51" s="265">
        <v>20.9</v>
      </c>
      <c r="G51" s="217">
        <v>179</v>
      </c>
      <c r="H51" s="265">
        <v>39.4</v>
      </c>
      <c r="I51" s="217">
        <v>18</v>
      </c>
      <c r="J51" s="265">
        <v>4</v>
      </c>
      <c r="K51" s="219">
        <v>117</v>
      </c>
      <c r="L51" s="447">
        <v>25.8</v>
      </c>
      <c r="M51" s="22"/>
      <c r="N51" s="22"/>
      <c r="O51" s="22"/>
      <c r="P51" s="22"/>
      <c r="Q51" s="22"/>
      <c r="R51" s="22"/>
      <c r="S51" s="22"/>
      <c r="T51" s="22"/>
      <c r="U51" s="22"/>
      <c r="V51" s="22"/>
      <c r="W51" s="22"/>
      <c r="X51" s="22"/>
      <c r="Y51" s="22"/>
      <c r="Z51" s="22"/>
      <c r="AA51" s="22"/>
      <c r="AB51" s="22"/>
      <c r="AC51" s="22"/>
      <c r="AD51" s="22"/>
      <c r="AE51" s="22"/>
      <c r="AF51" s="22"/>
      <c r="AG51" s="22"/>
    </row>
    <row r="52" spans="1:33">
      <c r="A52" s="448" t="s">
        <v>12</v>
      </c>
      <c r="B52" s="214">
        <v>1106</v>
      </c>
      <c r="C52" s="214">
        <v>69</v>
      </c>
      <c r="D52" s="262">
        <v>6.2</v>
      </c>
      <c r="E52" s="214">
        <v>168</v>
      </c>
      <c r="F52" s="262">
        <v>15.2</v>
      </c>
      <c r="G52" s="214">
        <v>526</v>
      </c>
      <c r="H52" s="262">
        <v>47.6</v>
      </c>
      <c r="I52" s="214">
        <v>76</v>
      </c>
      <c r="J52" s="262">
        <v>6.9</v>
      </c>
      <c r="K52" s="215">
        <v>267</v>
      </c>
      <c r="L52" s="449">
        <v>24.1</v>
      </c>
      <c r="M52" s="22"/>
      <c r="N52" s="22"/>
      <c r="O52" s="22"/>
      <c r="P52" s="22"/>
      <c r="Q52" s="22"/>
      <c r="R52" s="22"/>
      <c r="S52" s="22"/>
      <c r="T52" s="22"/>
      <c r="U52" s="22"/>
      <c r="V52" s="22"/>
      <c r="W52" s="22"/>
      <c r="X52" s="22"/>
      <c r="Y52" s="22"/>
      <c r="Z52" s="22"/>
      <c r="AA52" s="22"/>
      <c r="AB52" s="22"/>
      <c r="AC52" s="22"/>
      <c r="AD52" s="22"/>
      <c r="AE52" s="22"/>
      <c r="AF52" s="22"/>
      <c r="AG52" s="22"/>
    </row>
    <row r="53" spans="1:33">
      <c r="A53" s="446" t="s">
        <v>11</v>
      </c>
      <c r="B53" s="217">
        <v>4262</v>
      </c>
      <c r="C53" s="217">
        <v>965</v>
      </c>
      <c r="D53" s="265">
        <v>22.6</v>
      </c>
      <c r="E53" s="217">
        <v>457</v>
      </c>
      <c r="F53" s="265">
        <v>10.7</v>
      </c>
      <c r="G53" s="217">
        <v>1795</v>
      </c>
      <c r="H53" s="265">
        <v>42.1</v>
      </c>
      <c r="I53" s="217">
        <v>217</v>
      </c>
      <c r="J53" s="265">
        <v>5.0999999999999996</v>
      </c>
      <c r="K53" s="219">
        <v>828</v>
      </c>
      <c r="L53" s="447">
        <v>19.399999999999999</v>
      </c>
      <c r="M53" s="22"/>
      <c r="N53" s="22"/>
      <c r="O53" s="22"/>
      <c r="P53" s="22"/>
      <c r="Q53" s="22"/>
      <c r="R53" s="22"/>
      <c r="S53" s="22"/>
      <c r="T53" s="22"/>
      <c r="U53" s="22"/>
      <c r="V53" s="22"/>
      <c r="W53" s="22"/>
      <c r="X53" s="22"/>
      <c r="Y53" s="22"/>
      <c r="Z53" s="22"/>
      <c r="AA53" s="22"/>
      <c r="AB53" s="22"/>
      <c r="AC53" s="22"/>
      <c r="AD53" s="22"/>
      <c r="AE53" s="22"/>
      <c r="AF53" s="22"/>
      <c r="AG53" s="22"/>
    </row>
    <row r="54" spans="1:33">
      <c r="A54" s="448" t="s">
        <v>10</v>
      </c>
      <c r="B54" s="214">
        <v>1102</v>
      </c>
      <c r="C54" s="214">
        <v>391</v>
      </c>
      <c r="D54" s="262">
        <v>35.5</v>
      </c>
      <c r="E54" s="214">
        <v>101</v>
      </c>
      <c r="F54" s="262">
        <v>9.1999999999999993</v>
      </c>
      <c r="G54" s="214">
        <v>331</v>
      </c>
      <c r="H54" s="262">
        <v>30</v>
      </c>
      <c r="I54" s="214">
        <v>216</v>
      </c>
      <c r="J54" s="262">
        <v>19.600000000000001</v>
      </c>
      <c r="K54" s="215">
        <v>63</v>
      </c>
      <c r="L54" s="449">
        <v>5.7</v>
      </c>
      <c r="M54" s="22"/>
      <c r="N54" s="22"/>
      <c r="O54" s="22"/>
      <c r="P54" s="22"/>
      <c r="Q54" s="22"/>
      <c r="R54" s="22"/>
      <c r="S54" s="22"/>
      <c r="T54" s="22"/>
      <c r="U54" s="22"/>
      <c r="V54" s="22"/>
      <c r="W54" s="22"/>
      <c r="X54" s="22"/>
      <c r="Y54" s="22"/>
      <c r="Z54" s="22"/>
      <c r="AA54" s="22"/>
      <c r="AB54" s="22"/>
      <c r="AC54" s="22"/>
      <c r="AD54" s="22"/>
      <c r="AE54" s="22"/>
      <c r="AF54" s="22"/>
      <c r="AG54" s="22"/>
    </row>
    <row r="55" spans="1:33">
      <c r="A55" s="446" t="s">
        <v>9</v>
      </c>
      <c r="B55" s="217">
        <v>5460</v>
      </c>
      <c r="C55" s="217">
        <v>648</v>
      </c>
      <c r="D55" s="265">
        <v>11.9</v>
      </c>
      <c r="E55" s="217">
        <v>1788</v>
      </c>
      <c r="F55" s="265">
        <v>32.700000000000003</v>
      </c>
      <c r="G55" s="217">
        <v>1224</v>
      </c>
      <c r="H55" s="265">
        <v>22.4</v>
      </c>
      <c r="I55" s="217">
        <v>989</v>
      </c>
      <c r="J55" s="265">
        <v>18.100000000000001</v>
      </c>
      <c r="K55" s="219">
        <v>811</v>
      </c>
      <c r="L55" s="447">
        <v>14.9</v>
      </c>
      <c r="M55" s="22"/>
      <c r="N55" s="22"/>
      <c r="O55" s="22"/>
      <c r="P55" s="22"/>
      <c r="Q55" s="22"/>
      <c r="R55" s="22"/>
      <c r="S55" s="22"/>
      <c r="T55" s="22"/>
      <c r="U55" s="22"/>
      <c r="V55" s="22"/>
      <c r="W55" s="22"/>
      <c r="X55" s="22"/>
      <c r="Y55" s="22"/>
      <c r="Z55" s="22"/>
      <c r="AA55" s="22"/>
      <c r="AB55" s="22"/>
      <c r="AC55" s="22"/>
      <c r="AD55" s="22"/>
      <c r="AE55" s="22"/>
      <c r="AF55" s="22"/>
      <c r="AG55" s="22"/>
    </row>
    <row r="56" spans="1:33">
      <c r="A56" s="448" t="s">
        <v>8</v>
      </c>
      <c r="B56" s="214">
        <v>10215</v>
      </c>
      <c r="C56" s="214">
        <v>1911</v>
      </c>
      <c r="D56" s="262">
        <v>18.7</v>
      </c>
      <c r="E56" s="214">
        <v>2638</v>
      </c>
      <c r="F56" s="262">
        <v>25.8</v>
      </c>
      <c r="G56" s="214">
        <v>3203</v>
      </c>
      <c r="H56" s="262">
        <v>31.4</v>
      </c>
      <c r="I56" s="214">
        <v>1449</v>
      </c>
      <c r="J56" s="262">
        <v>14.2</v>
      </c>
      <c r="K56" s="215">
        <v>1014</v>
      </c>
      <c r="L56" s="449">
        <v>9.9</v>
      </c>
      <c r="M56" s="22"/>
      <c r="N56" s="22"/>
      <c r="O56" s="22"/>
      <c r="P56" s="22"/>
      <c r="Q56" s="22"/>
      <c r="R56" s="22"/>
      <c r="S56" s="22"/>
      <c r="T56" s="22"/>
      <c r="U56" s="22"/>
      <c r="V56" s="22"/>
      <c r="W56" s="22"/>
      <c r="X56" s="22"/>
      <c r="Y56" s="22"/>
      <c r="Z56" s="22"/>
      <c r="AA56" s="22"/>
      <c r="AB56" s="22"/>
      <c r="AC56" s="22"/>
      <c r="AD56" s="22"/>
      <c r="AE56" s="22"/>
      <c r="AF56" s="22"/>
      <c r="AG56" s="22"/>
    </row>
    <row r="57" spans="1:33">
      <c r="A57" s="446" t="s">
        <v>7</v>
      </c>
      <c r="B57" s="217">
        <v>2555</v>
      </c>
      <c r="C57" s="217">
        <v>589</v>
      </c>
      <c r="D57" s="265">
        <v>23</v>
      </c>
      <c r="E57" s="217">
        <v>667</v>
      </c>
      <c r="F57" s="265">
        <v>26.1</v>
      </c>
      <c r="G57" s="217">
        <v>815</v>
      </c>
      <c r="H57" s="265">
        <v>31.9</v>
      </c>
      <c r="I57" s="217">
        <v>216</v>
      </c>
      <c r="J57" s="265">
        <v>8.5</v>
      </c>
      <c r="K57" s="219">
        <v>268</v>
      </c>
      <c r="L57" s="447">
        <v>10.5</v>
      </c>
      <c r="M57" s="22"/>
      <c r="N57" s="22"/>
      <c r="O57" s="22"/>
      <c r="P57" s="22"/>
      <c r="Q57" s="22"/>
      <c r="R57" s="22"/>
      <c r="S57" s="22"/>
      <c r="T57" s="22"/>
      <c r="U57" s="22"/>
      <c r="V57" s="22"/>
      <c r="W57" s="22"/>
      <c r="X57" s="22"/>
      <c r="Y57" s="22"/>
      <c r="Z57" s="22"/>
      <c r="AA57" s="22"/>
      <c r="AB57" s="22"/>
      <c r="AC57" s="22"/>
      <c r="AD57" s="22"/>
      <c r="AE57" s="22"/>
      <c r="AF57" s="22"/>
      <c r="AG57" s="22"/>
    </row>
    <row r="58" spans="1:33">
      <c r="A58" s="448" t="s">
        <v>6</v>
      </c>
      <c r="B58" s="214">
        <v>480</v>
      </c>
      <c r="C58" s="214">
        <v>54</v>
      </c>
      <c r="D58" s="262">
        <v>11.3</v>
      </c>
      <c r="E58" s="214">
        <v>251</v>
      </c>
      <c r="F58" s="262">
        <v>52.3</v>
      </c>
      <c r="G58" s="214">
        <v>134</v>
      </c>
      <c r="H58" s="262">
        <v>27.9</v>
      </c>
      <c r="I58" s="214">
        <v>23</v>
      </c>
      <c r="J58" s="262">
        <v>4.8</v>
      </c>
      <c r="K58" s="215">
        <v>18</v>
      </c>
      <c r="L58" s="449">
        <v>3.7</v>
      </c>
      <c r="M58" s="22"/>
      <c r="N58" s="22"/>
      <c r="O58" s="22"/>
      <c r="P58" s="22"/>
      <c r="Q58" s="22"/>
      <c r="R58" s="22"/>
      <c r="S58" s="22"/>
      <c r="T58" s="22"/>
      <c r="U58" s="22"/>
      <c r="V58" s="22"/>
      <c r="W58" s="22"/>
      <c r="X58" s="22"/>
      <c r="Y58" s="22"/>
      <c r="Z58" s="22"/>
      <c r="AA58" s="22"/>
      <c r="AB58" s="22"/>
      <c r="AC58" s="22"/>
      <c r="AD58" s="22"/>
      <c r="AE58" s="22"/>
      <c r="AF58" s="22"/>
      <c r="AG58" s="22"/>
    </row>
    <row r="59" spans="1:33">
      <c r="A59" s="446" t="s">
        <v>5</v>
      </c>
      <c r="B59" s="217">
        <v>3007</v>
      </c>
      <c r="C59" s="217">
        <v>734</v>
      </c>
      <c r="D59" s="265">
        <v>24.4</v>
      </c>
      <c r="E59" s="217">
        <v>56</v>
      </c>
      <c r="F59" s="265">
        <v>1.9</v>
      </c>
      <c r="G59" s="217">
        <v>1846</v>
      </c>
      <c r="H59" s="265">
        <v>61.4</v>
      </c>
      <c r="I59" s="217">
        <v>194</v>
      </c>
      <c r="J59" s="265">
        <v>6.5</v>
      </c>
      <c r="K59" s="219">
        <v>177</v>
      </c>
      <c r="L59" s="447">
        <v>5.9</v>
      </c>
      <c r="M59" s="22"/>
      <c r="N59" s="22"/>
      <c r="O59" s="22"/>
      <c r="P59" s="22"/>
      <c r="Q59" s="22"/>
      <c r="R59" s="22"/>
      <c r="S59" s="22"/>
      <c r="T59" s="22"/>
      <c r="U59" s="22"/>
      <c r="V59" s="22"/>
      <c r="W59" s="22"/>
      <c r="X59" s="22"/>
      <c r="Y59" s="22"/>
      <c r="Z59" s="22"/>
      <c r="AA59" s="22"/>
      <c r="AB59" s="22"/>
      <c r="AC59" s="22"/>
      <c r="AD59" s="22"/>
      <c r="AE59" s="22"/>
      <c r="AF59" s="22"/>
      <c r="AG59" s="22"/>
    </row>
    <row r="60" spans="1:33">
      <c r="A60" s="448" t="s">
        <v>4</v>
      </c>
      <c r="B60" s="214">
        <v>1800</v>
      </c>
      <c r="C60" s="214">
        <v>754</v>
      </c>
      <c r="D60" s="262">
        <v>41.9</v>
      </c>
      <c r="E60" s="214">
        <v>191</v>
      </c>
      <c r="F60" s="262">
        <v>10.6</v>
      </c>
      <c r="G60" s="214">
        <v>487</v>
      </c>
      <c r="H60" s="262">
        <v>27.1</v>
      </c>
      <c r="I60" s="214">
        <v>276</v>
      </c>
      <c r="J60" s="262">
        <v>15.3</v>
      </c>
      <c r="K60" s="215">
        <v>92</v>
      </c>
      <c r="L60" s="449">
        <v>5.0999999999999996</v>
      </c>
      <c r="M60" s="22"/>
      <c r="N60" s="22"/>
      <c r="O60" s="22"/>
      <c r="P60" s="22"/>
      <c r="Q60" s="22"/>
      <c r="R60" s="22"/>
      <c r="S60" s="22"/>
      <c r="T60" s="22"/>
      <c r="U60" s="22"/>
      <c r="V60" s="22"/>
      <c r="W60" s="22"/>
      <c r="X60" s="22"/>
      <c r="Y60" s="22"/>
      <c r="Z60" s="22"/>
      <c r="AA60" s="22"/>
      <c r="AB60" s="22"/>
      <c r="AC60" s="22"/>
      <c r="AD60" s="22"/>
      <c r="AE60" s="22"/>
      <c r="AF60" s="22"/>
      <c r="AG60" s="22"/>
    </row>
    <row r="61" spans="1:33">
      <c r="A61" s="446" t="s">
        <v>3</v>
      </c>
      <c r="B61" s="217">
        <v>1808</v>
      </c>
      <c r="C61" s="217">
        <v>112</v>
      </c>
      <c r="D61" s="265">
        <v>6.2</v>
      </c>
      <c r="E61" s="217">
        <v>648</v>
      </c>
      <c r="F61" s="265">
        <v>35.799999999999997</v>
      </c>
      <c r="G61" s="217">
        <v>474</v>
      </c>
      <c r="H61" s="265">
        <v>26.2</v>
      </c>
      <c r="I61" s="217">
        <v>295</v>
      </c>
      <c r="J61" s="265">
        <v>16.3</v>
      </c>
      <c r="K61" s="219">
        <v>279</v>
      </c>
      <c r="L61" s="447">
        <v>15.4</v>
      </c>
      <c r="M61" s="22"/>
      <c r="N61" s="22"/>
      <c r="O61" s="22"/>
      <c r="P61" s="22"/>
      <c r="Q61" s="22"/>
      <c r="R61" s="22"/>
      <c r="S61" s="22"/>
      <c r="T61" s="22"/>
      <c r="U61" s="22"/>
      <c r="V61" s="22"/>
      <c r="W61" s="22"/>
      <c r="X61" s="22"/>
      <c r="Y61" s="22"/>
      <c r="Z61" s="22"/>
      <c r="AA61" s="22"/>
      <c r="AB61" s="22"/>
      <c r="AC61" s="22"/>
      <c r="AD61" s="22"/>
      <c r="AE61" s="22"/>
      <c r="AF61" s="22"/>
      <c r="AG61" s="22"/>
    </row>
    <row r="62" spans="1:33" ht="14.5" thickBot="1">
      <c r="A62" s="448" t="s">
        <v>2</v>
      </c>
      <c r="B62" s="220">
        <v>1328</v>
      </c>
      <c r="C62" s="220">
        <v>335</v>
      </c>
      <c r="D62" s="262">
        <v>25.2</v>
      </c>
      <c r="E62" s="220">
        <v>46</v>
      </c>
      <c r="F62" s="262">
        <v>3.5</v>
      </c>
      <c r="G62" s="220">
        <v>611</v>
      </c>
      <c r="H62" s="262">
        <v>46</v>
      </c>
      <c r="I62" s="220">
        <v>301</v>
      </c>
      <c r="J62" s="262">
        <v>22.7</v>
      </c>
      <c r="K62" s="221">
        <v>35</v>
      </c>
      <c r="L62" s="449">
        <v>2.6</v>
      </c>
      <c r="M62" s="22"/>
      <c r="N62" s="22"/>
      <c r="O62" s="22"/>
      <c r="P62" s="22"/>
      <c r="Q62" s="22"/>
      <c r="R62" s="22"/>
      <c r="S62" s="22"/>
      <c r="T62" s="22"/>
      <c r="U62" s="22"/>
      <c r="V62" s="22"/>
      <c r="W62" s="22"/>
      <c r="X62" s="22"/>
      <c r="Y62" s="22"/>
      <c r="Z62" s="22"/>
      <c r="AA62" s="22"/>
      <c r="AB62" s="22"/>
      <c r="AC62" s="22"/>
      <c r="AD62" s="22"/>
      <c r="AE62" s="22"/>
      <c r="AF62" s="22"/>
      <c r="AG62" s="22"/>
    </row>
    <row r="63" spans="1:33">
      <c r="A63" s="413" t="s">
        <v>17</v>
      </c>
      <c r="B63" s="225">
        <v>44967</v>
      </c>
      <c r="C63" s="225">
        <v>6696</v>
      </c>
      <c r="D63" s="266">
        <v>14.9</v>
      </c>
      <c r="E63" s="225">
        <v>14214</v>
      </c>
      <c r="F63" s="266">
        <v>31.6</v>
      </c>
      <c r="G63" s="225">
        <v>12928</v>
      </c>
      <c r="H63" s="266">
        <v>28.7</v>
      </c>
      <c r="I63" s="225">
        <v>4853</v>
      </c>
      <c r="J63" s="266">
        <v>10.8</v>
      </c>
      <c r="K63" s="224">
        <v>6276</v>
      </c>
      <c r="L63" s="450">
        <v>14</v>
      </c>
      <c r="M63" s="22"/>
      <c r="N63" s="22"/>
      <c r="O63" s="22"/>
      <c r="P63" s="22"/>
      <c r="Q63" s="22"/>
      <c r="R63" s="22"/>
      <c r="S63" s="22"/>
      <c r="T63" s="22"/>
      <c r="U63" s="22"/>
      <c r="V63" s="22"/>
      <c r="W63" s="22"/>
      <c r="X63" s="22"/>
      <c r="Y63" s="22"/>
      <c r="Z63" s="22"/>
      <c r="AA63" s="22"/>
      <c r="AB63" s="22"/>
      <c r="AC63" s="22"/>
      <c r="AD63" s="22"/>
      <c r="AE63" s="22"/>
      <c r="AF63" s="22"/>
      <c r="AG63" s="22"/>
    </row>
    <row r="64" spans="1:33">
      <c r="A64" s="414" t="s">
        <v>19</v>
      </c>
      <c r="B64" s="229">
        <v>11741</v>
      </c>
      <c r="C64" s="229">
        <v>4203</v>
      </c>
      <c r="D64" s="267">
        <v>35.799999999999997</v>
      </c>
      <c r="E64" s="229">
        <v>637</v>
      </c>
      <c r="F64" s="267">
        <v>5.4</v>
      </c>
      <c r="G64" s="229">
        <v>4499</v>
      </c>
      <c r="H64" s="267">
        <v>38.299999999999997</v>
      </c>
      <c r="I64" s="229">
        <v>1392</v>
      </c>
      <c r="J64" s="267">
        <v>11.9</v>
      </c>
      <c r="K64" s="228">
        <v>1010</v>
      </c>
      <c r="L64" s="451">
        <v>8.6</v>
      </c>
      <c r="M64" s="22"/>
      <c r="N64" s="22"/>
      <c r="O64" s="22"/>
      <c r="P64" s="22"/>
      <c r="Q64" s="22"/>
      <c r="R64" s="22"/>
      <c r="S64" s="22"/>
      <c r="T64" s="22"/>
      <c r="U64" s="22"/>
      <c r="V64" s="22"/>
      <c r="W64" s="22"/>
      <c r="X64" s="22"/>
      <c r="Y64" s="22"/>
      <c r="Z64" s="22"/>
      <c r="AA64" s="22"/>
      <c r="AB64" s="22"/>
      <c r="AC64" s="22"/>
      <c r="AD64" s="22"/>
      <c r="AE64" s="22"/>
      <c r="AF64" s="22"/>
      <c r="AG64" s="22"/>
    </row>
    <row r="65" spans="1:33" ht="14.5" thickBot="1">
      <c r="A65" s="422" t="s">
        <v>20</v>
      </c>
      <c r="B65" s="233">
        <v>56708</v>
      </c>
      <c r="C65" s="233">
        <v>10899</v>
      </c>
      <c r="D65" s="268">
        <v>19.2</v>
      </c>
      <c r="E65" s="233">
        <v>14851</v>
      </c>
      <c r="F65" s="268">
        <v>26.2</v>
      </c>
      <c r="G65" s="233">
        <v>17427</v>
      </c>
      <c r="H65" s="268">
        <v>30.7</v>
      </c>
      <c r="I65" s="233">
        <v>6245</v>
      </c>
      <c r="J65" s="268">
        <v>11</v>
      </c>
      <c r="K65" s="232">
        <v>7286</v>
      </c>
      <c r="L65" s="452">
        <v>12.8</v>
      </c>
      <c r="M65" s="22"/>
      <c r="N65" s="22"/>
      <c r="O65" s="22"/>
      <c r="P65" s="22"/>
      <c r="Q65" s="22"/>
      <c r="R65" s="22"/>
      <c r="S65" s="22"/>
      <c r="T65" s="22"/>
      <c r="U65" s="22"/>
      <c r="V65" s="22"/>
      <c r="W65" s="22"/>
      <c r="X65" s="22"/>
      <c r="Y65" s="22"/>
      <c r="Z65" s="22"/>
      <c r="AA65" s="22"/>
      <c r="AB65" s="22"/>
      <c r="AC65" s="22"/>
      <c r="AD65" s="22"/>
      <c r="AE65" s="22"/>
      <c r="AF65" s="22"/>
      <c r="AG65" s="22"/>
    </row>
    <row r="66" spans="1:33" s="234" customFormat="1" ht="14.9" customHeight="1">
      <c r="A66" s="870" t="s">
        <v>475</v>
      </c>
      <c r="B66" s="870"/>
      <c r="C66" s="870"/>
      <c r="D66" s="870"/>
      <c r="E66" s="870"/>
      <c r="F66" s="870"/>
      <c r="G66" s="870"/>
      <c r="H66" s="870"/>
      <c r="I66" s="870"/>
      <c r="J66" s="870"/>
      <c r="K66" s="870"/>
      <c r="L66" s="870"/>
    </row>
    <row r="67" spans="1:33" s="234" customFormat="1" ht="14.9" customHeight="1">
      <c r="A67" s="870" t="s">
        <v>476</v>
      </c>
      <c r="B67" s="870"/>
      <c r="C67" s="870"/>
      <c r="D67" s="870"/>
      <c r="E67" s="870"/>
      <c r="F67" s="870"/>
      <c r="G67" s="870"/>
      <c r="H67" s="870"/>
      <c r="I67" s="870"/>
      <c r="J67" s="870"/>
      <c r="K67" s="870"/>
      <c r="L67" s="870"/>
    </row>
    <row r="68" spans="1:33" s="234" customFormat="1" ht="11.5">
      <c r="A68" s="870"/>
      <c r="B68" s="870"/>
      <c r="C68" s="870"/>
      <c r="D68" s="870"/>
      <c r="E68" s="870"/>
      <c r="F68" s="870"/>
      <c r="G68" s="870"/>
      <c r="H68" s="870"/>
      <c r="I68" s="870"/>
      <c r="J68" s="870"/>
      <c r="K68" s="870"/>
      <c r="L68" s="870"/>
    </row>
    <row r="69" spans="1:33" s="234" customFormat="1" ht="14.15" customHeight="1">
      <c r="A69" s="870" t="s">
        <v>477</v>
      </c>
      <c r="B69" s="870"/>
      <c r="C69" s="870"/>
      <c r="D69" s="870"/>
      <c r="E69" s="870"/>
      <c r="F69" s="870"/>
      <c r="G69" s="870"/>
      <c r="H69" s="870"/>
      <c r="I69" s="870"/>
      <c r="J69" s="870"/>
      <c r="K69" s="870"/>
      <c r="L69" s="870"/>
    </row>
    <row r="70" spans="1:33" s="234" customFormat="1" ht="11.5">
      <c r="A70" s="870"/>
      <c r="B70" s="870"/>
      <c r="C70" s="870"/>
      <c r="D70" s="870"/>
      <c r="E70" s="870"/>
      <c r="F70" s="870"/>
      <c r="G70" s="870"/>
      <c r="H70" s="870"/>
      <c r="I70" s="870"/>
      <c r="J70" s="870"/>
      <c r="K70" s="870"/>
      <c r="L70" s="870"/>
    </row>
    <row r="71" spans="1:33" s="234" customFormat="1" ht="14.25" customHeight="1">
      <c r="A71" s="871" t="s">
        <v>478</v>
      </c>
      <c r="B71" s="867"/>
      <c r="C71" s="867"/>
      <c r="D71" s="867"/>
      <c r="E71" s="867"/>
      <c r="F71" s="867"/>
      <c r="G71" s="867"/>
      <c r="H71" s="867"/>
      <c r="I71" s="867"/>
      <c r="J71" s="867"/>
      <c r="K71" s="867"/>
      <c r="L71" s="867"/>
    </row>
    <row r="72" spans="1:33" s="234" customFormat="1" ht="11.5">
      <c r="A72" s="867"/>
      <c r="B72" s="867"/>
      <c r="C72" s="867"/>
      <c r="D72" s="867"/>
      <c r="E72" s="867"/>
      <c r="F72" s="867"/>
      <c r="G72" s="867"/>
      <c r="H72" s="867"/>
      <c r="I72" s="867"/>
      <c r="J72" s="867"/>
      <c r="K72" s="867"/>
      <c r="L72" s="867"/>
    </row>
    <row r="73" spans="1:33" s="234" customFormat="1" ht="14.25" customHeight="1">
      <c r="A73" s="774" t="s">
        <v>479</v>
      </c>
      <c r="B73" s="867"/>
      <c r="C73" s="867"/>
      <c r="D73" s="867"/>
      <c r="E73" s="867"/>
      <c r="F73" s="867"/>
      <c r="G73" s="867"/>
      <c r="H73" s="867"/>
      <c r="I73" s="867"/>
      <c r="J73" s="867"/>
      <c r="K73" s="867"/>
      <c r="L73" s="867"/>
    </row>
    <row r="74" spans="1:33" s="234" customFormat="1" ht="11.5">
      <c r="A74" s="867"/>
      <c r="B74" s="867"/>
      <c r="C74" s="867"/>
      <c r="D74" s="867"/>
      <c r="E74" s="867"/>
      <c r="F74" s="867"/>
      <c r="G74" s="867"/>
      <c r="H74" s="867"/>
      <c r="I74" s="867"/>
      <c r="J74" s="867"/>
      <c r="K74" s="867"/>
      <c r="L74" s="867"/>
    </row>
    <row r="75" spans="1:33" s="234" customFormat="1" ht="11.5">
      <c r="A75" s="867"/>
      <c r="B75" s="867"/>
      <c r="C75" s="867"/>
      <c r="D75" s="867"/>
      <c r="E75" s="867"/>
      <c r="F75" s="867"/>
      <c r="G75" s="867"/>
      <c r="H75" s="867"/>
      <c r="I75" s="867"/>
      <c r="J75" s="867"/>
      <c r="K75" s="867"/>
      <c r="L75" s="867"/>
    </row>
    <row r="76" spans="1:33" s="234" customFormat="1" ht="14.25" customHeight="1">
      <c r="A76" s="867" t="s">
        <v>284</v>
      </c>
      <c r="B76" s="867"/>
      <c r="C76" s="867"/>
      <c r="D76" s="867"/>
      <c r="E76" s="867"/>
      <c r="F76" s="867"/>
      <c r="G76" s="867"/>
      <c r="H76" s="867"/>
      <c r="I76" s="867"/>
      <c r="J76" s="867"/>
      <c r="K76" s="867"/>
      <c r="L76" s="867"/>
    </row>
    <row r="77" spans="1:33" s="234" customFormat="1" ht="14.25" customHeight="1">
      <c r="A77" s="873" t="s">
        <v>285</v>
      </c>
      <c r="B77" s="873"/>
      <c r="C77" s="873"/>
      <c r="D77" s="873"/>
      <c r="E77" s="873"/>
      <c r="F77" s="873"/>
      <c r="G77" s="873"/>
      <c r="H77" s="873"/>
      <c r="I77" s="873"/>
      <c r="J77" s="873"/>
      <c r="K77" s="873"/>
      <c r="L77" s="873"/>
    </row>
    <row r="78" spans="1:33" s="234" customFormat="1" ht="14.15" customHeight="1">
      <c r="A78" s="874" t="s">
        <v>46</v>
      </c>
      <c r="B78" s="875"/>
      <c r="C78" s="875"/>
      <c r="D78" s="875"/>
      <c r="E78" s="875"/>
      <c r="F78" s="875"/>
      <c r="G78" s="875"/>
      <c r="H78" s="875"/>
      <c r="I78" s="875"/>
      <c r="J78" s="875"/>
      <c r="K78" s="875"/>
      <c r="L78" s="875"/>
    </row>
    <row r="79" spans="1:33" s="234" customFormat="1" ht="11.5">
      <c r="A79" s="876"/>
      <c r="B79" s="876"/>
      <c r="C79" s="876"/>
      <c r="D79" s="876"/>
      <c r="E79" s="876"/>
      <c r="F79" s="876"/>
      <c r="G79" s="876"/>
      <c r="H79" s="876"/>
      <c r="I79" s="876"/>
      <c r="J79" s="876"/>
      <c r="K79" s="876"/>
      <c r="L79" s="876"/>
    </row>
    <row r="80" spans="1:33">
      <c r="A80" s="252"/>
      <c r="B80" s="252"/>
      <c r="C80" s="252"/>
      <c r="D80" s="252"/>
      <c r="E80" s="252"/>
      <c r="F80" s="252"/>
      <c r="G80" s="252"/>
      <c r="H80" s="252"/>
      <c r="I80" s="252"/>
      <c r="J80" s="252"/>
      <c r="K80" s="252"/>
      <c r="L80" s="252"/>
      <c r="M80" s="269"/>
      <c r="N80" s="22"/>
      <c r="O80" s="22"/>
      <c r="P80" s="22"/>
      <c r="Q80" s="22"/>
      <c r="R80" s="22"/>
      <c r="S80" s="22"/>
      <c r="T80" s="22"/>
      <c r="U80" s="22"/>
      <c r="V80" s="22"/>
      <c r="W80" s="22"/>
      <c r="X80" s="22"/>
      <c r="Y80" s="22"/>
      <c r="Z80" s="22"/>
      <c r="AA80" s="22"/>
      <c r="AB80" s="22"/>
      <c r="AC80" s="22"/>
      <c r="AD80" s="22"/>
      <c r="AE80" s="22"/>
      <c r="AF80" s="22"/>
      <c r="AG80" s="22"/>
    </row>
    <row r="81" spans="1:33">
      <c r="A81" s="252"/>
      <c r="B81" s="252"/>
      <c r="C81" s="252"/>
      <c r="D81" s="252"/>
      <c r="E81" s="252"/>
      <c r="F81" s="252"/>
      <c r="G81" s="252"/>
      <c r="H81" s="252"/>
      <c r="I81" s="252"/>
      <c r="J81" s="252"/>
      <c r="K81" s="252"/>
      <c r="L81" s="252"/>
      <c r="M81" s="269"/>
      <c r="N81" s="22"/>
      <c r="O81" s="22"/>
      <c r="P81" s="22"/>
      <c r="Q81" s="22"/>
      <c r="R81" s="22"/>
      <c r="S81" s="22"/>
      <c r="T81" s="22"/>
      <c r="U81" s="22"/>
      <c r="V81" s="22"/>
      <c r="W81" s="22"/>
      <c r="X81" s="22"/>
      <c r="Y81" s="22"/>
      <c r="Z81" s="22"/>
      <c r="AA81" s="22"/>
      <c r="AB81" s="22"/>
      <c r="AC81" s="22"/>
      <c r="AD81" s="22"/>
      <c r="AE81" s="22"/>
      <c r="AF81" s="22"/>
      <c r="AG81" s="22"/>
    </row>
    <row r="82" spans="1:33">
      <c r="A82" s="252"/>
      <c r="B82" s="252"/>
      <c r="C82" s="252"/>
      <c r="D82" s="252"/>
      <c r="E82" s="252"/>
      <c r="F82" s="252"/>
      <c r="G82" s="252"/>
      <c r="H82" s="252"/>
      <c r="I82" s="252"/>
      <c r="J82" s="252"/>
      <c r="K82" s="252"/>
      <c r="L82" s="252"/>
      <c r="M82" s="269"/>
      <c r="N82" s="22"/>
      <c r="O82" s="22"/>
      <c r="P82" s="22"/>
      <c r="Q82" s="22"/>
      <c r="R82" s="22"/>
      <c r="S82" s="22"/>
      <c r="T82" s="22"/>
      <c r="U82" s="22"/>
      <c r="V82" s="22"/>
      <c r="W82" s="22"/>
      <c r="X82" s="22"/>
      <c r="Y82" s="22"/>
      <c r="Z82" s="22"/>
      <c r="AA82" s="22"/>
      <c r="AB82" s="22"/>
      <c r="AC82" s="22"/>
      <c r="AD82" s="22"/>
      <c r="AE82" s="22"/>
      <c r="AF82" s="22"/>
      <c r="AG82" s="22"/>
    </row>
    <row r="83" spans="1:33">
      <c r="A83" s="269"/>
      <c r="B83" s="269"/>
      <c r="C83" s="269"/>
      <c r="D83" s="269"/>
      <c r="E83" s="269"/>
      <c r="F83" s="269"/>
      <c r="G83" s="269"/>
      <c r="H83" s="269"/>
      <c r="I83" s="269"/>
      <c r="J83" s="269"/>
      <c r="K83" s="269"/>
      <c r="L83" s="269"/>
      <c r="M83" s="269"/>
    </row>
    <row r="84" spans="1:33">
      <c r="A84" s="269"/>
      <c r="B84" s="269"/>
      <c r="C84" s="269"/>
      <c r="D84" s="269"/>
      <c r="E84" s="269"/>
      <c r="F84" s="269"/>
      <c r="G84" s="269"/>
      <c r="H84" s="269"/>
      <c r="I84" s="269"/>
      <c r="J84" s="269"/>
      <c r="K84" s="269"/>
      <c r="L84" s="269"/>
      <c r="M84" s="269"/>
    </row>
    <row r="85" spans="1:33">
      <c r="A85" s="269"/>
      <c r="B85" s="269"/>
      <c r="C85" s="269"/>
      <c r="D85" s="269"/>
      <c r="E85" s="269"/>
      <c r="F85" s="269"/>
      <c r="G85" s="269"/>
      <c r="H85" s="269"/>
      <c r="I85" s="269"/>
      <c r="J85" s="269"/>
      <c r="K85" s="269"/>
      <c r="L85" s="269"/>
      <c r="M85" s="269"/>
    </row>
  </sheetData>
  <sortState ref="P47:P62">
    <sortCondition ref="P47:P62" customList="8,9,11,12,4,2,6,13,3,5,7,10,14,15,1,16,17,18,19"/>
  </sortState>
  <mergeCells count="38">
    <mergeCell ref="A76:L76"/>
    <mergeCell ref="A77:L77"/>
    <mergeCell ref="A78:L79"/>
    <mergeCell ref="A66:L66"/>
    <mergeCell ref="A67:L68"/>
    <mergeCell ref="A69:L70"/>
    <mergeCell ref="A71:L72"/>
    <mergeCell ref="A73:L75"/>
    <mergeCell ref="A41:L41"/>
    <mergeCell ref="A43:L43"/>
    <mergeCell ref="A44:A46"/>
    <mergeCell ref="B44:B45"/>
    <mergeCell ref="C44:L44"/>
    <mergeCell ref="C45:D45"/>
    <mergeCell ref="E45:F45"/>
    <mergeCell ref="G45:H45"/>
    <mergeCell ref="I45:J45"/>
    <mergeCell ref="K45:L45"/>
    <mergeCell ref="B46:C46"/>
    <mergeCell ref="A26:L26"/>
    <mergeCell ref="A3:L3"/>
    <mergeCell ref="A1:L1"/>
    <mergeCell ref="A4:A6"/>
    <mergeCell ref="B4:B5"/>
    <mergeCell ref="C4:L4"/>
    <mergeCell ref="C5:D5"/>
    <mergeCell ref="E5:F5"/>
    <mergeCell ref="G5:H5"/>
    <mergeCell ref="I5:J5"/>
    <mergeCell ref="K5:L5"/>
    <mergeCell ref="B6:C6"/>
    <mergeCell ref="A27:L28"/>
    <mergeCell ref="A36:L36"/>
    <mergeCell ref="A37:L37"/>
    <mergeCell ref="A38:L39"/>
    <mergeCell ref="A29:L30"/>
    <mergeCell ref="A31:L32"/>
    <mergeCell ref="A33:L35"/>
  </mergeCells>
  <hyperlinks>
    <hyperlink ref="A2" location="Inhalt!A1" display="Zurück zum Inhalt - HF-03"/>
  </hyperlink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30</vt:i4>
      </vt:variant>
    </vt:vector>
  </HeadingPairs>
  <TitlesOfParts>
    <vt:vector size="30" baseType="lpstr">
      <vt:lpstr>Inhalt</vt:lpstr>
      <vt:lpstr>Daten HF-03.1.1</vt:lpstr>
      <vt:lpstr>Daten HF-03.1.2</vt:lpstr>
      <vt:lpstr>Daten HF-03.1.3</vt:lpstr>
      <vt:lpstr>Daten HF-03.1.4</vt:lpstr>
      <vt:lpstr>Daten HF-03.2.1</vt:lpstr>
      <vt:lpstr>Daten HF-03.2.2</vt:lpstr>
      <vt:lpstr>Daten HF-03.2.3</vt:lpstr>
      <vt:lpstr>Daten HF-03.2.4</vt:lpstr>
      <vt:lpstr>Daten HF-03.3.1</vt:lpstr>
      <vt:lpstr>Daten HF-03.3.2</vt:lpstr>
      <vt:lpstr>Daten HF-03.3.3</vt:lpstr>
      <vt:lpstr>Daten HF-03.3.4</vt:lpstr>
      <vt:lpstr>Daten HF-03.3.5</vt:lpstr>
      <vt:lpstr>Daten HF-03.3.6</vt:lpstr>
      <vt:lpstr>Daten HF-03.4.1</vt:lpstr>
      <vt:lpstr>Daten HF-03.4.2</vt:lpstr>
      <vt:lpstr>Daten HF-03.5.1</vt:lpstr>
      <vt:lpstr>Daten HF-03.5.2</vt:lpstr>
      <vt:lpstr>Daten HF-03.5.3</vt:lpstr>
      <vt:lpstr>Daten HF-03.5.4</vt:lpstr>
      <vt:lpstr>Daten HF-03.5.5</vt:lpstr>
      <vt:lpstr>Daten HF-03.5.6</vt:lpstr>
      <vt:lpstr>Daten HF-03.5.7</vt:lpstr>
      <vt:lpstr>Daten HF-03.5.8</vt:lpstr>
      <vt:lpstr>Daten HF-03.5.10</vt:lpstr>
      <vt:lpstr>Daten HF-03.5.11</vt:lpstr>
      <vt:lpstr>Daten HF-03.5.12</vt:lpstr>
      <vt:lpstr>Daten HF-03.5.13</vt:lpstr>
      <vt:lpstr>Daten HF-03.5.14</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Tiedemann, Catharine</dc:creator>
  <cp:lastModifiedBy>Lisa Ulrich</cp:lastModifiedBy>
  <cp:lastPrinted>2019-02-19T10:15:22Z</cp:lastPrinted>
  <dcterms:created xsi:type="dcterms:W3CDTF">2019-02-13T12:33:21Z</dcterms:created>
  <dcterms:modified xsi:type="dcterms:W3CDTF">2023-01-27T14:24:30Z</dcterms:modified>
</cp:coreProperties>
</file>