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erver\Groups\Sonstiges\ERIK\17_ERiK-Forschungsbericht_2022\4_Tabellenanhang_Excel\02_Online_Veroeffentlichung\"/>
    </mc:Choice>
  </mc:AlternateContent>
  <bookViews>
    <workbookView xWindow="3390" yWindow="1040" windowWidth="25410" windowHeight="12420" tabRatio="772"/>
  </bookViews>
  <sheets>
    <sheet name="Inhalt" sheetId="9" r:id="rId1"/>
    <sheet name="Daten HF-08.1.1" sheetId="26" r:id="rId2"/>
    <sheet name="Daten HF-08.1.2" sheetId="27" r:id="rId3"/>
    <sheet name="Daten HF-08.1.3" sheetId="28" r:id="rId4"/>
    <sheet name="Daten HF-08.2.1" sheetId="19" r:id="rId5"/>
    <sheet name="Daten HF-08.4.7" sheetId="25" r:id="rId6"/>
    <sheet name="Daten HF-08.3.1 (Vertiefung)" sheetId="30"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6" i="26" l="1"/>
  <c r="F196" i="26"/>
  <c r="D196" i="26"/>
  <c r="H195" i="26"/>
  <c r="F195" i="26"/>
  <c r="D195" i="26"/>
  <c r="H194" i="26"/>
  <c r="F194" i="26"/>
  <c r="D194" i="26"/>
  <c r="H193" i="26"/>
  <c r="F193" i="26"/>
  <c r="D193" i="26"/>
  <c r="H192" i="26"/>
  <c r="F192" i="26"/>
  <c r="D192" i="26"/>
  <c r="H191" i="26"/>
  <c r="F191" i="26"/>
  <c r="D191" i="26"/>
  <c r="H190" i="26"/>
  <c r="F190" i="26"/>
  <c r="D190" i="26"/>
  <c r="H189" i="26"/>
  <c r="F189" i="26"/>
  <c r="D189" i="26"/>
  <c r="H188" i="26"/>
  <c r="F188" i="26"/>
  <c r="D188" i="26"/>
  <c r="H187" i="26"/>
  <c r="F187" i="26"/>
  <c r="D187" i="26"/>
  <c r="H186" i="26"/>
  <c r="F186" i="26"/>
  <c r="D186" i="26"/>
  <c r="H185" i="26"/>
  <c r="F185" i="26"/>
  <c r="D185" i="26"/>
  <c r="H184" i="26"/>
  <c r="F184" i="26"/>
  <c r="D184" i="26"/>
  <c r="H183" i="26"/>
  <c r="F183" i="26"/>
  <c r="D183" i="26"/>
  <c r="H182" i="26"/>
  <c r="F182" i="26"/>
  <c r="D182" i="26"/>
  <c r="H181" i="26"/>
  <c r="F181" i="26"/>
  <c r="D181" i="26"/>
  <c r="H180" i="26"/>
  <c r="F180" i="26"/>
  <c r="D180" i="26"/>
  <c r="H179" i="26"/>
  <c r="F179" i="26"/>
  <c r="D179" i="26"/>
  <c r="H178" i="26"/>
  <c r="F178" i="26"/>
  <c r="D178" i="26"/>
  <c r="G7" i="27" l="1"/>
  <c r="F7" i="27"/>
  <c r="E7" i="27"/>
  <c r="F17" i="26" l="1"/>
  <c r="F15" i="26"/>
  <c r="F14" i="26"/>
  <c r="F12" i="26"/>
  <c r="F11" i="26"/>
  <c r="F10" i="26"/>
  <c r="F9" i="26"/>
  <c r="F8" i="26"/>
  <c r="E25" i="26" l="1"/>
  <c r="E24" i="26"/>
  <c r="E26" i="26" s="1"/>
  <c r="D25" i="26"/>
  <c r="D24" i="26"/>
  <c r="D26" i="26" s="1"/>
  <c r="C25" i="26"/>
  <c r="C24" i="26"/>
  <c r="B26" i="26"/>
  <c r="B25" i="26"/>
  <c r="B24" i="26"/>
  <c r="G25" i="27"/>
  <c r="F25" i="27"/>
  <c r="E25" i="27"/>
  <c r="G19" i="27"/>
  <c r="F19" i="27"/>
  <c r="E19" i="27"/>
  <c r="G18" i="27"/>
  <c r="F18" i="27"/>
  <c r="E18" i="27"/>
  <c r="G16" i="27"/>
  <c r="F16" i="27"/>
  <c r="E16" i="27"/>
  <c r="G15" i="27"/>
  <c r="F15" i="27"/>
  <c r="E15" i="27"/>
  <c r="G14" i="27"/>
  <c r="F14" i="27"/>
  <c r="E14" i="27"/>
  <c r="G13" i="27"/>
  <c r="F13" i="27"/>
  <c r="E13" i="27"/>
  <c r="G12" i="27"/>
  <c r="F12" i="27"/>
  <c r="E12" i="27"/>
  <c r="G11" i="27"/>
  <c r="F11" i="27"/>
  <c r="E11" i="27"/>
  <c r="G9" i="27"/>
  <c r="F9" i="27"/>
  <c r="E9" i="27"/>
  <c r="G8" i="27"/>
  <c r="F8" i="27"/>
  <c r="E8" i="27"/>
  <c r="D24" i="27"/>
  <c r="C24" i="27"/>
  <c r="B24" i="27"/>
  <c r="D23" i="27"/>
  <c r="C23" i="27"/>
  <c r="B23" i="27"/>
  <c r="C26" i="26" l="1"/>
  <c r="G24" i="27"/>
  <c r="E24" i="27"/>
  <c r="G23" i="27"/>
  <c r="E23" i="27"/>
  <c r="F23" i="27"/>
  <c r="F24" i="27"/>
  <c r="R26" i="19"/>
  <c r="Q26" i="19"/>
  <c r="P26" i="19"/>
  <c r="O26" i="19"/>
  <c r="N26" i="19"/>
  <c r="M26" i="19"/>
  <c r="L26" i="19"/>
  <c r="K26" i="19"/>
  <c r="R25" i="19"/>
  <c r="Q25" i="19"/>
  <c r="P25" i="19"/>
  <c r="O25" i="19"/>
  <c r="N25" i="19"/>
  <c r="M25" i="19"/>
  <c r="L25" i="19"/>
  <c r="K25" i="19"/>
  <c r="R24" i="19"/>
  <c r="Q24" i="19"/>
  <c r="P24" i="19"/>
  <c r="O24" i="19"/>
  <c r="N24" i="19"/>
  <c r="M24" i="19"/>
  <c r="L24" i="19"/>
  <c r="K24" i="19"/>
  <c r="R23" i="19"/>
  <c r="Q23" i="19"/>
  <c r="P23" i="19"/>
  <c r="O23" i="19"/>
  <c r="N23" i="19"/>
  <c r="M23" i="19"/>
  <c r="L23" i="19"/>
  <c r="K23" i="19"/>
  <c r="R22" i="19"/>
  <c r="Q22" i="19"/>
  <c r="P22" i="19"/>
  <c r="O22" i="19"/>
  <c r="N22" i="19"/>
  <c r="M22" i="19"/>
  <c r="L22" i="19"/>
  <c r="K22" i="19"/>
  <c r="R21" i="19"/>
  <c r="Q21" i="19"/>
  <c r="P21" i="19"/>
  <c r="O21" i="19"/>
  <c r="N21" i="19"/>
  <c r="M21" i="19"/>
  <c r="L21" i="19"/>
  <c r="K21" i="19"/>
  <c r="R20" i="19"/>
  <c r="Q20" i="19"/>
  <c r="P20" i="19"/>
  <c r="O20" i="19"/>
  <c r="N20" i="19"/>
  <c r="M20" i="19"/>
  <c r="L20" i="19"/>
  <c r="K20" i="19"/>
  <c r="R19" i="19"/>
  <c r="Q19" i="19"/>
  <c r="P19" i="19"/>
  <c r="O19" i="19"/>
  <c r="N19" i="19"/>
  <c r="M19" i="19"/>
  <c r="L19" i="19"/>
  <c r="K19" i="19"/>
  <c r="R18" i="19"/>
  <c r="Q18" i="19"/>
  <c r="P18" i="19"/>
  <c r="O18" i="19"/>
  <c r="N18" i="19"/>
  <c r="M18" i="19"/>
  <c r="L18" i="19"/>
  <c r="K18" i="19"/>
  <c r="R17" i="19"/>
  <c r="Q17" i="19"/>
  <c r="P17" i="19"/>
  <c r="O17" i="19"/>
  <c r="N17" i="19"/>
  <c r="M17" i="19"/>
  <c r="L17" i="19"/>
  <c r="K17" i="19"/>
  <c r="R16" i="19"/>
  <c r="Q16" i="19"/>
  <c r="P16" i="19"/>
  <c r="O16" i="19"/>
  <c r="N16" i="19"/>
  <c r="M16" i="19"/>
  <c r="L16" i="19"/>
  <c r="K16" i="19"/>
  <c r="R15" i="19"/>
  <c r="Q15" i="19"/>
  <c r="P15" i="19"/>
  <c r="O15" i="19"/>
  <c r="N15" i="19"/>
  <c r="M15" i="19"/>
  <c r="L15" i="19"/>
  <c r="K15" i="19"/>
  <c r="R14" i="19"/>
  <c r="Q14" i="19"/>
  <c r="P14" i="19"/>
  <c r="O14" i="19"/>
  <c r="N14" i="19"/>
  <c r="M14" i="19"/>
  <c r="L14" i="19"/>
  <c r="K14" i="19"/>
  <c r="R13" i="19"/>
  <c r="Q13" i="19"/>
  <c r="P13" i="19"/>
  <c r="O13" i="19"/>
  <c r="N13" i="19"/>
  <c r="M13" i="19"/>
  <c r="L13" i="19"/>
  <c r="K13" i="19"/>
  <c r="R12" i="19"/>
  <c r="Q12" i="19"/>
  <c r="P12" i="19"/>
  <c r="O12" i="19"/>
  <c r="N12" i="19"/>
  <c r="M12" i="19"/>
  <c r="L12" i="19"/>
  <c r="K12" i="19"/>
  <c r="R11" i="19"/>
  <c r="Q11" i="19"/>
  <c r="P11" i="19"/>
  <c r="O11" i="19"/>
  <c r="N11" i="19"/>
  <c r="M11" i="19"/>
  <c r="L11" i="19"/>
  <c r="K11" i="19"/>
  <c r="R10" i="19"/>
  <c r="Q10" i="19"/>
  <c r="P10" i="19"/>
  <c r="O10" i="19"/>
  <c r="N10" i="19"/>
  <c r="M10" i="19"/>
  <c r="L10" i="19"/>
  <c r="K10" i="19"/>
  <c r="R9" i="19"/>
  <c r="Q9" i="19"/>
  <c r="P9" i="19"/>
  <c r="O9" i="19"/>
  <c r="N9" i="19"/>
  <c r="M9" i="19"/>
  <c r="L9" i="19"/>
  <c r="K9" i="19"/>
  <c r="R8" i="19"/>
  <c r="Q8" i="19"/>
  <c r="P8" i="19"/>
  <c r="O8" i="19"/>
  <c r="N8" i="19"/>
  <c r="M8" i="19"/>
  <c r="L8" i="19"/>
  <c r="K8" i="19"/>
  <c r="G25" i="26"/>
  <c r="H25" i="26"/>
  <c r="G26" i="26"/>
  <c r="F26" i="26"/>
  <c r="H23" i="26"/>
  <c r="G23" i="26"/>
  <c r="F23" i="26"/>
  <c r="H22" i="26"/>
  <c r="G22" i="26"/>
  <c r="F22" i="26"/>
  <c r="H21" i="26"/>
  <c r="G21" i="26"/>
  <c r="F21" i="26"/>
  <c r="H20" i="26"/>
  <c r="G20" i="26"/>
  <c r="F20" i="26"/>
  <c r="H19" i="26"/>
  <c r="G19" i="26"/>
  <c r="F19" i="26"/>
  <c r="H18" i="26"/>
  <c r="G18" i="26"/>
  <c r="F18" i="26"/>
  <c r="H17" i="26"/>
  <c r="G17" i="26"/>
  <c r="H16" i="26"/>
  <c r="G16" i="26"/>
  <c r="F16" i="26"/>
  <c r="H15" i="26"/>
  <c r="G15" i="26"/>
  <c r="H14" i="26"/>
  <c r="G14" i="26"/>
  <c r="H13" i="26"/>
  <c r="G13" i="26"/>
  <c r="F13" i="26"/>
  <c r="H12" i="26"/>
  <c r="G12" i="26"/>
  <c r="H11" i="26"/>
  <c r="G11" i="26"/>
  <c r="H10" i="26"/>
  <c r="G10" i="26"/>
  <c r="H9" i="26"/>
  <c r="G9" i="26"/>
  <c r="H8" i="26"/>
  <c r="G8" i="26"/>
  <c r="B55" i="26"/>
  <c r="H26" i="26" l="1"/>
  <c r="F24" i="26"/>
  <c r="F25" i="26"/>
  <c r="H24" i="26"/>
  <c r="G24" i="26"/>
  <c r="B53" i="26"/>
  <c r="B54" i="26"/>
  <c r="E54" i="26"/>
  <c r="D54" i="26"/>
  <c r="C54" i="26"/>
  <c r="E53" i="26"/>
  <c r="D53" i="26"/>
  <c r="C53" i="26"/>
  <c r="C55" i="26" l="1"/>
  <c r="D55" i="26"/>
  <c r="E55" i="26"/>
  <c r="K55" i="19"/>
  <c r="K54" i="19"/>
  <c r="K53" i="19"/>
  <c r="K52" i="19"/>
  <c r="K51" i="19"/>
  <c r="K50" i="19"/>
  <c r="K49" i="19"/>
  <c r="K48" i="19"/>
  <c r="K47" i="19"/>
  <c r="K46" i="19"/>
  <c r="K45" i="19"/>
  <c r="K44" i="19"/>
  <c r="K43" i="19"/>
  <c r="K42" i="19"/>
  <c r="K41" i="19"/>
  <c r="K40" i="19"/>
  <c r="K39" i="19"/>
  <c r="K38" i="19"/>
  <c r="R55" i="19"/>
  <c r="Q55" i="19"/>
  <c r="P55" i="19"/>
  <c r="O55" i="19"/>
  <c r="N55" i="19"/>
  <c r="M55" i="19"/>
  <c r="L55" i="19"/>
  <c r="R54" i="19"/>
  <c r="Q54" i="19"/>
  <c r="P54" i="19"/>
  <c r="O54" i="19"/>
  <c r="N54" i="19"/>
  <c r="M54" i="19"/>
  <c r="L54" i="19"/>
  <c r="R53" i="19"/>
  <c r="Q53" i="19"/>
  <c r="P53" i="19"/>
  <c r="O53" i="19"/>
  <c r="N53" i="19"/>
  <c r="M53" i="19"/>
  <c r="L53" i="19"/>
  <c r="R52" i="19"/>
  <c r="Q52" i="19"/>
  <c r="P52" i="19"/>
  <c r="O52" i="19"/>
  <c r="N52" i="19"/>
  <c r="M52" i="19"/>
  <c r="L52" i="19"/>
  <c r="R51" i="19"/>
  <c r="Q51" i="19"/>
  <c r="P51" i="19"/>
  <c r="O51" i="19"/>
  <c r="N51" i="19"/>
  <c r="M51" i="19"/>
  <c r="L51" i="19"/>
  <c r="R50" i="19"/>
  <c r="Q50" i="19"/>
  <c r="P50" i="19"/>
  <c r="O50" i="19"/>
  <c r="N50" i="19"/>
  <c r="M50" i="19"/>
  <c r="L50" i="19"/>
  <c r="R49" i="19"/>
  <c r="Q49" i="19"/>
  <c r="P49" i="19"/>
  <c r="O49" i="19"/>
  <c r="N49" i="19"/>
  <c r="M49" i="19"/>
  <c r="L49" i="19"/>
  <c r="R48" i="19"/>
  <c r="Q48" i="19"/>
  <c r="P48" i="19"/>
  <c r="O48" i="19"/>
  <c r="N48" i="19"/>
  <c r="M48" i="19"/>
  <c r="L48" i="19"/>
  <c r="R47" i="19"/>
  <c r="Q47" i="19"/>
  <c r="P47" i="19"/>
  <c r="O47" i="19"/>
  <c r="N47" i="19"/>
  <c r="M47" i="19"/>
  <c r="L47" i="19"/>
  <c r="R46" i="19"/>
  <c r="Q46" i="19"/>
  <c r="P46" i="19"/>
  <c r="O46" i="19"/>
  <c r="N46" i="19"/>
  <c r="M46" i="19"/>
  <c r="L46" i="19"/>
  <c r="R45" i="19"/>
  <c r="Q45" i="19"/>
  <c r="P45" i="19"/>
  <c r="O45" i="19"/>
  <c r="N45" i="19"/>
  <c r="M45" i="19"/>
  <c r="L45" i="19"/>
  <c r="R44" i="19"/>
  <c r="Q44" i="19"/>
  <c r="P44" i="19"/>
  <c r="O44" i="19"/>
  <c r="N44" i="19"/>
  <c r="M44" i="19"/>
  <c r="L44" i="19"/>
  <c r="R43" i="19"/>
  <c r="Q43" i="19"/>
  <c r="P43" i="19"/>
  <c r="O43" i="19"/>
  <c r="N43" i="19"/>
  <c r="M43" i="19"/>
  <c r="L43" i="19"/>
  <c r="R42" i="19"/>
  <c r="Q42" i="19"/>
  <c r="P42" i="19"/>
  <c r="O42" i="19"/>
  <c r="N42" i="19"/>
  <c r="M42" i="19"/>
  <c r="L42" i="19"/>
  <c r="R41" i="19"/>
  <c r="Q41" i="19"/>
  <c r="P41" i="19"/>
  <c r="O41" i="19"/>
  <c r="N41" i="19"/>
  <c r="M41" i="19"/>
  <c r="L41" i="19"/>
  <c r="R40" i="19"/>
  <c r="Q40" i="19"/>
  <c r="P40" i="19"/>
  <c r="O40" i="19"/>
  <c r="N40" i="19"/>
  <c r="M40" i="19"/>
  <c r="L40" i="19"/>
  <c r="R39" i="19"/>
  <c r="Q39" i="19"/>
  <c r="P39" i="19"/>
  <c r="O39" i="19"/>
  <c r="N39" i="19"/>
  <c r="M39" i="19"/>
  <c r="L39" i="19"/>
  <c r="R38" i="19"/>
  <c r="Q38" i="19"/>
  <c r="P38" i="19"/>
  <c r="O38" i="19"/>
  <c r="N38" i="19"/>
  <c r="M38" i="19"/>
  <c r="L38" i="19"/>
  <c r="R37" i="19"/>
  <c r="Q37" i="19"/>
  <c r="P37" i="19"/>
  <c r="O37" i="19"/>
  <c r="N37" i="19"/>
  <c r="M37" i="19"/>
  <c r="L37" i="19"/>
  <c r="H55" i="26" l="1"/>
  <c r="G55" i="26"/>
  <c r="F55" i="26"/>
  <c r="H54" i="26"/>
  <c r="G54" i="26"/>
  <c r="F54" i="26"/>
  <c r="H53" i="26"/>
  <c r="G53" i="26"/>
  <c r="F53" i="26"/>
  <c r="H52" i="26"/>
  <c r="G52" i="26"/>
  <c r="F52" i="26"/>
  <c r="H51" i="26"/>
  <c r="G51" i="26"/>
  <c r="F51" i="26"/>
  <c r="H50" i="26"/>
  <c r="G50" i="26"/>
  <c r="F50" i="26"/>
  <c r="H49" i="26"/>
  <c r="G49" i="26"/>
  <c r="F49" i="26"/>
  <c r="H48" i="26"/>
  <c r="G48" i="26"/>
  <c r="F48" i="26"/>
  <c r="H47" i="26"/>
  <c r="G47" i="26"/>
  <c r="F47" i="26"/>
  <c r="H46" i="26"/>
  <c r="G46" i="26"/>
  <c r="F46" i="26"/>
  <c r="H45" i="26"/>
  <c r="G45" i="26"/>
  <c r="F45" i="26"/>
  <c r="H44" i="26"/>
  <c r="G44" i="26"/>
  <c r="F44" i="26"/>
  <c r="H43" i="26"/>
  <c r="G43" i="26"/>
  <c r="F43" i="26"/>
  <c r="H42" i="26"/>
  <c r="G42" i="26"/>
  <c r="F42" i="26"/>
  <c r="H41" i="26"/>
  <c r="G41" i="26"/>
  <c r="F41" i="26"/>
  <c r="H40" i="26"/>
  <c r="G40" i="26"/>
  <c r="F40" i="26"/>
  <c r="H39" i="26"/>
  <c r="G39" i="26"/>
  <c r="F39" i="26"/>
  <c r="H38" i="26"/>
  <c r="G38" i="26"/>
  <c r="F38" i="26"/>
  <c r="H37" i="26"/>
  <c r="G37" i="26"/>
  <c r="F37" i="26"/>
  <c r="K37" i="19"/>
  <c r="B80" i="27" l="1"/>
  <c r="B79" i="27"/>
  <c r="C82" i="26"/>
  <c r="C107" i="27"/>
  <c r="B107" i="27"/>
  <c r="D107" i="27"/>
  <c r="C106" i="27"/>
  <c r="B106" i="27"/>
  <c r="D106" i="27"/>
  <c r="D80" i="27"/>
  <c r="D79" i="27"/>
  <c r="C80" i="27"/>
  <c r="G80" i="27" s="1"/>
  <c r="C79" i="27"/>
  <c r="H112" i="19"/>
  <c r="G112" i="19"/>
  <c r="F112" i="19"/>
  <c r="E112" i="19"/>
  <c r="D112" i="19"/>
  <c r="C112" i="19"/>
  <c r="B112" i="19"/>
  <c r="H111" i="19"/>
  <c r="G111" i="19"/>
  <c r="F111" i="19"/>
  <c r="E111" i="19"/>
  <c r="D111" i="19"/>
  <c r="B111" i="19"/>
  <c r="C111" i="19"/>
  <c r="B83" i="19"/>
  <c r="B82" i="19"/>
  <c r="B82" i="26"/>
  <c r="E112" i="26"/>
  <c r="B112" i="26"/>
  <c r="D112" i="26"/>
  <c r="C112" i="26"/>
  <c r="E111" i="26"/>
  <c r="D111" i="26"/>
  <c r="B111" i="26"/>
  <c r="C111" i="26"/>
  <c r="E83" i="26"/>
  <c r="B83" i="26"/>
  <c r="D83" i="26"/>
  <c r="C83" i="26"/>
  <c r="E82" i="26"/>
  <c r="D82" i="26"/>
  <c r="H112" i="26" l="1"/>
  <c r="G106" i="27"/>
  <c r="N112" i="19"/>
  <c r="F79" i="27"/>
  <c r="G83" i="26"/>
  <c r="G112" i="26"/>
  <c r="F106" i="27"/>
  <c r="L112" i="19"/>
  <c r="M112" i="19"/>
  <c r="M111" i="19"/>
  <c r="E84" i="26"/>
  <c r="F107" i="27"/>
  <c r="I111" i="19"/>
  <c r="G79" i="27"/>
  <c r="K112" i="19"/>
  <c r="F83" i="26"/>
  <c r="H111" i="26"/>
  <c r="N111" i="19"/>
  <c r="J111" i="19"/>
  <c r="I112" i="19"/>
  <c r="K111" i="19"/>
  <c r="J112" i="19"/>
  <c r="G82" i="26"/>
  <c r="H83" i="26"/>
  <c r="G111" i="26"/>
  <c r="F82" i="26"/>
  <c r="F112" i="26"/>
  <c r="H82" i="26"/>
  <c r="C84" i="26"/>
  <c r="F84" i="26" s="1"/>
  <c r="D84" i="26"/>
  <c r="F111" i="26"/>
  <c r="E80" i="27"/>
  <c r="E106" i="27"/>
  <c r="E107" i="27"/>
  <c r="F80" i="27"/>
  <c r="L111" i="19"/>
  <c r="G107" i="27"/>
  <c r="E79" i="27"/>
</calcChain>
</file>

<file path=xl/sharedStrings.xml><?xml version="1.0" encoding="utf-8"?>
<sst xmlns="http://schemas.openxmlformats.org/spreadsheetml/2006/main" count="1238" uniqueCount="223">
  <si>
    <t>x</t>
  </si>
  <si>
    <t>Anzahl</t>
  </si>
  <si>
    <t>Thüringen</t>
  </si>
  <si>
    <t>Schleswig-Holstein</t>
  </si>
  <si>
    <t>Sachsen</t>
  </si>
  <si>
    <t>Saarland</t>
  </si>
  <si>
    <t>Rheinland-Pfalz</t>
  </si>
  <si>
    <t>Nordrhein-Westfalen</t>
  </si>
  <si>
    <t>Niedersachsen</t>
  </si>
  <si>
    <t>Mecklenburg-Vorpommern</t>
  </si>
  <si>
    <t>Hessen</t>
  </si>
  <si>
    <t>Bremen</t>
  </si>
  <si>
    <t>Brandenburg</t>
  </si>
  <si>
    <t>Bayern</t>
  </si>
  <si>
    <t>Baden-Württemberg</t>
  </si>
  <si>
    <t>Berlin, Stadt</t>
  </si>
  <si>
    <t>Sachsen-Anhalt</t>
  </si>
  <si>
    <t>Deutschland</t>
  </si>
  <si>
    <t>Land</t>
  </si>
  <si>
    <t xml:space="preserve">Wohnung des Kindes </t>
  </si>
  <si>
    <t xml:space="preserve">Andere Räume </t>
  </si>
  <si>
    <t>**ohne Mehrfachnennungen</t>
  </si>
  <si>
    <t>Großtages-pflegestellen</t>
  </si>
  <si>
    <t>Anzahl der Kinder in Großtages-pflege</t>
  </si>
  <si>
    <t>Tagespflege-personen in Großtages-pflegestellen</t>
  </si>
  <si>
    <t>Tagespflege-personen pro Großtages-pflegestelle</t>
  </si>
  <si>
    <t>Kinder pro Tagespflege-person in Großtages-pflege</t>
  </si>
  <si>
    <t>Kinder pro Großtages-pflegestelle</t>
  </si>
  <si>
    <t>Durchschnittliche Anzahl</t>
  </si>
  <si>
    <t>Hamburg</t>
  </si>
  <si>
    <t>Insgesamt</t>
  </si>
  <si>
    <t>Davon</t>
  </si>
  <si>
    <t>Insgesamt**</t>
  </si>
  <si>
    <t>Eigene Wohnung
der Tages-pflegeperson</t>
  </si>
  <si>
    <t>In %</t>
  </si>
  <si>
    <t>Westdeutschland</t>
  </si>
  <si>
    <t>Ostdeutschland</t>
  </si>
  <si>
    <t>(Noch) keine tätigkeitsbezog. Qualifikation</t>
  </si>
  <si>
    <t>* Dieses Angebot existiert nur in einem Teil der Länder.
x In diesem Land werden keine derartigen Angebote vorgehalten.</t>
  </si>
  <si>
    <t>* Für die Berechnung der durchschnittlichen Anzahl der Kinder pro Kindertagespflegeperson werden sowohl Kinder als auch Schulkinder berücksichtigt, die eine Kindertagespflege besuchen.</t>
  </si>
  <si>
    <t>Berlin</t>
  </si>
  <si>
    <t xml:space="preserve">Hamburg </t>
  </si>
  <si>
    <t>Sachsen**</t>
  </si>
  <si>
    <t>Kinder in Kindertages-betreuung insgesamt</t>
  </si>
  <si>
    <t xml:space="preserve">Kinder in Kindertageseinrichtungen </t>
  </si>
  <si>
    <t>Kinder in Kindertagespflege</t>
  </si>
  <si>
    <t>Kinder unter 3 Jahren in Kindertagesbetreuung</t>
  </si>
  <si>
    <t>Kinder im Alter von 3 Jahren bis zum Schuleintritt in Kindertagesbetreuung</t>
  </si>
  <si>
    <t xml:space="preserve">* Kinder in Tagespflege, die zusätzlich eine Kindertageseinrichtung oder eine Ganztagsschule besuchen, werden nicht doppelt gezählt. </t>
  </si>
  <si>
    <t xml:space="preserve">Davon </t>
  </si>
  <si>
    <t>** In Sachsen sind zwar Zusammenschlüsse von Tagespflegepersonen möglich, insgesamt dürfen aber trotz Zusammenschluss von mehr als einer Tagespflegeperson nicht mehr als 5 Kinder betreut werden. Die amtliche Statistik führt aber diese Zusammenschlüsse trotz dieser Begrenzung formal als „Großtagespflegestelle“.</t>
  </si>
  <si>
    <t>Zurück zum Inhalt - HF-08</t>
  </si>
  <si>
    <t>Unabhängige Variablen</t>
  </si>
  <si>
    <t>AME</t>
  </si>
  <si>
    <t>S.E.</t>
  </si>
  <si>
    <t>Arbeitszufriedenheit insgesamt</t>
  </si>
  <si>
    <t>-0,02*</t>
  </si>
  <si>
    <t>-0,01*</t>
  </si>
  <si>
    <t>(0,01)</t>
  </si>
  <si>
    <t>Kein/e Qualifizierungskurs/Ausbildung (Ref.)</t>
  </si>
  <si>
    <t>Qualifizierungskurs in unterschiedlichem Umfang</t>
  </si>
  <si>
    <t>(0,10)</t>
  </si>
  <si>
    <t>Pädagogische Ausbildung</t>
  </si>
  <si>
    <t>(0,11)</t>
  </si>
  <si>
    <t>Berufserfahrung Tagespflegeperson (in Jahren)</t>
  </si>
  <si>
    <t>(0,00)</t>
  </si>
  <si>
    <t>Kein Interesse Fort-/Weiterbildung (Ref.)</t>
  </si>
  <si>
    <t>Interesse Fort-/Weiterbildung (für Tätigkeit als Tagespflegeperson)</t>
  </si>
  <si>
    <t>(0,02)</t>
  </si>
  <si>
    <t>Interesse Fort-/Weiterbildung (für pädagogische Tätigkeit z.B. in Kita)</t>
  </si>
  <si>
    <t>0,21*</t>
  </si>
  <si>
    <t>(0,03)</t>
  </si>
  <si>
    <t>Vertretrungsregelungen bei Ausfall</t>
  </si>
  <si>
    <t>F1: Erreichbarkeit Fachberatung</t>
  </si>
  <si>
    <t>F2: Beratung Fachberatung (Betriebwirtschaft, Rechtliches)</t>
  </si>
  <si>
    <t>0,03*</t>
  </si>
  <si>
    <t>F3: Beratung Fachberatung (Pädagogik, Gesundheit)</t>
  </si>
  <si>
    <t>Kinder im Haushalt (ja)</t>
  </si>
  <si>
    <t>0,06*</t>
  </si>
  <si>
    <t>Ort der Betreuung</t>
  </si>
  <si>
    <t>Familienstand: in Partnerschaft/zusammenlebend (Ref.: getrennt/ledig)</t>
  </si>
  <si>
    <t>Deutsche Staatsangehörigkeit (ja)</t>
  </si>
  <si>
    <t>F1: (Fachliche) Unterstützung und Entlastung</t>
  </si>
  <si>
    <t>Kooperation mit KTPP in Umgebung (sporadisch)</t>
  </si>
  <si>
    <t>Kooperation mit KTPP in Umgebung (intensiv)</t>
  </si>
  <si>
    <t>-0,10*</t>
  </si>
  <si>
    <t>Kooperation mit Jugendamt (sporadisch)</t>
  </si>
  <si>
    <t>Kooperation mit Jugendamt (intensiv)</t>
  </si>
  <si>
    <t>Kooperation mit Verbände KTP (sporadisch)</t>
  </si>
  <si>
    <t>Kooperation mit Verbände KTP (intensiv)</t>
  </si>
  <si>
    <t>Anzahl Kinder in Betreuung der Zielperson</t>
  </si>
  <si>
    <t>Großtagespflegestelle (ja)</t>
  </si>
  <si>
    <t>Baden-Württemberg (Ref.)</t>
  </si>
  <si>
    <t>(0,08)</t>
  </si>
  <si>
    <t>-</t>
  </si>
  <si>
    <t>Großstadt (Ref.)</t>
  </si>
  <si>
    <t>Mittelstadt</t>
  </si>
  <si>
    <t>Kleinstadt/ländliche Region</t>
  </si>
  <si>
    <t>Hohes Haushaltseinkommen (Landkreis, 2019)</t>
  </si>
  <si>
    <t>Hoher Anteil arbeitslose Personen (Landkreis, 2019)</t>
  </si>
  <si>
    <t>Pseudo-R²</t>
  </si>
  <si>
    <t>(Korrigiertes) Pseduo R²</t>
  </si>
  <si>
    <t>Count</t>
  </si>
  <si>
    <t>Adj. Count</t>
  </si>
  <si>
    <t>N</t>
  </si>
  <si>
    <t>Tab. HF-08.1.1-1 Kindertagespflegepersonen 2021 nach Ort der Betreuung* und Ländern</t>
  </si>
  <si>
    <t>Tab. HF-08.1.1-2 Kindertagespflegepersonen 2020 nach Ort der Betreuung* und Ländern</t>
  </si>
  <si>
    <t>Tab. HF-08.1.1-3 Kindertagespflegepersonen 2019 nach Ort der Betreuung* und Ländern</t>
  </si>
  <si>
    <t>Tab. HF-08.1.1-4 Tagespflegepersonen 2018 nach Ort der Betreuung* und Ländern</t>
  </si>
  <si>
    <t xml:space="preserve">Tab. HF-08.1.2-1 Großtagespflegestellen* und Tagespflegepersonen in Großtagespflegestellen 2021 nach Anzahl der Tagespflegepersonen, Anzahl der betreuten Kinder und Ländern </t>
  </si>
  <si>
    <t xml:space="preserve">Tab. HF-08.1.2-2 Großtagespflegestellen* und Tagespflegepersonen in Großtagespflegestellen 2020 nach Anzahl der Tagespflegepersonen, Anzahl der betreuten Kinder und Ländern </t>
  </si>
  <si>
    <t xml:space="preserve">Tab. HF-08.1.2-3 Großtagespflegestellen* und Tagespflegepersonen in Großtagespflegestellen 2019 nach Anzahl der Tagespflegepersonen, Anzahl der betreuten Kinder und Ländern  </t>
  </si>
  <si>
    <t xml:space="preserve">Tab. HF-08.1.2-4 Großtagespflegestellen* und Tagespflegepersonen in Großtagespflegestellen 2018 nach Anzahl der Tagespflegepersonen, Anzahl der betreuten Kinder und Ländern </t>
  </si>
  <si>
    <t>Tab. HF-08.1.3-1 Kinder bis zum Schuleintritt in Kindertagesbetreuung 2021 nach Altersgruppen und Ländern (ohne Doppelzählung*)</t>
  </si>
  <si>
    <t>Tab. HF-08.1.3-2 Kinder bis zum Schuleintritt in Kindertagesbetreuung 2020 nach Altersgruppen und Ländern (ohne Doppelzählung*)</t>
  </si>
  <si>
    <t>Tab. HF-08.1.3-3 Kinder bis zum Schuleintritt in Kindertagesbetreuung 2019 nach Altersgruppen und Ländern (ohne Doppelzählung*)</t>
  </si>
  <si>
    <t>Tab. HF-08.1.3-4 Kinder bis zum Schuleintritt in Kindertagesbetreuung 2018 nach Altersgruppen und Ländern (ohne Doppelzählung*)</t>
  </si>
  <si>
    <t>Tab. HF-08.2.1-1 Kindertagespflegepersonen 2021 nach Art und Umfang der pädagogischen Qualifizierung nach Ländern</t>
  </si>
  <si>
    <t>Tab. HF-08.2.1-2 Kindertagespflegepersonen 2020 nach Art und Umfang der pädagogischen Qualifizierung nach Ländern</t>
  </si>
  <si>
    <t>Tab. HF-08.2.1-3 Kindertagespflegepersonen 2019 nach Art und Umfang der pädagogischen Qualifizierung nach Ländern</t>
  </si>
  <si>
    <t>Tab. HF-08.2.1-4 Kindertagespflegepersonen 2018 nach Art und Umfang der pädagogischen Qualifizierung nach Ländern</t>
  </si>
  <si>
    <t>Tab. HF-08.4.7-1 Durchschnittliche Anzahl betreuter Kinder pro Kindertagespflegeperson* 2021 nach Ländern</t>
  </si>
  <si>
    <t>Tab. HF-08.4.7-2 Durchschnittliche Anzahl betreuter Kinder pro Kindertagespflegeperson* 2020 nach Ländern</t>
  </si>
  <si>
    <t>Tab. HF-08.4.7-3 Durchschnittliche Anzahl betreuter Kinder pro Kindertagespflegeperson* 2019 nach Ländern</t>
  </si>
  <si>
    <t>Tab. HF-08.4.7-4 Durchschnittliche Anzahl betreuter Kinder pro Kindertagespflegeperson 2018 nach Ländern</t>
  </si>
  <si>
    <r>
      <rPr>
        <vertAlign val="superscript"/>
        <sz val="8.5"/>
        <rFont val="Calibri"/>
        <family val="2"/>
        <scheme val="minor"/>
      </rPr>
      <t>1</t>
    </r>
    <r>
      <rPr>
        <sz val="8.5"/>
        <rFont val="Calibri"/>
        <family val="2"/>
        <scheme val="minor"/>
      </rPr>
      <t xml:space="preserve"> Die Werte wurden auf Grundlage des Kinderdatensatzes berechnet</t>
    </r>
  </si>
  <si>
    <r>
      <t>Durchschnittliche Anzahl betreuter Kinder pro Kindertages-pflegeperson</t>
    </r>
    <r>
      <rPr>
        <b/>
        <vertAlign val="superscript"/>
        <sz val="11"/>
        <rFont val="Calibri"/>
        <family val="2"/>
        <scheme val="minor"/>
      </rPr>
      <t>1</t>
    </r>
    <r>
      <rPr>
        <b/>
        <sz val="11"/>
        <rFont val="Calibri"/>
        <family val="2"/>
        <scheme val="minor"/>
      </rPr>
      <t xml:space="preserve"> </t>
    </r>
  </si>
  <si>
    <r>
      <t>Durchschnittliche Anzahl betreuter Kinder pro Kindertages-pflegeperson</t>
    </r>
    <r>
      <rPr>
        <b/>
        <vertAlign val="superscript"/>
        <sz val="11"/>
        <rFont val="Calibri"/>
        <family val="2"/>
        <scheme val="minor"/>
      </rPr>
      <t>1</t>
    </r>
  </si>
  <si>
    <t>Interesse Fort-/Weiterbildung (für andere Tätigkeit)</t>
  </si>
  <si>
    <t>-0,06*</t>
  </si>
  <si>
    <t>-0,09*</t>
  </si>
  <si>
    <t>0,32*</t>
  </si>
  <si>
    <t>0,05*</t>
  </si>
  <si>
    <t>Wochenarbeitszeit tatsächlich (in Stunden)</t>
  </si>
  <si>
    <t>(0,13)</t>
  </si>
  <si>
    <t>Modell 1 (Verbleib und Austritt aus der Kindertagespflege)</t>
  </si>
  <si>
    <t>Modell 2 (Verbleib und Wechsel in Kindertageseinrichtung)</t>
  </si>
  <si>
    <t>Unter 30 Jahre</t>
  </si>
  <si>
    <t>30 bis unter 55 Jahre</t>
  </si>
  <si>
    <t>55 Jahre und älter</t>
  </si>
  <si>
    <t xml:space="preserve">Quelle: Statistisches Bundesamt, Statistiken der Kinder- und Jugendhilfe.  Kinder und tätige Personen in Tagespflege und  in öffentlich geförderter Kindertagespflege am 01.03.2021, 2021; Berechnungen des Forschungsverbundes DJI/TU Dortmund </t>
  </si>
  <si>
    <t xml:space="preserve">Quelle: Statistisches Bundesamt, Statistiken der Kinder- und Jugendhilfe.  Kinder und tätige Personen in Tagespflege und  in öffentlich geförderter Kindertagespflege am 01.03.2020, 2020; Berechnungen des Forschungsverbundes DJI/TU Dortmund </t>
  </si>
  <si>
    <t xml:space="preserve">Quelle: Statistisches Bundesamt, Statistiken der Kinder- und Jugendhilfe.  Kinder und tätige Personen in Tagespflege und  in öffentlich geförderter Kindertagespflege am 01.03.2019, 2019; Berechnungen des Forschungsverbundes DJI/TU Dortmund </t>
  </si>
  <si>
    <t>Hinweis: Ref.: Referenzkategorie, N: Fallzahl, logistische Regressionsmodelle, cluster robuste Standardfehlern (Jugendamtsebene), Regressionskoeffizienten werden als durchschnittliche marginale Effekte (average marginal effects (AMEs)) dargestellt. AMEs können multipliziert mit 100 als Prozentpunkte interpretiert werden, *statistisch signifikant bei p&lt;0,05. Die abhängigen Variablen nehmen den Wert 1 an, wenn die Tagespflegepersonen Pläne zum Austritt aus der Kindertagespflege (Modell 1) oder Pläne zum Wechsel in eine Kindertageseinrichtung (Modell 2) aufweisen. Berechnung ausschließlich für selbstständige Tagespflegepersonen. Eine Tagespflegeperson mit 37 Kindern in Betreuung wurde aus der Analyse ausgeschlossen.</t>
  </si>
  <si>
    <t>Berufserfahrung Tagespflegeperson (in Jahren) (quadriert)</t>
  </si>
  <si>
    <t>0,00*</t>
  </si>
  <si>
    <t>0,19*</t>
  </si>
  <si>
    <t>0,37*</t>
  </si>
  <si>
    <t>0,07*</t>
  </si>
  <si>
    <t>0.00</t>
  </si>
  <si>
    <t>0.02</t>
  </si>
  <si>
    <t>0.01</t>
  </si>
  <si>
    <t>-0.04</t>
  </si>
  <si>
    <t>0.05</t>
  </si>
  <si>
    <t>-0.06</t>
  </si>
  <si>
    <t>-0,04*</t>
  </si>
  <si>
    <t>0,09*</t>
  </si>
  <si>
    <t>0,10*</t>
  </si>
  <si>
    <t>Anzahl Kinder in Betreuung der Zielperson (quadriert)</t>
  </si>
  <si>
    <t>0.04</t>
  </si>
  <si>
    <t>0.06</t>
  </si>
  <si>
    <t>0.10</t>
  </si>
  <si>
    <t>-0.13</t>
  </si>
  <si>
    <t>0.09</t>
  </si>
  <si>
    <t>-0.02</t>
  </si>
  <si>
    <t>-0.01</t>
  </si>
  <si>
    <t>-0.00</t>
  </si>
  <si>
    <t>-0.10</t>
  </si>
  <si>
    <t>-0.03</t>
  </si>
  <si>
    <t>0.03</t>
  </si>
  <si>
    <t>0.11</t>
  </si>
  <si>
    <t>-0.05</t>
  </si>
  <si>
    <t>(0.02)</t>
  </si>
  <si>
    <t>(0.05)</t>
  </si>
  <si>
    <t>(0.04)</t>
  </si>
  <si>
    <t>(0.06)</t>
  </si>
  <si>
    <t>(0.10)</t>
  </si>
  <si>
    <t>(0.09)</t>
  </si>
  <si>
    <t>(0.08)</t>
  </si>
  <si>
    <t>(0.07)</t>
  </si>
  <si>
    <t>(0.03)</t>
  </si>
  <si>
    <t>-0,00</t>
  </si>
  <si>
    <t>Teilnahmen an Fort-/Weiterbildung (Index)</t>
  </si>
  <si>
    <t>Quelle: Forschungsdatenzentrum der Statistischen Ämter des Bundes und der Länder, Statistik der Kinder- und Jugendhilfe, Kinder und tätige Personen in Tageseinrichtungen 2021, https://doi.org/10.21242/22541.2021.00.00.1.1.0, Berechnungen des Forschungsverbundes DJI/TU Dortmund</t>
  </si>
  <si>
    <t>Quelle: Forschungsdatenzentrum der Statistischen Ämter des Bundes und der Länder, Statistik der Kinder- und Jugendhilfe, Kinder und tätige Personen in Tageseinrichtungen 2020, https://doi.org/10.21242/22541.2020.00.00.1.1.0, Berechnungen des Forschungsverbundes DJI/TU Dortmund</t>
  </si>
  <si>
    <t>Quelle: Forschungsdatenzentrum der Statistischen Ämter des Bundes und der Länder, Statistik der Kinder- und Jugendhilfe, Kinder und tätige Personen in Tageseinrichtungen 2019, https://doi.org/10.21242/22541.2019.00.00.1.1.0, Berechnungen des Forschungsverbundes DJI/TU Dortmund</t>
  </si>
  <si>
    <t>Quelle: Forschungsdatenzentrum der Statistischen Ämter des Bundes und der Länder, Statistik der Kinder- und Jugendhilfe, Kinder und tätige Personen in Tageseinrichtungen 2018, https://doi.org/10.21242/22541.2018.00.00.1.1.0, Berechnungen des Forschungsverbundes DJI/TU Dortmund</t>
  </si>
  <si>
    <t>Quelle: Forschungsdatenzentrum der Statistischen Ämter des Bundes und der Länder, Statistik der Kinder- und Jugendhilfe, Kinder und tätige Personen in öffentlich geförderter Kindertagespflege 2021, https://doi.org/10.21242/22543.2021.00.00.1.1.0, Berechnungen des Forschungsverbundes DJI/TU Dortmund</t>
  </si>
  <si>
    <t>Quelle: Forschungsdatenzentrum der Statistischen Ämter des Bundes und der Länder, Statistik der Kinder- und Jugendhilfe, Kinder und tätige Personen in öffentlich geförderter Kindertagespflege 2020, https://doi.org/10.21242/22543.2020.00.00.1.1.0, Berechnungen des Forschungsverbundes DJI/TU Dortmund</t>
  </si>
  <si>
    <t>Quelle: Forschungsdatenzentrum der Statistischen Ämter des Bundes und der Länder, Statistik der Kinder- und Jugendhilfe, Kinder und tätige Personen in öffentlich geförderter Kindertagespflege 2019, https://doi.org/10.21242/22543.2019.00.00.1.1.0, Berechnungen des Forschungsverbundes DJI/TU Dortmund</t>
  </si>
  <si>
    <t>Quelle: Forschungsdatenzentrum der Statistischen Ämter des Bundes und der Länder, Statistik der Kinder- und Jugendhilfe, Kinder und tätige Personen in öffentlich geförderter Kindertagespflege 2018, https://doi.org/10.21242/22543.2018.00.00.1.1.0, Berechnungen des Forschungsverbundes DJI/TU Dortmund</t>
  </si>
  <si>
    <t>Quelle: DJI, ERiK-Surveys 2020: Befragung Kindertagespflegepersonen, Datensatzversion 2.0, https://doi.org/10.17621/erik2020_k_v02, ungewichtete Daten, Berechnungen des DJI, n = 1.986-2.163</t>
  </si>
  <si>
    <t>F2: Wertschätzung (Gesellschaft, Eltern, Kooperationspartner)</t>
  </si>
  <si>
    <t>Tab. HF-08.3.1-1 Binäre logistische Regressionsmodelle zum Verbleib und Austritt aus der Kindertagespflege (Modell 1)/Verbleib und Wechsel in Kindertageseinrichtung (Modell 2)</t>
  </si>
  <si>
    <t>Klicken Sie auf den unten stehenden Link oder auf den Reiter am unteren Bildschirmrand, um eine gewünschte Tabelle aufzurufen!</t>
  </si>
  <si>
    <t>Inhalt</t>
  </si>
  <si>
    <t>Tabellen im Internet (Anhang)</t>
  </si>
  <si>
    <t>Tab. HF-08.1.1-5 Kindertagespflegepersonen 2021 nach Altersgruppen und Ländern</t>
  </si>
  <si>
    <t>Tab. HF-08.1.1-6 Kindertagespflegepersonen 2020 nach Altersgruppen und Ländern</t>
  </si>
  <si>
    <t>Tab. HF-08.1.1-7 Kindertagespflegepersonen 2019 nach Altersgruppen und Ländern</t>
  </si>
  <si>
    <t>Abweichungen in den Summen erklären sich durch Runden der Zahlen.</t>
  </si>
  <si>
    <t xml:space="preserve">Alle Daten des ERiK-Berichts unterliegen einer regelmäßigen Kontrolle und Nachprüfung. </t>
  </si>
  <si>
    <t>Anteil</t>
  </si>
  <si>
    <t>Tabellen im Anhang (Abbildung HF-08.4-1)</t>
  </si>
  <si>
    <t>Tabellen im Anhang (Abbildung HF-08-3.1)</t>
  </si>
  <si>
    <t>Tabellen im Anhang (Abbildung HF-08.4-2)</t>
  </si>
  <si>
    <t>* Beim Ort der Betreuung kann es zu Mehrfachnennungen kommen, sodass die Gesamtsumme nicht mit der Gesamtanzahl der Kindertagespflegepersonen übereinstimmt und die Summe der Anteile Werte über 100% ergeben.</t>
  </si>
  <si>
    <r>
      <t>Fachpädago-gische Ausbildung</t>
    </r>
    <r>
      <rPr>
        <b/>
        <vertAlign val="superscript"/>
        <sz val="11"/>
        <rFont val="Calibri"/>
        <family val="2"/>
        <scheme val="minor"/>
      </rPr>
      <t>2</t>
    </r>
    <r>
      <rPr>
        <b/>
        <sz val="11"/>
        <rFont val="Calibri"/>
        <family val="2"/>
        <scheme val="minor"/>
      </rPr>
      <t xml:space="preserve"> ohne Qualifizierungs-kurs</t>
    </r>
  </si>
  <si>
    <r>
      <t>Fachpädago-gische Ausbildung</t>
    </r>
    <r>
      <rPr>
        <b/>
        <vertAlign val="superscript"/>
        <sz val="11"/>
        <rFont val="Calibri"/>
        <family val="2"/>
        <scheme val="minor"/>
      </rPr>
      <t>2</t>
    </r>
    <r>
      <rPr>
        <b/>
        <sz val="11"/>
        <rFont val="Calibri"/>
        <family val="2"/>
        <scheme val="minor"/>
      </rPr>
      <t xml:space="preserve"> und Qualifizierungs-kurs &gt;= 300 Stunden</t>
    </r>
    <r>
      <rPr>
        <b/>
        <vertAlign val="superscript"/>
        <sz val="11"/>
        <rFont val="Calibri"/>
        <family val="2"/>
        <scheme val="minor"/>
      </rPr>
      <t>1</t>
    </r>
  </si>
  <si>
    <r>
      <t>Fachpädago-gische Ausbildung</t>
    </r>
    <r>
      <rPr>
        <b/>
        <vertAlign val="superscript"/>
        <sz val="11"/>
        <rFont val="Calibri"/>
        <family val="2"/>
        <scheme val="minor"/>
      </rPr>
      <t>2</t>
    </r>
    <r>
      <rPr>
        <b/>
        <sz val="11"/>
        <rFont val="Calibri"/>
        <family val="2"/>
        <scheme val="minor"/>
      </rPr>
      <t xml:space="preserve"> und Qualifizierungs-kurs 160 bis 299 Stunden</t>
    </r>
  </si>
  <si>
    <r>
      <t>Fachpädago-gische Ausbildung</t>
    </r>
    <r>
      <rPr>
        <b/>
        <vertAlign val="superscript"/>
        <sz val="11"/>
        <rFont val="Calibri"/>
        <family val="2"/>
        <scheme val="minor"/>
      </rPr>
      <t xml:space="preserve">2 </t>
    </r>
    <r>
      <rPr>
        <b/>
        <sz val="11"/>
        <rFont val="Calibri"/>
        <family val="2"/>
        <scheme val="minor"/>
      </rPr>
      <t>und Qualifizierungs-kurs &lt; 160 Stunden</t>
    </r>
  </si>
  <si>
    <r>
      <t>Qualifizierungskurs &gt;= 300 Stunden</t>
    </r>
    <r>
      <rPr>
        <b/>
        <vertAlign val="superscript"/>
        <sz val="11"/>
        <rFont val="Calibri"/>
        <family val="2"/>
        <scheme val="minor"/>
      </rPr>
      <t>1</t>
    </r>
    <r>
      <rPr>
        <b/>
        <sz val="11"/>
        <rFont val="Calibri"/>
        <family val="2"/>
        <scheme val="minor"/>
      </rPr>
      <t>, ohne fachpädag. Ausbildung</t>
    </r>
    <r>
      <rPr>
        <b/>
        <vertAlign val="superscript"/>
        <sz val="11"/>
        <rFont val="Calibri"/>
        <family val="2"/>
        <scheme val="minor"/>
      </rPr>
      <t>2</t>
    </r>
  </si>
  <si>
    <r>
      <t>Qualifizierungs-kurs 160 bis 299 Stunden, ohne fachpädag. Ausbildung</t>
    </r>
    <r>
      <rPr>
        <b/>
        <vertAlign val="superscript"/>
        <sz val="11"/>
        <rFont val="Calibri"/>
        <family val="2"/>
        <scheme val="minor"/>
      </rPr>
      <t>2</t>
    </r>
  </si>
  <si>
    <r>
      <t>Qualifizierungs-kurs &lt; 160 Stunden, ohne fachpädag. Ausbildung</t>
    </r>
    <r>
      <rPr>
        <b/>
        <vertAlign val="superscript"/>
        <sz val="11"/>
        <rFont val="Calibri"/>
        <family val="2"/>
        <scheme val="minor"/>
      </rPr>
      <t>2</t>
    </r>
  </si>
  <si>
    <r>
      <rPr>
        <vertAlign val="superscript"/>
        <sz val="9"/>
        <color theme="1"/>
        <rFont val="Calibri"/>
        <family val="2"/>
        <scheme val="minor"/>
      </rPr>
      <t>2</t>
    </r>
    <r>
      <rPr>
        <sz val="9"/>
        <color theme="1"/>
        <rFont val="Calibri"/>
        <family val="2"/>
        <scheme val="minor"/>
      </rPr>
      <t>Dipl.-Sozialpädagoge/pädagogin, Dipl.-Sozialarbeiter/arbeiterin (FH oder vergleichbarer Abschluss); Dipl.-Pädagoge/Pädagogin, Dipl.-Sozialpädagoge/pädagogin, Dipl.-Erziehungswissenschaftler/wissenschaftlerin (Universität oder vergleichbarer Abschluss); Dipl.-Heilpädagoge/pädagogin (FH oder vergleichbarer Abschluss); Staatlich anerkannter/anerkannte Kindheitspädagoge/pädagogin (Master) › Staatlich anerkannter/anerkannte Kindheitspädagoge/pädagogin (Bachelor); Erzieher/Erzieherin; Heilpädagoge/pädagogin (Fachschule); Kinderpfleger/pflegerin; Heilerzieher/erzieherin, Heilerziehungspfleger/pflegerin (auch Kinderkrankenschwester, Kranken- und Altenpfleger/pflegerin); Familienpfleger/pflegerin; Assistent/Assistentin im Sozialwesen (Sozialassistent/assistentin, Sozialbetreuer/betreuerin, Sozialpflegeassistent/assistentin, sozialpädagogischer Assistent/Assistentin); Soziale und medizinische Helferberufe (Erziehungshelfer/helferin, Heilerziehungshelfer/helferin, Heilerziehungspflegehelfer/pflegehelferin, Hauswirtschaftshelfer/helferin, Krankenpflegehelfer/helferin) und Sonstige soziale/sozialpädagogische Kurzausbildung</t>
    </r>
  </si>
  <si>
    <r>
      <rPr>
        <vertAlign val="superscript"/>
        <sz val="8.5"/>
        <color indexed="8"/>
        <rFont val="Calibri"/>
        <family val="2"/>
        <scheme val="minor"/>
      </rPr>
      <t>1</t>
    </r>
    <r>
      <rPr>
        <sz val="8.5"/>
        <color indexed="8"/>
        <rFont val="Calibri"/>
        <family val="2"/>
        <scheme val="minor"/>
      </rPr>
      <t>Ab dem Jahr 2019 erfolgt eine differenziertere Erfassung der Qualifizierungskurse in der KJH-Statistik, sodass auch mehr als 300 Stunden ausgewiesen werden können.</t>
    </r>
  </si>
  <si>
    <r>
      <rPr>
        <vertAlign val="superscript"/>
        <sz val="9"/>
        <color theme="1"/>
        <rFont val="Calibri"/>
        <family val="2"/>
        <scheme val="minor"/>
      </rPr>
      <t>1</t>
    </r>
    <r>
      <rPr>
        <sz val="9"/>
        <color theme="1"/>
        <rFont val="Calibri"/>
        <family val="2"/>
        <scheme val="minor"/>
      </rPr>
      <t>Dipl.-Sozialpädagoge/pädagogin, Dipl.-Sozialarbeiter/arbeiterin (FH oder vergleichbarer Abschluss); Dipl.-Pädagoge/Pädagogin, Dipl.-Sozialpädagoge/pädagogin, Dipl.-Erziehungswissenschaftler/wissenschaftlerin (Universität oder vergleichbarer Abschluss); Dipl.-Heilpädagoge/pädagogin (FH oder vergleichbarer Abschluss); Staatlich anerkannter/anerkannte Kindheitspädagoge/pädagogin (Master) › Staatlich anerkannter/anerkannte Kindheitspädagoge/pädagogin (Bachelor); Erzieher/Erzieherin; Heilpädagoge/pädagogin (Fachschule); Kinderpfleger/pflegerin; Heilerzieher/erzieherin, Heilerziehungspfleger/pflegerin (auch Kinderkrankenschwester, Kranken- und Altenpfleger/pflegerin); Familienpfleger/pflegerin; Assistent/Assistentin im Sozialwesen (Sozialassistent/assistentin, Sozialbetreuer/betreuerin, Sozialpflegeassistent/assistentin, sozialpädagogischer Assistent/Assistentin); Soziale und medizinische Helferberufe (Erziehungshelfer/helferin, Heilerziehungshelfer/helferin, Heilerziehungspflegehelfer/pflegehelferin, Hauswirtschaftshelfer/helferin, Krankenpflegehelfer/helferin) und Sonstige soziale/sozialpädagogische Kurzausbildung</t>
    </r>
  </si>
  <si>
    <r>
      <t>Fachpädago-gische Ausbildung</t>
    </r>
    <r>
      <rPr>
        <b/>
        <vertAlign val="superscript"/>
        <sz val="11"/>
        <rFont val="Calibri"/>
        <family val="2"/>
        <scheme val="minor"/>
      </rPr>
      <t>1</t>
    </r>
    <r>
      <rPr>
        <b/>
        <sz val="11"/>
        <rFont val="Calibri"/>
        <family val="2"/>
        <scheme val="minor"/>
      </rPr>
      <t xml:space="preserve"> ohne Qualifizierungs-kurs</t>
    </r>
  </si>
  <si>
    <r>
      <t>Fachpädago-gische Ausbildung</t>
    </r>
    <r>
      <rPr>
        <b/>
        <vertAlign val="superscript"/>
        <sz val="11"/>
        <rFont val="Calibri"/>
        <family val="2"/>
        <scheme val="minor"/>
      </rPr>
      <t>1</t>
    </r>
    <r>
      <rPr>
        <b/>
        <sz val="11"/>
        <rFont val="Calibri"/>
        <family val="2"/>
        <scheme val="minor"/>
      </rPr>
      <t xml:space="preserve"> und Qualifizierungs-kurs &gt;= 160 Stunden</t>
    </r>
  </si>
  <si>
    <r>
      <t>Fachpädago-gische Ausbildung</t>
    </r>
    <r>
      <rPr>
        <b/>
        <vertAlign val="superscript"/>
        <sz val="11"/>
        <rFont val="Calibri"/>
        <family val="2"/>
        <scheme val="minor"/>
      </rPr>
      <t>1</t>
    </r>
    <r>
      <rPr>
        <b/>
        <sz val="11"/>
        <rFont val="Calibri"/>
        <family val="2"/>
        <scheme val="minor"/>
      </rPr>
      <t xml:space="preserve"> und Qualifizierungs-kurs &lt; 160 Stunden</t>
    </r>
  </si>
  <si>
    <r>
      <t>Qualifizierungs-kurs &gt;= 160 Stunden, ohne fachpädag. Ausbildung</t>
    </r>
    <r>
      <rPr>
        <b/>
        <vertAlign val="superscript"/>
        <sz val="11"/>
        <rFont val="Calibri"/>
        <family val="2"/>
        <scheme val="minor"/>
      </rPr>
      <t>1</t>
    </r>
  </si>
  <si>
    <r>
      <t>Qualifizierungs-kurs &lt; 160 Stunden, ohne fachpädag. Ausbildung</t>
    </r>
    <r>
      <rPr>
        <b/>
        <vertAlign val="superscript"/>
        <sz val="11"/>
        <rFont val="Calibri"/>
        <family val="2"/>
        <scheme val="minor"/>
      </rPr>
      <t>1</t>
    </r>
  </si>
  <si>
    <t>Müller, Michael/ Tiedemann, Catherine (2023): HF-08 Stärkung der Kindertagespflege. Fortschreibung zur Kindertagespflege und Vertiefungsanalyse zu beruflichen Plänen der Kindertagespflegepersonen. In: Meiner-Teubner, Christiane/ Schacht, Diana D./ Klinkhammer, Nicole/ Kuger, Susanne/ Kalicki, Bernhard/ Fackler, Sina (Hrsg.): ERiK-Forschungsbericht III. Befunde des indikatorengestützten Monitorings zum KiQuTG. Bielefeld: wbv Publikation, S. 233-264. DOI: 10.3278/9783763974597-11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</si>
</sst>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
    <numFmt numFmtId="167" formatCode="##\ ##\ ##\ ###"/>
    <numFmt numFmtId="168" formatCode="##\ ##"/>
    <numFmt numFmtId="169" formatCode="##\ ##\ #"/>
    <numFmt numFmtId="170" formatCode="##\ ##\ ##"/>
    <numFmt numFmtId="171" formatCode="#\ ##0\ \ ;;\ \-\ \ "/>
    <numFmt numFmtId="172" formatCode="###0"/>
  </numFmts>
  <fonts count="62">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sz val="11"/>
      <color theme="1"/>
      <name val="Arial"/>
      <family val="2"/>
    </font>
    <font>
      <sz val="11"/>
      <color theme="1"/>
      <name val="Calibri"/>
      <family val="2"/>
      <scheme val="minor"/>
    </font>
    <font>
      <sz val="10"/>
      <name val="MetaNormalLF-Roman"/>
      <family val="2"/>
    </font>
    <font>
      <sz val="11"/>
      <color indexed="8"/>
      <name val="Calibri"/>
      <family val="2"/>
    </font>
    <font>
      <sz val="10"/>
      <name val="MetaNormalLF-Roman"/>
    </font>
    <font>
      <sz val="11"/>
      <color indexed="8"/>
      <name val="Calibri"/>
      <family val="2"/>
      <scheme val="minor"/>
    </font>
    <font>
      <sz val="10"/>
      <color indexed="8"/>
      <name val="Arial"/>
      <family val="2"/>
    </font>
    <font>
      <i/>
      <sz val="10"/>
      <name val="Arial"/>
      <family val="2"/>
    </font>
    <font>
      <sz val="8"/>
      <name val="Times New Roman"/>
      <family val="1"/>
    </font>
    <font>
      <sz val="10"/>
      <name val="Arial"/>
      <family val="2"/>
    </font>
    <font>
      <sz val="10"/>
      <name val="Arial"/>
      <family val="2"/>
    </font>
    <font>
      <u/>
      <sz val="11"/>
      <color theme="10"/>
      <name val="Arial"/>
      <family val="2"/>
    </font>
    <font>
      <sz val="8"/>
      <name val="MetaNormalLF-Roman"/>
      <family val="2"/>
    </font>
    <font>
      <sz val="10"/>
      <name val="Arial"/>
      <family val="2"/>
    </font>
    <font>
      <sz val="9"/>
      <color indexed="60"/>
      <name val="Arial"/>
      <family val="2"/>
    </font>
    <font>
      <sz val="10"/>
      <name val="Arial"/>
      <family val="2"/>
    </font>
    <font>
      <sz val="9"/>
      <color indexed="60"/>
      <name val="Arial"/>
      <family val="2"/>
    </font>
    <font>
      <sz val="9"/>
      <color indexed="62"/>
      <name val="Arial"/>
      <family val="2"/>
    </font>
    <font>
      <b/>
      <sz val="11"/>
      <color theme="1"/>
      <name val="Calibri"/>
      <family val="2"/>
      <scheme val="minor"/>
    </font>
    <font>
      <b/>
      <sz val="11"/>
      <name val="Calibri"/>
      <family val="2"/>
    </font>
    <font>
      <sz val="11"/>
      <name val="Calibri"/>
      <family val="2"/>
    </font>
    <font>
      <sz val="11"/>
      <name val="Calibri"/>
      <family val="2"/>
      <scheme val="minor"/>
    </font>
    <font>
      <sz val="8.5"/>
      <color theme="1"/>
      <name val="Calibri"/>
      <family val="2"/>
      <scheme val="minor"/>
    </font>
    <font>
      <sz val="10"/>
      <name val="Calibri"/>
      <family val="2"/>
      <scheme val="minor"/>
    </font>
    <font>
      <b/>
      <sz val="18"/>
      <color theme="0"/>
      <name val="Calibri"/>
      <family val="2"/>
      <scheme val="minor"/>
    </font>
    <font>
      <u/>
      <sz val="10"/>
      <color theme="1"/>
      <name val="Calibri"/>
      <family val="2"/>
      <scheme val="minor"/>
    </font>
    <font>
      <sz val="9"/>
      <color theme="0"/>
      <name val="Calibri"/>
      <family val="2"/>
      <scheme val="minor"/>
    </font>
    <font>
      <sz val="9"/>
      <color indexed="8"/>
      <name val="Calibri"/>
      <family val="2"/>
      <scheme val="minor"/>
    </font>
    <font>
      <sz val="9"/>
      <name val="Calibri"/>
      <family val="2"/>
      <scheme val="minor"/>
    </font>
    <font>
      <sz val="9"/>
      <color theme="1"/>
      <name val="Calibri"/>
      <family val="2"/>
      <scheme val="minor"/>
    </font>
    <font>
      <sz val="9"/>
      <color rgb="FF010205"/>
      <name val="Calibri"/>
      <family val="2"/>
      <scheme val="minor"/>
    </font>
    <font>
      <sz val="8.5"/>
      <color indexed="8"/>
      <name val="Calibri"/>
      <family val="2"/>
      <scheme val="minor"/>
    </font>
    <font>
      <sz val="8.5"/>
      <name val="Calibri"/>
      <family val="2"/>
      <scheme val="minor"/>
    </font>
    <font>
      <b/>
      <sz val="11"/>
      <name val="Calibri"/>
      <family val="2"/>
      <scheme val="minor"/>
    </font>
    <font>
      <sz val="9"/>
      <name val="Calibri"/>
      <family val="2"/>
    </font>
    <font>
      <vertAlign val="superscript"/>
      <sz val="8.5"/>
      <name val="Calibri"/>
      <family val="2"/>
      <scheme val="minor"/>
    </font>
    <font>
      <b/>
      <vertAlign val="superscript"/>
      <sz val="11"/>
      <name val="Calibri"/>
      <family val="2"/>
      <scheme val="minor"/>
    </font>
    <font>
      <u/>
      <sz val="10"/>
      <name val="Calibri"/>
      <family val="2"/>
      <scheme val="minor"/>
    </font>
    <font>
      <sz val="9"/>
      <color theme="1"/>
      <name val="Calibri"/>
      <family val="2"/>
    </font>
    <font>
      <u/>
      <sz val="11"/>
      <color theme="10"/>
      <name val="Calibri"/>
      <family val="2"/>
      <scheme val="minor"/>
    </font>
    <font>
      <u/>
      <sz val="11"/>
      <color theme="3"/>
      <name val="Calibri"/>
      <family val="2"/>
      <scheme val="minor"/>
    </font>
    <font>
      <sz val="11"/>
      <color theme="3"/>
      <name val="Calibri"/>
      <family val="2"/>
      <scheme val="minor"/>
    </font>
    <font>
      <vertAlign val="superscript"/>
      <sz val="9"/>
      <color theme="1"/>
      <name val="Calibri"/>
      <family val="2"/>
      <scheme val="minor"/>
    </font>
    <font>
      <vertAlign val="superscript"/>
      <sz val="8.5"/>
      <color indexed="8"/>
      <name val="Calibri"/>
      <family val="2"/>
      <scheme val="minor"/>
    </font>
    <font>
      <u/>
      <sz val="9"/>
      <name val="Calibri"/>
      <family val="2"/>
      <scheme val="minor"/>
    </font>
    <font>
      <u/>
      <sz val="10"/>
      <color theme="1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EB9128"/>
        <bgColor indexed="64"/>
      </patternFill>
    </fill>
    <fill>
      <patternFill patternType="solid">
        <fgColor rgb="FFA59D97"/>
        <bgColor indexed="64"/>
      </patternFill>
    </fill>
    <fill>
      <patternFill patternType="solid">
        <fgColor rgb="FFEEECE1"/>
        <bgColor indexed="64"/>
      </patternFill>
    </fill>
  </fills>
  <borders count="54">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theme="0" tint="-0.14996795556505021"/>
      </right>
      <top style="medium">
        <color indexed="64"/>
      </top>
      <bottom style="thin">
        <color theme="0" tint="-0.14996795556505021"/>
      </bottom>
      <diagonal/>
    </border>
    <border>
      <left/>
      <right/>
      <top style="thin">
        <color theme="0" tint="-0.14996795556505021"/>
      </top>
      <bottom/>
      <diagonal/>
    </border>
    <border>
      <left/>
      <right style="medium">
        <color indexed="64"/>
      </right>
      <top/>
      <bottom/>
      <diagonal/>
    </border>
    <border>
      <left/>
      <right style="medium">
        <color indexed="64"/>
      </right>
      <top/>
      <bottom style="medium">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theme="0" tint="-0.14996795556505021"/>
      </top>
      <bottom style="thin">
        <color theme="0" tint="-0.14996795556505021"/>
      </bottom>
      <diagonal/>
    </border>
  </borders>
  <cellStyleXfs count="226">
    <xf numFmtId="0" fontId="0" fillId="0" borderId="0"/>
    <xf numFmtId="0" fontId="16" fillId="0" borderId="0"/>
    <xf numFmtId="0" fontId="14" fillId="0" borderId="0"/>
    <xf numFmtId="0" fontId="14" fillId="0" borderId="0"/>
    <xf numFmtId="0" fontId="18" fillId="0" borderId="0"/>
    <xf numFmtId="164" fontId="19" fillId="0" borderId="0" applyFont="0" applyFill="0" applyBorder="0" applyAlignment="0" applyProtection="0"/>
    <xf numFmtId="0" fontId="17" fillId="0" borderId="0"/>
    <xf numFmtId="0" fontId="17" fillId="0" borderId="0"/>
    <xf numFmtId="0" fontId="14" fillId="0" borderId="0"/>
    <xf numFmtId="0" fontId="17" fillId="0" borderId="0"/>
    <xf numFmtId="0" fontId="17" fillId="0" borderId="0"/>
    <xf numFmtId="0" fontId="15" fillId="0" borderId="0"/>
    <xf numFmtId="0" fontId="15" fillId="0" borderId="0"/>
    <xf numFmtId="0" fontId="15" fillId="0" borderId="0"/>
    <xf numFmtId="0" fontId="20" fillId="0" borderId="0"/>
    <xf numFmtId="0" fontId="14" fillId="0" borderId="0"/>
    <xf numFmtId="0" fontId="1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21" fillId="0" borderId="0"/>
    <xf numFmtId="0" fontId="15"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6" fillId="0" borderId="0" applyFont="0" applyFill="0" applyBorder="0" applyAlignment="0" applyProtection="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8" fontId="24" fillId="0" borderId="23">
      <alignment horizontal="left"/>
    </xf>
    <xf numFmtId="169" fontId="24" fillId="0" borderId="23">
      <alignment horizontal="left"/>
    </xf>
    <xf numFmtId="170" fontId="24" fillId="0" borderId="23">
      <alignment horizontal="left"/>
    </xf>
    <xf numFmtId="167" fontId="24" fillId="0" borderId="23">
      <alignment horizontal="lef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5" fillId="0" borderId="0"/>
    <xf numFmtId="0" fontId="10" fillId="0" borderId="0"/>
    <xf numFmtId="0" fontId="10" fillId="0" borderId="0"/>
    <xf numFmtId="0" fontId="26" fillId="0" borderId="0"/>
    <xf numFmtId="0" fontId="27"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18" fillId="0" borderId="0"/>
    <xf numFmtId="0" fontId="18" fillId="0" borderId="0"/>
    <xf numFmtId="0" fontId="22" fillId="0" borderId="0"/>
    <xf numFmtId="0" fontId="22" fillId="0" borderId="0"/>
    <xf numFmtId="0" fontId="29" fillId="0" borderId="0"/>
    <xf numFmtId="0" fontId="31" fillId="0" borderId="0"/>
    <xf numFmtId="0" fontId="6" fillId="0" borderId="0"/>
    <xf numFmtId="0" fontId="55" fillId="0" borderId="0" applyNumberFormat="0" applyFill="0" applyBorder="0" applyAlignment="0" applyProtection="0"/>
  </cellStyleXfs>
  <cellXfs count="379">
    <xf numFmtId="0" fontId="0" fillId="0" borderId="0" xfId="0"/>
    <xf numFmtId="0" fontId="0" fillId="0" borderId="0" xfId="0"/>
    <xf numFmtId="0" fontId="0" fillId="0" borderId="0" xfId="0" applyAlignment="1">
      <alignment horizontal="center"/>
    </xf>
    <xf numFmtId="0" fontId="16" fillId="0" borderId="0" xfId="1"/>
    <xf numFmtId="0" fontId="23" fillId="0" borderId="0" xfId="0" applyFont="1" applyFill="1" applyBorder="1" applyAlignment="1"/>
    <xf numFmtId="0" fontId="0" fillId="0" borderId="0" xfId="0" applyAlignment="1"/>
    <xf numFmtId="3" fontId="16" fillId="0" borderId="0" xfId="1" applyNumberFormat="1"/>
    <xf numFmtId="171" fontId="28" fillId="0" borderId="0" xfId="219" applyNumberFormat="1" applyFont="1" applyBorder="1"/>
    <xf numFmtId="171" fontId="28" fillId="0" borderId="0" xfId="218" applyNumberFormat="1" applyFont="1" applyBorder="1"/>
    <xf numFmtId="0" fontId="0" fillId="0" borderId="0" xfId="0" applyBorder="1"/>
    <xf numFmtId="0" fontId="19" fillId="0" borderId="0" xfId="220" applyFont="1" applyFill="1" applyBorder="1" applyAlignment="1">
      <alignment horizontal="right" wrapText="1"/>
    </xf>
    <xf numFmtId="0" fontId="19" fillId="0" borderId="0" xfId="220" applyFont="1" applyFill="1" applyBorder="1" applyAlignment="1">
      <alignment horizontal="center"/>
    </xf>
    <xf numFmtId="165" fontId="0" fillId="0" borderId="0" xfId="0" applyNumberFormat="1"/>
    <xf numFmtId="0" fontId="19" fillId="0" borderId="0" xfId="221" applyFont="1" applyFill="1" applyBorder="1" applyAlignment="1">
      <alignment horizontal="center"/>
    </xf>
    <xf numFmtId="0" fontId="19" fillId="0" borderId="0" xfId="221" applyFont="1" applyFill="1" applyBorder="1" applyAlignment="1">
      <alignment horizontal="right" wrapText="1"/>
    </xf>
    <xf numFmtId="3" fontId="0" fillId="0" borderId="0" xfId="0" applyNumberFormat="1"/>
    <xf numFmtId="172" fontId="30" fillId="0" borderId="0" xfId="222" applyNumberFormat="1" applyFont="1" applyBorder="1" applyAlignment="1">
      <alignment horizontal="right" vertical="top"/>
    </xf>
    <xf numFmtId="0" fontId="33" fillId="0" borderId="0" xfId="223" applyFont="1" applyFill="1" applyBorder="1" applyAlignment="1">
      <alignment horizontal="center" wrapText="1"/>
    </xf>
    <xf numFmtId="172" fontId="32" fillId="0" borderId="0" xfId="223" applyNumberFormat="1" applyFont="1" applyFill="1" applyBorder="1" applyAlignment="1">
      <alignment horizontal="right" vertical="top"/>
    </xf>
    <xf numFmtId="0" fontId="0" fillId="0" borderId="0" xfId="0" applyFill="1" applyBorder="1"/>
    <xf numFmtId="166" fontId="0" fillId="0" borderId="0" xfId="0" applyNumberFormat="1"/>
    <xf numFmtId="0" fontId="36" fillId="6" borderId="41" xfId="0" applyNumberFormat="1" applyFont="1" applyFill="1" applyBorder="1" applyAlignment="1">
      <alignment horizontal="center"/>
    </xf>
    <xf numFmtId="0" fontId="36" fillId="6" borderId="41" xfId="0" applyFont="1" applyFill="1" applyBorder="1" applyAlignment="1">
      <alignment horizontal="center"/>
    </xf>
    <xf numFmtId="0" fontId="7" fillId="0" borderId="0" xfId="0" applyFont="1"/>
    <xf numFmtId="0" fontId="41" fillId="0" borderId="0" xfId="180" applyFont="1" applyAlignment="1">
      <alignment vertical="top"/>
    </xf>
    <xf numFmtId="0" fontId="34" fillId="0" borderId="0" xfId="0" applyFont="1"/>
    <xf numFmtId="0" fontId="43" fillId="0" borderId="8" xfId="0" applyFont="1" applyFill="1" applyBorder="1" applyAlignment="1">
      <alignment horizontal="left" wrapText="1"/>
    </xf>
    <xf numFmtId="3" fontId="44" fillId="0" borderId="0" xfId="0" applyNumberFormat="1" applyFont="1" applyBorder="1" applyAlignment="1">
      <alignment horizontal="right" vertical="center" indent="1"/>
    </xf>
    <xf numFmtId="3" fontId="44" fillId="0" borderId="11" xfId="0" applyNumberFormat="1" applyFont="1" applyBorder="1" applyAlignment="1">
      <alignment horizontal="right" vertical="center" indent="1"/>
    </xf>
    <xf numFmtId="0" fontId="45" fillId="0" borderId="0" xfId="0" applyFont="1" applyFill="1" applyBorder="1"/>
    <xf numFmtId="0" fontId="43" fillId="3" borderId="8" xfId="0" applyFont="1" applyFill="1" applyBorder="1" applyAlignment="1">
      <alignment horizontal="left" wrapText="1"/>
    </xf>
    <xf numFmtId="3" fontId="44" fillId="3" borderId="0" xfId="0" applyNumberFormat="1" applyFont="1" applyFill="1" applyBorder="1" applyAlignment="1">
      <alignment horizontal="right" vertical="center" indent="1"/>
    </xf>
    <xf numFmtId="3" fontId="44" fillId="3" borderId="11" xfId="0" applyNumberFormat="1" applyFont="1" applyFill="1" applyBorder="1" applyAlignment="1">
      <alignment horizontal="right" vertical="center" indent="1"/>
    </xf>
    <xf numFmtId="165" fontId="45" fillId="3" borderId="4" xfId="113" applyNumberFormat="1" applyFont="1" applyFill="1" applyBorder="1" applyAlignment="1">
      <alignment horizontal="right" vertical="center" indent="1"/>
    </xf>
    <xf numFmtId="165" fontId="45" fillId="3" borderId="0" xfId="113" applyNumberFormat="1" applyFont="1" applyFill="1" applyBorder="1" applyAlignment="1">
      <alignment horizontal="right" vertical="center" indent="1"/>
    </xf>
    <xf numFmtId="165" fontId="45" fillId="0" borderId="4" xfId="113" applyNumberFormat="1" applyFont="1" applyBorder="1" applyAlignment="1">
      <alignment horizontal="right" vertical="center" indent="1"/>
    </xf>
    <xf numFmtId="165" fontId="45" fillId="0" borderId="0" xfId="113" applyNumberFormat="1" applyFont="1" applyBorder="1" applyAlignment="1">
      <alignment horizontal="right" vertical="center" indent="1"/>
    </xf>
    <xf numFmtId="3" fontId="44" fillId="3" borderId="14" xfId="0" applyNumberFormat="1" applyFont="1" applyFill="1" applyBorder="1" applyAlignment="1">
      <alignment horizontal="right" vertical="center" indent="1"/>
    </xf>
    <xf numFmtId="0" fontId="43" fillId="2" borderId="7" xfId="1" applyFont="1" applyFill="1" applyBorder="1" applyAlignment="1">
      <alignment vertical="center" wrapText="1"/>
    </xf>
    <xf numFmtId="3" fontId="44" fillId="2" borderId="12" xfId="177" applyNumberFormat="1" applyFont="1" applyFill="1" applyBorder="1" applyAlignment="1">
      <alignment horizontal="right" vertical="top" indent="1"/>
    </xf>
    <xf numFmtId="166" fontId="46" fillId="2" borderId="22" xfId="177" applyNumberFormat="1" applyFont="1" applyFill="1" applyBorder="1" applyAlignment="1">
      <alignment horizontal="right" vertical="top" indent="1"/>
    </xf>
    <xf numFmtId="166" fontId="46" fillId="2" borderId="12" xfId="177" applyNumberFormat="1" applyFont="1" applyFill="1" applyBorder="1" applyAlignment="1">
      <alignment horizontal="right" vertical="top" indent="1"/>
    </xf>
    <xf numFmtId="0" fontId="43" fillId="2" borderId="8" xfId="1" applyFont="1" applyFill="1" applyBorder="1" applyAlignment="1">
      <alignment vertical="center" wrapText="1"/>
    </xf>
    <xf numFmtId="3" fontId="44" fillId="2" borderId="11" xfId="177" applyNumberFormat="1" applyFont="1" applyFill="1" applyBorder="1" applyAlignment="1">
      <alignment horizontal="right" vertical="top" indent="1"/>
    </xf>
    <xf numFmtId="166" fontId="46" fillId="2" borderId="4" xfId="177" applyNumberFormat="1" applyFont="1" applyFill="1" applyBorder="1" applyAlignment="1">
      <alignment horizontal="right" vertical="top" indent="1"/>
    </xf>
    <xf numFmtId="166" fontId="46" fillId="2" borderId="11" xfId="177" applyNumberFormat="1" applyFont="1" applyFill="1" applyBorder="1" applyAlignment="1">
      <alignment horizontal="right" vertical="top" indent="1"/>
    </xf>
    <xf numFmtId="0" fontId="43" fillId="2" borderId="9" xfId="1" applyFont="1" applyFill="1" applyBorder="1" applyAlignment="1">
      <alignment vertical="center" wrapText="1"/>
    </xf>
    <xf numFmtId="3" fontId="44" fillId="2" borderId="14" xfId="178" applyNumberFormat="1" applyFont="1" applyFill="1" applyBorder="1" applyAlignment="1">
      <alignment horizontal="right" vertical="top" indent="1"/>
    </xf>
    <xf numFmtId="166" fontId="46" fillId="2" borderId="21" xfId="177" applyNumberFormat="1" applyFont="1" applyFill="1" applyBorder="1" applyAlignment="1">
      <alignment horizontal="right" vertical="top" indent="1"/>
    </xf>
    <xf numFmtId="166" fontId="46" fillId="2" borderId="14" xfId="178" applyNumberFormat="1" applyFont="1" applyFill="1" applyBorder="1" applyAlignment="1">
      <alignment horizontal="right" vertical="top" indent="1"/>
    </xf>
    <xf numFmtId="0" fontId="7" fillId="0" borderId="0" xfId="0" applyFont="1" applyFill="1" applyBorder="1"/>
    <xf numFmtId="0" fontId="39" fillId="0" borderId="0" xfId="179" applyFont="1"/>
    <xf numFmtId="0" fontId="21" fillId="0" borderId="0" xfId="220" applyFont="1" applyFill="1" applyBorder="1" applyAlignment="1">
      <alignment horizontal="center"/>
    </xf>
    <xf numFmtId="3" fontId="45" fillId="0" borderId="0" xfId="0" applyNumberFormat="1" applyFont="1" applyBorder="1" applyAlignment="1">
      <alignment horizontal="right" vertical="center" indent="1"/>
    </xf>
    <xf numFmtId="3" fontId="45" fillId="0" borderId="11" xfId="0" applyNumberFormat="1" applyFont="1" applyBorder="1" applyAlignment="1">
      <alignment horizontal="right" vertical="center" indent="1"/>
    </xf>
    <xf numFmtId="0" fontId="21" fillId="0" borderId="0" xfId="220" applyFont="1" applyFill="1" applyBorder="1" applyAlignment="1">
      <alignment horizontal="right" wrapText="1"/>
    </xf>
    <xf numFmtId="3" fontId="45" fillId="3" borderId="0" xfId="0" applyNumberFormat="1" applyFont="1" applyFill="1" applyBorder="1" applyAlignment="1">
      <alignment horizontal="right" vertical="center" indent="1"/>
    </xf>
    <xf numFmtId="3" fontId="45" fillId="3" borderId="11" xfId="0" applyNumberFormat="1" applyFont="1" applyFill="1" applyBorder="1" applyAlignment="1">
      <alignment horizontal="right" vertical="center" indent="1"/>
    </xf>
    <xf numFmtId="3" fontId="45" fillId="3" borderId="14" xfId="0" applyNumberFormat="1" applyFont="1" applyFill="1" applyBorder="1" applyAlignment="1">
      <alignment horizontal="right" vertical="center" indent="1"/>
    </xf>
    <xf numFmtId="3" fontId="46" fillId="2" borderId="12" xfId="177" applyNumberFormat="1" applyFont="1" applyFill="1" applyBorder="1" applyAlignment="1">
      <alignment horizontal="right" vertical="top" indent="1"/>
    </xf>
    <xf numFmtId="3" fontId="46" fillId="2" borderId="11" xfId="177" applyNumberFormat="1" applyFont="1" applyFill="1" applyBorder="1" applyAlignment="1">
      <alignment horizontal="right" vertical="top" indent="1"/>
    </xf>
    <xf numFmtId="3" fontId="46" fillId="2" borderId="14" xfId="178" applyNumberFormat="1" applyFont="1" applyFill="1" applyBorder="1" applyAlignment="1">
      <alignment horizontal="right" vertical="top" indent="1"/>
    </xf>
    <xf numFmtId="0" fontId="43" fillId="3" borderId="9" xfId="0" applyFont="1" applyFill="1" applyBorder="1" applyAlignment="1">
      <alignment horizontal="left" wrapText="1"/>
    </xf>
    <xf numFmtId="3" fontId="45" fillId="3" borderId="24" xfId="0" applyNumberFormat="1" applyFont="1" applyFill="1" applyBorder="1" applyAlignment="1">
      <alignment horizontal="right" vertical="center" indent="1"/>
    </xf>
    <xf numFmtId="165" fontId="45" fillId="3" borderId="21" xfId="113" applyNumberFormat="1" applyFont="1" applyFill="1" applyBorder="1" applyAlignment="1">
      <alignment horizontal="right" vertical="center" indent="1"/>
    </xf>
    <xf numFmtId="165" fontId="45" fillId="3" borderId="24" xfId="113" applyNumberFormat="1" applyFont="1" applyFill="1" applyBorder="1" applyAlignment="1">
      <alignment horizontal="right" vertical="center" indent="1"/>
    </xf>
    <xf numFmtId="3" fontId="46" fillId="2" borderId="14" xfId="177" applyNumberFormat="1" applyFont="1" applyFill="1" applyBorder="1" applyAlignment="1">
      <alignment horizontal="right" vertical="top" indent="1"/>
    </xf>
    <xf numFmtId="0" fontId="49" fillId="5" borderId="23" xfId="1" applyFont="1" applyFill="1" applyBorder="1" applyAlignment="1">
      <alignment horizontal="center" vertical="center" wrapText="1"/>
    </xf>
    <xf numFmtId="165" fontId="45" fillId="3" borderId="11" xfId="113" applyNumberFormat="1" applyFont="1" applyFill="1" applyBorder="1" applyAlignment="1">
      <alignment horizontal="right" vertical="center" indent="1"/>
    </xf>
    <xf numFmtId="165" fontId="45" fillId="0" borderId="11" xfId="113" applyNumberFormat="1" applyFont="1" applyBorder="1" applyAlignment="1">
      <alignment horizontal="right" vertical="center" indent="1"/>
    </xf>
    <xf numFmtId="166" fontId="43" fillId="2" borderId="12" xfId="0" applyNumberFormat="1" applyFont="1" applyFill="1" applyBorder="1" applyAlignment="1">
      <alignment horizontal="right" vertical="center" wrapText="1" indent="1"/>
    </xf>
    <xf numFmtId="166" fontId="43" fillId="2" borderId="11" xfId="0" applyNumberFormat="1" applyFont="1" applyFill="1" applyBorder="1" applyAlignment="1">
      <alignment horizontal="right" vertical="center" wrapText="1" indent="1"/>
    </xf>
    <xf numFmtId="166" fontId="43" fillId="2" borderId="14" xfId="0" applyNumberFormat="1" applyFont="1" applyFill="1" applyBorder="1" applyAlignment="1">
      <alignment horizontal="right" vertical="center" wrapText="1" indent="1"/>
    </xf>
    <xf numFmtId="165" fontId="45" fillId="3" borderId="14" xfId="113" applyNumberFormat="1" applyFont="1" applyFill="1" applyBorder="1" applyAlignment="1">
      <alignment horizontal="right" vertical="center" indent="1"/>
    </xf>
    <xf numFmtId="3" fontId="44" fillId="2" borderId="22" xfId="177" applyNumberFormat="1" applyFont="1" applyFill="1" applyBorder="1" applyAlignment="1">
      <alignment horizontal="right" vertical="top" indent="1"/>
    </xf>
    <xf numFmtId="3" fontId="44" fillId="2" borderId="4" xfId="177" applyNumberFormat="1" applyFont="1" applyFill="1" applyBorder="1" applyAlignment="1">
      <alignment horizontal="right" vertical="top" indent="1"/>
    </xf>
    <xf numFmtId="3" fontId="44" fillId="2" borderId="21" xfId="178" applyNumberFormat="1" applyFont="1" applyFill="1" applyBorder="1" applyAlignment="1">
      <alignment horizontal="right" vertical="top" indent="1"/>
    </xf>
    <xf numFmtId="0" fontId="49" fillId="5" borderId="45" xfId="1" applyFont="1" applyFill="1" applyBorder="1" applyAlignment="1">
      <alignment horizontal="center" vertical="center" wrapText="1"/>
    </xf>
    <xf numFmtId="3" fontId="44" fillId="0" borderId="8" xfId="0" applyNumberFormat="1" applyFont="1" applyBorder="1" applyAlignment="1">
      <alignment horizontal="right" vertical="center" indent="1"/>
    </xf>
    <xf numFmtId="3" fontId="44" fillId="3" borderId="8" xfId="0" applyNumberFormat="1" applyFont="1" applyFill="1" applyBorder="1" applyAlignment="1">
      <alignment horizontal="right" vertical="center" indent="1"/>
    </xf>
    <xf numFmtId="3" fontId="44" fillId="3" borderId="9" xfId="0" applyNumberFormat="1" applyFont="1" applyFill="1" applyBorder="1" applyAlignment="1">
      <alignment horizontal="right" vertical="center" indent="1"/>
    </xf>
    <xf numFmtId="3" fontId="44" fillId="2" borderId="7" xfId="1" applyNumberFormat="1" applyFont="1" applyFill="1" applyBorder="1" applyAlignment="1">
      <alignment horizontal="right" vertical="center" wrapText="1" indent="1"/>
    </xf>
    <xf numFmtId="3" fontId="44" fillId="2" borderId="8" xfId="1" applyNumberFormat="1" applyFont="1" applyFill="1" applyBorder="1" applyAlignment="1">
      <alignment horizontal="right" vertical="center" wrapText="1" indent="1"/>
    </xf>
    <xf numFmtId="3" fontId="44" fillId="2" borderId="9" xfId="1" applyNumberFormat="1" applyFont="1" applyFill="1" applyBorder="1" applyAlignment="1">
      <alignment horizontal="right" vertical="center" wrapText="1" indent="1"/>
    </xf>
    <xf numFmtId="3" fontId="46" fillId="2" borderId="22" xfId="177" applyNumberFormat="1" applyFont="1" applyFill="1" applyBorder="1" applyAlignment="1">
      <alignment horizontal="right" vertical="top" indent="1"/>
    </xf>
    <xf numFmtId="3" fontId="46" fillId="2" borderId="4" xfId="177" applyNumberFormat="1" applyFont="1" applyFill="1" applyBorder="1" applyAlignment="1">
      <alignment horizontal="right" vertical="top" indent="1"/>
    </xf>
    <xf numFmtId="3" fontId="46" fillId="2" borderId="21" xfId="178" applyNumberFormat="1" applyFont="1" applyFill="1" applyBorder="1" applyAlignment="1">
      <alignment horizontal="right" vertical="top" indent="1"/>
    </xf>
    <xf numFmtId="3" fontId="43" fillId="2" borderId="7" xfId="1" applyNumberFormat="1" applyFont="1" applyFill="1" applyBorder="1" applyAlignment="1">
      <alignment horizontal="right" vertical="center" wrapText="1" indent="1"/>
    </xf>
    <xf numFmtId="3" fontId="43" fillId="2" borderId="8" xfId="1" applyNumberFormat="1" applyFont="1" applyFill="1" applyBorder="1" applyAlignment="1">
      <alignment horizontal="right" vertical="center" wrapText="1" indent="1"/>
    </xf>
    <xf numFmtId="3" fontId="43" fillId="2" borderId="9" xfId="1" applyNumberFormat="1" applyFont="1" applyFill="1" applyBorder="1" applyAlignment="1">
      <alignment horizontal="right" vertical="center" wrapText="1" indent="1"/>
    </xf>
    <xf numFmtId="3" fontId="45" fillId="0" borderId="8" xfId="0" applyNumberFormat="1" applyFont="1" applyBorder="1" applyAlignment="1">
      <alignment horizontal="right" vertical="center" indent="1"/>
    </xf>
    <xf numFmtId="3" fontId="45" fillId="3" borderId="8" xfId="0" applyNumberFormat="1" applyFont="1" applyFill="1" applyBorder="1" applyAlignment="1">
      <alignment horizontal="right" vertical="center" indent="1"/>
    </xf>
    <xf numFmtId="3" fontId="45" fillId="3" borderId="9" xfId="0" applyNumberFormat="1" applyFont="1" applyFill="1" applyBorder="1" applyAlignment="1">
      <alignment horizontal="right" vertical="center" indent="1"/>
    </xf>
    <xf numFmtId="0" fontId="49" fillId="5" borderId="23" xfId="0" applyFont="1" applyFill="1" applyBorder="1" applyAlignment="1">
      <alignment horizontal="center" vertical="center" wrapText="1"/>
    </xf>
    <xf numFmtId="0" fontId="43" fillId="0" borderId="8" xfId="0" applyFont="1" applyFill="1" applyBorder="1" applyAlignment="1">
      <alignment vertical="center" wrapText="1"/>
    </xf>
    <xf numFmtId="3" fontId="45" fillId="0" borderId="0" xfId="0" applyNumberFormat="1" applyFont="1" applyFill="1" applyBorder="1" applyAlignment="1">
      <alignment horizontal="right" vertical="center"/>
    </xf>
    <xf numFmtId="166" fontId="45" fillId="0" borderId="11" xfId="0" applyNumberFormat="1" applyFont="1" applyFill="1" applyBorder="1" applyAlignment="1">
      <alignment horizontal="right" vertical="center"/>
    </xf>
    <xf numFmtId="3" fontId="45" fillId="0" borderId="11" xfId="0" applyNumberFormat="1" applyFont="1" applyFill="1" applyBorder="1" applyAlignment="1">
      <alignment horizontal="right" vertical="center"/>
    </xf>
    <xf numFmtId="3" fontId="45" fillId="0" borderId="4" xfId="0" applyNumberFormat="1" applyFont="1" applyFill="1" applyBorder="1" applyAlignment="1">
      <alignment horizontal="right" vertical="center"/>
    </xf>
    <xf numFmtId="166" fontId="45" fillId="0" borderId="4" xfId="0" applyNumberFormat="1" applyFont="1" applyFill="1" applyBorder="1" applyAlignment="1">
      <alignment horizontal="right" vertical="center"/>
    </xf>
    <xf numFmtId="166" fontId="45" fillId="0" borderId="0" xfId="0" applyNumberFormat="1" applyFont="1" applyFill="1" applyBorder="1" applyAlignment="1">
      <alignment horizontal="right" vertical="center"/>
    </xf>
    <xf numFmtId="166" fontId="45" fillId="0" borderId="35" xfId="0" applyNumberFormat="1" applyFont="1" applyFill="1" applyBorder="1" applyAlignment="1">
      <alignment horizontal="right" vertical="center"/>
    </xf>
    <xf numFmtId="0" fontId="43" fillId="3" borderId="8" xfId="0" applyFont="1" applyFill="1" applyBorder="1" applyAlignment="1">
      <alignment vertical="center" wrapText="1"/>
    </xf>
    <xf numFmtId="3" fontId="45" fillId="3" borderId="4" xfId="0" applyNumberFormat="1" applyFont="1" applyFill="1" applyBorder="1" applyAlignment="1">
      <alignment horizontal="right" vertical="center"/>
    </xf>
    <xf numFmtId="166" fontId="45" fillId="3" borderId="0" xfId="0" applyNumberFormat="1" applyFont="1" applyFill="1" applyBorder="1" applyAlignment="1">
      <alignment horizontal="right" vertical="center"/>
    </xf>
    <xf numFmtId="3" fontId="45" fillId="3" borderId="11" xfId="0" applyNumberFormat="1" applyFont="1" applyFill="1" applyBorder="1" applyAlignment="1">
      <alignment horizontal="right" vertical="center"/>
    </xf>
    <xf numFmtId="166" fontId="45" fillId="3" borderId="11" xfId="0" applyNumberFormat="1" applyFont="1" applyFill="1" applyBorder="1" applyAlignment="1">
      <alignment horizontal="right" vertical="center"/>
    </xf>
    <xf numFmtId="166" fontId="45" fillId="3" borderId="4" xfId="0" applyNumberFormat="1" applyFont="1" applyFill="1" applyBorder="1" applyAlignment="1">
      <alignment horizontal="right" vertical="center"/>
    </xf>
    <xf numFmtId="166" fontId="45" fillId="3" borderId="35" xfId="0" applyNumberFormat="1" applyFont="1" applyFill="1" applyBorder="1" applyAlignment="1">
      <alignment horizontal="right" vertical="center"/>
    </xf>
    <xf numFmtId="0" fontId="43" fillId="3" borderId="9" xfId="0" applyFont="1" applyFill="1" applyBorder="1" applyAlignment="1">
      <alignment vertical="center" wrapText="1"/>
    </xf>
    <xf numFmtId="3" fontId="45" fillId="3" borderId="21" xfId="0" applyNumberFormat="1" applyFont="1" applyFill="1" applyBorder="1" applyAlignment="1">
      <alignment horizontal="right" vertical="center"/>
    </xf>
    <xf numFmtId="166" fontId="45" fillId="3" borderId="24" xfId="0" applyNumberFormat="1" applyFont="1" applyFill="1" applyBorder="1" applyAlignment="1">
      <alignment horizontal="right" vertical="center"/>
    </xf>
    <xf numFmtId="3" fontId="45" fillId="3" borderId="14" xfId="0" applyNumberFormat="1" applyFont="1" applyFill="1" applyBorder="1" applyAlignment="1">
      <alignment horizontal="right" vertical="center"/>
    </xf>
    <xf numFmtId="166" fontId="45" fillId="3" borderId="14" xfId="0" applyNumberFormat="1" applyFont="1" applyFill="1" applyBorder="1" applyAlignment="1">
      <alignment horizontal="right" vertical="center"/>
    </xf>
    <xf numFmtId="166" fontId="45" fillId="3" borderId="21" xfId="0" applyNumberFormat="1" applyFont="1" applyFill="1" applyBorder="1" applyAlignment="1">
      <alignment horizontal="right" vertical="center"/>
    </xf>
    <xf numFmtId="166" fontId="45" fillId="3" borderId="19" xfId="0" applyNumberFormat="1" applyFont="1" applyFill="1" applyBorder="1" applyAlignment="1">
      <alignment horizontal="right" vertical="center"/>
    </xf>
    <xf numFmtId="0" fontId="43" fillId="2" borderId="15" xfId="0" applyFont="1" applyFill="1" applyBorder="1" applyAlignment="1">
      <alignment vertical="center" wrapText="1"/>
    </xf>
    <xf numFmtId="3" fontId="45" fillId="2" borderId="20" xfId="0" applyNumberFormat="1" applyFont="1" applyFill="1" applyBorder="1" applyAlignment="1">
      <alignment horizontal="right" vertical="center"/>
    </xf>
    <xf numFmtId="166" fontId="45" fillId="2" borderId="12" xfId="0" applyNumberFormat="1" applyFont="1" applyFill="1" applyBorder="1" applyAlignment="1">
      <alignment horizontal="right" vertical="center"/>
    </xf>
    <xf numFmtId="3" fontId="45" fillId="2" borderId="12" xfId="0" applyNumberFormat="1" applyFont="1" applyFill="1" applyBorder="1" applyAlignment="1">
      <alignment horizontal="right" vertical="center"/>
    </xf>
    <xf numFmtId="0" fontId="43" fillId="2" borderId="16" xfId="0" applyFont="1" applyFill="1" applyBorder="1" applyAlignment="1">
      <alignment vertical="center" wrapText="1"/>
    </xf>
    <xf numFmtId="3" fontId="45" fillId="2" borderId="0" xfId="0" applyNumberFormat="1" applyFont="1" applyFill="1" applyBorder="1" applyAlignment="1">
      <alignment horizontal="right" vertical="center"/>
    </xf>
    <xf numFmtId="166" fontId="45" fillId="2" borderId="11" xfId="0" applyNumberFormat="1" applyFont="1" applyFill="1" applyBorder="1" applyAlignment="1">
      <alignment horizontal="right" vertical="center"/>
    </xf>
    <xf numFmtId="3" fontId="45" fillId="2" borderId="11" xfId="0" applyNumberFormat="1" applyFont="1" applyFill="1" applyBorder="1" applyAlignment="1">
      <alignment horizontal="right" vertical="center"/>
    </xf>
    <xf numFmtId="0" fontId="43" fillId="2" borderId="17" xfId="0" applyFont="1" applyFill="1" applyBorder="1" applyAlignment="1">
      <alignment horizontal="left" vertical="center" wrapText="1"/>
    </xf>
    <xf numFmtId="3" fontId="45" fillId="2" borderId="24" xfId="0" applyNumberFormat="1" applyFont="1" applyFill="1" applyBorder="1" applyAlignment="1">
      <alignment horizontal="right" vertical="center"/>
    </xf>
    <xf numFmtId="166" fontId="45" fillId="2" borderId="14" xfId="0" applyNumberFormat="1" applyFont="1" applyFill="1" applyBorder="1" applyAlignment="1">
      <alignment horizontal="right" vertical="center"/>
    </xf>
    <xf numFmtId="3" fontId="45" fillId="2" borderId="14" xfId="0" applyNumberFormat="1" applyFont="1" applyFill="1" applyBorder="1" applyAlignment="1">
      <alignment horizontal="right" vertical="center"/>
    </xf>
    <xf numFmtId="0" fontId="43" fillId="2" borderId="7" xfId="0" applyFont="1" applyFill="1" applyBorder="1" applyAlignment="1">
      <alignment vertical="center" wrapText="1"/>
    </xf>
    <xf numFmtId="3" fontId="45" fillId="2" borderId="22" xfId="0" applyNumberFormat="1" applyFont="1" applyFill="1" applyBorder="1" applyAlignment="1">
      <alignment horizontal="right" vertical="center"/>
    </xf>
    <xf numFmtId="166" fontId="45" fillId="2" borderId="28" xfId="0" applyNumberFormat="1" applyFont="1" applyFill="1" applyBorder="1" applyAlignment="1">
      <alignment horizontal="right" vertical="center"/>
    </xf>
    <xf numFmtId="0" fontId="43" fillId="2" borderId="8" xfId="0" applyFont="1" applyFill="1" applyBorder="1" applyAlignment="1">
      <alignment vertical="center" wrapText="1"/>
    </xf>
    <xf numFmtId="3" fontId="45" fillId="2" borderId="4" xfId="0" applyNumberFormat="1" applyFont="1" applyFill="1" applyBorder="1" applyAlignment="1">
      <alignment horizontal="right" vertical="center"/>
    </xf>
    <xf numFmtId="166" fontId="45" fillId="2" borderId="2" xfId="0" applyNumberFormat="1" applyFont="1" applyFill="1" applyBorder="1" applyAlignment="1">
      <alignment horizontal="right" vertical="center"/>
    </xf>
    <xf numFmtId="3" fontId="45" fillId="2" borderId="21" xfId="0" applyNumberFormat="1" applyFont="1" applyFill="1" applyBorder="1" applyAlignment="1">
      <alignment horizontal="right" vertical="center"/>
    </xf>
    <xf numFmtId="166" fontId="45" fillId="2" borderId="27" xfId="0" applyNumberFormat="1" applyFont="1" applyFill="1" applyBorder="1" applyAlignment="1">
      <alignment horizontal="right" vertical="center"/>
    </xf>
    <xf numFmtId="0" fontId="7" fillId="0" borderId="0" xfId="1" applyFont="1"/>
    <xf numFmtId="3" fontId="45" fillId="3" borderId="4" xfId="0" applyNumberFormat="1" applyFont="1" applyFill="1" applyBorder="1" applyAlignment="1">
      <alignment horizontal="right" vertical="center" indent="1"/>
    </xf>
    <xf numFmtId="166" fontId="45" fillId="3" borderId="4" xfId="0" applyNumberFormat="1" applyFont="1" applyFill="1" applyBorder="1" applyAlignment="1">
      <alignment horizontal="right" vertical="center" indent="1"/>
    </xf>
    <xf numFmtId="166" fontId="45" fillId="3" borderId="11" xfId="0" applyNumberFormat="1" applyFont="1" applyFill="1" applyBorder="1" applyAlignment="1">
      <alignment horizontal="right" vertical="center" indent="1"/>
    </xf>
    <xf numFmtId="3" fontId="45" fillId="0" borderId="4" xfId="0" applyNumberFormat="1" applyFont="1" applyFill="1" applyBorder="1" applyAlignment="1">
      <alignment horizontal="right" vertical="center" indent="1"/>
    </xf>
    <xf numFmtId="3" fontId="45" fillId="0" borderId="11" xfId="0" applyNumberFormat="1" applyFont="1" applyFill="1" applyBorder="1" applyAlignment="1">
      <alignment horizontal="right" vertical="center" indent="1"/>
    </xf>
    <xf numFmtId="166" fontId="45" fillId="0" borderId="4" xfId="0" applyNumberFormat="1" applyFont="1" applyFill="1" applyBorder="1" applyAlignment="1">
      <alignment horizontal="right" vertical="center" indent="1"/>
    </xf>
    <xf numFmtId="166" fontId="45" fillId="0" borderId="11" xfId="0" applyNumberFormat="1" applyFont="1" applyFill="1" applyBorder="1" applyAlignment="1">
      <alignment horizontal="right" vertical="center" indent="1"/>
    </xf>
    <xf numFmtId="3" fontId="45" fillId="3" borderId="21" xfId="0" applyNumberFormat="1" applyFont="1" applyFill="1" applyBorder="1" applyAlignment="1">
      <alignment horizontal="right" vertical="center" indent="1"/>
    </xf>
    <xf numFmtId="166" fontId="45" fillId="3" borderId="21" xfId="0" applyNumberFormat="1" applyFont="1" applyFill="1" applyBorder="1" applyAlignment="1">
      <alignment horizontal="right" vertical="center" indent="1"/>
    </xf>
    <xf numFmtId="166" fontId="45" fillId="3" borderId="27" xfId="0" applyNumberFormat="1" applyFont="1" applyFill="1" applyBorder="1" applyAlignment="1">
      <alignment horizontal="right" vertical="center" indent="1"/>
    </xf>
    <xf numFmtId="166" fontId="45" fillId="3" borderId="14" xfId="0" applyNumberFormat="1" applyFont="1" applyFill="1" applyBorder="1" applyAlignment="1">
      <alignment horizontal="right" vertical="center" indent="1"/>
    </xf>
    <xf numFmtId="0" fontId="43" fillId="2" borderId="7" xfId="0" applyFont="1" applyFill="1" applyBorder="1" applyAlignment="1">
      <alignment horizontal="left" wrapText="1"/>
    </xf>
    <xf numFmtId="3" fontId="46" fillId="2" borderId="28" xfId="177" applyNumberFormat="1" applyFont="1" applyFill="1" applyBorder="1" applyAlignment="1">
      <alignment horizontal="right" vertical="top" indent="1"/>
    </xf>
    <xf numFmtId="166" fontId="46" fillId="2" borderId="28" xfId="177" applyNumberFormat="1" applyFont="1" applyFill="1" applyBorder="1" applyAlignment="1">
      <alignment horizontal="right" vertical="top" indent="1"/>
    </xf>
    <xf numFmtId="0" fontId="43" fillId="2" borderId="8" xfId="0" applyFont="1" applyFill="1" applyBorder="1" applyAlignment="1">
      <alignment horizontal="left" wrapText="1"/>
    </xf>
    <xf numFmtId="3" fontId="46" fillId="2" borderId="2" xfId="177" applyNumberFormat="1" applyFont="1" applyFill="1" applyBorder="1" applyAlignment="1">
      <alignment horizontal="right" vertical="top" indent="1"/>
    </xf>
    <xf numFmtId="166" fontId="46" fillId="2" borderId="2" xfId="177" applyNumberFormat="1" applyFont="1" applyFill="1" applyBorder="1" applyAlignment="1">
      <alignment horizontal="right" vertical="top" indent="1"/>
    </xf>
    <xf numFmtId="0" fontId="43" fillId="2" borderId="9" xfId="0" applyFont="1" applyFill="1" applyBorder="1" applyAlignment="1">
      <alignment horizontal="left" wrapText="1"/>
    </xf>
    <xf numFmtId="3" fontId="43" fillId="2" borderId="14" xfId="1" applyNumberFormat="1" applyFont="1" applyFill="1" applyBorder="1" applyAlignment="1">
      <alignment horizontal="right" vertical="center" wrapText="1" indent="1"/>
    </xf>
    <xf numFmtId="3" fontId="43" fillId="2" borderId="21" xfId="1" applyNumberFormat="1" applyFont="1" applyFill="1" applyBorder="1" applyAlignment="1">
      <alignment horizontal="right" vertical="center" wrapText="1" indent="1"/>
    </xf>
    <xf numFmtId="166" fontId="46" fillId="2" borderId="14" xfId="177" applyNumberFormat="1" applyFont="1" applyFill="1" applyBorder="1" applyAlignment="1">
      <alignment horizontal="right" vertical="top" indent="1"/>
    </xf>
    <xf numFmtId="166" fontId="46" fillId="2" borderId="27" xfId="177" applyNumberFormat="1" applyFont="1" applyFill="1" applyBorder="1" applyAlignment="1">
      <alignment horizontal="right" vertical="top" indent="1"/>
    </xf>
    <xf numFmtId="3" fontId="46" fillId="2" borderId="27" xfId="178" applyNumberFormat="1" applyFont="1" applyFill="1" applyBorder="1" applyAlignment="1">
      <alignment horizontal="right" vertical="top" indent="1"/>
    </xf>
    <xf numFmtId="0" fontId="40" fillId="4" borderId="29" xfId="0" applyFont="1" applyFill="1" applyBorder="1" applyAlignment="1">
      <alignment horizontal="center"/>
    </xf>
    <xf numFmtId="0" fontId="42" fillId="4" borderId="30" xfId="1" applyFont="1" applyFill="1" applyBorder="1" applyAlignment="1">
      <alignment horizontal="center"/>
    </xf>
    <xf numFmtId="0" fontId="42" fillId="4" borderId="29" xfId="1" applyFont="1" applyFill="1" applyBorder="1" applyAlignment="1">
      <alignment horizontal="center"/>
    </xf>
    <xf numFmtId="0" fontId="7" fillId="4" borderId="30" xfId="1" applyFont="1" applyFill="1" applyBorder="1" applyAlignment="1"/>
    <xf numFmtId="0" fontId="7" fillId="4" borderId="29" xfId="1" applyFont="1" applyFill="1" applyBorder="1" applyAlignment="1"/>
    <xf numFmtId="0" fontId="42" fillId="4" borderId="29" xfId="0" applyFont="1" applyFill="1" applyBorder="1" applyAlignment="1">
      <alignment horizontal="center" vertical="center"/>
    </xf>
    <xf numFmtId="166" fontId="45" fillId="4" borderId="29" xfId="0" applyNumberFormat="1" applyFont="1" applyFill="1" applyBorder="1" applyAlignment="1">
      <alignment horizontal="right" vertical="center"/>
    </xf>
    <xf numFmtId="0" fontId="43" fillId="3" borderId="9" xfId="0" applyFont="1" applyFill="1" applyBorder="1" applyAlignment="1">
      <alignment wrapText="1"/>
    </xf>
    <xf numFmtId="166" fontId="46" fillId="4" borderId="29" xfId="177" applyNumberFormat="1" applyFont="1" applyFill="1" applyBorder="1" applyAlignment="1">
      <alignment horizontal="right" vertical="top"/>
    </xf>
    <xf numFmtId="0" fontId="7" fillId="4" borderId="30" xfId="0" applyFont="1" applyFill="1" applyBorder="1" applyAlignment="1"/>
    <xf numFmtId="0" fontId="7" fillId="4" borderId="29" xfId="0" applyFont="1" applyFill="1" applyBorder="1" applyAlignment="1"/>
    <xf numFmtId="0" fontId="40" fillId="0" borderId="0" xfId="0" applyFont="1" applyFill="1" applyAlignment="1">
      <alignment horizontal="center"/>
    </xf>
    <xf numFmtId="0" fontId="48" fillId="0" borderId="0" xfId="0" applyFont="1" applyFill="1" applyBorder="1" applyAlignment="1">
      <alignment horizontal="left" vertical="center" wrapText="1"/>
    </xf>
    <xf numFmtId="166" fontId="45" fillId="2" borderId="4" xfId="0" applyNumberFormat="1" applyFont="1" applyFill="1" applyBorder="1" applyAlignment="1">
      <alignment horizontal="right" vertical="center"/>
    </xf>
    <xf numFmtId="166" fontId="45" fillId="2" borderId="21" xfId="0" applyNumberFormat="1" applyFont="1" applyFill="1" applyBorder="1" applyAlignment="1">
      <alignment horizontal="right" vertical="center"/>
    </xf>
    <xf numFmtId="166" fontId="45" fillId="0" borderId="4" xfId="0" applyNumberFormat="1" applyFont="1" applyBorder="1" applyAlignment="1">
      <alignment horizontal="right" vertical="center" indent="1"/>
    </xf>
    <xf numFmtId="166" fontId="46" fillId="2" borderId="21" xfId="178" applyNumberFormat="1" applyFont="1" applyFill="1" applyBorder="1" applyAlignment="1">
      <alignment horizontal="right" vertical="top" indent="1"/>
    </xf>
    <xf numFmtId="0" fontId="49" fillId="5" borderId="41" xfId="0" applyFont="1" applyFill="1" applyBorder="1" applyAlignment="1">
      <alignment horizontal="center" vertical="center" wrapText="1"/>
    </xf>
    <xf numFmtId="166" fontId="44" fillId="0" borderId="4" xfId="0" applyNumberFormat="1" applyFont="1" applyFill="1" applyBorder="1" applyAlignment="1">
      <alignment horizontal="right" vertical="center" indent="1"/>
    </xf>
    <xf numFmtId="166" fontId="44" fillId="3" borderId="4" xfId="0" applyNumberFormat="1" applyFont="1" applyFill="1" applyBorder="1" applyAlignment="1">
      <alignment horizontal="right" vertical="center" indent="1"/>
    </xf>
    <xf numFmtId="166" fontId="44" fillId="3" borderId="21" xfId="0" applyNumberFormat="1" applyFont="1" applyFill="1" applyBorder="1" applyAlignment="1">
      <alignment horizontal="right" vertical="center" indent="1"/>
    </xf>
    <xf numFmtId="166" fontId="44" fillId="2" borderId="22" xfId="0" applyNumberFormat="1" applyFont="1" applyFill="1" applyBorder="1" applyAlignment="1">
      <alignment horizontal="right" vertical="center" wrapText="1" indent="1"/>
    </xf>
    <xf numFmtId="166" fontId="44" fillId="2" borderId="4" xfId="0" applyNumberFormat="1" applyFont="1" applyFill="1" applyBorder="1" applyAlignment="1">
      <alignment horizontal="right" vertical="center" wrapText="1" indent="1"/>
    </xf>
    <xf numFmtId="0" fontId="49" fillId="5" borderId="46" xfId="0" applyFont="1" applyFill="1" applyBorder="1" applyAlignment="1">
      <alignment horizontal="center" vertical="center"/>
    </xf>
    <xf numFmtId="0" fontId="43" fillId="0" borderId="11" xfId="0" applyFont="1" applyFill="1" applyBorder="1" applyAlignment="1">
      <alignment horizontal="left" wrapText="1"/>
    </xf>
    <xf numFmtId="0" fontId="43" fillId="3" borderId="11" xfId="0" applyFont="1" applyFill="1" applyBorder="1" applyAlignment="1">
      <alignment horizontal="left" wrapText="1"/>
    </xf>
    <xf numFmtId="0" fontId="43" fillId="3" borderId="14" xfId="0" applyFont="1" applyFill="1" applyBorder="1" applyAlignment="1">
      <alignment horizontal="left" wrapText="1"/>
    </xf>
    <xf numFmtId="0" fontId="43" fillId="2" borderId="12" xfId="1" applyFont="1" applyFill="1" applyBorder="1" applyAlignment="1">
      <alignment vertical="center" wrapText="1"/>
    </xf>
    <xf numFmtId="0" fontId="43" fillId="2" borderId="11" xfId="1" applyFont="1" applyFill="1" applyBorder="1" applyAlignment="1">
      <alignment vertical="center" wrapText="1"/>
    </xf>
    <xf numFmtId="166" fontId="45" fillId="2" borderId="22" xfId="0" applyNumberFormat="1" applyFont="1" applyFill="1" applyBorder="1" applyAlignment="1">
      <alignment horizontal="right" vertical="center" indent="1"/>
    </xf>
    <xf numFmtId="166" fontId="45" fillId="2" borderId="4" xfId="0" applyNumberFormat="1" applyFont="1" applyFill="1" applyBorder="1" applyAlignment="1">
      <alignment horizontal="right" vertical="center" indent="1"/>
    </xf>
    <xf numFmtId="166" fontId="43" fillId="2" borderId="22" xfId="0" applyNumberFormat="1" applyFont="1" applyFill="1" applyBorder="1" applyAlignment="1">
      <alignment horizontal="right" vertical="center" wrapText="1" indent="1"/>
    </xf>
    <xf numFmtId="166" fontId="43" fillId="2" borderId="4" xfId="0" applyNumberFormat="1" applyFont="1" applyFill="1" applyBorder="1" applyAlignment="1">
      <alignment horizontal="right" vertical="center" wrapText="1" indent="1"/>
    </xf>
    <xf numFmtId="0" fontId="49" fillId="5" borderId="45" xfId="0" applyFont="1" applyFill="1" applyBorder="1" applyAlignment="1">
      <alignment horizontal="center" vertical="center" wrapText="1"/>
    </xf>
    <xf numFmtId="3" fontId="45" fillId="0" borderId="4" xfId="0" applyNumberFormat="1" applyFont="1" applyBorder="1" applyAlignment="1">
      <alignment horizontal="right" vertical="center" indent="1"/>
    </xf>
    <xf numFmtId="3" fontId="43" fillId="2" borderId="22" xfId="1" applyNumberFormat="1" applyFont="1" applyFill="1" applyBorder="1" applyAlignment="1">
      <alignment horizontal="right" vertical="center" wrapText="1" indent="1"/>
    </xf>
    <xf numFmtId="3" fontId="43" fillId="2" borderId="4" xfId="1" applyNumberFormat="1" applyFont="1" applyFill="1" applyBorder="1" applyAlignment="1">
      <alignment horizontal="right" vertical="center" wrapText="1" indent="1"/>
    </xf>
    <xf numFmtId="166" fontId="45" fillId="0" borderId="11" xfId="0" applyNumberFormat="1" applyFont="1" applyBorder="1" applyAlignment="1">
      <alignment horizontal="right" vertical="center" indent="1"/>
    </xf>
    <xf numFmtId="0" fontId="37" fillId="6" borderId="46" xfId="0" applyFont="1" applyFill="1" applyBorder="1" applyAlignment="1">
      <alignment horizontal="center" vertical="center" wrapText="1"/>
    </xf>
    <xf numFmtId="3" fontId="45" fillId="0" borderId="7" xfId="0" applyNumberFormat="1" applyFont="1" applyFill="1" applyBorder="1" applyAlignment="1">
      <alignment horizontal="right" vertical="center" indent="1"/>
    </xf>
    <xf numFmtId="3" fontId="45" fillId="0" borderId="8" xfId="0" applyNumberFormat="1" applyFont="1" applyFill="1" applyBorder="1" applyAlignment="1">
      <alignment horizontal="right" vertical="center" indent="1"/>
    </xf>
    <xf numFmtId="0" fontId="43" fillId="2" borderId="14" xfId="1" applyFont="1" applyFill="1" applyBorder="1" applyAlignment="1">
      <alignment vertical="center" wrapText="1"/>
    </xf>
    <xf numFmtId="166" fontId="44" fillId="2" borderId="21" xfId="0" applyNumberFormat="1" applyFont="1" applyFill="1" applyBorder="1" applyAlignment="1">
      <alignment horizontal="right" vertical="center" indent="1"/>
    </xf>
    <xf numFmtId="166" fontId="45" fillId="2" borderId="21" xfId="0" applyNumberFormat="1" applyFont="1" applyFill="1" applyBorder="1" applyAlignment="1">
      <alignment horizontal="right" vertical="center" indent="1"/>
    </xf>
    <xf numFmtId="0" fontId="53" fillId="0" borderId="0" xfId="180" applyFont="1" applyAlignment="1">
      <alignment vertical="top"/>
    </xf>
    <xf numFmtId="0" fontId="37" fillId="6" borderId="41" xfId="0" applyFont="1" applyFill="1" applyBorder="1" applyAlignment="1">
      <alignment horizontal="center" vertical="center" wrapText="1"/>
    </xf>
    <xf numFmtId="0" fontId="37" fillId="6" borderId="26" xfId="0" applyFont="1" applyFill="1" applyBorder="1" applyAlignment="1">
      <alignment horizontal="center" vertical="center" wrapText="1"/>
    </xf>
    <xf numFmtId="3" fontId="45" fillId="0" borderId="8" xfId="0" applyNumberFormat="1" applyFont="1" applyFill="1" applyBorder="1" applyAlignment="1">
      <alignment horizontal="right" vertical="center"/>
    </xf>
    <xf numFmtId="3" fontId="45" fillId="3" borderId="8" xfId="0" applyNumberFormat="1" applyFont="1" applyFill="1" applyBorder="1" applyAlignment="1">
      <alignment horizontal="right" vertical="center"/>
    </xf>
    <xf numFmtId="3" fontId="45" fillId="3" borderId="9" xfId="0" applyNumberFormat="1" applyFont="1" applyFill="1" applyBorder="1" applyAlignment="1">
      <alignment horizontal="right" vertical="center"/>
    </xf>
    <xf numFmtId="3" fontId="45" fillId="2" borderId="7" xfId="0" applyNumberFormat="1" applyFont="1" applyFill="1" applyBorder="1" applyAlignment="1">
      <alignment horizontal="right" vertical="center"/>
    </xf>
    <xf numFmtId="3" fontId="45" fillId="2" borderId="8" xfId="0" applyNumberFormat="1" applyFont="1" applyFill="1" applyBorder="1" applyAlignment="1">
      <alignment horizontal="right" vertical="center"/>
    </xf>
    <xf numFmtId="3" fontId="45" fillId="2" borderId="9" xfId="0" applyNumberFormat="1" applyFont="1" applyFill="1" applyBorder="1" applyAlignment="1">
      <alignment horizontal="right" vertical="center"/>
    </xf>
    <xf numFmtId="166" fontId="45" fillId="0" borderId="13" xfId="0" applyNumberFormat="1" applyFont="1" applyFill="1" applyBorder="1" applyAlignment="1">
      <alignment horizontal="right" vertical="center"/>
    </xf>
    <xf numFmtId="166" fontId="45" fillId="3" borderId="13" xfId="0" applyNumberFormat="1" applyFont="1" applyFill="1" applyBorder="1" applyAlignment="1">
      <alignment horizontal="right" vertical="center"/>
    </xf>
    <xf numFmtId="166" fontId="45" fillId="2" borderId="18" xfId="0" applyNumberFormat="1" applyFont="1" applyFill="1" applyBorder="1" applyAlignment="1">
      <alignment horizontal="right" vertical="center"/>
    </xf>
    <xf numFmtId="166" fontId="45" fillId="2" borderId="13" xfId="0" applyNumberFormat="1" applyFont="1" applyFill="1" applyBorder="1" applyAlignment="1">
      <alignment horizontal="right" vertical="center"/>
    </xf>
    <xf numFmtId="166" fontId="45" fillId="2" borderId="19" xfId="0" applyNumberFormat="1" applyFont="1" applyFill="1" applyBorder="1" applyAlignment="1">
      <alignment horizontal="right" vertical="center"/>
    </xf>
    <xf numFmtId="166" fontId="45" fillId="3" borderId="36" xfId="0" applyNumberFormat="1" applyFont="1" applyFill="1" applyBorder="1" applyAlignment="1">
      <alignment horizontal="right" vertical="center"/>
    </xf>
    <xf numFmtId="0" fontId="37" fillId="6" borderId="48" xfId="0" applyFont="1" applyFill="1" applyBorder="1" applyAlignment="1">
      <alignment horizontal="center" vertical="center" wrapText="1"/>
    </xf>
    <xf numFmtId="3" fontId="45" fillId="0" borderId="35" xfId="0" applyNumberFormat="1" applyFont="1" applyFill="1" applyBorder="1" applyAlignment="1">
      <alignment horizontal="right" vertical="center"/>
    </xf>
    <xf numFmtId="0" fontId="50" fillId="0" borderId="13" xfId="0" applyNumberFormat="1" applyFont="1" applyBorder="1" applyAlignment="1" applyProtection="1">
      <alignment horizontal="left"/>
    </xf>
    <xf numFmtId="0" fontId="50" fillId="0" borderId="35" xfId="0" applyNumberFormat="1" applyFont="1" applyBorder="1" applyAlignment="1" applyProtection="1">
      <alignment horizontal="left"/>
    </xf>
    <xf numFmtId="0" fontId="50" fillId="2" borderId="39" xfId="0" applyNumberFormat="1" applyFont="1" applyFill="1" applyBorder="1" applyAlignment="1" applyProtection="1">
      <alignment horizontal="left"/>
    </xf>
    <xf numFmtId="0" fontId="50" fillId="2" borderId="13" xfId="0" applyNumberFormat="1" applyFont="1" applyFill="1" applyBorder="1" applyAlignment="1" applyProtection="1">
      <alignment horizontal="left"/>
    </xf>
    <xf numFmtId="0" fontId="50" fillId="2" borderId="43" xfId="0" applyNumberFormat="1" applyFont="1" applyFill="1" applyBorder="1" applyAlignment="1" applyProtection="1">
      <alignment horizontal="left"/>
    </xf>
    <xf numFmtId="49" fontId="45" fillId="0" borderId="4" xfId="0" applyNumberFormat="1" applyFont="1" applyBorder="1" applyAlignment="1">
      <alignment horizontal="right"/>
    </xf>
    <xf numFmtId="2" fontId="0" fillId="0" borderId="0" xfId="0" applyNumberFormat="1"/>
    <xf numFmtId="0" fontId="48" fillId="0" borderId="0" xfId="0" applyFont="1" applyFill="1" applyBorder="1" applyAlignment="1">
      <alignment horizontal="left" vertical="center" wrapText="1"/>
    </xf>
    <xf numFmtId="0" fontId="43" fillId="3" borderId="8" xfId="1" applyFont="1" applyFill="1" applyBorder="1" applyAlignment="1">
      <alignment vertical="center" wrapText="1"/>
    </xf>
    <xf numFmtId="166" fontId="46" fillId="3" borderId="11" xfId="177" applyNumberFormat="1" applyFont="1" applyFill="1" applyBorder="1" applyAlignment="1">
      <alignment horizontal="right" vertical="top"/>
    </xf>
    <xf numFmtId="0" fontId="43" fillId="0" borderId="8" xfId="1" applyFont="1" applyBorder="1" applyAlignment="1">
      <alignment vertical="center" wrapText="1"/>
    </xf>
    <xf numFmtId="166" fontId="46" fillId="0" borderId="11" xfId="177" applyNumberFormat="1" applyFont="1" applyBorder="1" applyAlignment="1">
      <alignment horizontal="right" vertical="top"/>
    </xf>
    <xf numFmtId="0" fontId="43" fillId="3" borderId="9" xfId="1" applyFont="1" applyFill="1" applyBorder="1" applyAlignment="1">
      <alignment vertical="center" wrapText="1"/>
    </xf>
    <xf numFmtId="0" fontId="43" fillId="2" borderId="16" xfId="1" applyFont="1" applyFill="1" applyBorder="1" applyAlignment="1">
      <alignment vertical="center" wrapText="1"/>
    </xf>
    <xf numFmtId="166" fontId="46" fillId="2" borderId="12" xfId="177" applyNumberFormat="1" applyFont="1" applyFill="1" applyBorder="1" applyAlignment="1">
      <alignment horizontal="right" vertical="top"/>
    </xf>
    <xf numFmtId="166" fontId="46" fillId="2" borderId="11" xfId="177" applyNumberFormat="1" applyFont="1" applyFill="1" applyBorder="1" applyAlignment="1">
      <alignment horizontal="right" vertical="top"/>
    </xf>
    <xf numFmtId="0" fontId="43" fillId="2" borderId="17" xfId="1" applyFont="1" applyFill="1" applyBorder="1" applyAlignment="1">
      <alignment vertical="center" wrapText="1"/>
    </xf>
    <xf numFmtId="166" fontId="46" fillId="2" borderId="14" xfId="177" applyNumberFormat="1" applyFont="1" applyFill="1" applyBorder="1" applyAlignment="1">
      <alignment horizontal="right" vertical="top"/>
    </xf>
    <xf numFmtId="0" fontId="6" fillId="0" borderId="0" xfId="0" applyFont="1"/>
    <xf numFmtId="49" fontId="44" fillId="0" borderId="4" xfId="0" applyNumberFormat="1" applyFont="1" applyBorder="1" applyAlignment="1">
      <alignment horizontal="right"/>
    </xf>
    <xf numFmtId="49" fontId="44" fillId="0" borderId="35" xfId="0" applyNumberFormat="1" applyFont="1" applyBorder="1" applyAlignment="1">
      <alignment horizontal="right"/>
    </xf>
    <xf numFmtId="49" fontId="45" fillId="0" borderId="50" xfId="0" applyNumberFormat="1" applyFont="1" applyBorder="1" applyAlignment="1">
      <alignment horizontal="right"/>
    </xf>
    <xf numFmtId="49" fontId="45" fillId="0" borderId="35" xfId="0" applyNumberFormat="1" applyFont="1" applyBorder="1" applyAlignment="1">
      <alignment horizontal="right"/>
    </xf>
    <xf numFmtId="49" fontId="45" fillId="0" borderId="44" xfId="0" applyNumberFormat="1" applyFont="1" applyBorder="1" applyAlignment="1">
      <alignment horizontal="right"/>
    </xf>
    <xf numFmtId="49" fontId="45" fillId="0" borderId="22" xfId="0" applyNumberFormat="1" applyFont="1" applyBorder="1" applyAlignment="1">
      <alignment horizontal="right"/>
    </xf>
    <xf numFmtId="49" fontId="45" fillId="0" borderId="5" xfId="0" applyNumberFormat="1" applyFont="1" applyBorder="1" applyAlignment="1">
      <alignment horizontal="right"/>
    </xf>
    <xf numFmtId="0" fontId="36" fillId="6" borderId="48" xfId="0" applyNumberFormat="1" applyFont="1" applyFill="1" applyBorder="1" applyAlignment="1">
      <alignment horizontal="center"/>
    </xf>
    <xf numFmtId="0" fontId="36" fillId="6" borderId="52" xfId="0" applyNumberFormat="1" applyFont="1" applyFill="1" applyBorder="1" applyAlignment="1">
      <alignment horizontal="center"/>
    </xf>
    <xf numFmtId="2" fontId="45" fillId="0" borderId="10" xfId="0" applyNumberFormat="1" applyFont="1" applyBorder="1" applyAlignment="1">
      <alignment horizontal="right"/>
    </xf>
    <xf numFmtId="0" fontId="45" fillId="0" borderId="10" xfId="0" applyNumberFormat="1" applyFont="1" applyBorder="1" applyAlignment="1">
      <alignment horizontal="right"/>
    </xf>
    <xf numFmtId="0" fontId="45" fillId="0" borderId="51" xfId="0" applyNumberFormat="1" applyFont="1" applyBorder="1" applyAlignment="1">
      <alignment horizontal="right"/>
    </xf>
    <xf numFmtId="49" fontId="45" fillId="0" borderId="10" xfId="0" applyNumberFormat="1" applyFont="1" applyBorder="1" applyAlignment="1">
      <alignment horizontal="right"/>
    </xf>
    <xf numFmtId="0" fontId="40" fillId="0" borderId="0" xfId="0" applyFont="1" applyFill="1" applyAlignment="1"/>
    <xf numFmtId="166" fontId="16" fillId="0" borderId="0" xfId="1" applyNumberFormat="1"/>
    <xf numFmtId="0" fontId="49" fillId="5" borderId="45" xfId="0" applyFont="1" applyFill="1" applyBorder="1" applyAlignment="1">
      <alignment horizontal="center" vertical="center" wrapText="1"/>
    </xf>
    <xf numFmtId="0" fontId="54" fillId="0" borderId="13" xfId="0" applyNumberFormat="1" applyFont="1" applyBorder="1" applyAlignment="1" applyProtection="1">
      <alignment horizontal="left"/>
    </xf>
    <xf numFmtId="10" fontId="37" fillId="6" borderId="41" xfId="0" applyNumberFormat="1" applyFont="1" applyFill="1" applyBorder="1" applyAlignment="1">
      <alignment horizontal="center" vertical="center" wrapText="1"/>
    </xf>
    <xf numFmtId="3" fontId="46" fillId="0" borderId="4" xfId="177" applyNumberFormat="1" applyFont="1" applyBorder="1" applyAlignment="1">
      <alignment horizontal="right" vertical="top"/>
    </xf>
    <xf numFmtId="3" fontId="46" fillId="3" borderId="4" xfId="177" applyNumberFormat="1" applyFont="1" applyFill="1" applyBorder="1" applyAlignment="1">
      <alignment horizontal="right" vertical="top"/>
    </xf>
    <xf numFmtId="3" fontId="46" fillId="0" borderId="4" xfId="224" applyNumberFormat="1" applyFont="1" applyBorder="1" applyAlignment="1">
      <alignment horizontal="right" vertical="top"/>
    </xf>
    <xf numFmtId="3" fontId="46" fillId="2" borderId="22" xfId="177" applyNumberFormat="1" applyFont="1" applyFill="1" applyBorder="1" applyAlignment="1">
      <alignment horizontal="right" vertical="top"/>
    </xf>
    <xf numFmtId="3" fontId="46" fillId="2" borderId="4" xfId="177" applyNumberFormat="1" applyFont="1" applyFill="1" applyBorder="1" applyAlignment="1">
      <alignment horizontal="right" vertical="top"/>
    </xf>
    <xf numFmtId="3" fontId="46" fillId="2" borderId="21" xfId="178" applyNumberFormat="1" applyFont="1" applyFill="1" applyBorder="1" applyAlignment="1">
      <alignment horizontal="right" vertical="top"/>
    </xf>
    <xf numFmtId="10" fontId="37" fillId="6" borderId="26" xfId="0" applyNumberFormat="1" applyFont="1" applyFill="1" applyBorder="1" applyAlignment="1">
      <alignment horizontal="center" vertical="center" wrapText="1"/>
    </xf>
    <xf numFmtId="3" fontId="43" fillId="0" borderId="8" xfId="1" applyNumberFormat="1" applyFont="1" applyBorder="1" applyAlignment="1">
      <alignment horizontal="right" vertical="center" wrapText="1" indent="1"/>
    </xf>
    <xf numFmtId="3" fontId="43" fillId="3" borderId="8" xfId="1" applyNumberFormat="1" applyFont="1" applyFill="1" applyBorder="1" applyAlignment="1">
      <alignment horizontal="right" vertical="center" wrapText="1" indent="1"/>
    </xf>
    <xf numFmtId="0" fontId="43" fillId="0" borderId="8" xfId="0" applyFont="1" applyFill="1" applyBorder="1" applyAlignment="1">
      <alignment horizontal="left" vertical="center" wrapText="1"/>
    </xf>
    <xf numFmtId="0" fontId="45" fillId="3" borderId="10" xfId="0" applyFont="1" applyFill="1" applyBorder="1" applyAlignment="1">
      <alignment horizontal="right"/>
    </xf>
    <xf numFmtId="49" fontId="45" fillId="3" borderId="35" xfId="0" applyNumberFormat="1" applyFont="1" applyFill="1" applyBorder="1" applyAlignment="1">
      <alignment horizontal="right"/>
    </xf>
    <xf numFmtId="49" fontId="45" fillId="3" borderId="4" xfId="0" applyNumberFormat="1" applyFont="1" applyFill="1" applyBorder="1" applyAlignment="1">
      <alignment horizontal="right"/>
    </xf>
    <xf numFmtId="10" fontId="37" fillId="6" borderId="42" xfId="0" applyNumberFormat="1" applyFont="1" applyFill="1" applyBorder="1" applyAlignment="1">
      <alignment horizontal="center" vertical="center" wrapText="1"/>
    </xf>
    <xf numFmtId="166" fontId="46" fillId="0" borderId="13" xfId="177" applyNumberFormat="1" applyFont="1" applyBorder="1" applyAlignment="1">
      <alignment horizontal="right" vertical="top"/>
    </xf>
    <xf numFmtId="166" fontId="46" fillId="3" borderId="13" xfId="177" applyNumberFormat="1" applyFont="1" applyFill="1" applyBorder="1" applyAlignment="1">
      <alignment horizontal="right" vertical="top"/>
    </xf>
    <xf numFmtId="166" fontId="46" fillId="2" borderId="18" xfId="177" applyNumberFormat="1" applyFont="1" applyFill="1" applyBorder="1" applyAlignment="1">
      <alignment horizontal="right" vertical="top"/>
    </xf>
    <xf numFmtId="166" fontId="46" fillId="2" borderId="13" xfId="177" applyNumberFormat="1" applyFont="1" applyFill="1" applyBorder="1" applyAlignment="1">
      <alignment horizontal="right" vertical="top"/>
    </xf>
    <xf numFmtId="166" fontId="46" fillId="2" borderId="19" xfId="177" applyNumberFormat="1" applyFont="1" applyFill="1" applyBorder="1" applyAlignment="1">
      <alignment horizontal="right" vertical="top"/>
    </xf>
    <xf numFmtId="0" fontId="38" fillId="0" borderId="0" xfId="1" applyFont="1"/>
    <xf numFmtId="0" fontId="5" fillId="0" borderId="0" xfId="0" applyFont="1"/>
    <xf numFmtId="0" fontId="56" fillId="0" borderId="0" xfId="180" applyFont="1"/>
    <xf numFmtId="0" fontId="57" fillId="0" borderId="0" xfId="0" applyFont="1"/>
    <xf numFmtId="0" fontId="57" fillId="0" borderId="0" xfId="0" applyFont="1" applyBorder="1"/>
    <xf numFmtId="0" fontId="5" fillId="0" borderId="0" xfId="225" applyNumberFormat="1" applyFont="1" applyFill="1" applyAlignment="1">
      <alignment vertical="center" wrapText="1"/>
    </xf>
    <xf numFmtId="0" fontId="37" fillId="6" borderId="46" xfId="0" applyFont="1" applyFill="1" applyBorder="1" applyAlignment="1">
      <alignment horizontal="center" vertical="center" wrapText="1"/>
    </xf>
    <xf numFmtId="0" fontId="48" fillId="0" borderId="0" xfId="0" applyFont="1" applyFill="1" applyBorder="1" applyAlignment="1">
      <alignment wrapText="1"/>
    </xf>
    <xf numFmtId="0" fontId="3" fillId="0" borderId="0" xfId="0" applyFont="1"/>
    <xf numFmtId="0" fontId="3" fillId="0" borderId="0" xfId="0" applyFont="1" applyBorder="1"/>
    <xf numFmtId="0" fontId="49" fillId="5" borderId="45" xfId="0" applyFont="1" applyFill="1" applyBorder="1" applyAlignment="1">
      <alignment horizontal="center" vertical="center" wrapText="1"/>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5" borderId="49" xfId="0" applyFont="1" applyFill="1" applyBorder="1" applyAlignment="1">
      <alignment horizontal="center" vertical="center" wrapText="1"/>
    </xf>
    <xf numFmtId="0" fontId="2" fillId="0" borderId="0" xfId="1" applyFont="1"/>
    <xf numFmtId="0" fontId="45" fillId="0" borderId="53" xfId="1" applyFont="1" applyBorder="1" applyAlignment="1">
      <alignment vertical="top" wrapText="1"/>
    </xf>
    <xf numFmtId="0" fontId="60" fillId="0" borderId="0" xfId="180" applyFont="1" applyAlignment="1">
      <alignment vertical="top"/>
    </xf>
    <xf numFmtId="0" fontId="61" fillId="0" borderId="0" xfId="180" applyFont="1" applyAlignment="1">
      <alignment vertical="top"/>
    </xf>
    <xf numFmtId="0" fontId="56" fillId="0" borderId="0" xfId="180" applyFont="1" applyBorder="1" applyAlignment="1">
      <alignment vertical="center" wrapText="1"/>
    </xf>
    <xf numFmtId="0" fontId="56" fillId="0" borderId="0" xfId="180" applyFont="1" applyFill="1" applyBorder="1" applyAlignment="1">
      <alignment horizontal="left"/>
    </xf>
    <xf numFmtId="0" fontId="56" fillId="0" borderId="0" xfId="180" applyFont="1" applyBorder="1"/>
    <xf numFmtId="0" fontId="56" fillId="0" borderId="0" xfId="180" applyFont="1" applyFill="1" applyBorder="1" applyAlignment="1">
      <alignment horizontal="left" vertical="center" wrapText="1"/>
    </xf>
    <xf numFmtId="0" fontId="56" fillId="0" borderId="0" xfId="180" applyFont="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5" fillId="7" borderId="0" xfId="225" applyNumberFormat="1" applyFont="1" applyFill="1" applyAlignment="1">
      <alignment vertical="center" wrapText="1"/>
    </xf>
    <xf numFmtId="0" fontId="47" fillId="0" borderId="15"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8" fillId="0" borderId="0" xfId="0" applyFont="1" applyFill="1" applyBorder="1" applyAlignment="1">
      <alignment horizontal="left" vertical="top" wrapText="1"/>
    </xf>
    <xf numFmtId="0" fontId="40" fillId="6" borderId="0" xfId="0" applyFont="1" applyFill="1" applyAlignment="1">
      <alignment horizontal="center"/>
    </xf>
    <xf numFmtId="0" fontId="49" fillId="5" borderId="47" xfId="1" applyFont="1" applyFill="1" applyBorder="1" applyAlignment="1">
      <alignment horizontal="center" vertical="center"/>
    </xf>
    <xf numFmtId="0" fontId="49" fillId="5" borderId="42" xfId="1" applyFont="1" applyFill="1" applyBorder="1" applyAlignment="1">
      <alignment horizontal="center" vertical="center"/>
    </xf>
    <xf numFmtId="0" fontId="49" fillId="5" borderId="25" xfId="1" applyFont="1" applyFill="1" applyBorder="1" applyAlignment="1">
      <alignment horizontal="center" vertical="center" wrapText="1"/>
    </xf>
    <xf numFmtId="0" fontId="49" fillId="5" borderId="26" xfId="1" applyFont="1" applyFill="1" applyBorder="1" applyAlignment="1">
      <alignment horizontal="center" vertical="center" wrapText="1"/>
    </xf>
    <xf numFmtId="0" fontId="49" fillId="5" borderId="45" xfId="1" applyFont="1" applyFill="1" applyBorder="1" applyAlignment="1">
      <alignment horizontal="center" vertical="center" wrapText="1"/>
    </xf>
    <xf numFmtId="0" fontId="49" fillId="5" borderId="23" xfId="1" applyFont="1" applyFill="1" applyBorder="1" applyAlignment="1">
      <alignment horizontal="center" vertical="center" wrapText="1"/>
    </xf>
    <xf numFmtId="0" fontId="37" fillId="6" borderId="41" xfId="1" applyFont="1" applyFill="1" applyBorder="1" applyAlignment="1">
      <alignment horizontal="center" vertical="center" wrapText="1"/>
    </xf>
    <xf numFmtId="0" fontId="37" fillId="6" borderId="46" xfId="1" applyFont="1" applyFill="1" applyBorder="1" applyAlignment="1">
      <alignment horizontal="center" vertical="center" wrapText="1"/>
    </xf>
    <xf numFmtId="0" fontId="34" fillId="0" borderId="3" xfId="0" applyFont="1" applyBorder="1" applyAlignment="1">
      <alignment horizontal="left"/>
    </xf>
    <xf numFmtId="0" fontId="47" fillId="0" borderId="0"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9" fillId="5" borderId="47" xfId="0" applyFont="1" applyFill="1" applyBorder="1" applyAlignment="1">
      <alignment horizontal="center" vertical="center"/>
    </xf>
    <xf numFmtId="0" fontId="49" fillId="5" borderId="42" xfId="0" applyFont="1" applyFill="1" applyBorder="1" applyAlignment="1">
      <alignment horizontal="center" vertical="center"/>
    </xf>
    <xf numFmtId="0" fontId="49" fillId="5" borderId="25" xfId="1" applyFont="1" applyFill="1" applyBorder="1" applyAlignment="1">
      <alignment horizontal="center" vertical="center"/>
    </xf>
    <xf numFmtId="3" fontId="49" fillId="5" borderId="45" xfId="0" applyNumberFormat="1" applyFont="1" applyFill="1" applyBorder="1" applyAlignment="1">
      <alignment horizontal="center" vertical="center" wrapText="1"/>
    </xf>
    <xf numFmtId="3" fontId="49" fillId="5" borderId="23" xfId="0" applyNumberFormat="1" applyFont="1" applyFill="1" applyBorder="1" applyAlignment="1">
      <alignment horizontal="center" vertical="center" wrapText="1"/>
    </xf>
    <xf numFmtId="0" fontId="49" fillId="5" borderId="45" xfId="0" applyFont="1" applyFill="1" applyBorder="1" applyAlignment="1">
      <alignment horizontal="center" vertical="center" wrapText="1"/>
    </xf>
    <xf numFmtId="0" fontId="49" fillId="5" borderId="47" xfId="0" applyFont="1" applyFill="1" applyBorder="1" applyAlignment="1">
      <alignment horizontal="center" vertical="center" wrapText="1"/>
    </xf>
    <xf numFmtId="0" fontId="49" fillId="5" borderId="23" xfId="0" applyFont="1" applyFill="1" applyBorder="1" applyAlignment="1">
      <alignment horizontal="center" vertical="center" wrapText="1"/>
    </xf>
    <xf numFmtId="0" fontId="49" fillId="0" borderId="3" xfId="1" applyFont="1" applyBorder="1" applyAlignment="1">
      <alignment horizontal="left" vertical="center"/>
    </xf>
    <xf numFmtId="0" fontId="48" fillId="0" borderId="0" xfId="0" applyFont="1" applyAlignment="1">
      <alignment horizontal="left" vertical="center" wrapText="1"/>
    </xf>
    <xf numFmtId="0" fontId="49" fillId="0" borderId="0" xfId="0" applyFont="1" applyBorder="1" applyAlignment="1">
      <alignment horizontal="left" vertical="center" wrapText="1"/>
    </xf>
    <xf numFmtId="0" fontId="37" fillId="6" borderId="41"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47" fillId="0" borderId="0" xfId="0" applyFont="1" applyBorder="1" applyAlignment="1">
      <alignment horizontal="left" vertical="center" wrapText="1"/>
    </xf>
    <xf numFmtId="0" fontId="48" fillId="0" borderId="20" xfId="0" applyFont="1" applyFill="1" applyBorder="1" applyAlignment="1">
      <alignment horizontal="left" vertical="center"/>
    </xf>
    <xf numFmtId="0" fontId="48" fillId="0" borderId="20" xfId="0" applyFont="1" applyFill="1" applyBorder="1" applyAlignment="1">
      <alignment horizontal="left" vertical="top"/>
    </xf>
    <xf numFmtId="0" fontId="49" fillId="0" borderId="3" xfId="0" applyFont="1" applyFill="1" applyBorder="1" applyAlignment="1">
      <alignment horizontal="left"/>
    </xf>
    <xf numFmtId="0" fontId="49" fillId="0" borderId="0" xfId="0" applyFont="1" applyFill="1" applyBorder="1" applyAlignment="1">
      <alignment horizontal="left"/>
    </xf>
    <xf numFmtId="0" fontId="7" fillId="0" borderId="0" xfId="0" applyFont="1" applyBorder="1"/>
    <xf numFmtId="0" fontId="49" fillId="5" borderId="42"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5" borderId="49" xfId="0" applyFont="1" applyFill="1" applyBorder="1" applyAlignment="1">
      <alignment horizontal="center" vertical="center" wrapText="1"/>
    </xf>
    <xf numFmtId="0" fontId="45" fillId="0" borderId="53" xfId="1" applyFont="1" applyBorder="1" applyAlignment="1">
      <alignment horizontal="left" vertical="top" wrapText="1"/>
    </xf>
    <xf numFmtId="0" fontId="47" fillId="4" borderId="31" xfId="1" applyFont="1" applyFill="1" applyBorder="1" applyAlignment="1">
      <alignment horizontal="left"/>
    </xf>
    <xf numFmtId="0" fontId="38" fillId="0" borderId="32" xfId="0" applyFont="1" applyBorder="1" applyAlignment="1">
      <alignment horizontal="left"/>
    </xf>
    <xf numFmtId="0" fontId="38" fillId="0" borderId="33" xfId="0" applyFont="1" applyBorder="1" applyAlignment="1">
      <alignment horizontal="left"/>
    </xf>
    <xf numFmtId="0" fontId="45" fillId="0" borderId="20" xfId="1" applyFont="1" applyBorder="1" applyAlignment="1">
      <alignment horizontal="left" vertical="top" wrapText="1"/>
    </xf>
    <xf numFmtId="0" fontId="34" fillId="0" borderId="3" xfId="1" applyFont="1" applyBorder="1" applyAlignment="1">
      <alignment horizontal="left"/>
    </xf>
    <xf numFmtId="0" fontId="37" fillId="6" borderId="41" xfId="0" applyFont="1" applyFill="1" applyBorder="1" applyAlignment="1">
      <alignment horizontal="center" vertical="center"/>
    </xf>
    <xf numFmtId="0" fontId="37" fillId="6" borderId="46" xfId="0" applyFont="1" applyFill="1" applyBorder="1" applyAlignment="1">
      <alignment horizontal="center" vertical="center"/>
    </xf>
    <xf numFmtId="0" fontId="7" fillId="6" borderId="0" xfId="0" applyFont="1" applyFill="1" applyAlignment="1">
      <alignment horizontal="center"/>
    </xf>
    <xf numFmtId="0" fontId="48" fillId="0" borderId="0" xfId="0" applyFont="1" applyFill="1" applyBorder="1" applyAlignment="1">
      <alignment horizontal="left" wrapText="1"/>
    </xf>
    <xf numFmtId="0" fontId="49" fillId="5" borderId="25" xfId="0" applyFont="1" applyFill="1" applyBorder="1" applyAlignment="1">
      <alignment horizontal="center" vertical="center"/>
    </xf>
    <xf numFmtId="0" fontId="48" fillId="0" borderId="34" xfId="0" applyFont="1" applyFill="1" applyBorder="1" applyAlignment="1">
      <alignment horizontal="left" vertical="top" wrapText="1"/>
    </xf>
    <xf numFmtId="0" fontId="49" fillId="5" borderId="45" xfId="1" applyFont="1" applyFill="1" applyBorder="1" applyAlignment="1">
      <alignment horizontal="center"/>
    </xf>
    <xf numFmtId="0" fontId="49" fillId="5" borderId="23" xfId="1" applyFont="1" applyFill="1" applyBorder="1" applyAlignment="1">
      <alignment horizontal="center"/>
    </xf>
    <xf numFmtId="0" fontId="49" fillId="5" borderId="23" xfId="0" applyFont="1" applyFill="1" applyBorder="1" applyAlignment="1">
      <alignment horizontal="center"/>
    </xf>
    <xf numFmtId="0" fontId="49" fillId="0" borderId="0" xfId="0" applyFont="1" applyFill="1" applyBorder="1" applyAlignment="1">
      <alignment horizontal="left" vertical="center" wrapText="1"/>
    </xf>
    <xf numFmtId="0" fontId="48" fillId="0" borderId="37" xfId="0" applyFont="1" applyFill="1" applyBorder="1" applyAlignment="1">
      <alignment horizontal="left" vertical="center" wrapText="1"/>
    </xf>
    <xf numFmtId="0" fontId="48" fillId="0" borderId="38" xfId="0" applyFont="1" applyFill="1" applyBorder="1" applyAlignment="1">
      <alignment horizontal="left" vertical="center" wrapText="1"/>
    </xf>
    <xf numFmtId="0" fontId="38" fillId="0" borderId="34" xfId="0" applyFont="1" applyBorder="1" applyAlignment="1">
      <alignment horizontal="left" vertical="center" wrapText="1"/>
    </xf>
    <xf numFmtId="0" fontId="38" fillId="0" borderId="0" xfId="0" applyFont="1" applyBorder="1" applyAlignment="1">
      <alignment horizontal="left" vertical="center" wrapText="1"/>
    </xf>
    <xf numFmtId="0" fontId="38" fillId="0" borderId="0" xfId="0" applyFont="1" applyAlignment="1">
      <alignment horizontal="left" wrapText="1"/>
    </xf>
    <xf numFmtId="2" fontId="44" fillId="2" borderId="0" xfId="0" applyNumberFormat="1" applyFont="1" applyFill="1" applyBorder="1" applyAlignment="1">
      <alignment horizontal="center"/>
    </xf>
    <xf numFmtId="2" fontId="44" fillId="2" borderId="35" xfId="0" applyNumberFormat="1" applyFont="1" applyFill="1" applyBorder="1" applyAlignment="1">
      <alignment horizontal="center"/>
    </xf>
    <xf numFmtId="2" fontId="44" fillId="2" borderId="4" xfId="0" applyNumberFormat="1" applyFont="1" applyFill="1" applyBorder="1" applyAlignment="1">
      <alignment horizontal="center"/>
    </xf>
    <xf numFmtId="2" fontId="44" fillId="2" borderId="1" xfId="0" applyNumberFormat="1" applyFont="1" applyFill="1" applyBorder="1" applyAlignment="1">
      <alignment horizontal="center"/>
    </xf>
    <xf numFmtId="2" fontId="44" fillId="2" borderId="40" xfId="0" applyNumberFormat="1" applyFont="1" applyFill="1" applyBorder="1" applyAlignment="1">
      <alignment horizontal="center"/>
    </xf>
    <xf numFmtId="2" fontId="44" fillId="2" borderId="6" xfId="0" applyNumberFormat="1" applyFont="1" applyFill="1" applyBorder="1" applyAlignment="1">
      <alignment horizontal="center"/>
    </xf>
    <xf numFmtId="0" fontId="44" fillId="2" borderId="3" xfId="0" applyNumberFormat="1" applyFont="1" applyFill="1" applyBorder="1" applyAlignment="1">
      <alignment horizontal="center"/>
    </xf>
    <xf numFmtId="0" fontId="44" fillId="2" borderId="44" xfId="0" applyNumberFormat="1" applyFont="1" applyFill="1" applyBorder="1" applyAlignment="1">
      <alignment horizontal="center"/>
    </xf>
    <xf numFmtId="0" fontId="44" fillId="2" borderId="3" xfId="0" applyFont="1" applyFill="1" applyBorder="1" applyAlignment="1">
      <alignment horizontal="center"/>
    </xf>
    <xf numFmtId="0" fontId="44" fillId="2" borderId="5" xfId="0" applyFont="1" applyFill="1" applyBorder="1" applyAlignment="1">
      <alignment horizontal="center"/>
    </xf>
    <xf numFmtId="0" fontId="38" fillId="0" borderId="0" xfId="0" applyFont="1" applyAlignment="1">
      <alignment horizontal="left" vertical="center" wrapText="1"/>
    </xf>
    <xf numFmtId="0" fontId="34" fillId="0" borderId="3" xfId="0" applyFont="1" applyBorder="1" applyAlignment="1">
      <alignment vertical="center" wrapText="1"/>
    </xf>
    <xf numFmtId="0" fontId="35" fillId="5" borderId="39" xfId="0" applyFont="1" applyFill="1" applyBorder="1" applyAlignment="1">
      <alignment horizontal="center" vertical="center"/>
    </xf>
    <xf numFmtId="0" fontId="35" fillId="5" borderId="19" xfId="0" applyFont="1" applyFill="1" applyBorder="1" applyAlignment="1">
      <alignment horizontal="center" vertical="center"/>
    </xf>
    <xf numFmtId="0" fontId="35" fillId="5" borderId="1" xfId="0" applyFont="1" applyFill="1" applyBorder="1" applyAlignment="1">
      <alignment horizontal="center" vertical="center" wrapText="1"/>
    </xf>
    <xf numFmtId="0" fontId="35" fillId="5" borderId="40"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1" fillId="0" borderId="0" xfId="0" applyFont="1" applyAlignment="1">
      <alignment vertical="top" wrapText="1"/>
    </xf>
  </cellXfs>
  <cellStyles count="226">
    <cellStyle name="4" xfId="148"/>
    <cellStyle name="5" xfId="149"/>
    <cellStyle name="6" xfId="150"/>
    <cellStyle name="9" xfId="151"/>
    <cellStyle name="Hyperlink 4 5" xfId="225"/>
    <cellStyle name="Komma 2 2 2 2" xfId="5"/>
    <cellStyle name="Link" xfId="180" builtinId="8"/>
    <cellStyle name="Normal 2 2" xfId="6"/>
    <cellStyle name="Normal 2 2 2" xfId="7"/>
    <cellStyle name="Prozent" xfId="113" builtinId="5"/>
    <cellStyle name="Standard" xfId="0" builtinId="0" customBuiltin="1"/>
    <cellStyle name="Standard 10" xfId="8"/>
    <cellStyle name="Standard 10 2" xfId="53"/>
    <cellStyle name="Standard 1141" xfId="9"/>
    <cellStyle name="Standard 1141 2" xfId="10"/>
    <cellStyle name="Standard 1224" xfId="11"/>
    <cellStyle name="Standard 1225" xfId="12"/>
    <cellStyle name="Standard 1252 2" xfId="51"/>
    <cellStyle name="Standard 1263" xfId="50"/>
    <cellStyle name="Standard 139" xfId="13"/>
    <cellStyle name="Standard 141 6" xfId="52"/>
    <cellStyle name="Standard 2" xfId="1"/>
    <cellStyle name="Standard 2 2" xfId="4"/>
    <cellStyle name="Standard 3" xfId="14"/>
    <cellStyle name="Standard 3 3 2" xfId="2"/>
    <cellStyle name="Standard 3 4" xfId="3"/>
    <cellStyle name="Standard 4" xfId="15"/>
    <cellStyle name="Standard 5" xfId="16"/>
    <cellStyle name="Standard 6" xfId="17"/>
    <cellStyle name="Standard 7" xfId="176"/>
    <cellStyle name="Standard 7 16" xfId="217"/>
    <cellStyle name="Standard_Daten HF8.1.1" xfId="220"/>
    <cellStyle name="Standard_Daten HF8.1.2" xfId="221"/>
    <cellStyle name="Standard_HF 8.1.1" xfId="179"/>
    <cellStyle name="Standard_KTP 2021" xfId="222"/>
    <cellStyle name="Standard_Tab_III_3_D_2006" xfId="218"/>
    <cellStyle name="Standard_Tab_III_3_D_2006 3" xfId="219"/>
    <cellStyle name="Standard_Tabelle1" xfId="223"/>
    <cellStyle name="style1507628871282" xfId="18"/>
    <cellStyle name="style1507628871282 2" xfId="19"/>
    <cellStyle name="style1507628873688" xfId="20"/>
    <cellStyle name="style1507628873688 2" xfId="21"/>
    <cellStyle name="style1507628875438" xfId="22"/>
    <cellStyle name="style1507628875438 2" xfId="23"/>
    <cellStyle name="style1507628875727" xfId="24"/>
    <cellStyle name="style1507628875727 2" xfId="25"/>
    <cellStyle name="style1507628875872" xfId="26"/>
    <cellStyle name="style1507628875872 2" xfId="27"/>
    <cellStyle name="style1507628875977" xfId="28"/>
    <cellStyle name="style1507628875977 2" xfId="29"/>
    <cellStyle name="style1507628876114" xfId="30"/>
    <cellStyle name="style1507628876114 2" xfId="31"/>
    <cellStyle name="style1507628876302" xfId="32"/>
    <cellStyle name="style1507628876302 2" xfId="33"/>
    <cellStyle name="style1507628876462" xfId="34"/>
    <cellStyle name="style1507628876462 2" xfId="35"/>
    <cellStyle name="style1507628876567" xfId="36"/>
    <cellStyle name="style1507628876567 2" xfId="37"/>
    <cellStyle name="style1507628876700" xfId="38"/>
    <cellStyle name="style1507628876700 2" xfId="39"/>
    <cellStyle name="style1507628876837" xfId="40"/>
    <cellStyle name="style1507628876837 2" xfId="41"/>
    <cellStyle name="style1507628876977" xfId="42"/>
    <cellStyle name="style1507628876977 2" xfId="43"/>
    <cellStyle name="style1507628877091" xfId="44"/>
    <cellStyle name="style1507628877091 2" xfId="45"/>
    <cellStyle name="style1507628877262" xfId="46"/>
    <cellStyle name="style1507628877262 2" xfId="47"/>
    <cellStyle name="style1507628877477" xfId="48"/>
    <cellStyle name="style1507628877477 2" xfId="49"/>
    <cellStyle name="style1515050498436" xfId="101"/>
    <cellStyle name="style1515050498627" xfId="102"/>
    <cellStyle name="style1515050498799" xfId="107"/>
    <cellStyle name="style1515050498959" xfId="108"/>
    <cellStyle name="style1515050500463" xfId="86"/>
    <cellStyle name="style1515050500611" xfId="88"/>
    <cellStyle name="style1515050501768" xfId="93"/>
    <cellStyle name="style1515050501908" xfId="92"/>
    <cellStyle name="style1515050502072" xfId="94"/>
    <cellStyle name="style1515050503588" xfId="83"/>
    <cellStyle name="style1515050503740" xfId="84"/>
    <cellStyle name="style1515050503881" xfId="89"/>
    <cellStyle name="style1515050504080" xfId="90"/>
    <cellStyle name="style1515050504318" xfId="85"/>
    <cellStyle name="style1515050504580" xfId="87"/>
    <cellStyle name="style1515050504721" xfId="91"/>
    <cellStyle name="style1515050504869" xfId="95"/>
    <cellStyle name="style1515050505006" xfId="96"/>
    <cellStyle name="style1515050505162" xfId="97"/>
    <cellStyle name="style1515050505279" xfId="98"/>
    <cellStyle name="style1515050505416" xfId="99"/>
    <cellStyle name="style1515050505557" xfId="100"/>
    <cellStyle name="style1515050505717" xfId="103"/>
    <cellStyle name="style1515050505834" xfId="104"/>
    <cellStyle name="style1515050505971" xfId="105"/>
    <cellStyle name="style1515050506107" xfId="106"/>
    <cellStyle name="style1515050506248" xfId="109"/>
    <cellStyle name="style1515050506365" xfId="110"/>
    <cellStyle name="style1515050506553" xfId="111"/>
    <cellStyle name="style1515050506799" xfId="112"/>
    <cellStyle name="style1533710832073" xfId="55"/>
    <cellStyle name="style1533710832206" xfId="56"/>
    <cellStyle name="style1533710832335" xfId="54"/>
    <cellStyle name="style1533710832698" xfId="73"/>
    <cellStyle name="style1533710832816" xfId="74"/>
    <cellStyle name="style1533710832945" xfId="78"/>
    <cellStyle name="style1533710833066" xfId="79"/>
    <cellStyle name="style1533710834195" xfId="61"/>
    <cellStyle name="style1533710834308" xfId="62"/>
    <cellStyle name="style1533710835198" xfId="66"/>
    <cellStyle name="style1533710835312" xfId="67"/>
    <cellStyle name="style1533710836124" xfId="57"/>
    <cellStyle name="style1533710836253" xfId="58"/>
    <cellStyle name="style1533710836359" xfId="59"/>
    <cellStyle name="style1533710836464" xfId="63"/>
    <cellStyle name="style1533710836605" xfId="64"/>
    <cellStyle name="style1533710836757" xfId="60"/>
    <cellStyle name="style1533710836898" xfId="65"/>
    <cellStyle name="style1533710837042" xfId="68"/>
    <cellStyle name="style1533710837281" xfId="69"/>
    <cellStyle name="style1533710837484" xfId="70"/>
    <cellStyle name="style1533710837585" xfId="71"/>
    <cellStyle name="style1533710837734" xfId="72"/>
    <cellStyle name="style1533710837878" xfId="75"/>
    <cellStyle name="style1533710837991" xfId="76"/>
    <cellStyle name="style1533710838136" xfId="77"/>
    <cellStyle name="style1533710838304" xfId="80"/>
    <cellStyle name="style1533710838433" xfId="81"/>
    <cellStyle name="style1533710838589" xfId="82"/>
    <cellStyle name="style1580457836549" xfId="224"/>
    <cellStyle name="style1580457837252" xfId="177"/>
    <cellStyle name="style1580457838099" xfId="178"/>
    <cellStyle name="style1585650375429" xfId="156"/>
    <cellStyle name="style1585650375851" xfId="162"/>
    <cellStyle name="style1585650378398" xfId="167"/>
    <cellStyle name="style1585650378585" xfId="168"/>
    <cellStyle name="style1585650378866" xfId="169"/>
    <cellStyle name="style1585650379085" xfId="170"/>
    <cellStyle name="style1585650379257" xfId="171"/>
    <cellStyle name="style1585650379429" xfId="172"/>
    <cellStyle name="style1585650379616" xfId="173"/>
    <cellStyle name="style1585650379788" xfId="174"/>
    <cellStyle name="style1585650379991" xfId="175"/>
    <cellStyle name="style1585650380741" xfId="152"/>
    <cellStyle name="style1585650380960" xfId="153"/>
    <cellStyle name="style1585650381148" xfId="154"/>
    <cellStyle name="style1585650381366" xfId="155"/>
    <cellStyle name="style1585650381554" xfId="157"/>
    <cellStyle name="style1585650381757" xfId="158"/>
    <cellStyle name="style1585650381960" xfId="159"/>
    <cellStyle name="style1585650382351" xfId="164"/>
    <cellStyle name="style1585650382523" xfId="165"/>
    <cellStyle name="style1585650382663" xfId="166"/>
    <cellStyle name="style1585650383741" xfId="160"/>
    <cellStyle name="style1585650383866" xfId="161"/>
    <cellStyle name="style1585650383976" xfId="163"/>
    <cellStyle name="style1585650458405" xfId="138"/>
    <cellStyle name="style1585650458545" xfId="139"/>
    <cellStyle name="style1585650458670" xfId="143"/>
    <cellStyle name="style1585650458826" xfId="144"/>
    <cellStyle name="style1585650459514" xfId="115"/>
    <cellStyle name="style1585650459889" xfId="118"/>
    <cellStyle name="style1585650459998" xfId="119"/>
    <cellStyle name="style1585650460123" xfId="123"/>
    <cellStyle name="style1585650460451" xfId="124"/>
    <cellStyle name="style1585650460608" xfId="128"/>
    <cellStyle name="style1585650460780" xfId="129"/>
    <cellStyle name="style1585650460936" xfId="120"/>
    <cellStyle name="style1585650461201" xfId="121"/>
    <cellStyle name="style1585650461342" xfId="122"/>
    <cellStyle name="style1585650461467" xfId="125"/>
    <cellStyle name="style1585650461592" xfId="126"/>
    <cellStyle name="style1585650461717" xfId="127"/>
    <cellStyle name="style1585650461842" xfId="130"/>
    <cellStyle name="style1585650461998" xfId="131"/>
    <cellStyle name="style1585650462139" xfId="132"/>
    <cellStyle name="style1585650462264" xfId="133"/>
    <cellStyle name="style1585650462389" xfId="134"/>
    <cellStyle name="style1585650462530" xfId="135"/>
    <cellStyle name="style1585650462717" xfId="136"/>
    <cellStyle name="style1585650463045" xfId="137"/>
    <cellStyle name="style1585650463201" xfId="140"/>
    <cellStyle name="style1585650463342" xfId="141"/>
    <cellStyle name="style1585650463514" xfId="142"/>
    <cellStyle name="style1585650463686" xfId="145"/>
    <cellStyle name="style1585650463889" xfId="146"/>
    <cellStyle name="style1585650464045" xfId="147"/>
    <cellStyle name="style1585650465326" xfId="116"/>
    <cellStyle name="style1585650465451" xfId="114"/>
    <cellStyle name="style1585650465561" xfId="117"/>
    <cellStyle name="style1602748898688" xfId="182"/>
    <cellStyle name="style1602748898827" xfId="183"/>
    <cellStyle name="style1602748898987" xfId="181"/>
    <cellStyle name="style1602748899493" xfId="205"/>
    <cellStyle name="style1602748899648" xfId="206"/>
    <cellStyle name="style1602748899813" xfId="211"/>
    <cellStyle name="style1602748899961" xfId="212"/>
    <cellStyle name="style1602748900694" xfId="184"/>
    <cellStyle name="style1602748900806" xfId="185"/>
    <cellStyle name="style1602748900930" xfId="189"/>
    <cellStyle name="style1602748901078" xfId="190"/>
    <cellStyle name="style1602748901202" xfId="194"/>
    <cellStyle name="style1602748901326" xfId="195"/>
    <cellStyle name="style1602748901440" xfId="186"/>
    <cellStyle name="style1602748901548" xfId="187"/>
    <cellStyle name="style1602748901678" xfId="188"/>
    <cellStyle name="style1602748901831" xfId="191"/>
    <cellStyle name="style1602748901980" xfId="192"/>
    <cellStyle name="style1602748902106" xfId="193"/>
    <cellStyle name="style1602748902248" xfId="196"/>
    <cellStyle name="style1602748902404" xfId="197"/>
    <cellStyle name="style1602748902576" xfId="198"/>
    <cellStyle name="style1602748902745" xfId="199"/>
    <cellStyle name="style1602748902874" xfId="200"/>
    <cellStyle name="style1602748903023" xfId="201"/>
    <cellStyle name="style1602748903136" xfId="202"/>
    <cellStyle name="style1602748903246" xfId="203"/>
    <cellStyle name="style1602748903338" xfId="204"/>
    <cellStyle name="style1602748903447" xfId="207"/>
    <cellStyle name="style1602748903556" xfId="208"/>
    <cellStyle name="style1602748903678" xfId="209"/>
    <cellStyle name="style1602748903789" xfId="210"/>
    <cellStyle name="style1602748904083" xfId="213"/>
    <cellStyle name="style1602748904246" xfId="214"/>
    <cellStyle name="style1602748904392" xfId="215"/>
    <cellStyle name="style1602748904477" xfId="216"/>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mruColors>
      <color rgb="FFEB9128"/>
      <color rgb="FFA59D97"/>
      <color rgb="FF879128"/>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108215</xdr:colOff>
      <xdr:row>4</xdr:row>
      <xdr:rowOff>100665</xdr:rowOff>
    </xdr:to>
    <xdr:pic>
      <xdr:nvPicPr>
        <xdr:cNvPr id="2" name="Grafik 1">
          <a:extLst>
            <a:ext uri="{FF2B5EF4-FFF2-40B4-BE49-F238E27FC236}">
              <a16:creationId xmlns:a16="http://schemas.microsoft.com/office/drawing/2014/main" id="{0CDE75A4-0B09-4693-9F12-4EBB2CAD833D}"/>
            </a:ext>
          </a:extLst>
        </xdr:cNvPr>
        <xdr:cNvPicPr>
          <a:picLocks noChangeAspect="1"/>
        </xdr:cNvPicPr>
      </xdr:nvPicPr>
      <xdr:blipFill>
        <a:blip xmlns:r="http://schemas.openxmlformats.org/officeDocument/2006/relationships" r:embed="rId1"/>
        <a:stretch>
          <a:fillRect/>
        </a:stretch>
      </xdr:blipFill>
      <xdr:spPr>
        <a:xfrm>
          <a:off x="0" y="0"/>
          <a:ext cx="2022740" cy="88171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R60"/>
  <sheetViews>
    <sheetView showGridLines="0" tabSelected="1" zoomScale="80" zoomScaleNormal="80" workbookViewId="0">
      <selection activeCell="A8" sqref="A8:G8"/>
    </sheetView>
  </sheetViews>
  <sheetFormatPr baseColWidth="10" defaultRowHeight="14"/>
  <cols>
    <col min="1" max="1" width="6.5" customWidth="1"/>
    <col min="2" max="2" width="18.58203125" customWidth="1"/>
    <col min="3" max="3" width="6.5" style="2" customWidth="1"/>
    <col min="4" max="4" width="58.75" customWidth="1"/>
    <col min="5" max="5" width="36" customWidth="1"/>
  </cols>
  <sheetData>
    <row r="1" spans="1:18">
      <c r="A1" s="1"/>
      <c r="B1" s="1"/>
      <c r="C1" s="1"/>
      <c r="D1" s="1"/>
      <c r="E1" s="1"/>
      <c r="F1" s="1"/>
      <c r="G1" s="1"/>
      <c r="H1" s="1"/>
      <c r="I1" s="1"/>
      <c r="J1" s="1"/>
      <c r="K1" s="1"/>
      <c r="L1" s="1"/>
      <c r="M1" s="1"/>
      <c r="N1" s="1"/>
      <c r="O1" s="1"/>
      <c r="P1" s="1"/>
      <c r="Q1" s="1"/>
      <c r="R1" s="1"/>
    </row>
    <row r="2" spans="1:18">
      <c r="A2" s="1"/>
      <c r="B2" s="1"/>
      <c r="C2" s="1"/>
      <c r="D2" s="1"/>
      <c r="E2" s="1"/>
      <c r="F2" s="1"/>
      <c r="G2" s="1"/>
      <c r="H2" s="1"/>
      <c r="I2" s="1"/>
      <c r="J2" s="1"/>
      <c r="K2" s="1"/>
      <c r="L2" s="1"/>
      <c r="M2" s="1"/>
      <c r="N2" s="1"/>
      <c r="O2" s="1"/>
      <c r="P2" s="1"/>
      <c r="Q2" s="1"/>
      <c r="R2" s="1"/>
    </row>
    <row r="3" spans="1:18">
      <c r="A3" s="1"/>
      <c r="B3" s="1"/>
      <c r="C3" s="1"/>
      <c r="D3" s="1"/>
      <c r="E3" s="1"/>
      <c r="F3" s="1"/>
      <c r="G3" s="1"/>
      <c r="H3" s="1"/>
      <c r="I3" s="1"/>
      <c r="J3" s="1"/>
      <c r="K3" s="1"/>
      <c r="L3" s="1"/>
      <c r="M3" s="1"/>
      <c r="N3" s="1"/>
      <c r="O3" s="1"/>
      <c r="P3" s="1"/>
      <c r="Q3" s="1"/>
      <c r="R3" s="1"/>
    </row>
    <row r="4" spans="1:18">
      <c r="A4" s="1"/>
      <c r="B4" s="1"/>
      <c r="C4" s="1"/>
      <c r="D4" s="1"/>
      <c r="E4" s="1"/>
      <c r="F4" s="1"/>
      <c r="G4" s="1"/>
      <c r="H4" s="1"/>
      <c r="I4" s="1"/>
      <c r="J4" s="1"/>
      <c r="K4" s="1"/>
      <c r="L4" s="1"/>
      <c r="M4" s="1"/>
      <c r="N4" s="1"/>
      <c r="O4" s="1"/>
      <c r="P4" s="1"/>
      <c r="Q4" s="1"/>
      <c r="R4" s="1"/>
    </row>
    <row r="5" spans="1:18">
      <c r="A5" s="1"/>
      <c r="B5" s="1"/>
      <c r="C5" s="1"/>
      <c r="D5" s="1"/>
      <c r="E5" s="1"/>
      <c r="F5" s="1"/>
      <c r="G5" s="1"/>
      <c r="H5" s="1"/>
      <c r="I5" s="1"/>
      <c r="J5" s="1"/>
      <c r="K5" s="1"/>
      <c r="L5" s="1"/>
      <c r="M5" s="1"/>
      <c r="N5" s="1"/>
      <c r="O5" s="1"/>
      <c r="P5" s="1"/>
      <c r="Q5" s="1"/>
      <c r="R5" s="1"/>
    </row>
    <row r="6" spans="1:18" s="1" customFormat="1"/>
    <row r="7" spans="1:18" s="1" customFormat="1" ht="48" customHeight="1">
      <c r="A7" s="378" t="s">
        <v>222</v>
      </c>
      <c r="B7" s="300"/>
      <c r="C7" s="300"/>
      <c r="D7" s="300"/>
      <c r="E7" s="300"/>
      <c r="F7" s="300"/>
      <c r="G7" s="300"/>
    </row>
    <row r="8" spans="1:18" s="1" customFormat="1">
      <c r="A8" s="301"/>
      <c r="B8" s="301"/>
      <c r="C8" s="301"/>
      <c r="D8" s="301"/>
      <c r="E8" s="301"/>
      <c r="F8" s="301"/>
      <c r="G8" s="301"/>
    </row>
    <row r="9" spans="1:18" ht="15" customHeight="1">
      <c r="A9" s="302" t="s">
        <v>194</v>
      </c>
      <c r="B9" s="302"/>
      <c r="C9" s="302"/>
      <c r="D9" s="302"/>
      <c r="E9" s="302"/>
      <c r="F9" s="302"/>
      <c r="G9" s="302"/>
      <c r="H9" s="282"/>
      <c r="I9" s="282"/>
      <c r="J9" s="282"/>
      <c r="K9" s="1"/>
      <c r="L9" s="1"/>
      <c r="M9" s="1"/>
      <c r="N9" s="1"/>
      <c r="O9" s="1"/>
      <c r="P9" s="1"/>
      <c r="Q9" s="1"/>
      <c r="R9" s="1"/>
    </row>
    <row r="10" spans="1:18" s="1" customFormat="1"/>
    <row r="11" spans="1:18" s="1" customFormat="1" ht="14.5">
      <c r="A11" s="25" t="s">
        <v>195</v>
      </c>
      <c r="B11" s="278"/>
      <c r="C11" s="278"/>
    </row>
    <row r="12" spans="1:18" s="1" customFormat="1" ht="14.5">
      <c r="A12" s="278"/>
      <c r="B12" s="278"/>
      <c r="C12" s="278"/>
    </row>
    <row r="13" spans="1:18" s="1" customFormat="1" ht="14.5">
      <c r="A13" s="278" t="s">
        <v>196</v>
      </c>
      <c r="B13" s="278"/>
      <c r="C13" s="278"/>
    </row>
    <row r="14" spans="1:18">
      <c r="A14" s="1"/>
      <c r="B14" s="1"/>
      <c r="C14" s="1"/>
      <c r="D14" s="1"/>
      <c r="E14" s="1"/>
      <c r="F14" s="1"/>
      <c r="G14" s="1"/>
      <c r="H14" s="1"/>
      <c r="I14" s="1"/>
      <c r="J14" s="1"/>
      <c r="K14" s="1"/>
      <c r="L14" s="1"/>
      <c r="M14" s="1"/>
      <c r="N14" s="1"/>
      <c r="O14" s="1"/>
      <c r="P14" s="1"/>
      <c r="Q14" s="1"/>
      <c r="R14" s="1"/>
    </row>
    <row r="15" spans="1:18" s="1" customFormat="1" ht="14.5">
      <c r="A15" s="279" t="s">
        <v>105</v>
      </c>
      <c r="B15" s="280"/>
      <c r="C15" s="280"/>
      <c r="D15" s="280"/>
      <c r="E15" s="280"/>
      <c r="F15" s="280"/>
      <c r="G15" s="280"/>
      <c r="H15" s="280"/>
      <c r="I15" s="280"/>
      <c r="J15" s="280"/>
      <c r="K15" s="280"/>
      <c r="L15" s="280"/>
      <c r="M15" s="280"/>
      <c r="N15" s="280"/>
      <c r="O15" s="280"/>
      <c r="P15" s="280"/>
      <c r="Q15" s="280"/>
      <c r="R15" s="280"/>
    </row>
    <row r="16" spans="1:18" s="1" customFormat="1" ht="14.5">
      <c r="A16" s="279" t="s">
        <v>106</v>
      </c>
      <c r="B16" s="280"/>
      <c r="C16" s="280"/>
      <c r="D16" s="280"/>
      <c r="E16" s="280"/>
      <c r="F16" s="280"/>
      <c r="G16" s="280"/>
      <c r="H16" s="280"/>
      <c r="I16" s="280"/>
      <c r="J16" s="280"/>
      <c r="K16" s="280"/>
      <c r="L16" s="280"/>
      <c r="M16" s="280"/>
      <c r="N16" s="280"/>
      <c r="O16" s="280"/>
      <c r="P16" s="280"/>
      <c r="Q16" s="280"/>
      <c r="R16" s="280"/>
    </row>
    <row r="17" spans="1:18" s="1" customFormat="1" ht="14.5">
      <c r="A17" s="279" t="s">
        <v>107</v>
      </c>
      <c r="B17" s="280"/>
      <c r="C17" s="280"/>
      <c r="D17" s="280"/>
      <c r="E17" s="280"/>
      <c r="F17" s="280"/>
      <c r="G17" s="280"/>
      <c r="H17" s="280"/>
      <c r="I17" s="280"/>
      <c r="J17" s="280"/>
      <c r="K17" s="280"/>
      <c r="L17" s="280"/>
      <c r="M17" s="280"/>
      <c r="N17" s="280"/>
      <c r="O17" s="280"/>
      <c r="P17" s="280"/>
      <c r="Q17" s="280"/>
      <c r="R17" s="280"/>
    </row>
    <row r="18" spans="1:18" s="1" customFormat="1" ht="14.5">
      <c r="A18" s="279" t="s">
        <v>108</v>
      </c>
      <c r="B18" s="280"/>
      <c r="C18" s="280"/>
      <c r="D18" s="280"/>
      <c r="E18" s="280"/>
      <c r="F18" s="280"/>
      <c r="G18" s="280"/>
      <c r="H18" s="280"/>
      <c r="I18" s="280"/>
      <c r="J18" s="280"/>
      <c r="K18" s="280"/>
      <c r="L18" s="280"/>
      <c r="M18" s="280"/>
      <c r="N18" s="280"/>
      <c r="O18" s="280"/>
      <c r="P18" s="280"/>
      <c r="Q18" s="280"/>
      <c r="R18" s="280"/>
    </row>
    <row r="19" spans="1:18" ht="14.5">
      <c r="A19" s="279" t="s">
        <v>197</v>
      </c>
      <c r="B19" s="280"/>
      <c r="C19" s="280"/>
      <c r="D19" s="280"/>
      <c r="E19" s="280"/>
      <c r="F19" s="280"/>
      <c r="G19" s="280"/>
      <c r="H19" s="280"/>
      <c r="I19" s="280"/>
      <c r="J19" s="280"/>
      <c r="K19" s="280"/>
      <c r="L19" s="280"/>
      <c r="M19" s="280"/>
      <c r="N19" s="280"/>
      <c r="O19" s="280"/>
      <c r="P19" s="280"/>
      <c r="Q19" s="280"/>
      <c r="R19" s="280"/>
    </row>
    <row r="20" spans="1:18" ht="14.5">
      <c r="A20" s="279" t="s">
        <v>198</v>
      </c>
      <c r="B20" s="280"/>
      <c r="C20" s="280"/>
      <c r="D20" s="280"/>
      <c r="E20" s="280"/>
      <c r="F20" s="280"/>
      <c r="G20" s="280"/>
      <c r="H20" s="280"/>
      <c r="I20" s="280"/>
      <c r="J20" s="280"/>
      <c r="K20" s="280"/>
      <c r="L20" s="280"/>
      <c r="M20" s="280"/>
      <c r="N20" s="280"/>
      <c r="O20" s="280"/>
      <c r="P20" s="280"/>
      <c r="Q20" s="280"/>
      <c r="R20" s="280"/>
    </row>
    <row r="21" spans="1:18" ht="14.5">
      <c r="A21" s="279" t="s">
        <v>199</v>
      </c>
      <c r="B21" s="280"/>
      <c r="C21" s="280"/>
      <c r="D21" s="280"/>
      <c r="E21" s="280"/>
      <c r="F21" s="280"/>
      <c r="G21" s="280"/>
      <c r="H21" s="280"/>
      <c r="I21" s="280"/>
      <c r="J21" s="280"/>
      <c r="K21" s="280"/>
      <c r="L21" s="280"/>
      <c r="M21" s="280"/>
      <c r="N21" s="280"/>
      <c r="O21" s="280"/>
      <c r="P21" s="280"/>
      <c r="Q21" s="280"/>
      <c r="R21" s="280"/>
    </row>
    <row r="22" spans="1:18" ht="14.5">
      <c r="A22" s="299" t="s">
        <v>109</v>
      </c>
      <c r="B22" s="299"/>
      <c r="C22" s="299"/>
      <c r="D22" s="299"/>
      <c r="E22" s="299"/>
      <c r="F22" s="299"/>
      <c r="G22" s="299"/>
      <c r="H22" s="280"/>
      <c r="I22" s="280"/>
      <c r="J22" s="280"/>
      <c r="K22" s="280"/>
      <c r="L22" s="280"/>
      <c r="M22" s="280"/>
      <c r="N22" s="280"/>
      <c r="O22" s="280"/>
      <c r="P22" s="280"/>
      <c r="Q22" s="280"/>
      <c r="R22" s="280"/>
    </row>
    <row r="23" spans="1:18" ht="14.5">
      <c r="A23" s="299" t="s">
        <v>110</v>
      </c>
      <c r="B23" s="299"/>
      <c r="C23" s="299"/>
      <c r="D23" s="299"/>
      <c r="E23" s="299"/>
      <c r="F23" s="299"/>
      <c r="G23" s="299"/>
      <c r="H23" s="280"/>
      <c r="I23" s="280"/>
      <c r="J23" s="280"/>
      <c r="K23" s="280"/>
      <c r="L23" s="280"/>
      <c r="M23" s="280"/>
      <c r="N23" s="280"/>
      <c r="O23" s="280"/>
      <c r="P23" s="280"/>
      <c r="Q23" s="280"/>
      <c r="R23" s="280"/>
    </row>
    <row r="24" spans="1:18" ht="14.5">
      <c r="A24" s="299" t="s">
        <v>111</v>
      </c>
      <c r="B24" s="299"/>
      <c r="C24" s="299"/>
      <c r="D24" s="299"/>
      <c r="E24" s="299"/>
      <c r="F24" s="299"/>
      <c r="G24" s="299"/>
      <c r="H24" s="280"/>
      <c r="I24" s="280"/>
      <c r="J24" s="280"/>
      <c r="K24" s="280"/>
      <c r="L24" s="280"/>
      <c r="M24" s="280"/>
      <c r="N24" s="280"/>
      <c r="O24" s="280"/>
      <c r="P24" s="280"/>
      <c r="Q24" s="280"/>
      <c r="R24" s="280"/>
    </row>
    <row r="25" spans="1:18" ht="14.5">
      <c r="A25" s="299" t="s">
        <v>112</v>
      </c>
      <c r="B25" s="299"/>
      <c r="C25" s="299"/>
      <c r="D25" s="299"/>
      <c r="E25" s="299"/>
      <c r="F25" s="299"/>
      <c r="G25" s="299"/>
      <c r="H25" s="280"/>
      <c r="I25" s="280"/>
      <c r="J25" s="280"/>
      <c r="K25" s="280"/>
      <c r="L25" s="280"/>
      <c r="M25" s="280"/>
      <c r="N25" s="280"/>
      <c r="O25" s="280"/>
      <c r="P25" s="280"/>
      <c r="Q25" s="280"/>
      <c r="R25" s="280"/>
    </row>
    <row r="26" spans="1:18" ht="14.5">
      <c r="A26" s="296" t="s">
        <v>113</v>
      </c>
      <c r="B26" s="297"/>
      <c r="C26" s="297"/>
      <c r="D26" s="297"/>
      <c r="E26" s="297"/>
      <c r="F26" s="297"/>
      <c r="G26" s="297"/>
      <c r="H26" s="297"/>
      <c r="I26" s="297"/>
      <c r="J26" s="297"/>
      <c r="K26" s="297"/>
      <c r="L26" s="297"/>
      <c r="M26" s="297"/>
      <c r="N26" s="297"/>
      <c r="O26" s="297"/>
      <c r="P26" s="297"/>
      <c r="Q26" s="297"/>
      <c r="R26" s="296"/>
    </row>
    <row r="27" spans="1:18" ht="14.5">
      <c r="A27" s="296" t="s">
        <v>114</v>
      </c>
      <c r="B27" s="297"/>
      <c r="C27" s="297"/>
      <c r="D27" s="297"/>
      <c r="E27" s="297"/>
      <c r="F27" s="297"/>
      <c r="G27" s="297"/>
      <c r="H27" s="297"/>
      <c r="I27" s="297"/>
      <c r="J27" s="297"/>
      <c r="K27" s="297"/>
      <c r="L27" s="297"/>
      <c r="M27" s="297"/>
      <c r="N27" s="297"/>
      <c r="O27" s="297"/>
      <c r="P27" s="297"/>
      <c r="Q27" s="297"/>
      <c r="R27" s="296"/>
    </row>
    <row r="28" spans="1:18" ht="14.5">
      <c r="A28" s="296" t="s">
        <v>115</v>
      </c>
      <c r="B28" s="296"/>
      <c r="C28" s="296"/>
      <c r="D28" s="296"/>
      <c r="E28" s="296"/>
      <c r="F28" s="296"/>
      <c r="G28" s="296"/>
      <c r="H28" s="296"/>
      <c r="I28" s="296"/>
      <c r="J28" s="296"/>
      <c r="K28" s="296"/>
      <c r="L28" s="296"/>
      <c r="M28" s="296"/>
      <c r="N28" s="296"/>
      <c r="O28" s="296"/>
      <c r="P28" s="296"/>
      <c r="Q28" s="296"/>
      <c r="R28" s="296"/>
    </row>
    <row r="29" spans="1:18" ht="14.5">
      <c r="A29" s="296" t="s">
        <v>116</v>
      </c>
      <c r="B29" s="296"/>
      <c r="C29" s="296"/>
      <c r="D29" s="296"/>
      <c r="E29" s="296"/>
      <c r="F29" s="296"/>
      <c r="G29" s="296"/>
      <c r="H29" s="296"/>
      <c r="I29" s="296"/>
      <c r="J29" s="296"/>
      <c r="K29" s="296"/>
      <c r="L29" s="296"/>
      <c r="M29" s="296"/>
      <c r="N29" s="296"/>
      <c r="O29" s="296"/>
      <c r="P29" s="296"/>
      <c r="Q29" s="296"/>
      <c r="R29" s="280"/>
    </row>
    <row r="30" spans="1:18" ht="14.5">
      <c r="A30" s="279" t="s">
        <v>117</v>
      </c>
      <c r="B30" s="280"/>
      <c r="C30" s="280"/>
      <c r="D30" s="280"/>
      <c r="E30" s="280"/>
      <c r="F30" s="280"/>
      <c r="G30" s="280"/>
      <c r="H30" s="280"/>
      <c r="I30" s="280"/>
      <c r="J30" s="280"/>
      <c r="K30" s="280"/>
      <c r="L30" s="280"/>
      <c r="M30" s="280"/>
      <c r="N30" s="280"/>
      <c r="O30" s="280"/>
      <c r="P30" s="280"/>
      <c r="Q30" s="280"/>
      <c r="R30" s="280"/>
    </row>
    <row r="31" spans="1:18" ht="14.5">
      <c r="A31" s="279" t="s">
        <v>118</v>
      </c>
      <c r="B31" s="280"/>
      <c r="C31" s="280"/>
      <c r="D31" s="280"/>
      <c r="E31" s="280"/>
      <c r="F31" s="280"/>
      <c r="G31" s="280"/>
      <c r="H31" s="280"/>
      <c r="I31" s="280"/>
      <c r="J31" s="280"/>
      <c r="K31" s="280"/>
      <c r="L31" s="280"/>
      <c r="M31" s="280"/>
      <c r="N31" s="280"/>
      <c r="O31" s="280"/>
      <c r="P31" s="280"/>
      <c r="Q31" s="280"/>
      <c r="R31" s="280"/>
    </row>
    <row r="32" spans="1:18" ht="14.5">
      <c r="A32" s="279" t="s">
        <v>119</v>
      </c>
      <c r="B32" s="280"/>
      <c r="C32" s="280"/>
      <c r="D32" s="280"/>
      <c r="E32" s="280"/>
      <c r="F32" s="280"/>
      <c r="G32" s="280"/>
      <c r="H32" s="280"/>
      <c r="I32" s="280"/>
      <c r="J32" s="280"/>
      <c r="K32" s="280"/>
      <c r="L32" s="280"/>
      <c r="M32" s="280"/>
      <c r="N32" s="280"/>
      <c r="O32" s="280"/>
      <c r="P32" s="280"/>
      <c r="Q32" s="280"/>
      <c r="R32" s="280"/>
    </row>
    <row r="33" spans="1:18" ht="14.5">
      <c r="A33" s="279" t="s">
        <v>120</v>
      </c>
      <c r="B33" s="280"/>
      <c r="C33" s="280"/>
      <c r="D33" s="280"/>
      <c r="E33" s="280"/>
      <c r="F33" s="280"/>
      <c r="G33" s="280"/>
      <c r="H33" s="280"/>
      <c r="I33" s="280"/>
      <c r="J33" s="280"/>
      <c r="K33" s="280"/>
      <c r="L33" s="280"/>
      <c r="M33" s="280"/>
      <c r="N33" s="280"/>
      <c r="O33" s="280"/>
      <c r="P33" s="280"/>
      <c r="Q33" s="280"/>
      <c r="R33" s="280"/>
    </row>
    <row r="34" spans="1:18" ht="14.5">
      <c r="A34" s="298" t="s">
        <v>121</v>
      </c>
      <c r="B34" s="298"/>
      <c r="C34" s="298"/>
      <c r="D34" s="298"/>
      <c r="E34" s="298"/>
      <c r="F34" s="298"/>
      <c r="G34" s="298"/>
      <c r="H34" s="298"/>
      <c r="I34" s="298"/>
      <c r="J34" s="280"/>
      <c r="K34" s="280"/>
      <c r="L34" s="280"/>
      <c r="M34" s="280"/>
      <c r="N34" s="280"/>
      <c r="O34" s="280"/>
      <c r="P34" s="280"/>
      <c r="Q34" s="280"/>
      <c r="R34" s="280"/>
    </row>
    <row r="35" spans="1:18" ht="14.5">
      <c r="A35" s="298" t="s">
        <v>122</v>
      </c>
      <c r="B35" s="298"/>
      <c r="C35" s="298"/>
      <c r="D35" s="298"/>
      <c r="E35" s="298"/>
      <c r="F35" s="298"/>
      <c r="G35" s="298"/>
      <c r="H35" s="298"/>
      <c r="I35" s="298"/>
      <c r="J35" s="280"/>
      <c r="K35" s="280"/>
      <c r="L35" s="280"/>
      <c r="M35" s="280"/>
      <c r="N35" s="280"/>
      <c r="O35" s="280"/>
      <c r="P35" s="280"/>
      <c r="Q35" s="280"/>
      <c r="R35" s="280"/>
    </row>
    <row r="36" spans="1:18" ht="14.5">
      <c r="A36" s="298" t="s">
        <v>123</v>
      </c>
      <c r="B36" s="298"/>
      <c r="C36" s="298"/>
      <c r="D36" s="298"/>
      <c r="E36" s="298"/>
      <c r="F36" s="298"/>
      <c r="G36" s="298"/>
      <c r="H36" s="298"/>
      <c r="I36" s="298"/>
      <c r="J36" s="280"/>
      <c r="K36" s="280"/>
      <c r="L36" s="280"/>
      <c r="M36" s="280"/>
      <c r="N36" s="280"/>
      <c r="O36" s="280"/>
      <c r="P36" s="280"/>
      <c r="Q36" s="280"/>
      <c r="R36" s="280"/>
    </row>
    <row r="37" spans="1:18" ht="14.5">
      <c r="A37" s="298" t="s">
        <v>124</v>
      </c>
      <c r="B37" s="298"/>
      <c r="C37" s="298"/>
      <c r="D37" s="298"/>
      <c r="E37" s="298"/>
      <c r="F37" s="298"/>
      <c r="G37" s="298"/>
      <c r="H37" s="298"/>
      <c r="I37" s="280"/>
      <c r="J37" s="280"/>
      <c r="K37" s="280"/>
      <c r="L37" s="280"/>
      <c r="M37" s="280"/>
      <c r="N37" s="280"/>
      <c r="O37" s="280"/>
      <c r="P37" s="280"/>
      <c r="Q37" s="280"/>
      <c r="R37" s="280"/>
    </row>
    <row r="38" spans="1:18" ht="14.5">
      <c r="A38" s="295" t="s">
        <v>193</v>
      </c>
      <c r="B38" s="295"/>
      <c r="C38" s="295"/>
      <c r="D38" s="295"/>
      <c r="E38" s="295"/>
      <c r="F38" s="295"/>
      <c r="G38" s="295"/>
      <c r="H38" s="295"/>
      <c r="I38" s="295"/>
      <c r="J38" s="295"/>
      <c r="K38" s="295"/>
      <c r="L38" s="295"/>
      <c r="M38" s="295"/>
      <c r="N38" s="295"/>
      <c r="O38" s="295"/>
      <c r="P38" s="295"/>
      <c r="Q38" s="295"/>
      <c r="R38" s="280"/>
    </row>
    <row r="39" spans="1:18" ht="14.5">
      <c r="A39" s="281"/>
      <c r="B39" s="281"/>
      <c r="C39" s="281"/>
      <c r="D39" s="281"/>
      <c r="E39" s="281"/>
      <c r="F39" s="281"/>
      <c r="G39" s="280"/>
      <c r="H39" s="280"/>
      <c r="I39" s="280"/>
      <c r="J39" s="280"/>
      <c r="K39" s="280"/>
      <c r="L39" s="280"/>
      <c r="M39" s="280"/>
      <c r="N39" s="280"/>
      <c r="O39" s="280"/>
      <c r="P39" s="280"/>
      <c r="Q39" s="280"/>
      <c r="R39" s="280"/>
    </row>
    <row r="40" spans="1:18" ht="14.5">
      <c r="A40" s="286"/>
      <c r="B40" s="9"/>
      <c r="C40" s="9"/>
      <c r="D40" s="9"/>
      <c r="E40" s="9"/>
      <c r="F40" s="9"/>
      <c r="G40" s="1"/>
      <c r="H40" s="1"/>
      <c r="I40" s="1"/>
      <c r="J40" s="1"/>
      <c r="K40" s="1"/>
      <c r="L40" s="1"/>
      <c r="M40" s="1"/>
      <c r="N40" s="1"/>
      <c r="O40" s="1"/>
      <c r="P40" s="1"/>
      <c r="Q40" s="1"/>
      <c r="R40" s="1"/>
    </row>
    <row r="41" spans="1:18" ht="14.5">
      <c r="A41" s="285"/>
      <c r="B41" s="278"/>
      <c r="C41" s="278"/>
      <c r="D41" s="278"/>
      <c r="E41" s="278"/>
      <c r="F41" s="9"/>
      <c r="G41" s="1"/>
      <c r="H41" s="1"/>
      <c r="I41" s="1"/>
      <c r="J41" s="1"/>
      <c r="K41" s="1"/>
      <c r="L41" s="1"/>
      <c r="M41" s="1"/>
      <c r="N41" s="1"/>
      <c r="O41" s="1"/>
      <c r="P41" s="1"/>
      <c r="Q41" s="1"/>
      <c r="R41" s="1"/>
    </row>
    <row r="42" spans="1:18" ht="14.5">
      <c r="A42" s="285" t="s">
        <v>204</v>
      </c>
      <c r="B42" s="278"/>
      <c r="C42" s="278"/>
      <c r="D42" s="278"/>
      <c r="E42" s="278"/>
      <c r="F42" s="1"/>
      <c r="G42" s="1"/>
      <c r="H42" s="1"/>
      <c r="I42" s="1"/>
      <c r="J42" s="1"/>
      <c r="K42" s="1"/>
      <c r="L42" s="1"/>
      <c r="M42" s="1"/>
      <c r="N42" s="1"/>
      <c r="O42" s="1"/>
      <c r="P42" s="1"/>
      <c r="Q42" s="1"/>
      <c r="R42" s="1"/>
    </row>
    <row r="43" spans="1:18" ht="14.5">
      <c r="A43" s="285"/>
      <c r="B43" s="278"/>
      <c r="C43" s="278"/>
      <c r="D43" s="278"/>
      <c r="E43" s="278"/>
      <c r="F43" s="1"/>
      <c r="G43" s="1"/>
      <c r="H43" s="1"/>
      <c r="I43" s="1"/>
      <c r="J43" s="1"/>
      <c r="K43" s="1"/>
      <c r="L43" s="1"/>
      <c r="M43" s="1"/>
      <c r="N43" s="1"/>
      <c r="O43" s="1"/>
      <c r="P43" s="1"/>
      <c r="Q43" s="1"/>
      <c r="R43" s="1"/>
    </row>
    <row r="44" spans="1:18" ht="14.5">
      <c r="A44" s="279" t="s">
        <v>117</v>
      </c>
      <c r="B44" s="278"/>
      <c r="C44" s="278"/>
      <c r="D44" s="278"/>
      <c r="E44" s="278"/>
      <c r="F44" s="1"/>
      <c r="G44" s="1"/>
      <c r="H44" s="1"/>
      <c r="I44" s="1"/>
      <c r="J44" s="1"/>
      <c r="K44" s="1"/>
      <c r="L44" s="1"/>
      <c r="M44" s="1"/>
      <c r="N44" s="1"/>
      <c r="O44" s="1"/>
      <c r="P44" s="1"/>
      <c r="Q44" s="1"/>
      <c r="R44" s="1"/>
    </row>
    <row r="45" spans="1:18" ht="14.5">
      <c r="A45" s="285"/>
    </row>
    <row r="46" spans="1:18" ht="14.5">
      <c r="A46" s="285"/>
    </row>
    <row r="47" spans="1:18" ht="14.5">
      <c r="A47" s="285" t="s">
        <v>203</v>
      </c>
    </row>
    <row r="48" spans="1:18" ht="14.5">
      <c r="A48" s="285"/>
    </row>
    <row r="49" spans="1:1" ht="14.5">
      <c r="A49" s="279" t="s">
        <v>193</v>
      </c>
    </row>
    <row r="50" spans="1:1" ht="14.5">
      <c r="A50" s="285"/>
    </row>
    <row r="52" spans="1:1" ht="14.5">
      <c r="A52" s="285" t="s">
        <v>205</v>
      </c>
    </row>
    <row r="53" spans="1:1" ht="14.5">
      <c r="A53" s="285"/>
    </row>
    <row r="54" spans="1:1" ht="14.5">
      <c r="A54" s="279" t="s">
        <v>193</v>
      </c>
    </row>
    <row r="55" spans="1:1" ht="14.5">
      <c r="A55" s="285"/>
    </row>
    <row r="58" spans="1:1" ht="14.5">
      <c r="A58" s="285" t="s">
        <v>200</v>
      </c>
    </row>
    <row r="59" spans="1:1" ht="14.5">
      <c r="A59" s="285"/>
    </row>
    <row r="60" spans="1:1" ht="14.5">
      <c r="A60" s="285" t="s">
        <v>201</v>
      </c>
    </row>
  </sheetData>
  <mergeCells count="16">
    <mergeCell ref="A7:G7"/>
    <mergeCell ref="A8:G8"/>
    <mergeCell ref="A22:G22"/>
    <mergeCell ref="A23:G23"/>
    <mergeCell ref="A9:G9"/>
    <mergeCell ref="A24:G24"/>
    <mergeCell ref="A25:G25"/>
    <mergeCell ref="A26:R26"/>
    <mergeCell ref="A36:I36"/>
    <mergeCell ref="A37:H37"/>
    <mergeCell ref="A38:Q38"/>
    <mergeCell ref="A27:R27"/>
    <mergeCell ref="A28:R28"/>
    <mergeCell ref="A29:Q29"/>
    <mergeCell ref="A34:I34"/>
    <mergeCell ref="A35:I35"/>
  </mergeCells>
  <hyperlinks>
    <hyperlink ref="A15" location="'Daten HF-08.1.1'!A1" display="Tab. HF-08.1.1-1 Kindertagespflegepersonen 2021 nach Ort der Betreuung* und Ländern"/>
    <hyperlink ref="A16" location="'Daten HF-08.1.1'!A1" display="Tab. HF-08.1.1-2 Kindertagespflegepersonen 2020 nach Ort der Betreuung* und Ländern"/>
    <hyperlink ref="A17" location="'Daten HF-08.1.1'!A1" display="Tab. HF-08.1.1-3 Kindertagespflegepersonen 2019 nach Ort der Betreuung* und Ländern"/>
    <hyperlink ref="A18" location="'Daten HF-08.1.1'!A1" display="Tab. HF-08.1.1-4 Tagespflegepersonen 2018 nach Ort der Betreuung* und Ländern"/>
    <hyperlink ref="A19" location="'Daten HF-08.1.1'!A1" display="Tab. HF-08.1.1-5 Kindertagespflegepersonen 2021 nach Altersgruppen und Ländern"/>
    <hyperlink ref="A20" location="'Daten HF-08.1.1'!A1" display="Tab. HF-08.1.1-6 Kindertagespflegepersonen 2020 nach Altersgruppen und Ländern"/>
    <hyperlink ref="A21" location="'Daten HF-08.1.1'!A1" display="Tab. HF-08.1.1-7 Kindertagespflegepersonen 2019 nach Altersgruppen und Ländern"/>
    <hyperlink ref="A22:G22" location="'Daten HF-08.1.2'!A1" display="Tab. HF-08.1.2-1 Großtagespflegestellen* und Tagespflegepersonen in Großtagespflegestellen 2021 nach Anzahl der Tagespflegepersonen, Anzahl der betreuten Kinder und Ländern "/>
    <hyperlink ref="A23:G23" location="'Daten HF-08.1.2'!A1" display="Tab. HF-08.1.2-2 Großtagespflegestellen* und Tagespflegepersonen in Großtagespflegestellen 2020 nach Anzahl der Tagespflegepersonen, Anzahl der betreuten Kinder und Ländern "/>
    <hyperlink ref="A24:G24" location="'Daten HF-08.1.2'!A1" display="Tab. HF-08.1.2-3 Großtagespflegestellen* und Tagespflegepersonen in Großtagespflegestellen 2019 nach Anzahl der Tagespflegepersonen, Anzahl der betreuten Kinder und Ländern  "/>
    <hyperlink ref="A25:G25" location="'Daten HF-08.1.2'!A1" display="Tab. HF-08.1.2-4 Großtagespflegestellen* und Tagespflegepersonen in Großtagespflegestellen 2018 nach Anzahl der Tagespflegepersonen, Anzahl der betreuten Kinder und Ländern "/>
    <hyperlink ref="A26:R26" location="'Daten HF-08.1.3'!A1" display="Tab. HF-08.1.3-1 Kinder bis zum Schuleintritt in Kindertagesbetreuung 2021 nach Altersgruppen und Ländern (ohne Doppelzählung*)"/>
    <hyperlink ref="A27:R27" location="'Daten HF-08.1.3'!A1" display="Tab. HF-08.1.3-2 Kinder bis zum Schuleintritt in Kindertagesbetreuung 2020 nach Altersgruppen und Ländern (ohne Doppelzählung*)"/>
    <hyperlink ref="A28:R28" location="'Daten HF-08.1.3'!A1" display="Tab. HF-08.1.3-3 Kinder bis zum Schuleintritt in Kindertagesbetreuung 2019 nach Altersgruppen und Ländern (ohne Doppelzählung*)"/>
    <hyperlink ref="A29:Q29" location="'Daten HF-08.1.3'!A1" display="Tab. HF-08.1.3-4 Kinder bis zum Schuleintritt in Kindertagesbetreuung 2018 nach Altersgruppen und Ländern (ohne Doppelzählung*)"/>
    <hyperlink ref="A30" location="'Daten HF-08.2.1'!A1" display="Tab. HF-08.2.1-1 Kindertagespflegepersonen 2021 nach Art und Umfang der pädagogischen Qualifizierung nach Ländern"/>
    <hyperlink ref="A31" location="'Daten HF-08.2.1'!A1" display="Tab. HF-08.2.1-2 Kindertagespflegepersonen 2020 nach Art und Umfang der pädagogischen Qualifizierung nach Ländern"/>
    <hyperlink ref="A32" location="'Daten HF-08.2.1'!A1" display="Tab. HF-08.2.1-3 Kindertagespflegepersonen 2019 nach Art und Umfang der pädagogischen Qualifizierung nach Ländern"/>
    <hyperlink ref="A33" location="'Daten HF-08.2.1'!A1" display="Tab. HF-08.2.1-4 Kindertagespflegepersonen 2018 nach Art und Umfang der pädagogischen Qualifizierung nach Ländern"/>
    <hyperlink ref="A34:I34" location="'Daten HF-08.4.7'!A1" display="Tab. HF-08.4.7-1 Durchschnittliche Anzahl betreuter Kinder pro Kindertagespflegeperson* 2021 nach Ländern"/>
    <hyperlink ref="A35:I35" location="'Daten HF-08.4.7'!A1" display="Tab. HF-08.4.7-2 Durchschnittliche Anzahl betreuter Kinder pro Kindertagespflegeperson* 2020 nach Ländern"/>
    <hyperlink ref="A36:I36" location="'Daten HF-08.4.7'!A1" display="Tab. HF-08.4.7-3 Durchschnittliche Anzahl betreuter Kinder pro Kindertagespflegeperson* 2019 nach Ländern"/>
    <hyperlink ref="A37:H37" location="'Daten HF-08.4.7'!A1" display="Tab. HF-08.4.7-4 Durchschnittliche Anzahl betreuter Kinder pro Kindertagespflegeperson 2018 nach Ländern"/>
    <hyperlink ref="A38:E38" location="'Daten HF-08.3.1 (Vertiefung)'!A1" display="Tab. HF-08.3.1-1 Binäre logistische Regressionsmodelle zum Verbleib und Austritt aus der Kindertagespflege (Modell 1)/Verbleib und Wechsel in Kindertageseinrichtung (Modell 2)"/>
    <hyperlink ref="A44" location="'Daten HF-08.2.1'!A1" display="Tab. HF-08.2.1-1 Kindertagespflegepersonen 2021 nach Art und Umfang der pädagogischen Qualifizierung nach Ländern"/>
    <hyperlink ref="A49" location="'Daten HF-08.3.1 (Vertiefung)'!A1" display="Tab. HF-08.3.1-1 Binäre logistische Regressionsmodelle zum Verbleib und Austritt aus der Kindertagespflege (Modell 1)/Verbleib und Wechsel in Kindertageseinrichtung (Modell 2)"/>
    <hyperlink ref="A54" location="'Daten HF-08.3.1 (Vertiefung)'!A1" display="Tab. HF-08.3.1-1 Binäre logistische Regressionsmodelle zum Verbleib und Austritt aus der Kindertagespflege (Modell 1)/Verbleib und Wechsel in Kindertageseinrichtung (Modell 2)"/>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7"/>
  <sheetViews>
    <sheetView zoomScale="80" zoomScaleNormal="80" workbookViewId="0">
      <selection activeCell="A2" sqref="A2"/>
    </sheetView>
  </sheetViews>
  <sheetFormatPr baseColWidth="10" defaultRowHeight="14"/>
  <cols>
    <col min="1" max="1" width="23.5" customWidth="1"/>
    <col min="2" max="2" width="11.08203125" style="1" customWidth="1"/>
    <col min="3" max="4" width="11.08203125" customWidth="1"/>
    <col min="5" max="5" width="11.08203125" style="1" customWidth="1"/>
    <col min="6" max="6" width="11.08203125" customWidth="1"/>
    <col min="7" max="7" width="11.08203125" style="1" customWidth="1"/>
    <col min="8" max="8" width="11.08203125" customWidth="1"/>
  </cols>
  <sheetData>
    <row r="1" spans="1:12" s="1" customFormat="1" ht="23.5">
      <c r="A1" s="306">
        <v>2021</v>
      </c>
      <c r="B1" s="306"/>
      <c r="C1" s="306"/>
      <c r="D1" s="306"/>
      <c r="E1" s="306"/>
      <c r="F1" s="306"/>
      <c r="G1" s="306"/>
      <c r="H1" s="306"/>
      <c r="I1" s="23"/>
      <c r="J1" s="23"/>
    </row>
    <row r="2" spans="1:12" s="1" customFormat="1" ht="14.5">
      <c r="A2" s="294" t="s">
        <v>51</v>
      </c>
      <c r="B2" s="25"/>
      <c r="C2" s="23"/>
      <c r="D2" s="23"/>
      <c r="E2" s="23"/>
      <c r="F2" s="23"/>
      <c r="G2" s="23"/>
      <c r="H2" s="23"/>
      <c r="I2" s="23"/>
      <c r="J2" s="23"/>
    </row>
    <row r="3" spans="1:12" s="1" customFormat="1" ht="14.5">
      <c r="A3" s="204"/>
      <c r="B3" s="25"/>
      <c r="C3" s="23"/>
      <c r="D3" s="23"/>
      <c r="E3" s="23"/>
      <c r="F3" s="23"/>
      <c r="G3" s="23"/>
      <c r="H3" s="23"/>
      <c r="I3" s="23"/>
      <c r="J3" s="23"/>
    </row>
    <row r="4" spans="1:12" s="1" customFormat="1" ht="14.5">
      <c r="A4" s="315" t="s">
        <v>105</v>
      </c>
      <c r="B4" s="315"/>
      <c r="C4" s="315"/>
      <c r="D4" s="315"/>
      <c r="E4" s="315"/>
      <c r="F4" s="315"/>
      <c r="G4" s="315"/>
      <c r="H4" s="315"/>
      <c r="I4" s="23"/>
      <c r="J4" s="23"/>
    </row>
    <row r="5" spans="1:12" s="1" customFormat="1" ht="14.65" customHeight="1">
      <c r="A5" s="307" t="s">
        <v>18</v>
      </c>
      <c r="B5" s="309" t="s">
        <v>32</v>
      </c>
      <c r="C5" s="311" t="s">
        <v>31</v>
      </c>
      <c r="D5" s="312"/>
      <c r="E5" s="312"/>
      <c r="F5" s="312"/>
      <c r="G5" s="312"/>
      <c r="H5" s="312"/>
      <c r="I5" s="23"/>
      <c r="J5" s="23"/>
    </row>
    <row r="6" spans="1:12" s="1" customFormat="1" ht="69" customHeight="1">
      <c r="A6" s="307"/>
      <c r="B6" s="309"/>
      <c r="C6" s="77" t="s">
        <v>33</v>
      </c>
      <c r="D6" s="67" t="s">
        <v>19</v>
      </c>
      <c r="E6" s="67" t="s">
        <v>20</v>
      </c>
      <c r="F6" s="67" t="s">
        <v>33</v>
      </c>
      <c r="G6" s="67" t="s">
        <v>19</v>
      </c>
      <c r="H6" s="67" t="s">
        <v>20</v>
      </c>
      <c r="I6" s="23"/>
      <c r="J6" s="23"/>
    </row>
    <row r="7" spans="1:12" s="1" customFormat="1" ht="15" thickBot="1">
      <c r="A7" s="308"/>
      <c r="B7" s="310"/>
      <c r="C7" s="313" t="s">
        <v>1</v>
      </c>
      <c r="D7" s="314"/>
      <c r="E7" s="314"/>
      <c r="F7" s="314" t="s">
        <v>202</v>
      </c>
      <c r="G7" s="314"/>
      <c r="H7" s="314"/>
      <c r="I7" s="23"/>
      <c r="J7" s="23"/>
      <c r="K7" s="11"/>
      <c r="L7" s="11"/>
    </row>
    <row r="8" spans="1:12" s="1" customFormat="1" ht="14.5">
      <c r="A8" s="26" t="s">
        <v>14</v>
      </c>
      <c r="B8" s="78">
        <v>6085</v>
      </c>
      <c r="C8" s="27">
        <v>4317</v>
      </c>
      <c r="D8" s="28">
        <v>1200</v>
      </c>
      <c r="E8" s="28">
        <v>703</v>
      </c>
      <c r="F8" s="35">
        <f>C8/$B8*100</f>
        <v>70.944946589975345</v>
      </c>
      <c r="G8" s="35">
        <f t="shared" ref="G8:G26" si="0">D8/$B8*100</f>
        <v>19.72062448644207</v>
      </c>
      <c r="H8" s="35">
        <f t="shared" ref="H8:H26" si="1">E8/$B8*100</f>
        <v>11.552999178307314</v>
      </c>
      <c r="I8" s="23"/>
      <c r="J8" s="29"/>
      <c r="K8" s="17"/>
      <c r="L8" s="16"/>
    </row>
    <row r="9" spans="1:12" s="1" customFormat="1" ht="14.5">
      <c r="A9" s="30" t="s">
        <v>13</v>
      </c>
      <c r="B9" s="79">
        <v>3235</v>
      </c>
      <c r="C9" s="31">
        <v>2114</v>
      </c>
      <c r="D9" s="32">
        <v>66</v>
      </c>
      <c r="E9" s="32">
        <v>1077</v>
      </c>
      <c r="F9" s="33">
        <f>C9/$B9*100</f>
        <v>65.347758887171565</v>
      </c>
      <c r="G9" s="34">
        <f t="shared" si="0"/>
        <v>2.0401854714064918</v>
      </c>
      <c r="H9" s="68">
        <f t="shared" si="1"/>
        <v>33.292117465224116</v>
      </c>
      <c r="I9" s="23"/>
      <c r="J9" s="29"/>
      <c r="K9" s="17"/>
      <c r="L9" s="16"/>
    </row>
    <row r="10" spans="1:12" s="1" customFormat="1" ht="14.5">
      <c r="A10" s="26" t="s">
        <v>15</v>
      </c>
      <c r="B10" s="78">
        <v>1424</v>
      </c>
      <c r="C10" s="27">
        <v>687</v>
      </c>
      <c r="D10" s="28">
        <v>0</v>
      </c>
      <c r="E10" s="28">
        <v>737</v>
      </c>
      <c r="F10" s="35">
        <f>C10/$B10*100</f>
        <v>48.24438202247191</v>
      </c>
      <c r="G10" s="36">
        <f t="shared" si="0"/>
        <v>0</v>
      </c>
      <c r="H10" s="69">
        <f t="shared" si="1"/>
        <v>51.75561797752809</v>
      </c>
      <c r="I10" s="23"/>
      <c r="J10" s="29"/>
      <c r="K10" s="18"/>
      <c r="L10" s="16"/>
    </row>
    <row r="11" spans="1:12" s="1" customFormat="1" ht="14.5">
      <c r="A11" s="30" t="s">
        <v>12</v>
      </c>
      <c r="B11" s="79">
        <v>900</v>
      </c>
      <c r="C11" s="31">
        <v>582</v>
      </c>
      <c r="D11" s="32">
        <v>5</v>
      </c>
      <c r="E11" s="32">
        <v>313</v>
      </c>
      <c r="F11" s="33">
        <f>C11/$B11*100</f>
        <v>64.666666666666657</v>
      </c>
      <c r="G11" s="34">
        <f t="shared" si="0"/>
        <v>0.55555555555555558</v>
      </c>
      <c r="H11" s="68">
        <f t="shared" si="1"/>
        <v>34.777777777777779</v>
      </c>
      <c r="I11" s="23"/>
      <c r="J11" s="29"/>
      <c r="K11" s="18"/>
      <c r="L11" s="16"/>
    </row>
    <row r="12" spans="1:12" s="1" customFormat="1" ht="14.5">
      <c r="A12" s="26" t="s">
        <v>11</v>
      </c>
      <c r="B12" s="78">
        <v>240</v>
      </c>
      <c r="C12" s="27">
        <v>182</v>
      </c>
      <c r="D12" s="28">
        <v>38</v>
      </c>
      <c r="E12" s="28">
        <v>21</v>
      </c>
      <c r="F12" s="35">
        <f>C12/$B12*100</f>
        <v>75.833333333333329</v>
      </c>
      <c r="G12" s="36">
        <f t="shared" si="0"/>
        <v>15.833333333333332</v>
      </c>
      <c r="H12" s="69">
        <f t="shared" si="1"/>
        <v>8.75</v>
      </c>
      <c r="I12" s="23"/>
      <c r="J12" s="29"/>
      <c r="K12" s="18"/>
      <c r="L12" s="16"/>
    </row>
    <row r="13" spans="1:12" s="1" customFormat="1" ht="14.5">
      <c r="A13" s="30" t="s">
        <v>29</v>
      </c>
      <c r="B13" s="79">
        <v>748</v>
      </c>
      <c r="C13" s="31">
        <v>279</v>
      </c>
      <c r="D13" s="32">
        <v>86</v>
      </c>
      <c r="E13" s="32">
        <v>383</v>
      </c>
      <c r="F13" s="33">
        <f t="shared" ref="F13:F26" si="2">C13/$B13*100</f>
        <v>37.299465240641709</v>
      </c>
      <c r="G13" s="34">
        <f t="shared" si="0"/>
        <v>11.497326203208557</v>
      </c>
      <c r="H13" s="68">
        <f t="shared" si="1"/>
        <v>51.20320855614974</v>
      </c>
      <c r="I13" s="23"/>
      <c r="J13" s="29"/>
      <c r="K13" s="18"/>
      <c r="L13" s="16"/>
    </row>
    <row r="14" spans="1:12" s="1" customFormat="1" ht="14.5">
      <c r="A14" s="26" t="s">
        <v>10</v>
      </c>
      <c r="B14" s="78">
        <v>2820</v>
      </c>
      <c r="C14" s="27">
        <v>2402</v>
      </c>
      <c r="D14" s="28">
        <v>132</v>
      </c>
      <c r="E14" s="28">
        <v>345</v>
      </c>
      <c r="F14" s="35">
        <f>C14/$B14*100</f>
        <v>85.177304964539005</v>
      </c>
      <c r="G14" s="36">
        <f t="shared" si="0"/>
        <v>4.6808510638297873</v>
      </c>
      <c r="H14" s="69">
        <f t="shared" si="1"/>
        <v>12.23404255319149</v>
      </c>
      <c r="I14" s="23"/>
      <c r="J14" s="29"/>
      <c r="K14" s="18"/>
      <c r="L14" s="16"/>
    </row>
    <row r="15" spans="1:12" s="1" customFormat="1" ht="14.5">
      <c r="A15" s="30" t="s">
        <v>9</v>
      </c>
      <c r="B15" s="79">
        <v>818</v>
      </c>
      <c r="C15" s="31">
        <v>320</v>
      </c>
      <c r="D15" s="32">
        <v>37</v>
      </c>
      <c r="E15" s="32">
        <v>461</v>
      </c>
      <c r="F15" s="33">
        <f>C15/$B15*100</f>
        <v>39.119804400977998</v>
      </c>
      <c r="G15" s="34">
        <f t="shared" si="0"/>
        <v>4.5232273838630803</v>
      </c>
      <c r="H15" s="68">
        <f t="shared" si="1"/>
        <v>56.356968215158922</v>
      </c>
      <c r="I15" s="23"/>
      <c r="J15" s="29"/>
      <c r="K15" s="18"/>
      <c r="L15" s="16"/>
    </row>
    <row r="16" spans="1:12" s="1" customFormat="1" ht="14.5">
      <c r="A16" s="26" t="s">
        <v>8</v>
      </c>
      <c r="B16" s="78">
        <v>5653</v>
      </c>
      <c r="C16" s="27">
        <v>3935</v>
      </c>
      <c r="D16" s="28">
        <v>930</v>
      </c>
      <c r="E16" s="28">
        <v>1003</v>
      </c>
      <c r="F16" s="35">
        <f t="shared" si="2"/>
        <v>69.609057137802935</v>
      </c>
      <c r="G16" s="36">
        <f t="shared" si="0"/>
        <v>16.451441712365117</v>
      </c>
      <c r="H16" s="69">
        <f t="shared" si="1"/>
        <v>17.742791438174422</v>
      </c>
      <c r="I16" s="23"/>
      <c r="J16" s="29"/>
      <c r="K16" s="18"/>
      <c r="L16" s="16"/>
    </row>
    <row r="17" spans="1:12" s="1" customFormat="1" ht="14.5">
      <c r="A17" s="30" t="s">
        <v>7</v>
      </c>
      <c r="B17" s="79">
        <v>15635</v>
      </c>
      <c r="C17" s="31">
        <v>10215</v>
      </c>
      <c r="D17" s="32">
        <v>1314</v>
      </c>
      <c r="E17" s="32">
        <v>4450</v>
      </c>
      <c r="F17" s="33">
        <f>C17/$B17*100</f>
        <v>65.334186120882634</v>
      </c>
      <c r="G17" s="34">
        <f t="shared" si="0"/>
        <v>8.4042212983690447</v>
      </c>
      <c r="H17" s="68">
        <f t="shared" si="1"/>
        <v>28.461784457946916</v>
      </c>
      <c r="I17" s="23"/>
      <c r="J17" s="29"/>
      <c r="K17" s="18"/>
      <c r="L17" s="16"/>
    </row>
    <row r="18" spans="1:12" s="1" customFormat="1" ht="14.5">
      <c r="A18" s="26" t="s">
        <v>6</v>
      </c>
      <c r="B18" s="78">
        <v>1351</v>
      </c>
      <c r="C18" s="27">
        <v>1172</v>
      </c>
      <c r="D18" s="28">
        <v>91</v>
      </c>
      <c r="E18" s="28">
        <v>91</v>
      </c>
      <c r="F18" s="35">
        <f t="shared" si="2"/>
        <v>86.750555144337525</v>
      </c>
      <c r="G18" s="36">
        <f t="shared" si="0"/>
        <v>6.7357512953367875</v>
      </c>
      <c r="H18" s="69">
        <f t="shared" si="1"/>
        <v>6.7357512953367875</v>
      </c>
      <c r="I18" s="23"/>
      <c r="J18" s="29"/>
      <c r="K18" s="18"/>
      <c r="L18" s="16"/>
    </row>
    <row r="19" spans="1:12" s="1" customFormat="1" ht="14.5">
      <c r="A19" s="30" t="s">
        <v>5</v>
      </c>
      <c r="B19" s="79">
        <v>262</v>
      </c>
      <c r="C19" s="31">
        <v>154</v>
      </c>
      <c r="D19" s="32">
        <v>8</v>
      </c>
      <c r="E19" s="32">
        <v>110</v>
      </c>
      <c r="F19" s="33">
        <f t="shared" si="2"/>
        <v>58.778625954198475</v>
      </c>
      <c r="G19" s="34">
        <f t="shared" si="0"/>
        <v>3.0534351145038165</v>
      </c>
      <c r="H19" s="68">
        <f t="shared" si="1"/>
        <v>41.984732824427482</v>
      </c>
      <c r="I19" s="23"/>
      <c r="J19" s="29"/>
      <c r="K19" s="18"/>
      <c r="L19" s="16"/>
    </row>
    <row r="20" spans="1:12" s="1" customFormat="1" ht="14.5">
      <c r="A20" s="26" t="s">
        <v>4</v>
      </c>
      <c r="B20" s="78">
        <v>1559</v>
      </c>
      <c r="C20" s="27">
        <v>722</v>
      </c>
      <c r="D20" s="28">
        <v>2</v>
      </c>
      <c r="E20" s="28">
        <v>887</v>
      </c>
      <c r="F20" s="35">
        <f t="shared" si="2"/>
        <v>46.311738293778063</v>
      </c>
      <c r="G20" s="36">
        <f t="shared" si="0"/>
        <v>0.12828736369467605</v>
      </c>
      <c r="H20" s="69">
        <f t="shared" si="1"/>
        <v>56.895445798588838</v>
      </c>
      <c r="I20" s="23"/>
      <c r="J20" s="29"/>
      <c r="K20" s="18"/>
      <c r="L20" s="16"/>
    </row>
    <row r="21" spans="1:12" s="1" customFormat="1" ht="14.5">
      <c r="A21" s="30" t="s">
        <v>16</v>
      </c>
      <c r="B21" s="79">
        <v>187</v>
      </c>
      <c r="C21" s="31">
        <v>46</v>
      </c>
      <c r="D21" s="32">
        <v>1</v>
      </c>
      <c r="E21" s="32">
        <v>140</v>
      </c>
      <c r="F21" s="33">
        <f t="shared" si="2"/>
        <v>24.598930481283425</v>
      </c>
      <c r="G21" s="34">
        <f t="shared" si="0"/>
        <v>0.53475935828876997</v>
      </c>
      <c r="H21" s="68">
        <f t="shared" si="1"/>
        <v>74.866310160427801</v>
      </c>
      <c r="I21" s="23"/>
      <c r="J21" s="29"/>
      <c r="K21" s="18"/>
      <c r="L21" s="16"/>
    </row>
    <row r="22" spans="1:12" s="1" customFormat="1" ht="14.5">
      <c r="A22" s="26" t="s">
        <v>3</v>
      </c>
      <c r="B22" s="78">
        <v>1844</v>
      </c>
      <c r="C22" s="27">
        <v>1267</v>
      </c>
      <c r="D22" s="28">
        <v>25</v>
      </c>
      <c r="E22" s="28">
        <v>563</v>
      </c>
      <c r="F22" s="35">
        <f t="shared" si="2"/>
        <v>68.709327548806939</v>
      </c>
      <c r="G22" s="36">
        <f t="shared" si="0"/>
        <v>1.3557483731019524</v>
      </c>
      <c r="H22" s="69">
        <f t="shared" si="1"/>
        <v>30.531453362255967</v>
      </c>
      <c r="I22" s="23"/>
      <c r="J22" s="29"/>
      <c r="K22" s="18"/>
      <c r="L22" s="16"/>
    </row>
    <row r="23" spans="1:12" s="1" customFormat="1" ht="15" thickBot="1">
      <c r="A23" s="30" t="s">
        <v>2</v>
      </c>
      <c r="B23" s="80">
        <v>262</v>
      </c>
      <c r="C23" s="31">
        <v>126</v>
      </c>
      <c r="D23" s="32">
        <v>21</v>
      </c>
      <c r="E23" s="37">
        <v>122</v>
      </c>
      <c r="F23" s="33">
        <f t="shared" si="2"/>
        <v>48.091603053435115</v>
      </c>
      <c r="G23" s="34">
        <f t="shared" si="0"/>
        <v>8.015267175572518</v>
      </c>
      <c r="H23" s="68">
        <f t="shared" si="1"/>
        <v>46.564885496183209</v>
      </c>
      <c r="I23" s="23"/>
      <c r="J23" s="29"/>
      <c r="K23" s="18"/>
      <c r="L23" s="16"/>
    </row>
    <row r="24" spans="1:12" s="1" customFormat="1" ht="14.5">
      <c r="A24" s="38" t="s">
        <v>35</v>
      </c>
      <c r="B24" s="81">
        <f>SUM(B8:B9,B12,B13,B14,B16,B17,B18,B19,B22)</f>
        <v>37873</v>
      </c>
      <c r="C24" s="74">
        <f>SUM(C8:C9,C12,C13,C14,C16,C17,C18,C19,C22)</f>
        <v>26037</v>
      </c>
      <c r="D24" s="39">
        <f>SUM(D8:D9,D12,D13,D14,D16,D17,D18,D19,D22)</f>
        <v>3890</v>
      </c>
      <c r="E24" s="39">
        <f>SUM(E8:E9,E12,E13,E14,E16,E17,E18,E19,E22)</f>
        <v>8746</v>
      </c>
      <c r="F24" s="40">
        <f t="shared" si="2"/>
        <v>68.748184722625609</v>
      </c>
      <c r="G24" s="41">
        <f t="shared" si="0"/>
        <v>10.271169434689622</v>
      </c>
      <c r="H24" s="70">
        <f t="shared" si="1"/>
        <v>23.092968605602938</v>
      </c>
      <c r="I24" s="23"/>
      <c r="J24" s="29"/>
      <c r="K24" s="18"/>
      <c r="L24" s="16"/>
    </row>
    <row r="25" spans="1:12" s="1" customFormat="1" ht="14.5">
      <c r="A25" s="42" t="s">
        <v>36</v>
      </c>
      <c r="B25" s="82">
        <f>SUM(B10,B11,B15,B20,B21,B23)</f>
        <v>5150</v>
      </c>
      <c r="C25" s="75">
        <f>SUM(C10,C11,C15,C20,C21,C23)</f>
        <v>2483</v>
      </c>
      <c r="D25" s="43">
        <f>SUM(D10,D11,D15,D20,D21,D23)</f>
        <v>66</v>
      </c>
      <c r="E25" s="43">
        <f>SUM(E10,E11,E15,E20,E21,E23)</f>
        <v>2660</v>
      </c>
      <c r="F25" s="44">
        <f t="shared" si="2"/>
        <v>48.213592233009713</v>
      </c>
      <c r="G25" s="45">
        <f t="shared" si="0"/>
        <v>1.2815533980582523</v>
      </c>
      <c r="H25" s="71">
        <f t="shared" si="1"/>
        <v>51.650485436893199</v>
      </c>
      <c r="I25" s="23"/>
      <c r="J25" s="29"/>
      <c r="K25" s="18"/>
      <c r="L25" s="16"/>
    </row>
    <row r="26" spans="1:12" s="1" customFormat="1" ht="15" thickBot="1">
      <c r="A26" s="46" t="s">
        <v>17</v>
      </c>
      <c r="B26" s="83">
        <f>SUM(B8:B23)</f>
        <v>43023</v>
      </c>
      <c r="C26" s="76">
        <f>SUM(C24:C25)</f>
        <v>28520</v>
      </c>
      <c r="D26" s="47">
        <f>SUM(D24:D25)</f>
        <v>3956</v>
      </c>
      <c r="E26" s="47">
        <f>SUM(E24:E25)</f>
        <v>11406</v>
      </c>
      <c r="F26" s="48">
        <f t="shared" si="2"/>
        <v>66.290123887223118</v>
      </c>
      <c r="G26" s="49">
        <f t="shared" si="0"/>
        <v>9.1950817004857868</v>
      </c>
      <c r="H26" s="72">
        <f t="shared" si="1"/>
        <v>26.511400878599815</v>
      </c>
      <c r="I26" s="23"/>
      <c r="J26" s="29"/>
      <c r="K26" s="18"/>
      <c r="L26" s="16"/>
    </row>
    <row r="27" spans="1:12" s="1" customFormat="1" ht="28.15" customHeight="1">
      <c r="A27" s="303" t="s">
        <v>206</v>
      </c>
      <c r="B27" s="304"/>
      <c r="C27" s="304"/>
      <c r="D27" s="304"/>
      <c r="E27" s="304"/>
      <c r="F27" s="304"/>
      <c r="G27" s="304"/>
      <c r="H27" s="304"/>
      <c r="I27" s="23"/>
      <c r="J27" s="29"/>
      <c r="K27" s="18"/>
    </row>
    <row r="28" spans="1:12" s="1" customFormat="1" ht="14.5">
      <c r="A28" s="316" t="s">
        <v>21</v>
      </c>
      <c r="B28" s="316"/>
      <c r="C28" s="316"/>
      <c r="D28" s="316"/>
      <c r="E28" s="316"/>
      <c r="F28" s="316"/>
      <c r="G28" s="316"/>
      <c r="H28" s="316"/>
      <c r="I28" s="23"/>
      <c r="J28" s="29"/>
      <c r="K28" s="18"/>
    </row>
    <row r="29" spans="1:12" s="1" customFormat="1" ht="25.15" customHeight="1">
      <c r="A29" s="305" t="s">
        <v>183</v>
      </c>
      <c r="B29" s="305"/>
      <c r="C29" s="305"/>
      <c r="D29" s="305"/>
      <c r="E29" s="305"/>
      <c r="F29" s="305"/>
      <c r="G29" s="305"/>
      <c r="H29" s="305"/>
      <c r="I29" s="23"/>
      <c r="J29" s="50"/>
      <c r="K29" s="19"/>
    </row>
    <row r="30" spans="1:12" s="1" customFormat="1" ht="14.5">
      <c r="A30" s="23"/>
      <c r="B30" s="23"/>
      <c r="C30" s="23"/>
      <c r="D30" s="23"/>
      <c r="E30" s="23"/>
      <c r="F30" s="23"/>
      <c r="G30" s="23"/>
      <c r="H30" s="23"/>
      <c r="I30" s="23"/>
      <c r="J30" s="23"/>
    </row>
    <row r="31" spans="1:12" s="1" customFormat="1" ht="23.5">
      <c r="A31" s="306">
        <v>2020</v>
      </c>
      <c r="B31" s="306"/>
      <c r="C31" s="306"/>
      <c r="D31" s="306"/>
      <c r="E31" s="306"/>
      <c r="F31" s="306"/>
      <c r="G31" s="306"/>
      <c r="H31" s="306"/>
      <c r="I31" s="23"/>
      <c r="J31" s="23"/>
    </row>
    <row r="32" spans="1:12" s="1" customFormat="1" ht="22.5" customHeight="1">
      <c r="A32" s="24"/>
      <c r="B32" s="25"/>
      <c r="C32" s="23"/>
      <c r="D32" s="23"/>
      <c r="E32" s="23"/>
      <c r="F32" s="23"/>
      <c r="G32" s="23"/>
      <c r="H32" s="23"/>
      <c r="I32" s="23"/>
      <c r="J32" s="23"/>
    </row>
    <row r="33" spans="1:11" s="1" customFormat="1" ht="14.5">
      <c r="A33" s="315" t="s">
        <v>106</v>
      </c>
      <c r="B33" s="315"/>
      <c r="C33" s="315"/>
      <c r="D33" s="315"/>
      <c r="E33" s="315"/>
      <c r="F33" s="315"/>
      <c r="G33" s="315"/>
      <c r="H33" s="315"/>
      <c r="I33" s="23"/>
      <c r="J33" s="23"/>
    </row>
    <row r="34" spans="1:11" s="1" customFormat="1" ht="15.75" customHeight="1">
      <c r="A34" s="307" t="s">
        <v>18</v>
      </c>
      <c r="B34" s="309" t="s">
        <v>32</v>
      </c>
      <c r="C34" s="311" t="s">
        <v>31</v>
      </c>
      <c r="D34" s="312"/>
      <c r="E34" s="312"/>
      <c r="F34" s="312"/>
      <c r="G34" s="312"/>
      <c r="H34" s="312"/>
      <c r="I34" s="23"/>
      <c r="J34" s="51"/>
    </row>
    <row r="35" spans="1:11" s="1" customFormat="1" ht="67.5" customHeight="1">
      <c r="A35" s="307"/>
      <c r="B35" s="309"/>
      <c r="C35" s="77" t="s">
        <v>33</v>
      </c>
      <c r="D35" s="67" t="s">
        <v>19</v>
      </c>
      <c r="E35" s="67" t="s">
        <v>20</v>
      </c>
      <c r="F35" s="67" t="s">
        <v>33</v>
      </c>
      <c r="G35" s="67" t="s">
        <v>19</v>
      </c>
      <c r="H35" s="67" t="s">
        <v>20</v>
      </c>
      <c r="I35" s="23"/>
      <c r="J35" s="51"/>
    </row>
    <row r="36" spans="1:11" s="1" customFormat="1" ht="15" thickBot="1">
      <c r="A36" s="308"/>
      <c r="B36" s="310"/>
      <c r="C36" s="313" t="s">
        <v>1</v>
      </c>
      <c r="D36" s="314"/>
      <c r="E36" s="314"/>
      <c r="F36" s="314" t="s">
        <v>202</v>
      </c>
      <c r="G36" s="314"/>
      <c r="H36" s="314"/>
      <c r="I36" s="23"/>
      <c r="J36" s="52"/>
      <c r="K36" s="11"/>
    </row>
    <row r="37" spans="1:11" s="1" customFormat="1" ht="14.5">
      <c r="A37" s="26" t="s">
        <v>14</v>
      </c>
      <c r="B37" s="78">
        <v>6512</v>
      </c>
      <c r="C37" s="53">
        <v>4635</v>
      </c>
      <c r="D37" s="54">
        <v>1221</v>
      </c>
      <c r="E37" s="54">
        <v>806</v>
      </c>
      <c r="F37" s="35">
        <f>C37/$B37*100</f>
        <v>71.176289926289925</v>
      </c>
      <c r="G37" s="35">
        <f t="shared" ref="G37:H37" si="3">D37/$B37*100</f>
        <v>18.75</v>
      </c>
      <c r="H37" s="35">
        <f t="shared" si="3"/>
        <v>12.377149877149877</v>
      </c>
      <c r="I37" s="23"/>
      <c r="J37" s="55"/>
      <c r="K37" s="10"/>
    </row>
    <row r="38" spans="1:11" s="1" customFormat="1" ht="14.5">
      <c r="A38" s="30" t="s">
        <v>13</v>
      </c>
      <c r="B38" s="79">
        <v>3425</v>
      </c>
      <c r="C38" s="56">
        <v>2332</v>
      </c>
      <c r="D38" s="57">
        <v>78</v>
      </c>
      <c r="E38" s="57">
        <v>1046</v>
      </c>
      <c r="F38" s="33">
        <f t="shared" ref="F38:F52" si="4">C38/$B38*100</f>
        <v>68.087591240875909</v>
      </c>
      <c r="G38" s="34">
        <f t="shared" ref="G38:G52" si="5">D38/$B38*100</f>
        <v>2.2773722627737225</v>
      </c>
      <c r="H38" s="68">
        <f t="shared" ref="H38:H52" si="6">E38/$B38*100</f>
        <v>30.540145985401463</v>
      </c>
      <c r="I38" s="23"/>
      <c r="J38" s="55"/>
      <c r="K38" s="10"/>
    </row>
    <row r="39" spans="1:11" s="1" customFormat="1" ht="14.5">
      <c r="A39" s="26" t="s">
        <v>15</v>
      </c>
      <c r="B39" s="78">
        <v>1601</v>
      </c>
      <c r="C39" s="53">
        <v>872</v>
      </c>
      <c r="D39" s="54">
        <v>4</v>
      </c>
      <c r="E39" s="54">
        <v>729</v>
      </c>
      <c r="F39" s="35">
        <f t="shared" si="4"/>
        <v>54.465958775765145</v>
      </c>
      <c r="G39" s="36">
        <f t="shared" si="5"/>
        <v>0.24984384759525297</v>
      </c>
      <c r="H39" s="69">
        <f t="shared" si="6"/>
        <v>45.534041224234855</v>
      </c>
      <c r="I39" s="23"/>
      <c r="J39" s="55"/>
      <c r="K39" s="10"/>
    </row>
    <row r="40" spans="1:11" s="1" customFormat="1" ht="14.5">
      <c r="A40" s="30" t="s">
        <v>12</v>
      </c>
      <c r="B40" s="79">
        <v>991</v>
      </c>
      <c r="C40" s="56">
        <v>639</v>
      </c>
      <c r="D40" s="57">
        <v>11</v>
      </c>
      <c r="E40" s="57">
        <v>342</v>
      </c>
      <c r="F40" s="33">
        <f t="shared" si="4"/>
        <v>64.480322906155394</v>
      </c>
      <c r="G40" s="34">
        <f t="shared" si="5"/>
        <v>1.109989909182644</v>
      </c>
      <c r="H40" s="68">
        <f t="shared" si="6"/>
        <v>34.510595358224016</v>
      </c>
      <c r="I40" s="23"/>
      <c r="J40" s="55"/>
      <c r="K40" s="10"/>
    </row>
    <row r="41" spans="1:11" s="1" customFormat="1" ht="14.5">
      <c r="A41" s="26" t="s">
        <v>11</v>
      </c>
      <c r="B41" s="78">
        <v>264</v>
      </c>
      <c r="C41" s="53">
        <v>196</v>
      </c>
      <c r="D41" s="54">
        <v>43</v>
      </c>
      <c r="E41" s="54">
        <v>26</v>
      </c>
      <c r="F41" s="35">
        <f t="shared" si="4"/>
        <v>74.242424242424249</v>
      </c>
      <c r="G41" s="36">
        <f t="shared" si="5"/>
        <v>16.287878787878789</v>
      </c>
      <c r="H41" s="69">
        <f t="shared" si="6"/>
        <v>9.8484848484848477</v>
      </c>
      <c r="I41" s="23"/>
      <c r="J41" s="55"/>
      <c r="K41" s="10"/>
    </row>
    <row r="42" spans="1:11" s="1" customFormat="1" ht="14.5">
      <c r="A42" s="30" t="s">
        <v>29</v>
      </c>
      <c r="B42" s="79">
        <v>847</v>
      </c>
      <c r="C42" s="56">
        <v>322</v>
      </c>
      <c r="D42" s="57">
        <v>106</v>
      </c>
      <c r="E42" s="57">
        <v>419</v>
      </c>
      <c r="F42" s="33">
        <f t="shared" si="4"/>
        <v>38.016528925619838</v>
      </c>
      <c r="G42" s="34">
        <f t="shared" si="5"/>
        <v>12.514757969303425</v>
      </c>
      <c r="H42" s="68">
        <f t="shared" si="6"/>
        <v>49.468713105076738</v>
      </c>
      <c r="I42" s="23"/>
      <c r="J42" s="55"/>
      <c r="K42" s="10"/>
    </row>
    <row r="43" spans="1:11" s="1" customFormat="1" ht="14.5">
      <c r="A43" s="26" t="s">
        <v>10</v>
      </c>
      <c r="B43" s="78">
        <v>2870</v>
      </c>
      <c r="C43" s="53">
        <v>2454</v>
      </c>
      <c r="D43" s="54">
        <v>160</v>
      </c>
      <c r="E43" s="54">
        <v>312</v>
      </c>
      <c r="F43" s="35">
        <f t="shared" si="4"/>
        <v>85.505226480836242</v>
      </c>
      <c r="G43" s="36">
        <f t="shared" si="5"/>
        <v>5.5749128919860631</v>
      </c>
      <c r="H43" s="69">
        <f t="shared" si="6"/>
        <v>10.871080139372822</v>
      </c>
      <c r="I43" s="23"/>
      <c r="J43" s="55"/>
      <c r="K43" s="10"/>
    </row>
    <row r="44" spans="1:11" s="1" customFormat="1" ht="14.5">
      <c r="A44" s="30" t="s">
        <v>9</v>
      </c>
      <c r="B44" s="79">
        <v>906</v>
      </c>
      <c r="C44" s="56">
        <v>371</v>
      </c>
      <c r="D44" s="57">
        <v>38</v>
      </c>
      <c r="E44" s="57">
        <v>497</v>
      </c>
      <c r="F44" s="33">
        <f t="shared" si="4"/>
        <v>40.949227373068432</v>
      </c>
      <c r="G44" s="34">
        <f t="shared" si="5"/>
        <v>4.1942604856512142</v>
      </c>
      <c r="H44" s="68">
        <f t="shared" si="6"/>
        <v>54.856512141280355</v>
      </c>
      <c r="I44" s="23"/>
      <c r="J44" s="55"/>
      <c r="K44" s="10"/>
    </row>
    <row r="45" spans="1:11" s="1" customFormat="1" ht="14.5">
      <c r="A45" s="26" t="s">
        <v>8</v>
      </c>
      <c r="B45" s="78">
        <v>6038</v>
      </c>
      <c r="C45" s="53">
        <v>4306</v>
      </c>
      <c r="D45" s="54">
        <v>931</v>
      </c>
      <c r="E45" s="54">
        <v>1022</v>
      </c>
      <c r="F45" s="35">
        <f t="shared" si="4"/>
        <v>71.31500496853262</v>
      </c>
      <c r="G45" s="36">
        <f t="shared" si="5"/>
        <v>15.41901291818483</v>
      </c>
      <c r="H45" s="69">
        <f t="shared" si="6"/>
        <v>16.92613448161643</v>
      </c>
      <c r="I45" s="23"/>
      <c r="J45" s="55"/>
      <c r="K45" s="10"/>
    </row>
    <row r="46" spans="1:11" s="1" customFormat="1" ht="14.5">
      <c r="A46" s="30" t="s">
        <v>7</v>
      </c>
      <c r="B46" s="79">
        <v>15586</v>
      </c>
      <c r="C46" s="56">
        <v>10649</v>
      </c>
      <c r="D46" s="57">
        <v>1306</v>
      </c>
      <c r="E46" s="57">
        <v>4002</v>
      </c>
      <c r="F46" s="33">
        <f t="shared" si="4"/>
        <v>68.32413704606698</v>
      </c>
      <c r="G46" s="34">
        <f t="shared" si="5"/>
        <v>8.3793147696650845</v>
      </c>
      <c r="H46" s="68">
        <f t="shared" si="6"/>
        <v>25.676889516232514</v>
      </c>
      <c r="I46" s="23"/>
      <c r="J46" s="55"/>
      <c r="K46" s="10"/>
    </row>
    <row r="47" spans="1:11" s="1" customFormat="1" ht="14.5">
      <c r="A47" s="26" t="s">
        <v>6</v>
      </c>
      <c r="B47" s="78">
        <v>1505</v>
      </c>
      <c r="C47" s="53">
        <v>1296</v>
      </c>
      <c r="D47" s="54">
        <v>144</v>
      </c>
      <c r="E47" s="54">
        <v>73</v>
      </c>
      <c r="F47" s="35">
        <f t="shared" si="4"/>
        <v>86.112956810631232</v>
      </c>
      <c r="G47" s="36">
        <f t="shared" si="5"/>
        <v>9.5681063122923593</v>
      </c>
      <c r="H47" s="69">
        <f t="shared" si="6"/>
        <v>4.8504983388704321</v>
      </c>
      <c r="I47" s="23"/>
      <c r="J47" s="55"/>
      <c r="K47" s="10"/>
    </row>
    <row r="48" spans="1:11" s="1" customFormat="1" ht="14.5">
      <c r="A48" s="30" t="s">
        <v>5</v>
      </c>
      <c r="B48" s="79">
        <v>270</v>
      </c>
      <c r="C48" s="56">
        <v>178</v>
      </c>
      <c r="D48" s="57">
        <v>9</v>
      </c>
      <c r="E48" s="57">
        <v>106</v>
      </c>
      <c r="F48" s="33">
        <f t="shared" si="4"/>
        <v>65.925925925925924</v>
      </c>
      <c r="G48" s="34">
        <f t="shared" si="5"/>
        <v>3.3333333333333335</v>
      </c>
      <c r="H48" s="68">
        <f t="shared" si="6"/>
        <v>39.25925925925926</v>
      </c>
      <c r="I48" s="23"/>
      <c r="J48" s="55"/>
      <c r="K48" s="10"/>
    </row>
    <row r="49" spans="1:11" s="1" customFormat="1" ht="14.5">
      <c r="A49" s="26" t="s">
        <v>4</v>
      </c>
      <c r="B49" s="78">
        <v>1660</v>
      </c>
      <c r="C49" s="53">
        <v>801</v>
      </c>
      <c r="D49" s="54">
        <v>4</v>
      </c>
      <c r="E49" s="54">
        <v>905</v>
      </c>
      <c r="F49" s="35">
        <f t="shared" si="4"/>
        <v>48.253012048192772</v>
      </c>
      <c r="G49" s="36">
        <f t="shared" si="5"/>
        <v>0.24096385542168677</v>
      </c>
      <c r="H49" s="69">
        <f t="shared" si="6"/>
        <v>54.518072289156628</v>
      </c>
      <c r="I49" s="23"/>
      <c r="J49" s="55"/>
      <c r="K49" s="10"/>
    </row>
    <row r="50" spans="1:11" s="1" customFormat="1" ht="14.5">
      <c r="A50" s="30" t="s">
        <v>16</v>
      </c>
      <c r="B50" s="79">
        <v>190</v>
      </c>
      <c r="C50" s="56">
        <v>44</v>
      </c>
      <c r="D50" s="57">
        <v>2</v>
      </c>
      <c r="E50" s="57">
        <v>145</v>
      </c>
      <c r="F50" s="33">
        <f t="shared" si="4"/>
        <v>23.157894736842106</v>
      </c>
      <c r="G50" s="34">
        <f t="shared" si="5"/>
        <v>1.0526315789473684</v>
      </c>
      <c r="H50" s="68">
        <f t="shared" si="6"/>
        <v>76.31578947368422</v>
      </c>
      <c r="I50" s="23"/>
      <c r="J50" s="55"/>
      <c r="K50" s="10"/>
    </row>
    <row r="51" spans="1:11" s="1" customFormat="1" ht="14.5">
      <c r="A51" s="26" t="s">
        <v>3</v>
      </c>
      <c r="B51" s="78">
        <v>1837</v>
      </c>
      <c r="C51" s="53">
        <v>1287</v>
      </c>
      <c r="D51" s="54">
        <v>30</v>
      </c>
      <c r="E51" s="54">
        <v>521</v>
      </c>
      <c r="F51" s="35">
        <f t="shared" si="4"/>
        <v>70.05988023952095</v>
      </c>
      <c r="G51" s="36">
        <f t="shared" si="5"/>
        <v>1.6330974414806749</v>
      </c>
      <c r="H51" s="69">
        <f t="shared" si="6"/>
        <v>28.361458900381052</v>
      </c>
      <c r="I51" s="23"/>
      <c r="J51" s="55"/>
      <c r="K51" s="10"/>
    </row>
    <row r="52" spans="1:11" s="1" customFormat="1" ht="15" thickBot="1">
      <c r="A52" s="30" t="s">
        <v>2</v>
      </c>
      <c r="B52" s="80">
        <v>280</v>
      </c>
      <c r="C52" s="56">
        <v>162</v>
      </c>
      <c r="D52" s="57">
        <v>3</v>
      </c>
      <c r="E52" s="58">
        <v>116</v>
      </c>
      <c r="F52" s="33">
        <f t="shared" si="4"/>
        <v>57.857142857142861</v>
      </c>
      <c r="G52" s="34">
        <f t="shared" si="5"/>
        <v>1.0714285714285714</v>
      </c>
      <c r="H52" s="68">
        <f t="shared" si="6"/>
        <v>41.428571428571431</v>
      </c>
      <c r="I52" s="23"/>
      <c r="J52" s="55"/>
      <c r="K52" s="10"/>
    </row>
    <row r="53" spans="1:11" s="1" customFormat="1" ht="14.5">
      <c r="A53" s="38" t="s">
        <v>35</v>
      </c>
      <c r="B53" s="87">
        <f>SUM(B37:B38,B41,B42,B43,B45,B46,B47,B48,B51)</f>
        <v>39154</v>
      </c>
      <c r="C53" s="84">
        <f>SUM(C37:C38,C41,C42,C43,C45,C46,C47,C48,C51)</f>
        <v>27655</v>
      </c>
      <c r="D53" s="59">
        <f>SUM(D37:D38,D41,D42,D43,D45,D46,D47,D48,D51)</f>
        <v>4028</v>
      </c>
      <c r="E53" s="59">
        <f>SUM(E37:E38,E41,E42,E43,E45,E46,E47,E48,E51)</f>
        <v>8333</v>
      </c>
      <c r="F53" s="40">
        <f t="shared" ref="F53:H55" si="7">C53/$B53*100</f>
        <v>70.631353118455337</v>
      </c>
      <c r="G53" s="41">
        <f t="shared" si="7"/>
        <v>10.28758236706339</v>
      </c>
      <c r="H53" s="70">
        <f t="shared" si="7"/>
        <v>21.282627573172601</v>
      </c>
      <c r="I53" s="23"/>
      <c r="J53" s="51"/>
    </row>
    <row r="54" spans="1:11" s="1" customFormat="1" ht="14.5">
      <c r="A54" s="42" t="s">
        <v>36</v>
      </c>
      <c r="B54" s="88">
        <f>SUM(B39,B40,B44,B49,B50,B52)</f>
        <v>5628</v>
      </c>
      <c r="C54" s="85">
        <f>SUM(C39,C40,C44,C49,C50,C52)</f>
        <v>2889</v>
      </c>
      <c r="D54" s="60">
        <f>SUM(D39,D40,D44,D49,D50,D52)</f>
        <v>62</v>
      </c>
      <c r="E54" s="60">
        <f>SUM(E39,E40,E44,E49,E50,E52)</f>
        <v>2734</v>
      </c>
      <c r="F54" s="44">
        <f t="shared" si="7"/>
        <v>51.332622601279319</v>
      </c>
      <c r="G54" s="45">
        <f t="shared" si="7"/>
        <v>1.1016346837242361</v>
      </c>
      <c r="H54" s="71">
        <f t="shared" si="7"/>
        <v>48.578535891968727</v>
      </c>
      <c r="I54" s="23"/>
      <c r="J54" s="51"/>
    </row>
    <row r="55" spans="1:11" s="1" customFormat="1" ht="15" thickBot="1">
      <c r="A55" s="46" t="s">
        <v>17</v>
      </c>
      <c r="B55" s="89">
        <f>SUM(B37:B52)</f>
        <v>44782</v>
      </c>
      <c r="C55" s="86">
        <f>SUM(C53:C54)</f>
        <v>30544</v>
      </c>
      <c r="D55" s="61">
        <f>SUM(D53:D54)</f>
        <v>4090</v>
      </c>
      <c r="E55" s="61">
        <f>SUM(E53:E54)</f>
        <v>11067</v>
      </c>
      <c r="F55" s="48">
        <f t="shared" si="7"/>
        <v>68.205975615202547</v>
      </c>
      <c r="G55" s="49">
        <f t="shared" si="7"/>
        <v>9.1331338484212399</v>
      </c>
      <c r="H55" s="72">
        <f t="shared" si="7"/>
        <v>24.71305435219508</v>
      </c>
      <c r="I55" s="23"/>
      <c r="J55" s="51"/>
    </row>
    <row r="56" spans="1:11" s="1" customFormat="1" ht="28.15" customHeight="1">
      <c r="A56" s="303" t="s">
        <v>206</v>
      </c>
      <c r="B56" s="304"/>
      <c r="C56" s="304"/>
      <c r="D56" s="304"/>
      <c r="E56" s="304"/>
      <c r="F56" s="304"/>
      <c r="G56" s="304"/>
      <c r="H56" s="304"/>
      <c r="I56" s="23"/>
      <c r="J56" s="51"/>
    </row>
    <row r="57" spans="1:11" s="1" customFormat="1" ht="14.15" customHeight="1">
      <c r="A57" s="316" t="s">
        <v>21</v>
      </c>
      <c r="B57" s="316"/>
      <c r="C57" s="316"/>
      <c r="D57" s="316"/>
      <c r="E57" s="316"/>
      <c r="F57" s="316"/>
      <c r="G57" s="316"/>
      <c r="H57" s="316"/>
      <c r="I57" s="23"/>
      <c r="J57" s="23"/>
    </row>
    <row r="58" spans="1:11" s="1" customFormat="1" ht="21.4" customHeight="1">
      <c r="A58" s="317" t="s">
        <v>184</v>
      </c>
      <c r="B58" s="317"/>
      <c r="C58" s="317"/>
      <c r="D58" s="317"/>
      <c r="E58" s="317"/>
      <c r="F58" s="317"/>
      <c r="G58" s="317"/>
      <c r="H58" s="317"/>
      <c r="I58" s="23"/>
      <c r="J58" s="23"/>
    </row>
    <row r="59" spans="1:11" s="1" customFormat="1" ht="14.5">
      <c r="A59" s="23"/>
      <c r="B59" s="23"/>
      <c r="C59" s="23"/>
      <c r="D59" s="23"/>
      <c r="E59" s="23"/>
      <c r="F59" s="23"/>
      <c r="G59" s="23"/>
      <c r="H59" s="23"/>
      <c r="I59" s="23"/>
      <c r="J59" s="23"/>
    </row>
    <row r="60" spans="1:11" ht="23.5">
      <c r="A60" s="306">
        <v>2019</v>
      </c>
      <c r="B60" s="306"/>
      <c r="C60" s="306"/>
      <c r="D60" s="306"/>
      <c r="E60" s="306"/>
      <c r="F60" s="306"/>
      <c r="G60" s="306"/>
      <c r="H60" s="306"/>
      <c r="I60" s="23"/>
      <c r="J60" s="23"/>
    </row>
    <row r="61" spans="1:11" ht="14.5">
      <c r="A61" s="23"/>
      <c r="B61" s="23"/>
      <c r="C61" s="23"/>
      <c r="D61" s="23"/>
      <c r="E61" s="23"/>
      <c r="F61" s="23"/>
      <c r="G61" s="23"/>
      <c r="H61" s="23"/>
      <c r="I61" s="23"/>
      <c r="J61" s="23"/>
    </row>
    <row r="62" spans="1:11" ht="14.5">
      <c r="A62" s="315" t="s">
        <v>107</v>
      </c>
      <c r="B62" s="315"/>
      <c r="C62" s="315"/>
      <c r="D62" s="315"/>
      <c r="E62" s="315"/>
      <c r="F62" s="315"/>
      <c r="G62" s="315"/>
      <c r="H62" s="315"/>
      <c r="I62" s="23"/>
      <c r="J62" s="23"/>
    </row>
    <row r="63" spans="1:11" ht="14.5">
      <c r="A63" s="307" t="s">
        <v>18</v>
      </c>
      <c r="B63" s="309" t="s">
        <v>32</v>
      </c>
      <c r="C63" s="311" t="s">
        <v>31</v>
      </c>
      <c r="D63" s="312"/>
      <c r="E63" s="312"/>
      <c r="F63" s="312"/>
      <c r="G63" s="312"/>
      <c r="H63" s="312"/>
      <c r="I63" s="23"/>
      <c r="J63" s="23"/>
    </row>
    <row r="64" spans="1:11" s="1" customFormat="1" ht="65.25" customHeight="1">
      <c r="A64" s="307"/>
      <c r="B64" s="309"/>
      <c r="C64" s="77" t="s">
        <v>33</v>
      </c>
      <c r="D64" s="67" t="s">
        <v>19</v>
      </c>
      <c r="E64" s="67" t="s">
        <v>20</v>
      </c>
      <c r="F64" s="67" t="s">
        <v>33</v>
      </c>
      <c r="G64" s="67" t="s">
        <v>19</v>
      </c>
      <c r="H64" s="67" t="s">
        <v>20</v>
      </c>
      <c r="I64" s="23"/>
      <c r="J64" s="23"/>
    </row>
    <row r="65" spans="1:10" ht="15" thickBot="1">
      <c r="A65" s="308"/>
      <c r="B65" s="310"/>
      <c r="C65" s="313" t="s">
        <v>1</v>
      </c>
      <c r="D65" s="314"/>
      <c r="E65" s="314"/>
      <c r="F65" s="314" t="s">
        <v>202</v>
      </c>
      <c r="G65" s="314"/>
      <c r="H65" s="314"/>
      <c r="I65" s="23"/>
      <c r="J65" s="23"/>
    </row>
    <row r="66" spans="1:10" ht="14.5">
      <c r="A66" s="26" t="s">
        <v>14</v>
      </c>
      <c r="B66" s="78">
        <v>6562</v>
      </c>
      <c r="C66" s="53">
        <v>4830</v>
      </c>
      <c r="D66" s="54">
        <v>1055</v>
      </c>
      <c r="E66" s="54">
        <v>840</v>
      </c>
      <c r="F66" s="35">
        <v>73.605608046327347</v>
      </c>
      <c r="G66" s="36">
        <v>16.077415422127402</v>
      </c>
      <c r="H66" s="69">
        <v>12.800975312404756</v>
      </c>
      <c r="I66" s="23"/>
      <c r="J66" s="23"/>
    </row>
    <row r="67" spans="1:10" ht="14.5">
      <c r="A67" s="30" t="s">
        <v>13</v>
      </c>
      <c r="B67" s="79">
        <v>3409</v>
      </c>
      <c r="C67" s="56">
        <v>2357</v>
      </c>
      <c r="D67" s="57">
        <v>125</v>
      </c>
      <c r="E67" s="57">
        <v>963</v>
      </c>
      <c r="F67" s="33">
        <v>69.14051041361104</v>
      </c>
      <c r="G67" s="34">
        <v>3.6667644470519214</v>
      </c>
      <c r="H67" s="68">
        <v>28.248753300088005</v>
      </c>
      <c r="I67" s="23"/>
      <c r="J67" s="23"/>
    </row>
    <row r="68" spans="1:10" ht="14.5">
      <c r="A68" s="26" t="s">
        <v>15</v>
      </c>
      <c r="B68" s="78">
        <v>1655</v>
      </c>
      <c r="C68" s="53">
        <v>917</v>
      </c>
      <c r="D68" s="54">
        <v>37</v>
      </c>
      <c r="E68" s="54">
        <v>701</v>
      </c>
      <c r="F68" s="35">
        <v>55.407854984894257</v>
      </c>
      <c r="G68" s="36">
        <v>2.2356495468277946</v>
      </c>
      <c r="H68" s="69">
        <v>42.356495468277942</v>
      </c>
      <c r="I68" s="23"/>
      <c r="J68" s="23"/>
    </row>
    <row r="69" spans="1:10" ht="14.5">
      <c r="A69" s="30" t="s">
        <v>12</v>
      </c>
      <c r="B69" s="79">
        <v>1014</v>
      </c>
      <c r="C69" s="56">
        <v>614</v>
      </c>
      <c r="D69" s="57">
        <v>13</v>
      </c>
      <c r="E69" s="57">
        <v>389</v>
      </c>
      <c r="F69" s="33">
        <v>60.552268244575934</v>
      </c>
      <c r="G69" s="34">
        <v>1.2820512820512819</v>
      </c>
      <c r="H69" s="68">
        <v>38.362919132149905</v>
      </c>
      <c r="I69" s="23"/>
      <c r="J69" s="23"/>
    </row>
    <row r="70" spans="1:10" ht="14.5">
      <c r="A70" s="26" t="s">
        <v>11</v>
      </c>
      <c r="B70" s="78">
        <v>278</v>
      </c>
      <c r="C70" s="53">
        <v>201</v>
      </c>
      <c r="D70" s="54">
        <v>26</v>
      </c>
      <c r="E70" s="54">
        <v>51</v>
      </c>
      <c r="F70" s="35">
        <v>72.302158273381295</v>
      </c>
      <c r="G70" s="36">
        <v>9.3525179856115113</v>
      </c>
      <c r="H70" s="69">
        <v>18.345323741007196</v>
      </c>
      <c r="I70" s="23"/>
      <c r="J70" s="23"/>
    </row>
    <row r="71" spans="1:10" ht="14.5">
      <c r="A71" s="30" t="s">
        <v>29</v>
      </c>
      <c r="B71" s="79">
        <v>875</v>
      </c>
      <c r="C71" s="56">
        <v>345</v>
      </c>
      <c r="D71" s="57">
        <v>114</v>
      </c>
      <c r="E71" s="57">
        <v>416</v>
      </c>
      <c r="F71" s="33">
        <v>39.428571428571431</v>
      </c>
      <c r="G71" s="34">
        <v>13.028571428571428</v>
      </c>
      <c r="H71" s="68">
        <v>47.542857142857144</v>
      </c>
      <c r="I71" s="23"/>
      <c r="J71" s="23"/>
    </row>
    <row r="72" spans="1:10" ht="14.5">
      <c r="A72" s="26" t="s">
        <v>10</v>
      </c>
      <c r="B72" s="78">
        <v>2874</v>
      </c>
      <c r="C72" s="53">
        <v>2463</v>
      </c>
      <c r="D72" s="54">
        <v>192</v>
      </c>
      <c r="E72" s="54">
        <v>270</v>
      </c>
      <c r="F72" s="35">
        <v>85.699373695198332</v>
      </c>
      <c r="G72" s="36">
        <v>6.6805845511482245</v>
      </c>
      <c r="H72" s="69">
        <v>9.3945720250521916</v>
      </c>
      <c r="I72" s="23"/>
      <c r="J72" s="23"/>
    </row>
    <row r="73" spans="1:10" ht="14.5">
      <c r="A73" s="30" t="s">
        <v>9</v>
      </c>
      <c r="B73" s="79">
        <v>990</v>
      </c>
      <c r="C73" s="56">
        <v>526</v>
      </c>
      <c r="D73" s="57">
        <v>3</v>
      </c>
      <c r="E73" s="57">
        <v>461</v>
      </c>
      <c r="F73" s="33">
        <v>53.131313131313128</v>
      </c>
      <c r="G73" s="34">
        <v>0.30303030303030304</v>
      </c>
      <c r="H73" s="68">
        <v>46.565656565656568</v>
      </c>
      <c r="I73" s="23"/>
      <c r="J73" s="23"/>
    </row>
    <row r="74" spans="1:10" ht="14.5">
      <c r="A74" s="26" t="s">
        <v>8</v>
      </c>
      <c r="B74" s="78">
        <v>6021</v>
      </c>
      <c r="C74" s="53">
        <v>4301</v>
      </c>
      <c r="D74" s="54">
        <v>866</v>
      </c>
      <c r="E74" s="54">
        <v>1145</v>
      </c>
      <c r="F74" s="35">
        <v>71.433316724796541</v>
      </c>
      <c r="G74" s="36">
        <v>14.38299285832918</v>
      </c>
      <c r="H74" s="69">
        <v>19.01677462215579</v>
      </c>
      <c r="I74" s="23"/>
      <c r="J74" s="23"/>
    </row>
    <row r="75" spans="1:10" ht="14.5">
      <c r="A75" s="30" t="s">
        <v>7</v>
      </c>
      <c r="B75" s="79">
        <v>15237</v>
      </c>
      <c r="C75" s="56">
        <v>10598</v>
      </c>
      <c r="D75" s="57">
        <v>1269</v>
      </c>
      <c r="E75" s="57">
        <v>3685</v>
      </c>
      <c r="F75" s="33">
        <v>69.554374220647105</v>
      </c>
      <c r="G75" s="34">
        <v>8.3284111045481382</v>
      </c>
      <c r="H75" s="68">
        <v>24.184550764586206</v>
      </c>
      <c r="I75" s="23"/>
      <c r="J75" s="23"/>
    </row>
    <row r="76" spans="1:10" ht="14.5">
      <c r="A76" s="26" t="s">
        <v>6</v>
      </c>
      <c r="B76" s="78">
        <v>1535</v>
      </c>
      <c r="C76" s="53">
        <v>1288</v>
      </c>
      <c r="D76" s="54">
        <v>181</v>
      </c>
      <c r="E76" s="54">
        <v>74</v>
      </c>
      <c r="F76" s="35">
        <v>83.90879478827361</v>
      </c>
      <c r="G76" s="36">
        <v>11.791530944625407</v>
      </c>
      <c r="H76" s="69">
        <v>4.8208469055374588</v>
      </c>
      <c r="I76" s="23"/>
      <c r="J76" s="23"/>
    </row>
    <row r="77" spans="1:10" ht="14.5">
      <c r="A77" s="30" t="s">
        <v>5</v>
      </c>
      <c r="B77" s="79">
        <v>247</v>
      </c>
      <c r="C77" s="56">
        <v>164</v>
      </c>
      <c r="D77" s="57">
        <v>28</v>
      </c>
      <c r="E77" s="57">
        <v>73</v>
      </c>
      <c r="F77" s="33">
        <v>66.396761133603249</v>
      </c>
      <c r="G77" s="34">
        <v>11.336032388663968</v>
      </c>
      <c r="H77" s="68">
        <v>29.554655870445345</v>
      </c>
      <c r="I77" s="23"/>
      <c r="J77" s="23"/>
    </row>
    <row r="78" spans="1:10" ht="14.5">
      <c r="A78" s="26" t="s">
        <v>4</v>
      </c>
      <c r="B78" s="78">
        <v>1697</v>
      </c>
      <c r="C78" s="53">
        <v>854</v>
      </c>
      <c r="D78" s="54">
        <v>2</v>
      </c>
      <c r="E78" s="54">
        <v>891</v>
      </c>
      <c r="F78" s="35">
        <v>50.324101355332942</v>
      </c>
      <c r="G78" s="36">
        <v>0.11785503830288745</v>
      </c>
      <c r="H78" s="69">
        <v>52.504419563936352</v>
      </c>
      <c r="I78" s="23"/>
      <c r="J78" s="23"/>
    </row>
    <row r="79" spans="1:10" ht="14.5">
      <c r="A79" s="30" t="s">
        <v>16</v>
      </c>
      <c r="B79" s="79">
        <v>183</v>
      </c>
      <c r="C79" s="56">
        <v>47</v>
      </c>
      <c r="D79" s="57">
        <v>2</v>
      </c>
      <c r="E79" s="57">
        <v>135</v>
      </c>
      <c r="F79" s="33">
        <v>25.683060109289617</v>
      </c>
      <c r="G79" s="34">
        <v>1.0928961748633881</v>
      </c>
      <c r="H79" s="68">
        <v>73.770491803278688</v>
      </c>
      <c r="I79" s="23"/>
      <c r="J79" s="23"/>
    </row>
    <row r="80" spans="1:10" ht="14.5">
      <c r="A80" s="26" t="s">
        <v>3</v>
      </c>
      <c r="B80" s="78">
        <v>1840</v>
      </c>
      <c r="C80" s="53">
        <v>1319</v>
      </c>
      <c r="D80" s="54">
        <v>56</v>
      </c>
      <c r="E80" s="54">
        <v>468</v>
      </c>
      <c r="F80" s="35">
        <v>71.684782608695656</v>
      </c>
      <c r="G80" s="36">
        <v>3.0434782608695654</v>
      </c>
      <c r="H80" s="69">
        <v>25.434782608695649</v>
      </c>
      <c r="I80" s="23"/>
      <c r="J80" s="23"/>
    </row>
    <row r="81" spans="1:10" ht="15" thickBot="1">
      <c r="A81" s="30" t="s">
        <v>2</v>
      </c>
      <c r="B81" s="80">
        <v>305</v>
      </c>
      <c r="C81" s="56">
        <v>199</v>
      </c>
      <c r="D81" s="57">
        <v>4</v>
      </c>
      <c r="E81" s="58">
        <v>114</v>
      </c>
      <c r="F81" s="33">
        <v>65.245901639344268</v>
      </c>
      <c r="G81" s="34">
        <v>1.3114754098360655</v>
      </c>
      <c r="H81" s="68">
        <v>37.377049180327873</v>
      </c>
      <c r="I81" s="23"/>
      <c r="J81" s="23"/>
    </row>
    <row r="82" spans="1:10" s="1" customFormat="1" ht="14.5">
      <c r="A82" s="38" t="s">
        <v>35</v>
      </c>
      <c r="B82" s="87">
        <f>SUM(B66:B67,B70,B71,B72,B74,B75,B76,B77,B80)</f>
        <v>38878</v>
      </c>
      <c r="C82" s="84">
        <f>SUM(C66:C67,C70,C71,C72,C74,C75,C76,C77,C80)</f>
        <v>27866</v>
      </c>
      <c r="D82" s="59">
        <f>SUM(D66:D67,D70,D71,D72,D74,D75,D76,D77,D80)</f>
        <v>3912</v>
      </c>
      <c r="E82" s="59">
        <f>SUM(E66:E67,E70,E71,E72,E74,E75,E76,E77,E80)</f>
        <v>7985</v>
      </c>
      <c r="F82" s="40">
        <f t="shared" ref="F82:H83" si="8">C82/$B82*100</f>
        <v>71.675497710787596</v>
      </c>
      <c r="G82" s="41">
        <f t="shared" si="8"/>
        <v>10.062246000308658</v>
      </c>
      <c r="H82" s="70">
        <f t="shared" si="8"/>
        <v>20.538607953084007</v>
      </c>
      <c r="I82" s="23"/>
      <c r="J82" s="23"/>
    </row>
    <row r="83" spans="1:10" s="1" customFormat="1" ht="14.5">
      <c r="A83" s="42" t="s">
        <v>36</v>
      </c>
      <c r="B83" s="88">
        <f>SUM(B68,B69,B73,B78,B79,B81)</f>
        <v>5844</v>
      </c>
      <c r="C83" s="85">
        <f>SUM(C68,C69,C73,C78,C79,C81)</f>
        <v>3157</v>
      </c>
      <c r="D83" s="60">
        <f>SUM(D68,D69,D73,D78,D79,D81)</f>
        <v>61</v>
      </c>
      <c r="E83" s="60">
        <f>SUM(E68,E69,E73,E78,E79,E81)</f>
        <v>2691</v>
      </c>
      <c r="F83" s="44">
        <f t="shared" si="8"/>
        <v>54.021218343600275</v>
      </c>
      <c r="G83" s="45">
        <f t="shared" si="8"/>
        <v>1.0438056125941135</v>
      </c>
      <c r="H83" s="71">
        <f t="shared" si="8"/>
        <v>46.04722792607803</v>
      </c>
      <c r="I83" s="23"/>
      <c r="J83" s="23"/>
    </row>
    <row r="84" spans="1:10" ht="15" thickBot="1">
      <c r="A84" s="46" t="s">
        <v>17</v>
      </c>
      <c r="B84" s="89">
        <v>44722</v>
      </c>
      <c r="C84" s="86">
        <f>SUM(C82:C83)</f>
        <v>31023</v>
      </c>
      <c r="D84" s="61">
        <f>SUM(D82:D83)</f>
        <v>3973</v>
      </c>
      <c r="E84" s="61">
        <f>SUM(E82:E83)</f>
        <v>10676</v>
      </c>
      <c r="F84" s="48">
        <f>C84/B84*100</f>
        <v>69.368543446178606</v>
      </c>
      <c r="G84" s="49">
        <v>8.9</v>
      </c>
      <c r="H84" s="72">
        <v>23.871919860471355</v>
      </c>
      <c r="I84" s="23"/>
      <c r="J84" s="23"/>
    </row>
    <row r="85" spans="1:10" ht="28.15" customHeight="1">
      <c r="A85" s="303" t="s">
        <v>206</v>
      </c>
      <c r="B85" s="304"/>
      <c r="C85" s="304"/>
      <c r="D85" s="304"/>
      <c r="E85" s="304"/>
      <c r="F85" s="304"/>
      <c r="G85" s="304"/>
      <c r="H85" s="304"/>
      <c r="I85" s="23"/>
      <c r="J85" s="23"/>
    </row>
    <row r="86" spans="1:10" ht="14.5">
      <c r="A86" s="316" t="s">
        <v>21</v>
      </c>
      <c r="B86" s="316"/>
      <c r="C86" s="316"/>
      <c r="D86" s="316"/>
      <c r="E86" s="316"/>
      <c r="F86" s="316"/>
      <c r="G86" s="316"/>
      <c r="H86" s="316"/>
      <c r="I86" s="23"/>
      <c r="J86" s="23"/>
    </row>
    <row r="87" spans="1:10" ht="28.9" customHeight="1">
      <c r="A87" s="317" t="s">
        <v>185</v>
      </c>
      <c r="B87" s="317"/>
      <c r="C87" s="317"/>
      <c r="D87" s="317"/>
      <c r="E87" s="317"/>
      <c r="F87" s="317"/>
      <c r="G87" s="317"/>
      <c r="H87" s="317"/>
      <c r="I87" s="23"/>
      <c r="J87" s="23"/>
    </row>
    <row r="88" spans="1:10" ht="14.5">
      <c r="A88" s="23"/>
      <c r="B88" s="23"/>
      <c r="C88" s="23"/>
      <c r="D88" s="23"/>
      <c r="E88" s="23"/>
      <c r="F88" s="23"/>
      <c r="G88" s="23"/>
      <c r="H88" s="23"/>
      <c r="I88" s="23"/>
      <c r="J88" s="23"/>
    </row>
    <row r="89" spans="1:10" s="1" customFormat="1" ht="23.5">
      <c r="A89" s="306">
        <v>2018</v>
      </c>
      <c r="B89" s="306"/>
      <c r="C89" s="306"/>
      <c r="D89" s="306"/>
      <c r="E89" s="306"/>
      <c r="F89" s="306"/>
      <c r="G89" s="306"/>
      <c r="H89" s="306"/>
      <c r="I89" s="23"/>
      <c r="J89" s="23"/>
    </row>
    <row r="90" spans="1:10" ht="14.5">
      <c r="A90" s="23"/>
      <c r="B90" s="23"/>
      <c r="C90" s="23"/>
      <c r="D90" s="23"/>
      <c r="E90" s="23"/>
      <c r="F90" s="23"/>
      <c r="G90" s="23"/>
      <c r="H90" s="23"/>
      <c r="I90" s="23"/>
      <c r="J90" s="23"/>
    </row>
    <row r="91" spans="1:10" s="1" customFormat="1" ht="14.5">
      <c r="A91" s="315" t="s">
        <v>108</v>
      </c>
      <c r="B91" s="315"/>
      <c r="C91" s="315"/>
      <c r="D91" s="315"/>
      <c r="E91" s="315"/>
      <c r="F91" s="315"/>
      <c r="G91" s="315"/>
      <c r="H91" s="315"/>
      <c r="I91" s="23"/>
      <c r="J91" s="23"/>
    </row>
    <row r="92" spans="1:10" s="1" customFormat="1" ht="14.5">
      <c r="A92" s="307" t="s">
        <v>18</v>
      </c>
      <c r="B92" s="309" t="s">
        <v>32</v>
      </c>
      <c r="C92" s="311" t="s">
        <v>31</v>
      </c>
      <c r="D92" s="312"/>
      <c r="E92" s="312"/>
      <c r="F92" s="312"/>
      <c r="G92" s="312"/>
      <c r="H92" s="312"/>
      <c r="I92" s="23"/>
      <c r="J92" s="23"/>
    </row>
    <row r="93" spans="1:10" s="1" customFormat="1" ht="70.5" customHeight="1">
      <c r="A93" s="307"/>
      <c r="B93" s="309"/>
      <c r="C93" s="77" t="s">
        <v>33</v>
      </c>
      <c r="D93" s="67" t="s">
        <v>19</v>
      </c>
      <c r="E93" s="67" t="s">
        <v>20</v>
      </c>
      <c r="F93" s="67" t="s">
        <v>33</v>
      </c>
      <c r="G93" s="67" t="s">
        <v>19</v>
      </c>
      <c r="H93" s="67" t="s">
        <v>20</v>
      </c>
      <c r="I93" s="23"/>
      <c r="J93" s="23"/>
    </row>
    <row r="94" spans="1:10" s="1" customFormat="1" ht="15" thickBot="1">
      <c r="A94" s="308"/>
      <c r="B94" s="310"/>
      <c r="C94" s="313" t="s">
        <v>1</v>
      </c>
      <c r="D94" s="314"/>
      <c r="E94" s="314"/>
      <c r="F94" s="314" t="s">
        <v>202</v>
      </c>
      <c r="G94" s="314"/>
      <c r="H94" s="314"/>
      <c r="I94" s="23"/>
      <c r="J94" s="23"/>
    </row>
    <row r="95" spans="1:10" s="1" customFormat="1" ht="14.5">
      <c r="A95" s="26" t="s">
        <v>14</v>
      </c>
      <c r="B95" s="90">
        <v>6574</v>
      </c>
      <c r="C95" s="53">
        <v>4921</v>
      </c>
      <c r="D95" s="54">
        <v>992</v>
      </c>
      <c r="E95" s="54">
        <v>852</v>
      </c>
      <c r="F95" s="35">
        <v>74.855491329479776</v>
      </c>
      <c r="G95" s="36">
        <v>15.089747490112565</v>
      </c>
      <c r="H95" s="69">
        <v>12.960146029814421</v>
      </c>
      <c r="I95" s="23"/>
      <c r="J95" s="23"/>
    </row>
    <row r="96" spans="1:10" s="1" customFormat="1" ht="14.5">
      <c r="A96" s="30" t="s">
        <v>13</v>
      </c>
      <c r="B96" s="91">
        <v>3385</v>
      </c>
      <c r="C96" s="56">
        <v>2314</v>
      </c>
      <c r="D96" s="57">
        <v>98</v>
      </c>
      <c r="E96" s="57">
        <v>1008</v>
      </c>
      <c r="F96" s="33">
        <v>68.360413589364839</v>
      </c>
      <c r="G96" s="34">
        <v>2.8951255539143279</v>
      </c>
      <c r="H96" s="68">
        <v>29.778434268833088</v>
      </c>
      <c r="I96" s="23"/>
      <c r="J96" s="23"/>
    </row>
    <row r="97" spans="1:10" s="1" customFormat="1" ht="14.5">
      <c r="A97" s="26" t="s">
        <v>15</v>
      </c>
      <c r="B97" s="90">
        <v>1621</v>
      </c>
      <c r="C97" s="53">
        <v>886</v>
      </c>
      <c r="D97" s="54">
        <v>87</v>
      </c>
      <c r="E97" s="54">
        <v>653</v>
      </c>
      <c r="F97" s="35">
        <v>54.657618753855644</v>
      </c>
      <c r="G97" s="36">
        <v>5.3670573719925976</v>
      </c>
      <c r="H97" s="69">
        <v>40.283775447254783</v>
      </c>
      <c r="I97" s="23"/>
      <c r="J97" s="23"/>
    </row>
    <row r="98" spans="1:10" s="1" customFormat="1" ht="14.5">
      <c r="A98" s="30" t="s">
        <v>12</v>
      </c>
      <c r="B98" s="91">
        <v>1056</v>
      </c>
      <c r="C98" s="56">
        <v>660</v>
      </c>
      <c r="D98" s="57">
        <v>16</v>
      </c>
      <c r="E98" s="57">
        <v>382</v>
      </c>
      <c r="F98" s="33">
        <v>62.5</v>
      </c>
      <c r="G98" s="34">
        <v>1.5151515151515151</v>
      </c>
      <c r="H98" s="68">
        <v>36.174242424242422</v>
      </c>
      <c r="I98" s="23"/>
      <c r="J98" s="23"/>
    </row>
    <row r="99" spans="1:10" s="1" customFormat="1" ht="14.5">
      <c r="A99" s="26" t="s">
        <v>11</v>
      </c>
      <c r="B99" s="90">
        <v>295</v>
      </c>
      <c r="C99" s="53">
        <v>210</v>
      </c>
      <c r="D99" s="54">
        <v>34</v>
      </c>
      <c r="E99" s="54">
        <v>53</v>
      </c>
      <c r="F99" s="35">
        <v>71.186440677966104</v>
      </c>
      <c r="G99" s="36">
        <v>11.525423728813559</v>
      </c>
      <c r="H99" s="69">
        <v>17.966101694915253</v>
      </c>
      <c r="I99" s="23"/>
      <c r="J99" s="23"/>
    </row>
    <row r="100" spans="1:10" s="1" customFormat="1" ht="14.5">
      <c r="A100" s="30" t="s">
        <v>29</v>
      </c>
      <c r="B100" s="91">
        <v>920</v>
      </c>
      <c r="C100" s="56">
        <v>372</v>
      </c>
      <c r="D100" s="57">
        <v>142</v>
      </c>
      <c r="E100" s="57">
        <v>406</v>
      </c>
      <c r="F100" s="33">
        <v>40.434782608695649</v>
      </c>
      <c r="G100" s="34">
        <v>15.434782608695652</v>
      </c>
      <c r="H100" s="68">
        <v>44.130434782608695</v>
      </c>
      <c r="I100" s="23"/>
      <c r="J100" s="23"/>
    </row>
    <row r="101" spans="1:10" s="1" customFormat="1" ht="14.5">
      <c r="A101" s="26" t="s">
        <v>10</v>
      </c>
      <c r="B101" s="90">
        <v>2817</v>
      </c>
      <c r="C101" s="53">
        <v>2383</v>
      </c>
      <c r="D101" s="54">
        <v>192</v>
      </c>
      <c r="E101" s="54">
        <v>301</v>
      </c>
      <c r="F101" s="35">
        <v>84.593539226127092</v>
      </c>
      <c r="G101" s="36">
        <v>6.8157614483493081</v>
      </c>
      <c r="H101" s="69">
        <v>10.68512602058928</v>
      </c>
      <c r="I101" s="23"/>
      <c r="J101" s="23"/>
    </row>
    <row r="102" spans="1:10" s="1" customFormat="1" ht="14.5">
      <c r="A102" s="30" t="s">
        <v>9</v>
      </c>
      <c r="B102" s="91">
        <v>1073</v>
      </c>
      <c r="C102" s="56">
        <v>630</v>
      </c>
      <c r="D102" s="57">
        <v>2</v>
      </c>
      <c r="E102" s="57">
        <v>441</v>
      </c>
      <c r="F102" s="33">
        <v>58.713886300093201</v>
      </c>
      <c r="G102" s="34">
        <v>0.1863932898415657</v>
      </c>
      <c r="H102" s="68">
        <v>41.099720410065238</v>
      </c>
      <c r="I102" s="23"/>
      <c r="J102" s="23"/>
    </row>
    <row r="103" spans="1:10" s="1" customFormat="1" ht="14.5">
      <c r="A103" s="26" t="s">
        <v>8</v>
      </c>
      <c r="B103" s="90">
        <v>6050</v>
      </c>
      <c r="C103" s="53">
        <v>4333</v>
      </c>
      <c r="D103" s="54">
        <v>521</v>
      </c>
      <c r="E103" s="54">
        <v>1509</v>
      </c>
      <c r="F103" s="35">
        <v>71.619834710743802</v>
      </c>
      <c r="G103" s="36">
        <v>8.6115702479338854</v>
      </c>
      <c r="H103" s="69">
        <v>24.942148760330578</v>
      </c>
      <c r="I103" s="23"/>
      <c r="J103" s="23"/>
    </row>
    <row r="104" spans="1:10" s="1" customFormat="1" ht="14.5">
      <c r="A104" s="30" t="s">
        <v>7</v>
      </c>
      <c r="B104" s="91">
        <v>14697</v>
      </c>
      <c r="C104" s="56">
        <v>10296</v>
      </c>
      <c r="D104" s="57">
        <v>1217</v>
      </c>
      <c r="E104" s="57">
        <v>3416</v>
      </c>
      <c r="F104" s="33">
        <v>70.055113288426213</v>
      </c>
      <c r="G104" s="34">
        <v>8.2806014832959107</v>
      </c>
      <c r="H104" s="68">
        <v>23.242838674559437</v>
      </c>
      <c r="I104" s="23"/>
      <c r="J104" s="23"/>
    </row>
    <row r="105" spans="1:10" s="1" customFormat="1" ht="14.5">
      <c r="A105" s="26" t="s">
        <v>6</v>
      </c>
      <c r="B105" s="90">
        <v>1524</v>
      </c>
      <c r="C105" s="53">
        <v>1296</v>
      </c>
      <c r="D105" s="54">
        <v>186</v>
      </c>
      <c r="E105" s="54">
        <v>47</v>
      </c>
      <c r="F105" s="35">
        <v>85.039370078740163</v>
      </c>
      <c r="G105" s="36">
        <v>12.204724409448819</v>
      </c>
      <c r="H105" s="69">
        <v>3.083989501312336</v>
      </c>
      <c r="I105" s="23"/>
      <c r="J105" s="23"/>
    </row>
    <row r="106" spans="1:10" s="1" customFormat="1" ht="14.5">
      <c r="A106" s="30" t="s">
        <v>5</v>
      </c>
      <c r="B106" s="91">
        <v>239</v>
      </c>
      <c r="C106" s="56">
        <v>167</v>
      </c>
      <c r="D106" s="57">
        <v>19</v>
      </c>
      <c r="E106" s="57">
        <v>82</v>
      </c>
      <c r="F106" s="33">
        <v>69.874476987447693</v>
      </c>
      <c r="G106" s="34">
        <v>7.9497907949790791</v>
      </c>
      <c r="H106" s="68">
        <v>34.309623430962347</v>
      </c>
      <c r="I106" s="23"/>
      <c r="J106" s="23"/>
    </row>
    <row r="107" spans="1:10" s="1" customFormat="1" ht="14.5">
      <c r="A107" s="26" t="s">
        <v>4</v>
      </c>
      <c r="B107" s="90">
        <v>1716</v>
      </c>
      <c r="C107" s="53">
        <v>887</v>
      </c>
      <c r="D107" s="54">
        <v>1</v>
      </c>
      <c r="E107" s="54">
        <v>846</v>
      </c>
      <c r="F107" s="35">
        <v>51.689976689976689</v>
      </c>
      <c r="G107" s="36">
        <v>5.8275058275058272E-2</v>
      </c>
      <c r="H107" s="69">
        <v>49.3006993006993</v>
      </c>
      <c r="I107" s="23"/>
      <c r="J107" s="23"/>
    </row>
    <row r="108" spans="1:10" s="1" customFormat="1" ht="14.5">
      <c r="A108" s="30" t="s">
        <v>16</v>
      </c>
      <c r="B108" s="91">
        <v>189</v>
      </c>
      <c r="C108" s="56">
        <v>55</v>
      </c>
      <c r="D108" s="57">
        <v>3</v>
      </c>
      <c r="E108" s="57">
        <v>133</v>
      </c>
      <c r="F108" s="33">
        <v>29.100529100529098</v>
      </c>
      <c r="G108" s="34">
        <v>1.5873015873015872</v>
      </c>
      <c r="H108" s="68">
        <v>70.370370370370367</v>
      </c>
      <c r="I108" s="23"/>
      <c r="J108" s="23"/>
    </row>
    <row r="109" spans="1:10" s="1" customFormat="1" ht="14.5">
      <c r="A109" s="26" t="s">
        <v>3</v>
      </c>
      <c r="B109" s="90">
        <v>1719</v>
      </c>
      <c r="C109" s="53">
        <v>1258</v>
      </c>
      <c r="D109" s="54">
        <v>46</v>
      </c>
      <c r="E109" s="54">
        <v>420</v>
      </c>
      <c r="F109" s="35">
        <v>73.182082606166375</v>
      </c>
      <c r="G109" s="36">
        <v>2.675974403723095</v>
      </c>
      <c r="H109" s="69">
        <v>24.43280977312391</v>
      </c>
      <c r="I109" s="23"/>
      <c r="J109" s="23"/>
    </row>
    <row r="110" spans="1:10" s="1" customFormat="1" ht="15" thickBot="1">
      <c r="A110" s="62" t="s">
        <v>2</v>
      </c>
      <c r="B110" s="92">
        <v>306</v>
      </c>
      <c r="C110" s="63">
        <v>200</v>
      </c>
      <c r="D110" s="58">
        <v>5</v>
      </c>
      <c r="E110" s="58">
        <v>101</v>
      </c>
      <c r="F110" s="64">
        <v>65.359477124183002</v>
      </c>
      <c r="G110" s="65">
        <v>1.6339869281045754</v>
      </c>
      <c r="H110" s="73">
        <v>33.006535947712415</v>
      </c>
      <c r="I110" s="23"/>
      <c r="J110" s="23"/>
    </row>
    <row r="111" spans="1:10" s="1" customFormat="1" ht="14.5">
      <c r="A111" s="38" t="s">
        <v>35</v>
      </c>
      <c r="B111" s="87">
        <f>SUM(B95:B96,B99,B100,B101,B103,B104,B105,B106,B109)</f>
        <v>38220</v>
      </c>
      <c r="C111" s="84">
        <f t="shared" ref="C111:E111" si="9">SUM(C95:C96,C99,C100,C101,C103,C104,C105,C106,C109)</f>
        <v>27550</v>
      </c>
      <c r="D111" s="59">
        <f t="shared" si="9"/>
        <v>3447</v>
      </c>
      <c r="E111" s="59">
        <f t="shared" si="9"/>
        <v>8094</v>
      </c>
      <c r="F111" s="40">
        <f>C111/$B111*100</f>
        <v>72.082679225536367</v>
      </c>
      <c r="G111" s="41">
        <f>D111/$B111*100</f>
        <v>9.0188383045525899</v>
      </c>
      <c r="H111" s="70">
        <f>E111/$B111*100</f>
        <v>21.177394034536892</v>
      </c>
      <c r="I111" s="23"/>
      <c r="J111" s="23"/>
    </row>
    <row r="112" spans="1:10" s="1" customFormat="1" ht="14.5">
      <c r="A112" s="42" t="s">
        <v>36</v>
      </c>
      <c r="B112" s="88">
        <f>SUM(B97,B98,B102,B107,B108,B110)</f>
        <v>5961</v>
      </c>
      <c r="C112" s="85">
        <f t="shared" ref="C112:E112" si="10">SUM(C97,C98,C102,C107,C108,C110)</f>
        <v>3318</v>
      </c>
      <c r="D112" s="60">
        <f t="shared" si="10"/>
        <v>114</v>
      </c>
      <c r="E112" s="60">
        <f t="shared" si="10"/>
        <v>2556</v>
      </c>
      <c r="F112" s="44">
        <f>C112/$B112*100</f>
        <v>55.661801711122294</v>
      </c>
      <c r="G112" s="45">
        <f t="shared" ref="G112" si="11">D112/$B112*100</f>
        <v>1.9124308002013084</v>
      </c>
      <c r="H112" s="71">
        <f t="shared" ref="H112" si="12">E112/$B112*100</f>
        <v>42.878711625566183</v>
      </c>
      <c r="I112" s="23"/>
      <c r="J112" s="23"/>
    </row>
    <row r="113" spans="1:10" s="1" customFormat="1" ht="15" thickBot="1">
      <c r="A113" s="46" t="s">
        <v>17</v>
      </c>
      <c r="B113" s="89">
        <v>44181</v>
      </c>
      <c r="C113" s="86">
        <v>30868</v>
      </c>
      <c r="D113" s="66">
        <v>3561</v>
      </c>
      <c r="E113" s="61">
        <v>10650</v>
      </c>
      <c r="F113" s="48">
        <v>69.867137457278019</v>
      </c>
      <c r="G113" s="49">
        <v>8.0600258029469689</v>
      </c>
      <c r="H113" s="72">
        <v>24.105384667617301</v>
      </c>
      <c r="I113" s="23"/>
      <c r="J113" s="23"/>
    </row>
    <row r="114" spans="1:10" s="1" customFormat="1" ht="28.15" customHeight="1">
      <c r="A114" s="303" t="s">
        <v>206</v>
      </c>
      <c r="B114" s="304"/>
      <c r="C114" s="304"/>
      <c r="D114" s="304"/>
      <c r="E114" s="304"/>
      <c r="F114" s="304"/>
      <c r="G114" s="304"/>
      <c r="H114" s="304"/>
      <c r="I114" s="23"/>
      <c r="J114" s="23"/>
    </row>
    <row r="115" spans="1:10" s="1" customFormat="1" ht="14.5">
      <c r="A115" s="316" t="s">
        <v>21</v>
      </c>
      <c r="B115" s="316"/>
      <c r="C115" s="316"/>
      <c r="D115" s="316"/>
      <c r="E115" s="316"/>
      <c r="F115" s="316"/>
      <c r="G115" s="316"/>
      <c r="H115" s="316"/>
      <c r="I115" s="23"/>
      <c r="J115" s="23"/>
    </row>
    <row r="116" spans="1:10" s="1" customFormat="1" ht="27" customHeight="1">
      <c r="A116" s="317" t="s">
        <v>186</v>
      </c>
      <c r="B116" s="317"/>
      <c r="C116" s="317"/>
      <c r="D116" s="317"/>
      <c r="E116" s="317"/>
      <c r="F116" s="317"/>
      <c r="G116" s="317"/>
      <c r="H116" s="317"/>
      <c r="I116" s="23"/>
      <c r="J116" s="23"/>
    </row>
    <row r="117" spans="1:10" s="1" customFormat="1" ht="27" customHeight="1">
      <c r="A117" s="228"/>
      <c r="B117" s="228"/>
      <c r="C117" s="228"/>
      <c r="D117" s="228"/>
      <c r="E117" s="228"/>
      <c r="F117" s="228"/>
      <c r="G117" s="228"/>
      <c r="H117" s="228"/>
      <c r="I117" s="23"/>
      <c r="J117" s="23"/>
    </row>
    <row r="118" spans="1:10" s="1" customFormat="1" ht="27" customHeight="1">
      <c r="A118" s="306">
        <v>2021</v>
      </c>
      <c r="B118" s="306"/>
      <c r="C118" s="306"/>
      <c r="D118" s="306"/>
      <c r="E118" s="306"/>
      <c r="F118" s="306"/>
      <c r="G118" s="306"/>
      <c r="H118" s="306"/>
      <c r="I118" s="23"/>
      <c r="J118" s="23"/>
    </row>
    <row r="119" spans="1:10" ht="14.5">
      <c r="A119" s="23"/>
      <c r="B119" s="23"/>
      <c r="C119" s="23"/>
      <c r="D119" s="23"/>
      <c r="E119" s="23"/>
      <c r="F119" s="23"/>
      <c r="G119" s="23"/>
      <c r="H119" s="23"/>
      <c r="I119" s="23"/>
      <c r="J119" s="23"/>
    </row>
    <row r="120" spans="1:10" ht="14.5">
      <c r="A120" s="326" t="s">
        <v>197</v>
      </c>
      <c r="B120" s="326"/>
      <c r="C120" s="326"/>
      <c r="D120" s="326"/>
      <c r="E120" s="326"/>
      <c r="F120" s="326"/>
      <c r="G120" s="326"/>
      <c r="H120" s="326"/>
      <c r="I120" s="23"/>
      <c r="J120" s="23"/>
    </row>
    <row r="121" spans="1:10" ht="14.5">
      <c r="A121" s="318" t="s">
        <v>18</v>
      </c>
      <c r="B121" s="320" t="s">
        <v>30</v>
      </c>
      <c r="C121" s="321" t="s">
        <v>31</v>
      </c>
      <c r="D121" s="322"/>
      <c r="E121" s="322"/>
      <c r="F121" s="322"/>
      <c r="G121" s="322"/>
      <c r="H121" s="322"/>
    </row>
    <row r="122" spans="1:10" ht="14.5">
      <c r="A122" s="318"/>
      <c r="B122" s="320"/>
      <c r="C122" s="323" t="s">
        <v>137</v>
      </c>
      <c r="D122" s="324"/>
      <c r="E122" s="323" t="s">
        <v>138</v>
      </c>
      <c r="F122" s="324"/>
      <c r="G122" s="323" t="s">
        <v>139</v>
      </c>
      <c r="H122" s="325"/>
    </row>
    <row r="123" spans="1:10" ht="15" thickBot="1">
      <c r="A123" s="319"/>
      <c r="B123" s="264" t="s">
        <v>1</v>
      </c>
      <c r="C123" s="257" t="s">
        <v>1</v>
      </c>
      <c r="D123" s="271" t="s">
        <v>202</v>
      </c>
      <c r="E123" s="257" t="s">
        <v>1</v>
      </c>
      <c r="F123" s="271" t="s">
        <v>202</v>
      </c>
      <c r="G123" s="257" t="s">
        <v>1</v>
      </c>
      <c r="H123" s="271" t="s">
        <v>202</v>
      </c>
    </row>
    <row r="124" spans="1:10">
      <c r="A124" s="231" t="s">
        <v>14</v>
      </c>
      <c r="B124" s="265">
        <v>6085</v>
      </c>
      <c r="C124" s="258">
        <v>282</v>
      </c>
      <c r="D124" s="272">
        <v>4.5999999999999996</v>
      </c>
      <c r="E124" s="258">
        <v>3803</v>
      </c>
      <c r="F124" s="272">
        <v>62.5</v>
      </c>
      <c r="G124" s="258">
        <v>2000</v>
      </c>
      <c r="H124" s="232">
        <v>32.9</v>
      </c>
    </row>
    <row r="125" spans="1:10">
      <c r="A125" s="229" t="s">
        <v>13</v>
      </c>
      <c r="B125" s="266">
        <v>3235</v>
      </c>
      <c r="C125" s="259">
        <v>209</v>
      </c>
      <c r="D125" s="273">
        <v>6.5</v>
      </c>
      <c r="E125" s="259">
        <v>2142</v>
      </c>
      <c r="F125" s="273">
        <v>66.2</v>
      </c>
      <c r="G125" s="259">
        <v>884</v>
      </c>
      <c r="H125" s="230">
        <v>27.3</v>
      </c>
    </row>
    <row r="126" spans="1:10">
      <c r="A126" s="231" t="s">
        <v>40</v>
      </c>
      <c r="B126" s="265">
        <v>1424</v>
      </c>
      <c r="C126" s="258">
        <v>91</v>
      </c>
      <c r="D126" s="272">
        <v>6.4</v>
      </c>
      <c r="E126" s="258">
        <v>748</v>
      </c>
      <c r="F126" s="272">
        <v>52.5</v>
      </c>
      <c r="G126" s="258">
        <v>585</v>
      </c>
      <c r="H126" s="232">
        <v>41.1</v>
      </c>
    </row>
    <row r="127" spans="1:10">
      <c r="A127" s="229" t="s">
        <v>12</v>
      </c>
      <c r="B127" s="266">
        <v>900</v>
      </c>
      <c r="C127" s="259">
        <v>16</v>
      </c>
      <c r="D127" s="273">
        <v>1.8</v>
      </c>
      <c r="E127" s="259">
        <v>606</v>
      </c>
      <c r="F127" s="273">
        <v>67.3</v>
      </c>
      <c r="G127" s="259">
        <v>278</v>
      </c>
      <c r="H127" s="230">
        <v>30.9</v>
      </c>
    </row>
    <row r="128" spans="1:10">
      <c r="A128" s="231" t="s">
        <v>11</v>
      </c>
      <c r="B128" s="265">
        <v>240</v>
      </c>
      <c r="C128" s="258">
        <v>3</v>
      </c>
      <c r="D128" s="272">
        <v>1.3</v>
      </c>
      <c r="E128" s="258">
        <v>163</v>
      </c>
      <c r="F128" s="272">
        <v>67.900000000000006</v>
      </c>
      <c r="G128" s="258">
        <v>74</v>
      </c>
      <c r="H128" s="232">
        <v>30.8</v>
      </c>
    </row>
    <row r="129" spans="1:8">
      <c r="A129" s="229" t="s">
        <v>29</v>
      </c>
      <c r="B129" s="266">
        <v>748</v>
      </c>
      <c r="C129" s="259">
        <v>49</v>
      </c>
      <c r="D129" s="273">
        <v>6.6</v>
      </c>
      <c r="E129" s="259">
        <v>439</v>
      </c>
      <c r="F129" s="273">
        <v>58.7</v>
      </c>
      <c r="G129" s="259">
        <v>260</v>
      </c>
      <c r="H129" s="230">
        <v>34.799999999999997</v>
      </c>
    </row>
    <row r="130" spans="1:8">
      <c r="A130" s="231" t="s">
        <v>10</v>
      </c>
      <c r="B130" s="265">
        <v>2820</v>
      </c>
      <c r="C130" s="258">
        <v>83</v>
      </c>
      <c r="D130" s="272">
        <v>2.9</v>
      </c>
      <c r="E130" s="258">
        <v>1900</v>
      </c>
      <c r="F130" s="272">
        <v>67.400000000000006</v>
      </c>
      <c r="G130" s="258">
        <v>837</v>
      </c>
      <c r="H130" s="232">
        <v>29.7</v>
      </c>
    </row>
    <row r="131" spans="1:8">
      <c r="A131" s="229" t="s">
        <v>9</v>
      </c>
      <c r="B131" s="266">
        <v>818</v>
      </c>
      <c r="C131" s="259">
        <v>13</v>
      </c>
      <c r="D131" s="273">
        <v>1.6</v>
      </c>
      <c r="E131" s="259">
        <v>499</v>
      </c>
      <c r="F131" s="273">
        <v>61</v>
      </c>
      <c r="G131" s="259">
        <v>306</v>
      </c>
      <c r="H131" s="230">
        <v>37.4</v>
      </c>
    </row>
    <row r="132" spans="1:8">
      <c r="A132" s="231" t="s">
        <v>8</v>
      </c>
      <c r="B132" s="265">
        <v>5653</v>
      </c>
      <c r="C132" s="258">
        <v>260</v>
      </c>
      <c r="D132" s="272">
        <v>4.5999999999999996</v>
      </c>
      <c r="E132" s="258">
        <v>3771</v>
      </c>
      <c r="F132" s="272">
        <v>66.7</v>
      </c>
      <c r="G132" s="258">
        <v>1622</v>
      </c>
      <c r="H132" s="232">
        <v>28.7</v>
      </c>
    </row>
    <row r="133" spans="1:8">
      <c r="A133" s="229" t="s">
        <v>7</v>
      </c>
      <c r="B133" s="266">
        <v>15635</v>
      </c>
      <c r="C133" s="259">
        <v>998</v>
      </c>
      <c r="D133" s="273">
        <v>6.4</v>
      </c>
      <c r="E133" s="259">
        <v>11039</v>
      </c>
      <c r="F133" s="273">
        <v>70.599999999999994</v>
      </c>
      <c r="G133" s="259">
        <v>3598</v>
      </c>
      <c r="H133" s="230">
        <v>23</v>
      </c>
    </row>
    <row r="134" spans="1:8">
      <c r="A134" s="231" t="s">
        <v>6</v>
      </c>
      <c r="B134" s="265">
        <v>1351</v>
      </c>
      <c r="C134" s="258">
        <v>51</v>
      </c>
      <c r="D134" s="272">
        <v>3.8</v>
      </c>
      <c r="E134" s="258">
        <v>855</v>
      </c>
      <c r="F134" s="272">
        <v>63.3</v>
      </c>
      <c r="G134" s="258">
        <v>445</v>
      </c>
      <c r="H134" s="232">
        <v>32.9</v>
      </c>
    </row>
    <row r="135" spans="1:8">
      <c r="A135" s="229" t="s">
        <v>5</v>
      </c>
      <c r="B135" s="266">
        <v>262</v>
      </c>
      <c r="C135" s="259">
        <v>13</v>
      </c>
      <c r="D135" s="273">
        <v>5</v>
      </c>
      <c r="E135" s="259">
        <v>156</v>
      </c>
      <c r="F135" s="273">
        <v>59.5</v>
      </c>
      <c r="G135" s="259">
        <v>93</v>
      </c>
      <c r="H135" s="230">
        <v>35.5</v>
      </c>
    </row>
    <row r="136" spans="1:8">
      <c r="A136" s="231" t="s">
        <v>4</v>
      </c>
      <c r="B136" s="265">
        <v>1559</v>
      </c>
      <c r="C136" s="258">
        <v>34</v>
      </c>
      <c r="D136" s="272">
        <v>2.2000000000000002</v>
      </c>
      <c r="E136" s="258">
        <v>1137</v>
      </c>
      <c r="F136" s="272">
        <v>72.900000000000006</v>
      </c>
      <c r="G136" s="258">
        <v>388</v>
      </c>
      <c r="H136" s="232">
        <v>24.9</v>
      </c>
    </row>
    <row r="137" spans="1:8">
      <c r="A137" s="229" t="s">
        <v>16</v>
      </c>
      <c r="B137" s="266">
        <v>187</v>
      </c>
      <c r="C137" s="259">
        <v>9</v>
      </c>
      <c r="D137" s="273">
        <v>4.8</v>
      </c>
      <c r="E137" s="259">
        <v>131</v>
      </c>
      <c r="F137" s="273">
        <v>70.099999999999994</v>
      </c>
      <c r="G137" s="259">
        <v>47</v>
      </c>
      <c r="H137" s="230">
        <v>25.1</v>
      </c>
    </row>
    <row r="138" spans="1:8">
      <c r="A138" s="231" t="s">
        <v>3</v>
      </c>
      <c r="B138" s="265">
        <v>1844</v>
      </c>
      <c r="C138" s="260">
        <v>83</v>
      </c>
      <c r="D138" s="272">
        <v>4.5</v>
      </c>
      <c r="E138" s="260">
        <v>1343</v>
      </c>
      <c r="F138" s="272">
        <v>72.8</v>
      </c>
      <c r="G138" s="260">
        <v>418</v>
      </c>
      <c r="H138" s="232">
        <v>22.7</v>
      </c>
    </row>
    <row r="139" spans="1:8" ht="14.5" thickBot="1">
      <c r="A139" s="233" t="s">
        <v>2</v>
      </c>
      <c r="B139" s="266">
        <v>262</v>
      </c>
      <c r="C139" s="259">
        <v>3</v>
      </c>
      <c r="D139" s="273">
        <v>1.1000000000000001</v>
      </c>
      <c r="E139" s="259">
        <v>168</v>
      </c>
      <c r="F139" s="273">
        <v>64.099999999999994</v>
      </c>
      <c r="G139" s="259">
        <v>91</v>
      </c>
      <c r="H139" s="230">
        <v>34.700000000000003</v>
      </c>
    </row>
    <row r="140" spans="1:8">
      <c r="A140" s="234" t="s">
        <v>35</v>
      </c>
      <c r="B140" s="87">
        <v>37873</v>
      </c>
      <c r="C140" s="261">
        <v>2031</v>
      </c>
      <c r="D140" s="274">
        <v>5.4</v>
      </c>
      <c r="E140" s="261">
        <v>25611</v>
      </c>
      <c r="F140" s="274">
        <v>67.599999999999994</v>
      </c>
      <c r="G140" s="261">
        <v>10231</v>
      </c>
      <c r="H140" s="235">
        <v>27</v>
      </c>
    </row>
    <row r="141" spans="1:8">
      <c r="A141" s="234" t="s">
        <v>36</v>
      </c>
      <c r="B141" s="88">
        <v>5150</v>
      </c>
      <c r="C141" s="262">
        <v>166</v>
      </c>
      <c r="D141" s="275">
        <v>3.2</v>
      </c>
      <c r="E141" s="262">
        <v>3289</v>
      </c>
      <c r="F141" s="275">
        <v>63.9</v>
      </c>
      <c r="G141" s="262">
        <v>1695</v>
      </c>
      <c r="H141" s="236">
        <v>32.9</v>
      </c>
    </row>
    <row r="142" spans="1:8" ht="14.5" thickBot="1">
      <c r="A142" s="237" t="s">
        <v>17</v>
      </c>
      <c r="B142" s="89">
        <v>43023</v>
      </c>
      <c r="C142" s="263">
        <v>2197</v>
      </c>
      <c r="D142" s="276">
        <v>5.0999999999999996</v>
      </c>
      <c r="E142" s="263">
        <v>28900</v>
      </c>
      <c r="F142" s="276">
        <v>67.2</v>
      </c>
      <c r="G142" s="263">
        <v>11926</v>
      </c>
      <c r="H142" s="238">
        <v>27.7</v>
      </c>
    </row>
    <row r="143" spans="1:8" ht="27" customHeight="1">
      <c r="A143" s="305" t="s">
        <v>140</v>
      </c>
      <c r="B143" s="305"/>
      <c r="C143" s="305"/>
      <c r="D143" s="305"/>
      <c r="E143" s="305"/>
      <c r="F143" s="305"/>
      <c r="G143" s="305"/>
      <c r="H143" s="305"/>
    </row>
    <row r="144" spans="1:8" ht="14.5">
      <c r="A144" s="239"/>
      <c r="B144" s="239"/>
      <c r="C144" s="239"/>
      <c r="D144" s="239"/>
      <c r="E144" s="239"/>
      <c r="F144" s="239"/>
      <c r="G144" s="239"/>
      <c r="H144" s="239"/>
    </row>
    <row r="145" spans="1:8" ht="23.5">
      <c r="A145" s="306">
        <v>2020</v>
      </c>
      <c r="B145" s="306"/>
      <c r="C145" s="306"/>
      <c r="D145" s="306"/>
      <c r="E145" s="306"/>
      <c r="F145" s="306"/>
      <c r="G145" s="306"/>
      <c r="H145" s="306"/>
    </row>
    <row r="146" spans="1:8" ht="14.5">
      <c r="A146" s="239"/>
      <c r="B146" s="239"/>
      <c r="C146" s="239"/>
      <c r="D146" s="239"/>
      <c r="E146" s="239"/>
      <c r="F146" s="239"/>
      <c r="G146" s="239"/>
      <c r="H146" s="239"/>
    </row>
    <row r="147" spans="1:8" ht="14.5">
      <c r="A147" s="326" t="s">
        <v>198</v>
      </c>
      <c r="B147" s="326"/>
      <c r="C147" s="326"/>
      <c r="D147" s="326"/>
      <c r="E147" s="326"/>
      <c r="F147" s="326"/>
      <c r="G147" s="326"/>
      <c r="H147" s="326"/>
    </row>
    <row r="148" spans="1:8" ht="14.5">
      <c r="A148" s="318" t="s">
        <v>18</v>
      </c>
      <c r="B148" s="320" t="s">
        <v>30</v>
      </c>
      <c r="C148" s="321" t="s">
        <v>31</v>
      </c>
      <c r="D148" s="322"/>
      <c r="E148" s="322"/>
      <c r="F148" s="322"/>
      <c r="G148" s="322"/>
      <c r="H148" s="322"/>
    </row>
    <row r="149" spans="1:8" ht="14.5">
      <c r="A149" s="318"/>
      <c r="B149" s="320"/>
      <c r="C149" s="323" t="s">
        <v>137</v>
      </c>
      <c r="D149" s="324"/>
      <c r="E149" s="323" t="s">
        <v>138</v>
      </c>
      <c r="F149" s="324"/>
      <c r="G149" s="323" t="s">
        <v>139</v>
      </c>
      <c r="H149" s="325"/>
    </row>
    <row r="150" spans="1:8" ht="15" thickBot="1">
      <c r="A150" s="319"/>
      <c r="B150" s="264" t="s">
        <v>1</v>
      </c>
      <c r="C150" s="257" t="s">
        <v>1</v>
      </c>
      <c r="D150" s="271" t="s">
        <v>202</v>
      </c>
      <c r="E150" s="257" t="s">
        <v>1</v>
      </c>
      <c r="F150" s="271" t="s">
        <v>202</v>
      </c>
      <c r="G150" s="257" t="s">
        <v>1</v>
      </c>
      <c r="H150" s="271" t="s">
        <v>202</v>
      </c>
    </row>
    <row r="151" spans="1:8">
      <c r="A151" s="231" t="s">
        <v>14</v>
      </c>
      <c r="B151" s="265">
        <v>6512</v>
      </c>
      <c r="C151" s="258">
        <v>311</v>
      </c>
      <c r="D151" s="272">
        <v>4.7757985257985265</v>
      </c>
      <c r="E151" s="258">
        <v>4106</v>
      </c>
      <c r="F151" s="272">
        <v>63.052825552825553</v>
      </c>
      <c r="G151" s="258">
        <v>2095</v>
      </c>
      <c r="H151" s="232">
        <v>32.171375921375919</v>
      </c>
    </row>
    <row r="152" spans="1:8">
      <c r="A152" s="229" t="s">
        <v>13</v>
      </c>
      <c r="B152" s="266">
        <v>3425</v>
      </c>
      <c r="C152" s="259">
        <v>217</v>
      </c>
      <c r="D152" s="273">
        <v>6.335766423357664</v>
      </c>
      <c r="E152" s="259">
        <v>2317</v>
      </c>
      <c r="F152" s="273">
        <v>67.649635036496349</v>
      </c>
      <c r="G152" s="259">
        <v>891</v>
      </c>
      <c r="H152" s="230">
        <v>26.014598540145982</v>
      </c>
    </row>
    <row r="153" spans="1:8">
      <c r="A153" s="231" t="s">
        <v>40</v>
      </c>
      <c r="B153" s="265">
        <v>1601</v>
      </c>
      <c r="C153" s="258">
        <v>138</v>
      </c>
      <c r="D153" s="272">
        <v>8.6196127420362263</v>
      </c>
      <c r="E153" s="258">
        <v>829</v>
      </c>
      <c r="F153" s="272">
        <v>51.780137414116176</v>
      </c>
      <c r="G153" s="258">
        <v>634</v>
      </c>
      <c r="H153" s="232">
        <v>39.600249843847593</v>
      </c>
    </row>
    <row r="154" spans="1:8">
      <c r="A154" s="229" t="s">
        <v>12</v>
      </c>
      <c r="B154" s="266">
        <v>991</v>
      </c>
      <c r="C154" s="259">
        <v>19</v>
      </c>
      <c r="D154" s="273">
        <v>1.917255297679112</v>
      </c>
      <c r="E154" s="259">
        <v>676</v>
      </c>
      <c r="F154" s="273">
        <v>68.213925327951557</v>
      </c>
      <c r="G154" s="259">
        <v>296</v>
      </c>
      <c r="H154" s="230">
        <v>29.868819374369327</v>
      </c>
    </row>
    <row r="155" spans="1:8">
      <c r="A155" s="231" t="s">
        <v>11</v>
      </c>
      <c r="B155" s="265">
        <v>264</v>
      </c>
      <c r="C155" s="258">
        <v>6</v>
      </c>
      <c r="D155" s="272">
        <v>2.2727272727272729</v>
      </c>
      <c r="E155" s="258">
        <v>177</v>
      </c>
      <c r="F155" s="272">
        <v>67.045454545454547</v>
      </c>
      <c r="G155" s="258">
        <v>81</v>
      </c>
      <c r="H155" s="232">
        <v>30.681818181818183</v>
      </c>
    </row>
    <row r="156" spans="1:8">
      <c r="A156" s="229" t="s">
        <v>29</v>
      </c>
      <c r="B156" s="266">
        <v>847</v>
      </c>
      <c r="C156" s="259">
        <v>68</v>
      </c>
      <c r="D156" s="273">
        <v>8.0283353010625742</v>
      </c>
      <c r="E156" s="259">
        <v>493</v>
      </c>
      <c r="F156" s="273">
        <v>58.205430932703663</v>
      </c>
      <c r="G156" s="259">
        <v>286</v>
      </c>
      <c r="H156" s="230">
        <v>33.766233766233768</v>
      </c>
    </row>
    <row r="157" spans="1:8">
      <c r="A157" s="231" t="s">
        <v>10</v>
      </c>
      <c r="B157" s="265">
        <v>2870</v>
      </c>
      <c r="C157" s="258">
        <v>93</v>
      </c>
      <c r="D157" s="272">
        <v>3.2404181184668994</v>
      </c>
      <c r="E157" s="258">
        <v>1967</v>
      </c>
      <c r="F157" s="272">
        <v>68.536585365853668</v>
      </c>
      <c r="G157" s="258">
        <v>810</v>
      </c>
      <c r="H157" s="232">
        <v>28.222996515679444</v>
      </c>
    </row>
    <row r="158" spans="1:8">
      <c r="A158" s="229" t="s">
        <v>9</v>
      </c>
      <c r="B158" s="266">
        <v>906</v>
      </c>
      <c r="C158" s="259">
        <v>12</v>
      </c>
      <c r="D158" s="273">
        <v>1.3245033112582782</v>
      </c>
      <c r="E158" s="259">
        <v>581</v>
      </c>
      <c r="F158" s="273">
        <v>64.128035320088301</v>
      </c>
      <c r="G158" s="259">
        <v>313</v>
      </c>
      <c r="H158" s="230">
        <v>34.547461368653423</v>
      </c>
    </row>
    <row r="159" spans="1:8">
      <c r="A159" s="231" t="s">
        <v>8</v>
      </c>
      <c r="B159" s="265">
        <v>6038</v>
      </c>
      <c r="C159" s="258">
        <v>314</v>
      </c>
      <c r="D159" s="272">
        <v>5.2003974826101356</v>
      </c>
      <c r="E159" s="258">
        <v>4014</v>
      </c>
      <c r="F159" s="272">
        <v>66.478966545213652</v>
      </c>
      <c r="G159" s="258">
        <v>1710</v>
      </c>
      <c r="H159" s="232">
        <v>28.320635972176216</v>
      </c>
    </row>
    <row r="160" spans="1:8">
      <c r="A160" s="229" t="s">
        <v>7</v>
      </c>
      <c r="B160" s="266">
        <v>15586</v>
      </c>
      <c r="C160" s="259">
        <v>1063</v>
      </c>
      <c r="D160" s="273">
        <v>6.8202232773001414</v>
      </c>
      <c r="E160" s="259">
        <v>10954</v>
      </c>
      <c r="F160" s="273">
        <v>70.281021429487993</v>
      </c>
      <c r="G160" s="259">
        <v>3569</v>
      </c>
      <c r="H160" s="230">
        <v>22.898755293211856</v>
      </c>
    </row>
    <row r="161" spans="1:8">
      <c r="A161" s="231" t="s">
        <v>6</v>
      </c>
      <c r="B161" s="265">
        <v>1505</v>
      </c>
      <c r="C161" s="258">
        <v>78</v>
      </c>
      <c r="D161" s="272">
        <v>5.1827242524916945</v>
      </c>
      <c r="E161" s="258">
        <v>943</v>
      </c>
      <c r="F161" s="272">
        <v>62.657807308970106</v>
      </c>
      <c r="G161" s="258">
        <v>484</v>
      </c>
      <c r="H161" s="232">
        <v>32.159468438538205</v>
      </c>
    </row>
    <row r="162" spans="1:8">
      <c r="A162" s="229" t="s">
        <v>5</v>
      </c>
      <c r="B162" s="266">
        <v>270</v>
      </c>
      <c r="C162" s="259">
        <v>10</v>
      </c>
      <c r="D162" s="273">
        <v>3.7037037037037033</v>
      </c>
      <c r="E162" s="259">
        <v>160</v>
      </c>
      <c r="F162" s="273">
        <v>59.259259259259252</v>
      </c>
      <c r="G162" s="259">
        <v>100</v>
      </c>
      <c r="H162" s="230">
        <v>37.037037037037038</v>
      </c>
    </row>
    <row r="163" spans="1:8">
      <c r="A163" s="231" t="s">
        <v>4</v>
      </c>
      <c r="B163" s="265">
        <v>1660</v>
      </c>
      <c r="C163" s="258">
        <v>49</v>
      </c>
      <c r="D163" s="272">
        <v>2.9518072289156625</v>
      </c>
      <c r="E163" s="258">
        <v>1233</v>
      </c>
      <c r="F163" s="272">
        <v>74.277108433734938</v>
      </c>
      <c r="G163" s="258">
        <v>378</v>
      </c>
      <c r="H163" s="232">
        <v>22.771084337349397</v>
      </c>
    </row>
    <row r="164" spans="1:8">
      <c r="A164" s="229" t="s">
        <v>16</v>
      </c>
      <c r="B164" s="266">
        <v>190</v>
      </c>
      <c r="C164" s="259">
        <v>4</v>
      </c>
      <c r="D164" s="273">
        <v>2.1052631578947367</v>
      </c>
      <c r="E164" s="259">
        <v>136</v>
      </c>
      <c r="F164" s="273">
        <v>71.578947368421055</v>
      </c>
      <c r="G164" s="259">
        <v>50</v>
      </c>
      <c r="H164" s="230">
        <v>26.315789473684209</v>
      </c>
    </row>
    <row r="165" spans="1:8">
      <c r="A165" s="231" t="s">
        <v>3</v>
      </c>
      <c r="B165" s="265">
        <v>1837</v>
      </c>
      <c r="C165" s="260">
        <v>80</v>
      </c>
      <c r="D165" s="272">
        <v>4.3549265106151331</v>
      </c>
      <c r="E165" s="260">
        <v>1328</v>
      </c>
      <c r="F165" s="272">
        <v>72.291780076211211</v>
      </c>
      <c r="G165" s="260">
        <v>429</v>
      </c>
      <c r="H165" s="232">
        <v>23.353293413173652</v>
      </c>
    </row>
    <row r="166" spans="1:8" ht="14.5" thickBot="1">
      <c r="A166" s="233" t="s">
        <v>2</v>
      </c>
      <c r="B166" s="266">
        <v>280</v>
      </c>
      <c r="C166" s="259">
        <v>5</v>
      </c>
      <c r="D166" s="273">
        <v>1.7857142857142856</v>
      </c>
      <c r="E166" s="259">
        <v>173</v>
      </c>
      <c r="F166" s="273">
        <v>61.785714285714292</v>
      </c>
      <c r="G166" s="259">
        <v>102</v>
      </c>
      <c r="H166" s="230">
        <v>36.428571428571423</v>
      </c>
    </row>
    <row r="167" spans="1:8">
      <c r="A167" s="234" t="s">
        <v>35</v>
      </c>
      <c r="B167" s="87">
        <v>39154</v>
      </c>
      <c r="C167" s="261">
        <v>2240</v>
      </c>
      <c r="D167" s="274">
        <v>5.72099913163406</v>
      </c>
      <c r="E167" s="261">
        <v>26459</v>
      </c>
      <c r="F167" s="274">
        <v>67.576748224957868</v>
      </c>
      <c r="G167" s="261">
        <v>10455</v>
      </c>
      <c r="H167" s="235">
        <v>26.70225264340808</v>
      </c>
    </row>
    <row r="168" spans="1:8">
      <c r="A168" s="234" t="s">
        <v>36</v>
      </c>
      <c r="B168" s="88">
        <v>5628</v>
      </c>
      <c r="C168" s="262">
        <v>227</v>
      </c>
      <c r="D168" s="275">
        <v>4.0334044065387351</v>
      </c>
      <c r="E168" s="262">
        <v>3628</v>
      </c>
      <c r="F168" s="275">
        <v>64.463397299218201</v>
      </c>
      <c r="G168" s="262">
        <v>1773</v>
      </c>
      <c r="H168" s="236">
        <v>31.503198294243067</v>
      </c>
    </row>
    <row r="169" spans="1:8" ht="14.5" thickBot="1">
      <c r="A169" s="237" t="s">
        <v>17</v>
      </c>
      <c r="B169" s="89">
        <v>44782</v>
      </c>
      <c r="C169" s="263">
        <v>2467</v>
      </c>
      <c r="D169" s="276">
        <v>5.5089098298423478</v>
      </c>
      <c r="E169" s="263">
        <v>30087</v>
      </c>
      <c r="F169" s="276">
        <v>67.185476307444958</v>
      </c>
      <c r="G169" s="263">
        <v>12228</v>
      </c>
      <c r="H169" s="238">
        <v>27.305613862712697</v>
      </c>
    </row>
    <row r="170" spans="1:8" ht="25.5" customHeight="1">
      <c r="A170" s="305" t="s">
        <v>141</v>
      </c>
      <c r="B170" s="305"/>
      <c r="C170" s="305"/>
      <c r="D170" s="305"/>
      <c r="E170" s="305"/>
      <c r="F170" s="305"/>
      <c r="G170" s="305"/>
      <c r="H170" s="305"/>
    </row>
    <row r="171" spans="1:8" ht="14.5">
      <c r="A171" s="239"/>
      <c r="B171" s="239"/>
      <c r="C171" s="239"/>
      <c r="D171" s="239"/>
      <c r="E171" s="239"/>
      <c r="F171" s="239"/>
      <c r="G171" s="239"/>
      <c r="H171" s="239"/>
    </row>
    <row r="172" spans="1:8" ht="23.5">
      <c r="A172" s="306">
        <v>2019</v>
      </c>
      <c r="B172" s="306"/>
      <c r="C172" s="306"/>
      <c r="D172" s="306"/>
      <c r="E172" s="306"/>
      <c r="F172" s="306"/>
      <c r="G172" s="306"/>
      <c r="H172" s="306"/>
    </row>
    <row r="173" spans="1:8" ht="14.5">
      <c r="A173" s="239"/>
      <c r="B173" s="239"/>
      <c r="C173" s="239"/>
      <c r="D173" s="239"/>
      <c r="E173" s="239"/>
      <c r="F173" s="239"/>
      <c r="G173" s="239"/>
      <c r="H173" s="239"/>
    </row>
    <row r="174" spans="1:8" ht="14.5">
      <c r="A174" s="326" t="s">
        <v>199</v>
      </c>
      <c r="B174" s="326"/>
      <c r="C174" s="326"/>
      <c r="D174" s="326"/>
      <c r="E174" s="326"/>
      <c r="F174" s="326"/>
      <c r="G174" s="326"/>
      <c r="H174" s="326"/>
    </row>
    <row r="175" spans="1:8" ht="14.5">
      <c r="A175" s="318" t="s">
        <v>18</v>
      </c>
      <c r="B175" s="320" t="s">
        <v>30</v>
      </c>
      <c r="C175" s="321" t="s">
        <v>31</v>
      </c>
      <c r="D175" s="322"/>
      <c r="E175" s="322"/>
      <c r="F175" s="322"/>
      <c r="G175" s="322"/>
      <c r="H175" s="322"/>
    </row>
    <row r="176" spans="1:8" ht="14.5">
      <c r="A176" s="318"/>
      <c r="B176" s="320"/>
      <c r="C176" s="323" t="s">
        <v>137</v>
      </c>
      <c r="D176" s="324"/>
      <c r="E176" s="323" t="s">
        <v>138</v>
      </c>
      <c r="F176" s="324"/>
      <c r="G176" s="323" t="s">
        <v>139</v>
      </c>
      <c r="H176" s="325"/>
    </row>
    <row r="177" spans="1:8" ht="15" thickBot="1">
      <c r="A177" s="319"/>
      <c r="B177" s="264" t="s">
        <v>1</v>
      </c>
      <c r="C177" s="257" t="s">
        <v>1</v>
      </c>
      <c r="D177" s="271" t="s">
        <v>202</v>
      </c>
      <c r="E177" s="257" t="s">
        <v>1</v>
      </c>
      <c r="F177" s="271" t="s">
        <v>202</v>
      </c>
      <c r="G177" s="257" t="s">
        <v>1</v>
      </c>
      <c r="H177" s="271" t="s">
        <v>202</v>
      </c>
    </row>
    <row r="178" spans="1:8">
      <c r="A178" s="231" t="s">
        <v>14</v>
      </c>
      <c r="B178" s="265">
        <v>6562</v>
      </c>
      <c r="C178" s="258">
        <v>307</v>
      </c>
      <c r="D178" s="272">
        <f t="shared" ref="D178:D196" si="13">C178/B178*100</f>
        <v>4.6784516915574521</v>
      </c>
      <c r="E178" s="258">
        <v>4229</v>
      </c>
      <c r="F178" s="272">
        <f t="shared" ref="F178:F196" si="14">E178/B178*100</f>
        <v>64.446814995428227</v>
      </c>
      <c r="G178" s="258">
        <v>2026</v>
      </c>
      <c r="H178" s="232">
        <f t="shared" ref="H178:H196" si="15">G178/B178*100</f>
        <v>30.874733313014325</v>
      </c>
    </row>
    <row r="179" spans="1:8">
      <c r="A179" s="229" t="s">
        <v>13</v>
      </c>
      <c r="B179" s="266">
        <v>3409</v>
      </c>
      <c r="C179" s="259">
        <v>209</v>
      </c>
      <c r="D179" s="273">
        <f t="shared" si="13"/>
        <v>6.1308301554708127</v>
      </c>
      <c r="E179" s="259">
        <v>2310</v>
      </c>
      <c r="F179" s="273">
        <f t="shared" si="14"/>
        <v>67.761806981519513</v>
      </c>
      <c r="G179" s="259">
        <v>890</v>
      </c>
      <c r="H179" s="230">
        <f t="shared" si="15"/>
        <v>26.10736286300968</v>
      </c>
    </row>
    <row r="180" spans="1:8">
      <c r="A180" s="231" t="s">
        <v>40</v>
      </c>
      <c r="B180" s="265">
        <v>1655</v>
      </c>
      <c r="C180" s="258">
        <v>143</v>
      </c>
      <c r="D180" s="272">
        <f t="shared" si="13"/>
        <v>8.6404833836857993</v>
      </c>
      <c r="E180" s="258">
        <v>878</v>
      </c>
      <c r="F180" s="272">
        <f t="shared" si="14"/>
        <v>53.051359516616316</v>
      </c>
      <c r="G180" s="258">
        <v>634</v>
      </c>
      <c r="H180" s="232">
        <f t="shared" si="15"/>
        <v>38.308157099697887</v>
      </c>
    </row>
    <row r="181" spans="1:8">
      <c r="A181" s="229" t="s">
        <v>12</v>
      </c>
      <c r="B181" s="266">
        <v>1014</v>
      </c>
      <c r="C181" s="259">
        <v>28</v>
      </c>
      <c r="D181" s="273">
        <f t="shared" si="13"/>
        <v>2.7613412228796843</v>
      </c>
      <c r="E181" s="259">
        <v>697</v>
      </c>
      <c r="F181" s="273">
        <f t="shared" si="14"/>
        <v>68.737672583826424</v>
      </c>
      <c r="G181" s="259">
        <v>289</v>
      </c>
      <c r="H181" s="230">
        <f t="shared" si="15"/>
        <v>28.500986193293887</v>
      </c>
    </row>
    <row r="182" spans="1:8">
      <c r="A182" s="231" t="s">
        <v>11</v>
      </c>
      <c r="B182" s="265">
        <v>278</v>
      </c>
      <c r="C182" s="258">
        <v>8</v>
      </c>
      <c r="D182" s="272">
        <f t="shared" si="13"/>
        <v>2.877697841726619</v>
      </c>
      <c r="E182" s="258">
        <v>188</v>
      </c>
      <c r="F182" s="272">
        <f t="shared" si="14"/>
        <v>67.625899280575538</v>
      </c>
      <c r="G182" s="258">
        <v>82</v>
      </c>
      <c r="H182" s="232">
        <f t="shared" si="15"/>
        <v>29.496402877697843</v>
      </c>
    </row>
    <row r="183" spans="1:8">
      <c r="A183" s="229" t="s">
        <v>29</v>
      </c>
      <c r="B183" s="266">
        <v>875</v>
      </c>
      <c r="C183" s="259">
        <v>64</v>
      </c>
      <c r="D183" s="273">
        <f t="shared" si="13"/>
        <v>7.3142857142857149</v>
      </c>
      <c r="E183" s="259">
        <v>543</v>
      </c>
      <c r="F183" s="273">
        <f t="shared" si="14"/>
        <v>62.057142857142857</v>
      </c>
      <c r="G183" s="259">
        <v>268</v>
      </c>
      <c r="H183" s="230">
        <f t="shared" si="15"/>
        <v>30.628571428571426</v>
      </c>
    </row>
    <row r="184" spans="1:8">
      <c r="A184" s="231" t="s">
        <v>10</v>
      </c>
      <c r="B184" s="265">
        <v>2874</v>
      </c>
      <c r="C184" s="258">
        <v>79</v>
      </c>
      <c r="D184" s="272">
        <f t="shared" si="13"/>
        <v>2.7487821851078635</v>
      </c>
      <c r="E184" s="258">
        <v>2010</v>
      </c>
      <c r="F184" s="272">
        <f t="shared" si="14"/>
        <v>69.937369519832984</v>
      </c>
      <c r="G184" s="258">
        <v>785</v>
      </c>
      <c r="H184" s="232">
        <f t="shared" si="15"/>
        <v>27.313848295059152</v>
      </c>
    </row>
    <row r="185" spans="1:8">
      <c r="A185" s="229" t="s">
        <v>9</v>
      </c>
      <c r="B185" s="266">
        <v>990</v>
      </c>
      <c r="C185" s="259">
        <v>18</v>
      </c>
      <c r="D185" s="273">
        <f t="shared" si="13"/>
        <v>1.8181818181818181</v>
      </c>
      <c r="E185" s="259">
        <v>643</v>
      </c>
      <c r="F185" s="273">
        <f t="shared" si="14"/>
        <v>64.949494949494948</v>
      </c>
      <c r="G185" s="259">
        <v>329</v>
      </c>
      <c r="H185" s="230">
        <f t="shared" si="15"/>
        <v>33.232323232323232</v>
      </c>
    </row>
    <row r="186" spans="1:8">
      <c r="A186" s="231" t="s">
        <v>8</v>
      </c>
      <c r="B186" s="265">
        <v>6021</v>
      </c>
      <c r="C186" s="258">
        <v>319</v>
      </c>
      <c r="D186" s="272">
        <f t="shared" si="13"/>
        <v>5.2981232353429668</v>
      </c>
      <c r="E186" s="258">
        <v>4054</v>
      </c>
      <c r="F186" s="272">
        <f t="shared" si="14"/>
        <v>67.331008138183023</v>
      </c>
      <c r="G186" s="258">
        <v>1648</v>
      </c>
      <c r="H186" s="232">
        <f t="shared" si="15"/>
        <v>27.37086862647401</v>
      </c>
    </row>
    <row r="187" spans="1:8">
      <c r="A187" s="229" t="s">
        <v>7</v>
      </c>
      <c r="B187" s="266">
        <v>15237</v>
      </c>
      <c r="C187" s="259">
        <v>1075</v>
      </c>
      <c r="D187" s="273">
        <f t="shared" si="13"/>
        <v>7.0551945921113077</v>
      </c>
      <c r="E187" s="259">
        <v>10652</v>
      </c>
      <c r="F187" s="273">
        <f t="shared" si="14"/>
        <v>69.908774693181073</v>
      </c>
      <c r="G187" s="259">
        <v>3510</v>
      </c>
      <c r="H187" s="230">
        <f t="shared" si="15"/>
        <v>23.036030714707621</v>
      </c>
    </row>
    <row r="188" spans="1:8">
      <c r="A188" s="231" t="s">
        <v>6</v>
      </c>
      <c r="B188" s="265">
        <v>1535</v>
      </c>
      <c r="C188" s="258">
        <v>81</v>
      </c>
      <c r="D188" s="272">
        <f t="shared" si="13"/>
        <v>5.2768729641693808</v>
      </c>
      <c r="E188" s="258">
        <v>931</v>
      </c>
      <c r="F188" s="272">
        <f t="shared" si="14"/>
        <v>60.651465798045599</v>
      </c>
      <c r="G188" s="258">
        <v>523</v>
      </c>
      <c r="H188" s="232">
        <f t="shared" si="15"/>
        <v>34.071661237785015</v>
      </c>
    </row>
    <row r="189" spans="1:8">
      <c r="A189" s="229" t="s">
        <v>5</v>
      </c>
      <c r="B189" s="266">
        <v>247</v>
      </c>
      <c r="C189" s="259">
        <v>13</v>
      </c>
      <c r="D189" s="273">
        <f t="shared" si="13"/>
        <v>5.2631578947368416</v>
      </c>
      <c r="E189" s="259">
        <v>151</v>
      </c>
      <c r="F189" s="273">
        <f t="shared" si="14"/>
        <v>61.133603238866399</v>
      </c>
      <c r="G189" s="259">
        <v>83</v>
      </c>
      <c r="H189" s="230">
        <f t="shared" si="15"/>
        <v>33.603238866396765</v>
      </c>
    </row>
    <row r="190" spans="1:8">
      <c r="A190" s="231" t="s">
        <v>4</v>
      </c>
      <c r="B190" s="265">
        <v>1697</v>
      </c>
      <c r="C190" s="258">
        <v>59</v>
      </c>
      <c r="D190" s="272">
        <f t="shared" si="13"/>
        <v>3.4767236299351802</v>
      </c>
      <c r="E190" s="258">
        <v>1268</v>
      </c>
      <c r="F190" s="272">
        <f t="shared" si="14"/>
        <v>74.720094284030651</v>
      </c>
      <c r="G190" s="258">
        <v>370</v>
      </c>
      <c r="H190" s="232">
        <f t="shared" si="15"/>
        <v>21.803182086034177</v>
      </c>
    </row>
    <row r="191" spans="1:8">
      <c r="A191" s="229" t="s">
        <v>16</v>
      </c>
      <c r="B191" s="266">
        <v>183</v>
      </c>
      <c r="C191" s="259">
        <v>4</v>
      </c>
      <c r="D191" s="273">
        <f t="shared" si="13"/>
        <v>2.1857923497267762</v>
      </c>
      <c r="E191" s="259">
        <v>136</v>
      </c>
      <c r="F191" s="273">
        <f t="shared" si="14"/>
        <v>74.316939890710387</v>
      </c>
      <c r="G191" s="259">
        <v>43</v>
      </c>
      <c r="H191" s="230">
        <f t="shared" si="15"/>
        <v>23.497267759562842</v>
      </c>
    </row>
    <row r="192" spans="1:8">
      <c r="A192" s="231" t="s">
        <v>3</v>
      </c>
      <c r="B192" s="265">
        <v>1840</v>
      </c>
      <c r="C192" s="260">
        <v>86</v>
      </c>
      <c r="D192" s="272">
        <f t="shared" si="13"/>
        <v>4.6739130434782608</v>
      </c>
      <c r="E192" s="260">
        <v>1348</v>
      </c>
      <c r="F192" s="272">
        <f t="shared" si="14"/>
        <v>73.260869565217391</v>
      </c>
      <c r="G192" s="260">
        <v>406</v>
      </c>
      <c r="H192" s="232">
        <f t="shared" si="15"/>
        <v>22.065217391304348</v>
      </c>
    </row>
    <row r="193" spans="1:8" ht="14.5" thickBot="1">
      <c r="A193" s="233" t="s">
        <v>2</v>
      </c>
      <c r="B193" s="266">
        <v>305</v>
      </c>
      <c r="C193" s="259">
        <v>5</v>
      </c>
      <c r="D193" s="273">
        <f t="shared" si="13"/>
        <v>1.639344262295082</v>
      </c>
      <c r="E193" s="259">
        <v>190</v>
      </c>
      <c r="F193" s="273">
        <f t="shared" si="14"/>
        <v>62.295081967213115</v>
      </c>
      <c r="G193" s="259">
        <v>110</v>
      </c>
      <c r="H193" s="230">
        <f t="shared" si="15"/>
        <v>36.065573770491802</v>
      </c>
    </row>
    <row r="194" spans="1:8">
      <c r="A194" s="234" t="s">
        <v>35</v>
      </c>
      <c r="B194" s="87">
        <v>38878</v>
      </c>
      <c r="C194" s="261">
        <v>2241</v>
      </c>
      <c r="D194" s="274">
        <f t="shared" si="13"/>
        <v>5.764185400483564</v>
      </c>
      <c r="E194" s="261">
        <v>26416</v>
      </c>
      <c r="F194" s="274">
        <f t="shared" si="14"/>
        <v>67.945881989814296</v>
      </c>
      <c r="G194" s="261">
        <v>10221</v>
      </c>
      <c r="H194" s="235">
        <f t="shared" si="15"/>
        <v>26.289932609702145</v>
      </c>
    </row>
    <row r="195" spans="1:8">
      <c r="A195" s="234" t="s">
        <v>36</v>
      </c>
      <c r="B195" s="88">
        <v>5844</v>
      </c>
      <c r="C195" s="262">
        <v>257</v>
      </c>
      <c r="D195" s="275">
        <f t="shared" si="13"/>
        <v>4.3976728268309371</v>
      </c>
      <c r="E195" s="262">
        <v>3812</v>
      </c>
      <c r="F195" s="275">
        <f t="shared" si="14"/>
        <v>65.229295003422322</v>
      </c>
      <c r="G195" s="262">
        <v>1775</v>
      </c>
      <c r="H195" s="236">
        <f t="shared" si="15"/>
        <v>30.37303216974675</v>
      </c>
    </row>
    <row r="196" spans="1:8" ht="14.5" thickBot="1">
      <c r="A196" s="237" t="s">
        <v>17</v>
      </c>
      <c r="B196" s="89">
        <v>44722</v>
      </c>
      <c r="C196" s="263">
        <v>2498</v>
      </c>
      <c r="D196" s="276">
        <f t="shared" si="13"/>
        <v>5.5856178167344925</v>
      </c>
      <c r="E196" s="263">
        <v>30228</v>
      </c>
      <c r="F196" s="276">
        <f t="shared" si="14"/>
        <v>67.590894861589376</v>
      </c>
      <c r="G196" s="263">
        <v>11996</v>
      </c>
      <c r="H196" s="238">
        <f t="shared" si="15"/>
        <v>26.823487321676133</v>
      </c>
    </row>
    <row r="197" spans="1:8" ht="30" customHeight="1">
      <c r="A197" s="305" t="s">
        <v>142</v>
      </c>
      <c r="B197" s="305"/>
      <c r="C197" s="305"/>
      <c r="D197" s="305"/>
      <c r="E197" s="305"/>
      <c r="F197" s="305"/>
      <c r="G197" s="305"/>
      <c r="H197" s="305"/>
    </row>
  </sheetData>
  <sortState ref="J7:K22">
    <sortCondition ref="J7:J22" customList="8,9,11,12,4,2,6,13,3,5,7,10,14,15,1,16,17,18,19"/>
  </sortState>
  <mergeCells count="67">
    <mergeCell ref="A120:H120"/>
    <mergeCell ref="A147:H147"/>
    <mergeCell ref="A174:H174"/>
    <mergeCell ref="A118:H118"/>
    <mergeCell ref="A197:H197"/>
    <mergeCell ref="A170:H170"/>
    <mergeCell ref="A172:H172"/>
    <mergeCell ref="A175:A177"/>
    <mergeCell ref="B175:B176"/>
    <mergeCell ref="C175:H175"/>
    <mergeCell ref="C176:D176"/>
    <mergeCell ref="E176:F176"/>
    <mergeCell ref="G176:H176"/>
    <mergeCell ref="A143:H143"/>
    <mergeCell ref="A145:H145"/>
    <mergeCell ref="A148:A150"/>
    <mergeCell ref="B148:B149"/>
    <mergeCell ref="C148:H148"/>
    <mergeCell ref="C149:D149"/>
    <mergeCell ref="E149:F149"/>
    <mergeCell ref="G149:H149"/>
    <mergeCell ref="A121:A123"/>
    <mergeCell ref="B121:B122"/>
    <mergeCell ref="C121:H121"/>
    <mergeCell ref="C122:D122"/>
    <mergeCell ref="E122:F122"/>
    <mergeCell ref="G122:H122"/>
    <mergeCell ref="F36:H36"/>
    <mergeCell ref="C36:E36"/>
    <mergeCell ref="A56:H56"/>
    <mergeCell ref="A58:H58"/>
    <mergeCell ref="A31:H31"/>
    <mergeCell ref="A34:A36"/>
    <mergeCell ref="B34:B36"/>
    <mergeCell ref="C34:H34"/>
    <mergeCell ref="A33:H33"/>
    <mergeCell ref="A57:H57"/>
    <mergeCell ref="A60:H60"/>
    <mergeCell ref="A63:A65"/>
    <mergeCell ref="C65:E65"/>
    <mergeCell ref="F65:H65"/>
    <mergeCell ref="A87:H87"/>
    <mergeCell ref="C63:H63"/>
    <mergeCell ref="B63:B65"/>
    <mergeCell ref="A62:H62"/>
    <mergeCell ref="A86:H86"/>
    <mergeCell ref="A89:H89"/>
    <mergeCell ref="A116:H116"/>
    <mergeCell ref="A114:H114"/>
    <mergeCell ref="A85:H85"/>
    <mergeCell ref="A92:A94"/>
    <mergeCell ref="C94:E94"/>
    <mergeCell ref="F94:H94"/>
    <mergeCell ref="C92:H92"/>
    <mergeCell ref="B92:B94"/>
    <mergeCell ref="A91:H91"/>
    <mergeCell ref="A115:H115"/>
    <mergeCell ref="A27:H27"/>
    <mergeCell ref="A29:H29"/>
    <mergeCell ref="A1:H1"/>
    <mergeCell ref="A5:A7"/>
    <mergeCell ref="B5:B7"/>
    <mergeCell ref="C5:H5"/>
    <mergeCell ref="C7:E7"/>
    <mergeCell ref="F7:H7"/>
    <mergeCell ref="A4:H4"/>
    <mergeCell ref="A28:H28"/>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zoomScale="80" zoomScaleNormal="80" workbookViewId="0">
      <selection activeCell="A2" sqref="A2"/>
    </sheetView>
  </sheetViews>
  <sheetFormatPr baseColWidth="10" defaultRowHeight="14"/>
  <cols>
    <col min="1" max="1" width="23.5" customWidth="1"/>
    <col min="2" max="7" width="11.08203125" customWidth="1"/>
  </cols>
  <sheetData>
    <row r="1" spans="1:16" s="1" customFormat="1" ht="23.5">
      <c r="A1" s="306">
        <v>2021</v>
      </c>
      <c r="B1" s="306"/>
      <c r="C1" s="306"/>
      <c r="D1" s="306"/>
      <c r="E1" s="306"/>
      <c r="F1" s="306"/>
      <c r="G1" s="306"/>
    </row>
    <row r="2" spans="1:16" s="1" customFormat="1" ht="14.5" customHeight="1">
      <c r="A2" s="294" t="s">
        <v>51</v>
      </c>
      <c r="B2" s="23"/>
      <c r="C2" s="23"/>
      <c r="D2" s="23"/>
      <c r="E2" s="23"/>
      <c r="F2" s="23"/>
      <c r="G2" s="23"/>
    </row>
    <row r="3" spans="1:16" s="1" customFormat="1" ht="14.5" customHeight="1">
      <c r="A3" s="293"/>
      <c r="B3" s="23"/>
      <c r="C3" s="23"/>
      <c r="D3" s="23"/>
      <c r="E3" s="23"/>
      <c r="F3" s="23"/>
      <c r="G3" s="23"/>
    </row>
    <row r="4" spans="1:16" s="1" customFormat="1" ht="30" customHeight="1">
      <c r="A4" s="328" t="s">
        <v>109</v>
      </c>
      <c r="B4" s="328"/>
      <c r="C4" s="328"/>
      <c r="D4" s="328"/>
      <c r="E4" s="328"/>
      <c r="F4" s="328"/>
      <c r="G4" s="328"/>
    </row>
    <row r="5" spans="1:16" s="1" customFormat="1" ht="72.5">
      <c r="A5" s="318" t="s">
        <v>18</v>
      </c>
      <c r="B5" s="255" t="s">
        <v>22</v>
      </c>
      <c r="C5" s="93" t="s">
        <v>23</v>
      </c>
      <c r="D5" s="93" t="s">
        <v>24</v>
      </c>
      <c r="E5" s="93" t="s">
        <v>25</v>
      </c>
      <c r="F5" s="93" t="s">
        <v>26</v>
      </c>
      <c r="G5" s="93" t="s">
        <v>27</v>
      </c>
    </row>
    <row r="6" spans="1:16" s="1" customFormat="1" ht="15" thickBot="1">
      <c r="A6" s="319"/>
      <c r="B6" s="329" t="s">
        <v>1</v>
      </c>
      <c r="C6" s="330"/>
      <c r="D6" s="330"/>
      <c r="E6" s="330" t="s">
        <v>28</v>
      </c>
      <c r="F6" s="330"/>
      <c r="G6" s="330"/>
      <c r="J6" s="13"/>
      <c r="K6" s="13"/>
      <c r="L6" s="13"/>
      <c r="M6" s="13"/>
      <c r="N6" s="13"/>
      <c r="O6" s="13"/>
      <c r="P6" s="13"/>
    </row>
    <row r="7" spans="1:16" s="1" customFormat="1" ht="14.5">
      <c r="A7" s="267" t="s">
        <v>14</v>
      </c>
      <c r="B7" s="194">
        <v>597</v>
      </c>
      <c r="C7" s="54">
        <v>4669</v>
      </c>
      <c r="D7" s="54">
        <v>1416</v>
      </c>
      <c r="E7" s="197">
        <f>D7/B7</f>
        <v>2.3718592964824121</v>
      </c>
      <c r="F7" s="197">
        <f>C7/D7</f>
        <v>3.2973163841807911</v>
      </c>
      <c r="G7" s="175">
        <f>C7/B7</f>
        <v>7.8207705192629815</v>
      </c>
      <c r="I7" s="8"/>
      <c r="J7" s="14"/>
      <c r="K7" s="14"/>
      <c r="L7" s="14"/>
      <c r="M7" s="14"/>
      <c r="N7" s="14"/>
      <c r="O7" s="14"/>
      <c r="P7" s="14"/>
    </row>
    <row r="8" spans="1:16" s="1" customFormat="1" ht="14.5">
      <c r="A8" s="30" t="s">
        <v>13</v>
      </c>
      <c r="B8" s="137">
        <v>434</v>
      </c>
      <c r="C8" s="57">
        <v>3998</v>
      </c>
      <c r="D8" s="57">
        <v>1033</v>
      </c>
      <c r="E8" s="139">
        <f t="shared" ref="E8:E9" si="0">D8/B8</f>
        <v>2.3801843317972349</v>
      </c>
      <c r="F8" s="139">
        <f t="shared" ref="F8:F9" si="1">C8/D8</f>
        <v>3.8702807357212006</v>
      </c>
      <c r="G8" s="138">
        <f t="shared" ref="G8:G9" si="2">C8/B8</f>
        <v>9.2119815668202758</v>
      </c>
      <c r="I8" s="8"/>
      <c r="J8" s="14"/>
      <c r="K8" s="14"/>
      <c r="L8" s="14"/>
      <c r="M8" s="14"/>
      <c r="N8" s="14"/>
      <c r="O8" s="14"/>
      <c r="P8" s="14"/>
    </row>
    <row r="9" spans="1:16" s="1" customFormat="1" ht="14.25" customHeight="1">
      <c r="A9" s="26" t="s">
        <v>40</v>
      </c>
      <c r="B9" s="194">
        <v>337</v>
      </c>
      <c r="C9" s="54">
        <v>3145</v>
      </c>
      <c r="D9" s="54">
        <v>674</v>
      </c>
      <c r="E9" s="197">
        <f t="shared" si="0"/>
        <v>2</v>
      </c>
      <c r="F9" s="197">
        <f t="shared" si="1"/>
        <v>4.6661721068249262</v>
      </c>
      <c r="G9" s="175">
        <f t="shared" si="2"/>
        <v>9.3323442136498524</v>
      </c>
      <c r="I9" s="8"/>
      <c r="J9" s="14"/>
      <c r="K9" s="14"/>
      <c r="L9" s="14"/>
      <c r="M9" s="14"/>
      <c r="N9" s="14"/>
      <c r="O9" s="14"/>
      <c r="P9" s="14"/>
    </row>
    <row r="10" spans="1:16" s="1" customFormat="1" ht="14.5">
      <c r="A10" s="30" t="s">
        <v>12</v>
      </c>
      <c r="B10" s="137" t="s">
        <v>0</v>
      </c>
      <c r="C10" s="57" t="s">
        <v>0</v>
      </c>
      <c r="D10" s="57" t="s">
        <v>0</v>
      </c>
      <c r="E10" s="139" t="s">
        <v>0</v>
      </c>
      <c r="F10" s="139" t="s">
        <v>0</v>
      </c>
      <c r="G10" s="138" t="s">
        <v>0</v>
      </c>
      <c r="I10" s="8"/>
      <c r="J10" s="14"/>
      <c r="K10" s="14"/>
      <c r="L10" s="14"/>
      <c r="M10" s="14"/>
      <c r="N10" s="14"/>
      <c r="O10" s="14"/>
      <c r="P10" s="14"/>
    </row>
    <row r="11" spans="1:16" s="1" customFormat="1" ht="14.5">
      <c r="A11" s="26" t="s">
        <v>11</v>
      </c>
      <c r="B11" s="194">
        <v>22</v>
      </c>
      <c r="C11" s="54">
        <v>200</v>
      </c>
      <c r="D11" s="54">
        <v>45</v>
      </c>
      <c r="E11" s="197">
        <f t="shared" ref="E11:E16" si="3">D11/B11</f>
        <v>2.0454545454545454</v>
      </c>
      <c r="F11" s="197">
        <f t="shared" ref="F11:F16" si="4">C11/D11</f>
        <v>4.4444444444444446</v>
      </c>
      <c r="G11" s="175">
        <f t="shared" ref="G11:G16" si="5">C11/B11</f>
        <v>9.0909090909090917</v>
      </c>
      <c r="I11" s="8"/>
      <c r="J11" s="14"/>
      <c r="K11" s="14"/>
      <c r="L11" s="14"/>
      <c r="M11" s="14"/>
      <c r="N11" s="14"/>
      <c r="O11" s="14"/>
      <c r="P11" s="14"/>
    </row>
    <row r="12" spans="1:16" s="1" customFormat="1" ht="14.5">
      <c r="A12" s="30" t="s">
        <v>29</v>
      </c>
      <c r="B12" s="137">
        <v>151</v>
      </c>
      <c r="C12" s="57">
        <v>1859</v>
      </c>
      <c r="D12" s="57">
        <v>376</v>
      </c>
      <c r="E12" s="139">
        <f t="shared" si="3"/>
        <v>2.4900662251655628</v>
      </c>
      <c r="F12" s="139">
        <f t="shared" si="4"/>
        <v>4.9441489361702127</v>
      </c>
      <c r="G12" s="138">
        <f t="shared" si="5"/>
        <v>12.311258278145695</v>
      </c>
      <c r="I12" s="8"/>
      <c r="J12" s="14"/>
      <c r="K12" s="14"/>
      <c r="L12" s="14"/>
      <c r="M12" s="14"/>
      <c r="N12" s="14"/>
      <c r="O12" s="14"/>
      <c r="P12" s="14"/>
    </row>
    <row r="13" spans="1:16" s="1" customFormat="1" ht="14.5">
      <c r="A13" s="26" t="s">
        <v>10</v>
      </c>
      <c r="B13" s="194">
        <v>109</v>
      </c>
      <c r="C13" s="54">
        <v>928</v>
      </c>
      <c r="D13" s="54">
        <v>226</v>
      </c>
      <c r="E13" s="197">
        <f t="shared" si="3"/>
        <v>2.073394495412844</v>
      </c>
      <c r="F13" s="197">
        <f t="shared" si="4"/>
        <v>4.1061946902654869</v>
      </c>
      <c r="G13" s="175">
        <f t="shared" si="5"/>
        <v>8.5137614678899087</v>
      </c>
      <c r="I13" s="8"/>
      <c r="J13" s="14"/>
      <c r="K13" s="14"/>
      <c r="L13" s="14"/>
      <c r="M13" s="14"/>
      <c r="N13" s="14"/>
      <c r="O13" s="14"/>
      <c r="P13" s="14"/>
    </row>
    <row r="14" spans="1:16" s="1" customFormat="1" ht="14.5">
      <c r="A14" s="30" t="s">
        <v>9</v>
      </c>
      <c r="B14" s="137">
        <v>150</v>
      </c>
      <c r="C14" s="57">
        <v>1294</v>
      </c>
      <c r="D14" s="57">
        <v>306</v>
      </c>
      <c r="E14" s="139">
        <f t="shared" si="3"/>
        <v>2.04</v>
      </c>
      <c r="F14" s="139">
        <f t="shared" si="4"/>
        <v>4.2287581699346406</v>
      </c>
      <c r="G14" s="138">
        <f t="shared" si="5"/>
        <v>8.6266666666666669</v>
      </c>
      <c r="I14" s="8"/>
      <c r="J14" s="14"/>
      <c r="K14" s="14"/>
      <c r="L14" s="14"/>
      <c r="M14" s="14"/>
      <c r="N14" s="14"/>
      <c r="O14" s="14"/>
      <c r="P14" s="14"/>
    </row>
    <row r="15" spans="1:16" s="1" customFormat="1" ht="14.5">
      <c r="A15" s="26" t="s">
        <v>8</v>
      </c>
      <c r="B15" s="194">
        <v>693</v>
      </c>
      <c r="C15" s="54">
        <v>6200</v>
      </c>
      <c r="D15" s="54">
        <v>1599</v>
      </c>
      <c r="E15" s="197">
        <f t="shared" si="3"/>
        <v>2.3073593073593073</v>
      </c>
      <c r="F15" s="197">
        <f t="shared" si="4"/>
        <v>3.8774233896185115</v>
      </c>
      <c r="G15" s="175">
        <f t="shared" si="5"/>
        <v>8.9466089466089471</v>
      </c>
      <c r="I15" s="8"/>
      <c r="J15" s="14"/>
      <c r="K15" s="14"/>
      <c r="L15" s="14"/>
      <c r="M15" s="14"/>
      <c r="N15" s="14"/>
      <c r="O15" s="14"/>
      <c r="P15" s="14"/>
    </row>
    <row r="16" spans="1:16" s="1" customFormat="1" ht="14.5">
      <c r="A16" s="30" t="s">
        <v>7</v>
      </c>
      <c r="B16" s="137">
        <v>2141</v>
      </c>
      <c r="C16" s="57">
        <v>18362</v>
      </c>
      <c r="D16" s="57">
        <v>4669</v>
      </c>
      <c r="E16" s="139">
        <f t="shared" si="3"/>
        <v>2.1807566557683327</v>
      </c>
      <c r="F16" s="139">
        <f t="shared" si="4"/>
        <v>3.9327479117584065</v>
      </c>
      <c r="G16" s="138">
        <f t="shared" si="5"/>
        <v>8.5763661840261562</v>
      </c>
      <c r="I16" s="8"/>
      <c r="J16" s="14"/>
      <c r="K16" s="14"/>
      <c r="L16" s="14"/>
      <c r="M16" s="14"/>
      <c r="N16" s="14"/>
      <c r="O16" s="14"/>
      <c r="P16" s="14"/>
    </row>
    <row r="17" spans="1:16" s="1" customFormat="1" ht="14.5">
      <c r="A17" s="26" t="s">
        <v>6</v>
      </c>
      <c r="B17" s="194" t="s">
        <v>0</v>
      </c>
      <c r="C17" s="54" t="s">
        <v>0</v>
      </c>
      <c r="D17" s="54" t="s">
        <v>0</v>
      </c>
      <c r="E17" s="197" t="s">
        <v>0</v>
      </c>
      <c r="F17" s="197" t="s">
        <v>0</v>
      </c>
      <c r="G17" s="175" t="s">
        <v>0</v>
      </c>
      <c r="I17" s="8"/>
      <c r="J17" s="14"/>
      <c r="K17" s="14"/>
      <c r="L17" s="14"/>
      <c r="M17" s="14"/>
      <c r="N17" s="14"/>
      <c r="O17" s="14"/>
      <c r="P17" s="14"/>
    </row>
    <row r="18" spans="1:16" s="1" customFormat="1">
      <c r="A18" s="30" t="s">
        <v>5</v>
      </c>
      <c r="B18" s="137">
        <v>38</v>
      </c>
      <c r="C18" s="57">
        <v>375</v>
      </c>
      <c r="D18" s="57">
        <v>95</v>
      </c>
      <c r="E18" s="139">
        <f t="shared" ref="E18:E19" si="6">D18/B18</f>
        <v>2.5</v>
      </c>
      <c r="F18" s="139">
        <f t="shared" ref="F18:F19" si="7">C18/D18</f>
        <v>3.9473684210526314</v>
      </c>
      <c r="G18" s="138">
        <f t="shared" ref="G18:G19" si="8">C18/B18</f>
        <v>9.8684210526315788</v>
      </c>
      <c r="I18" s="8"/>
      <c r="J18" s="8"/>
      <c r="K18" s="8"/>
      <c r="L18" s="8"/>
    </row>
    <row r="19" spans="1:16" s="1" customFormat="1">
      <c r="A19" s="26" t="s">
        <v>42</v>
      </c>
      <c r="B19" s="194">
        <v>18</v>
      </c>
      <c r="C19" s="54">
        <v>88</v>
      </c>
      <c r="D19" s="54">
        <v>36</v>
      </c>
      <c r="E19" s="197">
        <f t="shared" si="6"/>
        <v>2</v>
      </c>
      <c r="F19" s="197">
        <f t="shared" si="7"/>
        <v>2.4444444444444446</v>
      </c>
      <c r="G19" s="175">
        <f t="shared" si="8"/>
        <v>4.8888888888888893</v>
      </c>
      <c r="I19" s="8"/>
      <c r="J19" s="8"/>
      <c r="K19" s="8"/>
      <c r="L19" s="8"/>
    </row>
    <row r="20" spans="1:16" s="1" customFormat="1">
      <c r="A20" s="30" t="s">
        <v>16</v>
      </c>
      <c r="B20" s="137" t="s">
        <v>0</v>
      </c>
      <c r="C20" s="57" t="s">
        <v>0</v>
      </c>
      <c r="D20" s="57" t="s">
        <v>0</v>
      </c>
      <c r="E20" s="139" t="s">
        <v>0</v>
      </c>
      <c r="F20" s="139" t="s">
        <v>0</v>
      </c>
      <c r="G20" s="138" t="s">
        <v>0</v>
      </c>
      <c r="I20" s="8"/>
      <c r="J20" s="8"/>
      <c r="K20" s="8"/>
      <c r="L20" s="8"/>
    </row>
    <row r="21" spans="1:16" s="1" customFormat="1">
      <c r="A21" s="26" t="s">
        <v>3</v>
      </c>
      <c r="B21" s="194" t="s">
        <v>0</v>
      </c>
      <c r="C21" s="54" t="s">
        <v>0</v>
      </c>
      <c r="D21" s="54" t="s">
        <v>0</v>
      </c>
      <c r="E21" s="197" t="s">
        <v>0</v>
      </c>
      <c r="F21" s="197" t="s">
        <v>0</v>
      </c>
      <c r="G21" s="175" t="s">
        <v>0</v>
      </c>
      <c r="I21" s="8"/>
      <c r="J21" s="8"/>
      <c r="K21" s="8"/>
      <c r="L21" s="8"/>
    </row>
    <row r="22" spans="1:16" s="1" customFormat="1" ht="14.5" thickBot="1">
      <c r="A22" s="62" t="s">
        <v>2</v>
      </c>
      <c r="B22" s="144" t="s">
        <v>0</v>
      </c>
      <c r="C22" s="58" t="s">
        <v>0</v>
      </c>
      <c r="D22" s="58" t="s">
        <v>0</v>
      </c>
      <c r="E22" s="147" t="s">
        <v>0</v>
      </c>
      <c r="F22" s="147" t="s">
        <v>0</v>
      </c>
      <c r="G22" s="145" t="s">
        <v>0</v>
      </c>
      <c r="I22" s="8"/>
      <c r="J22" s="8"/>
      <c r="K22" s="8"/>
      <c r="L22" s="8"/>
    </row>
    <row r="23" spans="1:16" s="1" customFormat="1">
      <c r="A23" s="38" t="s">
        <v>35</v>
      </c>
      <c r="B23" s="195">
        <f>SUM(B7,B8,B11,B12,B13,B15,B16, B18)</f>
        <v>4185</v>
      </c>
      <c r="C23" s="59">
        <f>SUM(C7,C8,C11,C12,C13,C15,C16, C18)</f>
        <v>36591</v>
      </c>
      <c r="D23" s="59">
        <f>SUM(D7,D8,D11,D12,D13,D15,D16, D18)</f>
        <v>9459</v>
      </c>
      <c r="E23" s="41">
        <f>D23/B23</f>
        <v>2.2602150537634409</v>
      </c>
      <c r="F23" s="41">
        <f>C23/D23</f>
        <v>3.8683793212813193</v>
      </c>
      <c r="G23" s="40">
        <f>C23/B23</f>
        <v>8.7433691756272403</v>
      </c>
      <c r="I23" s="8"/>
      <c r="J23" s="8"/>
      <c r="K23" s="8"/>
      <c r="L23" s="8"/>
    </row>
    <row r="24" spans="1:16" s="1" customFormat="1">
      <c r="A24" s="42" t="s">
        <v>36</v>
      </c>
      <c r="B24" s="196">
        <f>SUM(B9,B14,B19)</f>
        <v>505</v>
      </c>
      <c r="C24" s="60">
        <f>SUM(C9,C14,C19)</f>
        <v>4527</v>
      </c>
      <c r="D24" s="60">
        <f>SUM(D9,D14,D19)</f>
        <v>1016</v>
      </c>
      <c r="E24" s="45">
        <f>D24/B24</f>
        <v>2.0118811881188119</v>
      </c>
      <c r="F24" s="45">
        <f>C24/D24</f>
        <v>4.4557086614173231</v>
      </c>
      <c r="G24" s="44">
        <f>C24/B24</f>
        <v>8.9643564356435643</v>
      </c>
      <c r="I24" s="8"/>
      <c r="J24" s="8"/>
      <c r="K24" s="8"/>
    </row>
    <row r="25" spans="1:16" s="1" customFormat="1" ht="14.5" thickBot="1">
      <c r="A25" s="46" t="s">
        <v>17</v>
      </c>
      <c r="B25" s="156">
        <v>4690</v>
      </c>
      <c r="C25" s="61">
        <v>41118</v>
      </c>
      <c r="D25" s="61">
        <v>10475</v>
      </c>
      <c r="E25" s="49">
        <f>D25/B25</f>
        <v>2.2334754797441363</v>
      </c>
      <c r="F25" s="49">
        <f>C25/D25</f>
        <v>3.925346062052506</v>
      </c>
      <c r="G25" s="176">
        <f>C25/B25</f>
        <v>8.7671641791044781</v>
      </c>
      <c r="I25" s="8"/>
      <c r="J25" s="8"/>
      <c r="K25" s="8"/>
      <c r="L25" s="7"/>
    </row>
    <row r="26" spans="1:16" s="1" customFormat="1" ht="32.25" customHeight="1">
      <c r="A26" s="327" t="s">
        <v>38</v>
      </c>
      <c r="B26" s="327"/>
      <c r="C26" s="327"/>
      <c r="D26" s="327"/>
      <c r="E26" s="327"/>
      <c r="F26" s="327"/>
      <c r="G26" s="327"/>
    </row>
    <row r="27" spans="1:16" s="1" customFormat="1" ht="39" customHeight="1">
      <c r="A27" s="327" t="s">
        <v>50</v>
      </c>
      <c r="B27" s="327"/>
      <c r="C27" s="327"/>
      <c r="D27" s="327"/>
      <c r="E27" s="327"/>
      <c r="F27" s="327"/>
      <c r="G27" s="327"/>
    </row>
    <row r="28" spans="1:16" s="1" customFormat="1" ht="39" customHeight="1">
      <c r="A28" s="327" t="s">
        <v>187</v>
      </c>
      <c r="B28" s="327"/>
      <c r="C28" s="327"/>
      <c r="D28" s="327"/>
      <c r="E28" s="327"/>
      <c r="F28" s="327"/>
      <c r="G28" s="327"/>
    </row>
    <row r="29" spans="1:16" s="1" customFormat="1" ht="14.5">
      <c r="A29" s="23"/>
      <c r="B29" s="23"/>
      <c r="C29" s="23"/>
      <c r="D29" s="23"/>
      <c r="E29" s="23"/>
      <c r="F29" s="23"/>
      <c r="G29" s="23"/>
    </row>
    <row r="30" spans="1:16" s="1" customFormat="1" ht="23.5">
      <c r="A30" s="306">
        <v>2020</v>
      </c>
      <c r="B30" s="306"/>
      <c r="C30" s="306"/>
      <c r="D30" s="306"/>
      <c r="E30" s="306"/>
      <c r="F30" s="306"/>
      <c r="G30" s="306"/>
    </row>
    <row r="31" spans="1:16" s="1" customFormat="1" ht="14.5">
      <c r="A31" s="24"/>
      <c r="B31" s="23"/>
      <c r="C31" s="23"/>
      <c r="D31" s="23"/>
      <c r="E31" s="23"/>
      <c r="F31" s="23"/>
      <c r="G31" s="23"/>
    </row>
    <row r="32" spans="1:16" s="1" customFormat="1" ht="36" customHeight="1">
      <c r="A32" s="328" t="s">
        <v>110</v>
      </c>
      <c r="B32" s="328"/>
      <c r="C32" s="328"/>
      <c r="D32" s="328"/>
      <c r="E32" s="328"/>
      <c r="F32" s="328"/>
      <c r="G32" s="328"/>
    </row>
    <row r="33" spans="1:7" s="1" customFormat="1" ht="72.5">
      <c r="A33" s="318" t="s">
        <v>18</v>
      </c>
      <c r="B33" s="193" t="s">
        <v>22</v>
      </c>
      <c r="C33" s="93" t="s">
        <v>23</v>
      </c>
      <c r="D33" s="93" t="s">
        <v>24</v>
      </c>
      <c r="E33" s="93" t="s">
        <v>25</v>
      </c>
      <c r="F33" s="93" t="s">
        <v>26</v>
      </c>
      <c r="G33" s="93" t="s">
        <v>27</v>
      </c>
    </row>
    <row r="34" spans="1:7" s="1" customFormat="1" ht="15" thickBot="1">
      <c r="A34" s="319"/>
      <c r="B34" s="329" t="s">
        <v>1</v>
      </c>
      <c r="C34" s="330"/>
      <c r="D34" s="330"/>
      <c r="E34" s="330" t="s">
        <v>28</v>
      </c>
      <c r="F34" s="330"/>
      <c r="G34" s="330"/>
    </row>
    <row r="35" spans="1:7" s="1" customFormat="1">
      <c r="A35" s="267" t="s">
        <v>14</v>
      </c>
      <c r="B35" s="194">
        <v>562</v>
      </c>
      <c r="C35" s="194">
        <v>4663</v>
      </c>
      <c r="D35" s="194">
        <v>1302</v>
      </c>
      <c r="E35" s="175">
        <v>2.3167259786476868</v>
      </c>
      <c r="F35" s="175">
        <v>3.5814132104454686</v>
      </c>
      <c r="G35" s="175">
        <v>8.2971530249110312</v>
      </c>
    </row>
    <row r="36" spans="1:7" s="1" customFormat="1">
      <c r="A36" s="30" t="s">
        <v>13</v>
      </c>
      <c r="B36" s="137">
        <v>424</v>
      </c>
      <c r="C36" s="137">
        <v>3917</v>
      </c>
      <c r="D36" s="137">
        <v>1006</v>
      </c>
      <c r="E36" s="138">
        <v>2.3726415094339623</v>
      </c>
      <c r="F36" s="138">
        <v>3.893638170974155</v>
      </c>
      <c r="G36" s="138">
        <v>9.2382075471698109</v>
      </c>
    </row>
    <row r="37" spans="1:7" s="1" customFormat="1">
      <c r="A37" s="26" t="s">
        <v>40</v>
      </c>
      <c r="B37" s="194">
        <v>330</v>
      </c>
      <c r="C37" s="194">
        <v>3151</v>
      </c>
      <c r="D37" s="194">
        <v>660</v>
      </c>
      <c r="E37" s="175">
        <v>2</v>
      </c>
      <c r="F37" s="175">
        <v>4.7742424242424244</v>
      </c>
      <c r="G37" s="175">
        <v>9.5484848484848488</v>
      </c>
    </row>
    <row r="38" spans="1:7" s="1" customFormat="1">
      <c r="A38" s="30" t="s">
        <v>12</v>
      </c>
      <c r="B38" s="137" t="s">
        <v>0</v>
      </c>
      <c r="C38" s="137" t="s">
        <v>0</v>
      </c>
      <c r="D38" s="137" t="s">
        <v>0</v>
      </c>
      <c r="E38" s="138" t="s">
        <v>0</v>
      </c>
      <c r="F38" s="138" t="s">
        <v>0</v>
      </c>
      <c r="G38" s="138" t="s">
        <v>0</v>
      </c>
    </row>
    <row r="39" spans="1:7" s="1" customFormat="1">
      <c r="A39" s="26" t="s">
        <v>11</v>
      </c>
      <c r="B39" s="194">
        <v>24</v>
      </c>
      <c r="C39" s="194">
        <v>239</v>
      </c>
      <c r="D39" s="194">
        <v>50</v>
      </c>
      <c r="E39" s="175">
        <v>2.0833333333333335</v>
      </c>
      <c r="F39" s="175">
        <v>4.78</v>
      </c>
      <c r="G39" s="175">
        <v>9.9583333333333339</v>
      </c>
    </row>
    <row r="40" spans="1:7" s="1" customFormat="1">
      <c r="A40" s="30" t="s">
        <v>29</v>
      </c>
      <c r="B40" s="137">
        <v>158</v>
      </c>
      <c r="C40" s="137">
        <v>2053</v>
      </c>
      <c r="D40" s="137">
        <v>403</v>
      </c>
      <c r="E40" s="138">
        <v>2.5506329113924049</v>
      </c>
      <c r="F40" s="138">
        <v>5.0942928039702231</v>
      </c>
      <c r="G40" s="138">
        <v>12.99367088607595</v>
      </c>
    </row>
    <row r="41" spans="1:7" s="1" customFormat="1">
      <c r="A41" s="26" t="s">
        <v>10</v>
      </c>
      <c r="B41" s="194">
        <v>96</v>
      </c>
      <c r="C41" s="194">
        <v>837</v>
      </c>
      <c r="D41" s="194">
        <v>202</v>
      </c>
      <c r="E41" s="175">
        <v>2.1041666666666665</v>
      </c>
      <c r="F41" s="175">
        <v>4.1435643564356432</v>
      </c>
      <c r="G41" s="175">
        <v>8.71875</v>
      </c>
    </row>
    <row r="42" spans="1:7" s="1" customFormat="1">
      <c r="A42" s="30" t="s">
        <v>9</v>
      </c>
      <c r="B42" s="137">
        <v>169</v>
      </c>
      <c r="C42" s="137">
        <v>1523</v>
      </c>
      <c r="D42" s="137">
        <v>345</v>
      </c>
      <c r="E42" s="138">
        <v>2.0414201183431953</v>
      </c>
      <c r="F42" s="138">
        <v>4.4144927536231888</v>
      </c>
      <c r="G42" s="138">
        <v>9.0118343195266277</v>
      </c>
    </row>
    <row r="43" spans="1:7" s="1" customFormat="1">
      <c r="A43" s="26" t="s">
        <v>8</v>
      </c>
      <c r="B43" s="194">
        <v>675</v>
      </c>
      <c r="C43" s="194">
        <v>6240</v>
      </c>
      <c r="D43" s="194">
        <v>1576</v>
      </c>
      <c r="E43" s="175">
        <v>2.3348148148148149</v>
      </c>
      <c r="F43" s="175">
        <v>3.9593908629441623</v>
      </c>
      <c r="G43" s="175">
        <v>9.2444444444444436</v>
      </c>
    </row>
    <row r="44" spans="1:7" s="1" customFormat="1">
      <c r="A44" s="30" t="s">
        <v>7</v>
      </c>
      <c r="B44" s="137">
        <v>1991</v>
      </c>
      <c r="C44" s="137">
        <v>17107</v>
      </c>
      <c r="D44" s="137">
        <v>4374</v>
      </c>
      <c r="E44" s="138">
        <v>2.1968859869412354</v>
      </c>
      <c r="F44" s="138">
        <v>3.9110653863740286</v>
      </c>
      <c r="G44" s="138">
        <v>8.5921647413360116</v>
      </c>
    </row>
    <row r="45" spans="1:7" s="1" customFormat="1">
      <c r="A45" s="26" t="s">
        <v>6</v>
      </c>
      <c r="B45" s="194" t="s">
        <v>0</v>
      </c>
      <c r="C45" s="194" t="s">
        <v>0</v>
      </c>
      <c r="D45" s="194" t="s">
        <v>0</v>
      </c>
      <c r="E45" s="175" t="s">
        <v>0</v>
      </c>
      <c r="F45" s="175" t="s">
        <v>0</v>
      </c>
      <c r="G45" s="175" t="s">
        <v>0</v>
      </c>
    </row>
    <row r="46" spans="1:7" s="1" customFormat="1">
      <c r="A46" s="30" t="s">
        <v>5</v>
      </c>
      <c r="B46" s="137">
        <v>38</v>
      </c>
      <c r="C46" s="137">
        <v>398</v>
      </c>
      <c r="D46" s="137">
        <v>98</v>
      </c>
      <c r="E46" s="138">
        <v>2.5789473684210527</v>
      </c>
      <c r="F46" s="138">
        <v>4.0612244897959187</v>
      </c>
      <c r="G46" s="138">
        <v>10.473684210526315</v>
      </c>
    </row>
    <row r="47" spans="1:7" s="1" customFormat="1">
      <c r="A47" s="26" t="s">
        <v>42</v>
      </c>
      <c r="B47" s="194">
        <v>19</v>
      </c>
      <c r="C47" s="194">
        <v>93</v>
      </c>
      <c r="D47" s="194">
        <v>38</v>
      </c>
      <c r="E47" s="175">
        <v>2</v>
      </c>
      <c r="F47" s="175">
        <v>2.4473684210526314</v>
      </c>
      <c r="G47" s="175">
        <v>4.8947368421052628</v>
      </c>
    </row>
    <row r="48" spans="1:7" s="1" customFormat="1">
      <c r="A48" s="30" t="s">
        <v>16</v>
      </c>
      <c r="B48" s="137" t="s">
        <v>0</v>
      </c>
      <c r="C48" s="137" t="s">
        <v>0</v>
      </c>
      <c r="D48" s="137" t="s">
        <v>0</v>
      </c>
      <c r="E48" s="138" t="s">
        <v>0</v>
      </c>
      <c r="F48" s="138" t="s">
        <v>0</v>
      </c>
      <c r="G48" s="138" t="s">
        <v>0</v>
      </c>
    </row>
    <row r="49" spans="1:8" s="1" customFormat="1">
      <c r="A49" s="26" t="s">
        <v>3</v>
      </c>
      <c r="B49" s="194" t="s">
        <v>0</v>
      </c>
      <c r="C49" s="194" t="s">
        <v>0</v>
      </c>
      <c r="D49" s="194" t="s">
        <v>0</v>
      </c>
      <c r="E49" s="175" t="s">
        <v>0</v>
      </c>
      <c r="F49" s="175" t="s">
        <v>0</v>
      </c>
      <c r="G49" s="175" t="s">
        <v>0</v>
      </c>
    </row>
    <row r="50" spans="1:8" s="5" customFormat="1" ht="14.5" thickBot="1">
      <c r="A50" s="62" t="s">
        <v>2</v>
      </c>
      <c r="B50" s="144" t="s">
        <v>0</v>
      </c>
      <c r="C50" s="144" t="s">
        <v>0</v>
      </c>
      <c r="D50" s="144" t="s">
        <v>0</v>
      </c>
      <c r="E50" s="145" t="s">
        <v>0</v>
      </c>
      <c r="F50" s="145" t="s">
        <v>0</v>
      </c>
      <c r="G50" s="145" t="s">
        <v>0</v>
      </c>
      <c r="H50" s="1"/>
    </row>
    <row r="51" spans="1:8" s="5" customFormat="1">
      <c r="A51" s="38" t="s">
        <v>35</v>
      </c>
      <c r="B51" s="195">
        <v>3968</v>
      </c>
      <c r="C51" s="84">
        <v>35454</v>
      </c>
      <c r="D51" s="84">
        <v>9011</v>
      </c>
      <c r="E51" s="40">
        <v>2.2709173387096775</v>
      </c>
      <c r="F51" s="40">
        <v>3.9345244700921098</v>
      </c>
      <c r="G51" s="40">
        <v>8.9349798387096779</v>
      </c>
      <c r="H51" s="1"/>
    </row>
    <row r="52" spans="1:8" s="5" customFormat="1">
      <c r="A52" s="42" t="s">
        <v>36</v>
      </c>
      <c r="B52" s="196">
        <v>518</v>
      </c>
      <c r="C52" s="85">
        <v>4767</v>
      </c>
      <c r="D52" s="85">
        <v>1043</v>
      </c>
      <c r="E52" s="44">
        <v>2.0135135135135136</v>
      </c>
      <c r="F52" s="44">
        <v>4.5704697986577179</v>
      </c>
      <c r="G52" s="44">
        <v>9.2027027027027035</v>
      </c>
      <c r="H52" s="1"/>
    </row>
    <row r="53" spans="1:8" s="1" customFormat="1" ht="14.5" thickBot="1">
      <c r="A53" s="46" t="s">
        <v>17</v>
      </c>
      <c r="B53" s="156">
        <v>4486</v>
      </c>
      <c r="C53" s="86">
        <v>40221</v>
      </c>
      <c r="D53" s="86">
        <v>10054</v>
      </c>
      <c r="E53" s="176">
        <v>2.2411948283548817</v>
      </c>
      <c r="F53" s="176">
        <v>4.0004973145016907</v>
      </c>
      <c r="G53" s="176">
        <v>8.9658938921087827</v>
      </c>
    </row>
    <row r="54" spans="1:8" s="1" customFormat="1" ht="35.25" customHeight="1">
      <c r="A54" s="327" t="s">
        <v>38</v>
      </c>
      <c r="B54" s="327"/>
      <c r="C54" s="327"/>
      <c r="D54" s="327"/>
      <c r="E54" s="327"/>
      <c r="F54" s="327"/>
      <c r="G54" s="327"/>
      <c r="H54" s="4"/>
    </row>
    <row r="55" spans="1:8" s="1" customFormat="1" ht="39" customHeight="1">
      <c r="A55" s="327" t="s">
        <v>50</v>
      </c>
      <c r="B55" s="327"/>
      <c r="C55" s="327"/>
      <c r="D55" s="327"/>
      <c r="E55" s="327"/>
      <c r="F55" s="327"/>
      <c r="G55" s="327"/>
    </row>
    <row r="56" spans="1:8" ht="39" customHeight="1">
      <c r="A56" s="327" t="s">
        <v>188</v>
      </c>
      <c r="B56" s="327"/>
      <c r="C56" s="327"/>
      <c r="D56" s="327"/>
      <c r="E56" s="327"/>
      <c r="F56" s="327"/>
      <c r="G56" s="327"/>
    </row>
    <row r="57" spans="1:8" s="1" customFormat="1" ht="14.5">
      <c r="A57" s="23"/>
      <c r="B57" s="23"/>
      <c r="C57" s="23"/>
      <c r="D57" s="23"/>
      <c r="E57" s="23"/>
      <c r="F57" s="23"/>
      <c r="G57" s="23"/>
    </row>
    <row r="58" spans="1:8" s="1" customFormat="1" ht="23.5">
      <c r="A58" s="306">
        <v>2019</v>
      </c>
      <c r="B58" s="306"/>
      <c r="C58" s="306"/>
      <c r="D58" s="306"/>
      <c r="E58" s="306"/>
      <c r="F58" s="306"/>
      <c r="G58" s="306"/>
    </row>
    <row r="59" spans="1:8" s="1" customFormat="1" ht="14.25" customHeight="1">
      <c r="A59" s="23"/>
      <c r="B59" s="23"/>
      <c r="C59" s="23"/>
      <c r="D59" s="23"/>
      <c r="E59" s="23"/>
      <c r="F59" s="23"/>
      <c r="G59" s="23"/>
    </row>
    <row r="60" spans="1:8" s="1" customFormat="1" ht="36.75" customHeight="1">
      <c r="A60" s="328" t="s">
        <v>111</v>
      </c>
      <c r="B60" s="328"/>
      <c r="C60" s="328"/>
      <c r="D60" s="328"/>
      <c r="E60" s="328"/>
      <c r="F60" s="328"/>
      <c r="G60" s="328"/>
    </row>
    <row r="61" spans="1:8" s="1" customFormat="1" ht="72.5">
      <c r="A61" s="318" t="s">
        <v>18</v>
      </c>
      <c r="B61" s="255" t="s">
        <v>22</v>
      </c>
      <c r="C61" s="93" t="s">
        <v>23</v>
      </c>
      <c r="D61" s="93" t="s">
        <v>24</v>
      </c>
      <c r="E61" s="93" t="s">
        <v>25</v>
      </c>
      <c r="F61" s="93" t="s">
        <v>26</v>
      </c>
      <c r="G61" s="93" t="s">
        <v>27</v>
      </c>
    </row>
    <row r="62" spans="1:8" s="1" customFormat="1" ht="14.15" customHeight="1" thickBot="1">
      <c r="A62" s="319"/>
      <c r="B62" s="329" t="s">
        <v>1</v>
      </c>
      <c r="C62" s="330"/>
      <c r="D62" s="330"/>
      <c r="E62" s="330" t="s">
        <v>28</v>
      </c>
      <c r="F62" s="330"/>
      <c r="G62" s="330"/>
    </row>
    <row r="63" spans="1:8" s="1" customFormat="1">
      <c r="A63" s="267" t="s">
        <v>14</v>
      </c>
      <c r="B63" s="194">
        <v>490</v>
      </c>
      <c r="C63" s="54">
        <v>4102</v>
      </c>
      <c r="D63" s="54">
        <v>1139</v>
      </c>
      <c r="E63" s="175">
        <v>2.3244897959183675</v>
      </c>
      <c r="F63" s="175">
        <v>3.601404741000878</v>
      </c>
      <c r="G63" s="175">
        <v>8.3714285714285719</v>
      </c>
    </row>
    <row r="64" spans="1:8" s="1" customFormat="1">
      <c r="A64" s="30" t="s">
        <v>13</v>
      </c>
      <c r="B64" s="137">
        <v>391</v>
      </c>
      <c r="C64" s="57">
        <v>3757</v>
      </c>
      <c r="D64" s="57">
        <v>954</v>
      </c>
      <c r="E64" s="138">
        <v>2.4398976982097187</v>
      </c>
      <c r="F64" s="138">
        <v>3.9381551362683438</v>
      </c>
      <c r="G64" s="138">
        <v>9.6086956521739122</v>
      </c>
    </row>
    <row r="65" spans="1:8" s="1" customFormat="1">
      <c r="A65" s="26" t="s">
        <v>40</v>
      </c>
      <c r="B65" s="194">
        <v>314</v>
      </c>
      <c r="C65" s="54">
        <v>3002</v>
      </c>
      <c r="D65" s="54">
        <v>628</v>
      </c>
      <c r="E65" s="175">
        <v>2</v>
      </c>
      <c r="F65" s="175">
        <v>4.7802547770700636</v>
      </c>
      <c r="G65" s="175">
        <v>9.5605095541401273</v>
      </c>
    </row>
    <row r="66" spans="1:8" s="1" customFormat="1">
      <c r="A66" s="30" t="s">
        <v>12</v>
      </c>
      <c r="B66" s="137" t="s">
        <v>0</v>
      </c>
      <c r="C66" s="57" t="s">
        <v>0</v>
      </c>
      <c r="D66" s="57" t="s">
        <v>0</v>
      </c>
      <c r="E66" s="138" t="s">
        <v>0</v>
      </c>
      <c r="F66" s="138" t="s">
        <v>0</v>
      </c>
      <c r="G66" s="138" t="s">
        <v>0</v>
      </c>
    </row>
    <row r="67" spans="1:8" s="1" customFormat="1">
      <c r="A67" s="26" t="s">
        <v>11</v>
      </c>
      <c r="B67" s="194">
        <v>24</v>
      </c>
      <c r="C67" s="54">
        <v>237</v>
      </c>
      <c r="D67" s="54">
        <v>52</v>
      </c>
      <c r="E67" s="175">
        <v>2.1666666666666665</v>
      </c>
      <c r="F67" s="175">
        <v>4.5576923076923075</v>
      </c>
      <c r="G67" s="175">
        <v>9.875</v>
      </c>
    </row>
    <row r="68" spans="1:8" s="1" customFormat="1">
      <c r="A68" s="30" t="s">
        <v>29</v>
      </c>
      <c r="B68" s="137">
        <v>151</v>
      </c>
      <c r="C68" s="57">
        <v>2004</v>
      </c>
      <c r="D68" s="57">
        <v>391</v>
      </c>
      <c r="E68" s="138">
        <v>2.5894039735099339</v>
      </c>
      <c r="F68" s="138">
        <v>5.125319693094629</v>
      </c>
      <c r="G68" s="138">
        <v>13.271523178807946</v>
      </c>
    </row>
    <row r="69" spans="1:8" s="1" customFormat="1">
      <c r="A69" s="26" t="s">
        <v>10</v>
      </c>
      <c r="B69" s="194">
        <v>92</v>
      </c>
      <c r="C69" s="54">
        <v>802</v>
      </c>
      <c r="D69" s="54">
        <v>196</v>
      </c>
      <c r="E69" s="175">
        <v>2.1304347826086958</v>
      </c>
      <c r="F69" s="175">
        <v>4.091836734693878</v>
      </c>
      <c r="G69" s="175">
        <v>8.7173913043478262</v>
      </c>
    </row>
    <row r="70" spans="1:8" s="1" customFormat="1">
      <c r="A70" s="30" t="s">
        <v>9</v>
      </c>
      <c r="B70" s="137">
        <v>176</v>
      </c>
      <c r="C70" s="57">
        <v>1636</v>
      </c>
      <c r="D70" s="57">
        <v>361</v>
      </c>
      <c r="E70" s="138">
        <v>2.0511363636363638</v>
      </c>
      <c r="F70" s="138">
        <v>4.5318559556786706</v>
      </c>
      <c r="G70" s="138">
        <v>9.295454545454545</v>
      </c>
    </row>
    <row r="71" spans="1:8" s="1" customFormat="1">
      <c r="A71" s="26" t="s">
        <v>8</v>
      </c>
      <c r="B71" s="194">
        <v>644</v>
      </c>
      <c r="C71" s="54">
        <v>6008</v>
      </c>
      <c r="D71" s="54">
        <v>1504</v>
      </c>
      <c r="E71" s="175">
        <v>2.3354037267080745</v>
      </c>
      <c r="F71" s="175">
        <v>3.9946808510638299</v>
      </c>
      <c r="G71" s="175">
        <v>9.329192546583851</v>
      </c>
    </row>
    <row r="72" spans="1:8" s="1" customFormat="1">
      <c r="A72" s="30" t="s">
        <v>7</v>
      </c>
      <c r="B72" s="137">
        <v>1752</v>
      </c>
      <c r="C72" s="57">
        <v>15083</v>
      </c>
      <c r="D72" s="57">
        <v>3858</v>
      </c>
      <c r="E72" s="138">
        <v>2.202054794520548</v>
      </c>
      <c r="F72" s="138">
        <v>3.9095386210471745</v>
      </c>
      <c r="G72" s="138">
        <v>8.6090182648401825</v>
      </c>
    </row>
    <row r="73" spans="1:8" s="1" customFormat="1">
      <c r="A73" s="26" t="s">
        <v>6</v>
      </c>
      <c r="B73" s="194" t="s">
        <v>0</v>
      </c>
      <c r="C73" s="54" t="s">
        <v>0</v>
      </c>
      <c r="D73" s="54" t="s">
        <v>0</v>
      </c>
      <c r="E73" s="175" t="s">
        <v>0</v>
      </c>
      <c r="F73" s="175" t="s">
        <v>0</v>
      </c>
      <c r="G73" s="175" t="s">
        <v>0</v>
      </c>
    </row>
    <row r="74" spans="1:8" s="1" customFormat="1">
      <c r="A74" s="30" t="s">
        <v>5</v>
      </c>
      <c r="B74" s="137">
        <v>35</v>
      </c>
      <c r="C74" s="57">
        <v>378</v>
      </c>
      <c r="D74" s="57">
        <v>89</v>
      </c>
      <c r="E74" s="138">
        <v>2.5428571428571427</v>
      </c>
      <c r="F74" s="138">
        <v>4.2471910112359552</v>
      </c>
      <c r="G74" s="138">
        <v>10.8</v>
      </c>
    </row>
    <row r="75" spans="1:8" s="1" customFormat="1">
      <c r="A75" s="26" t="s">
        <v>4</v>
      </c>
      <c r="B75" s="194">
        <v>13</v>
      </c>
      <c r="C75" s="54">
        <v>62</v>
      </c>
      <c r="D75" s="54">
        <v>26</v>
      </c>
      <c r="E75" s="175">
        <v>2</v>
      </c>
      <c r="F75" s="175">
        <v>2.3846153846153846</v>
      </c>
      <c r="G75" s="175">
        <v>4.7692307692307692</v>
      </c>
    </row>
    <row r="76" spans="1:8" s="1" customFormat="1">
      <c r="A76" s="30" t="s">
        <v>16</v>
      </c>
      <c r="B76" s="137" t="s">
        <v>0</v>
      </c>
      <c r="C76" s="57" t="s">
        <v>0</v>
      </c>
      <c r="D76" s="57" t="s">
        <v>0</v>
      </c>
      <c r="E76" s="138" t="s">
        <v>0</v>
      </c>
      <c r="F76" s="138" t="s">
        <v>0</v>
      </c>
      <c r="G76" s="138" t="s">
        <v>0</v>
      </c>
    </row>
    <row r="77" spans="1:8" s="5" customFormat="1">
      <c r="A77" s="26" t="s">
        <v>3</v>
      </c>
      <c r="B77" s="194" t="s">
        <v>0</v>
      </c>
      <c r="C77" s="54" t="s">
        <v>0</v>
      </c>
      <c r="D77" s="54" t="s">
        <v>0</v>
      </c>
      <c r="E77" s="175" t="s">
        <v>0</v>
      </c>
      <c r="F77" s="175" t="s">
        <v>0</v>
      </c>
      <c r="G77" s="175" t="s">
        <v>0</v>
      </c>
      <c r="H77" s="1"/>
    </row>
    <row r="78" spans="1:8" s="5" customFormat="1" ht="14.5" thickBot="1">
      <c r="A78" s="62" t="s">
        <v>2</v>
      </c>
      <c r="B78" s="144" t="s">
        <v>0</v>
      </c>
      <c r="C78" s="58" t="s">
        <v>0</v>
      </c>
      <c r="D78" s="58" t="s">
        <v>0</v>
      </c>
      <c r="E78" s="145" t="s">
        <v>0</v>
      </c>
      <c r="F78" s="145" t="s">
        <v>0</v>
      </c>
      <c r="G78" s="145" t="s">
        <v>0</v>
      </c>
      <c r="H78" s="1"/>
    </row>
    <row r="79" spans="1:8" s="5" customFormat="1" ht="14.25" customHeight="1">
      <c r="A79" s="38" t="s">
        <v>35</v>
      </c>
      <c r="B79" s="195">
        <f>SUM(B63,B64,B67,B68,B69,B71,B72, B74)</f>
        <v>3579</v>
      </c>
      <c r="C79" s="59">
        <f>SUM(C63,C64,C67,C68,C69,C71,C72, C74)</f>
        <v>32371</v>
      </c>
      <c r="D79" s="59">
        <f>SUM(D63,D64,D67,D68,D69,D71,D72, D74)</f>
        <v>8183</v>
      </c>
      <c r="E79" s="40">
        <f>D79/B79</f>
        <v>2.2863928471640125</v>
      </c>
      <c r="F79" s="40">
        <f>C79/D79</f>
        <v>3.9558841500672126</v>
      </c>
      <c r="G79" s="40">
        <f>C79/B79</f>
        <v>9.0447052249231632</v>
      </c>
      <c r="H79" s="1"/>
    </row>
    <row r="80" spans="1:8" s="1" customFormat="1" ht="14.25" customHeight="1">
      <c r="A80" s="42" t="s">
        <v>36</v>
      </c>
      <c r="B80" s="196">
        <f>SUM(B65,B70,B75)</f>
        <v>503</v>
      </c>
      <c r="C80" s="60">
        <f>SUM(C65,C70,C75)</f>
        <v>4700</v>
      </c>
      <c r="D80" s="60">
        <f>SUM(D65,D70,D75)</f>
        <v>1015</v>
      </c>
      <c r="E80" s="44">
        <f>D80/B80</f>
        <v>2.017892644135189</v>
      </c>
      <c r="F80" s="44">
        <f>C80/D80</f>
        <v>4.6305418719211824</v>
      </c>
      <c r="G80" s="44">
        <f>C80/B80</f>
        <v>9.3439363817097423</v>
      </c>
    </row>
    <row r="81" spans="1:8" s="1" customFormat="1" ht="14.25" customHeight="1" thickBot="1">
      <c r="A81" s="46" t="s">
        <v>17</v>
      </c>
      <c r="B81" s="156">
        <v>4082</v>
      </c>
      <c r="C81" s="61">
        <v>37071</v>
      </c>
      <c r="D81" s="61">
        <v>9198</v>
      </c>
      <c r="E81" s="176">
        <v>2.2533072023517882</v>
      </c>
      <c r="F81" s="176">
        <v>4.0303326810176126</v>
      </c>
      <c r="G81" s="176">
        <v>9.0815776580107794</v>
      </c>
      <c r="H81" s="4"/>
    </row>
    <row r="82" spans="1:8" s="1" customFormat="1" ht="33" customHeight="1">
      <c r="A82" s="331" t="s">
        <v>38</v>
      </c>
      <c r="B82" s="331"/>
      <c r="C82" s="331"/>
      <c r="D82" s="331"/>
      <c r="E82" s="331"/>
      <c r="F82" s="331"/>
      <c r="G82" s="331"/>
    </row>
    <row r="83" spans="1:8" ht="39" customHeight="1">
      <c r="A83" s="317" t="s">
        <v>189</v>
      </c>
      <c r="B83" s="317"/>
      <c r="C83" s="317"/>
      <c r="D83" s="317"/>
      <c r="E83" s="317"/>
      <c r="F83" s="317"/>
      <c r="G83" s="317"/>
    </row>
    <row r="84" spans="1:8" ht="14.5">
      <c r="A84" s="23"/>
      <c r="B84" s="23"/>
      <c r="C84" s="23"/>
      <c r="D84" s="23"/>
      <c r="E84" s="23"/>
      <c r="F84" s="23"/>
      <c r="G84" s="23"/>
    </row>
    <row r="85" spans="1:8" ht="23.5">
      <c r="A85" s="306">
        <v>2018</v>
      </c>
      <c r="B85" s="306"/>
      <c r="C85" s="306"/>
      <c r="D85" s="306"/>
      <c r="E85" s="306"/>
      <c r="F85" s="306"/>
      <c r="G85" s="306"/>
    </row>
    <row r="86" spans="1:8" ht="14.5">
      <c r="A86" s="23"/>
      <c r="B86" s="23"/>
      <c r="C86" s="23"/>
      <c r="D86" s="23"/>
      <c r="E86" s="23"/>
      <c r="F86" s="23"/>
      <c r="G86" s="23"/>
    </row>
    <row r="87" spans="1:8" ht="35.25" customHeight="1">
      <c r="A87" s="328" t="s">
        <v>112</v>
      </c>
      <c r="B87" s="328"/>
      <c r="C87" s="328"/>
      <c r="D87" s="328"/>
      <c r="E87" s="328"/>
      <c r="F87" s="328"/>
      <c r="G87" s="328"/>
    </row>
    <row r="88" spans="1:8" ht="72.5">
      <c r="A88" s="318" t="s">
        <v>18</v>
      </c>
      <c r="B88" s="255" t="s">
        <v>22</v>
      </c>
      <c r="C88" s="93" t="s">
        <v>23</v>
      </c>
      <c r="D88" s="93" t="s">
        <v>24</v>
      </c>
      <c r="E88" s="93" t="s">
        <v>25</v>
      </c>
      <c r="F88" s="93" t="s">
        <v>26</v>
      </c>
      <c r="G88" s="93" t="s">
        <v>27</v>
      </c>
    </row>
    <row r="89" spans="1:8" ht="15" thickBot="1">
      <c r="A89" s="319"/>
      <c r="B89" s="329" t="s">
        <v>1</v>
      </c>
      <c r="C89" s="330"/>
      <c r="D89" s="330"/>
      <c r="E89" s="330" t="s">
        <v>28</v>
      </c>
      <c r="F89" s="330"/>
      <c r="G89" s="330"/>
    </row>
    <row r="90" spans="1:8">
      <c r="A90" s="26" t="s">
        <v>14</v>
      </c>
      <c r="B90" s="194">
        <v>434</v>
      </c>
      <c r="C90" s="54">
        <v>3703</v>
      </c>
      <c r="D90" s="54">
        <v>1054</v>
      </c>
      <c r="E90" s="197">
        <v>2.4285714285714284</v>
      </c>
      <c r="F90" s="175">
        <v>3.5132827324478177</v>
      </c>
      <c r="G90" s="175">
        <v>8.5322580645161299</v>
      </c>
    </row>
    <row r="91" spans="1:8">
      <c r="A91" s="30" t="s">
        <v>13</v>
      </c>
      <c r="B91" s="137">
        <v>338</v>
      </c>
      <c r="C91" s="57">
        <v>3236</v>
      </c>
      <c r="D91" s="57">
        <v>863</v>
      </c>
      <c r="E91" s="139">
        <v>2.5532544378698225</v>
      </c>
      <c r="F91" s="138">
        <v>3.749710312862109</v>
      </c>
      <c r="G91" s="138">
        <v>9.5739644970414197</v>
      </c>
    </row>
    <row r="92" spans="1:8">
      <c r="A92" s="26" t="s">
        <v>40</v>
      </c>
      <c r="B92" s="194">
        <v>304</v>
      </c>
      <c r="C92" s="54">
        <v>2905</v>
      </c>
      <c r="D92" s="54">
        <v>608</v>
      </c>
      <c r="E92" s="197">
        <v>2</v>
      </c>
      <c r="F92" s="175">
        <v>4.7779605263157894</v>
      </c>
      <c r="G92" s="175">
        <v>9.5559210526315788</v>
      </c>
    </row>
    <row r="93" spans="1:8">
      <c r="A93" s="30" t="s">
        <v>12</v>
      </c>
      <c r="B93" s="137" t="s">
        <v>0</v>
      </c>
      <c r="C93" s="57" t="s">
        <v>0</v>
      </c>
      <c r="D93" s="57" t="s">
        <v>0</v>
      </c>
      <c r="E93" s="139" t="s">
        <v>0</v>
      </c>
      <c r="F93" s="138" t="s">
        <v>0</v>
      </c>
      <c r="G93" s="138" t="s">
        <v>0</v>
      </c>
    </row>
    <row r="94" spans="1:8">
      <c r="A94" s="26" t="s">
        <v>11</v>
      </c>
      <c r="B94" s="194">
        <v>26</v>
      </c>
      <c r="C94" s="54">
        <v>245</v>
      </c>
      <c r="D94" s="54">
        <v>58</v>
      </c>
      <c r="E94" s="197">
        <v>2.2307692307692308</v>
      </c>
      <c r="F94" s="175">
        <v>4.2241379310344831</v>
      </c>
      <c r="G94" s="175">
        <v>9.4230769230769234</v>
      </c>
    </row>
    <row r="95" spans="1:8">
      <c r="A95" s="30" t="s">
        <v>41</v>
      </c>
      <c r="B95" s="137">
        <v>154</v>
      </c>
      <c r="C95" s="57">
        <v>2113</v>
      </c>
      <c r="D95" s="57">
        <v>400</v>
      </c>
      <c r="E95" s="139">
        <v>2.5974025974025974</v>
      </c>
      <c r="F95" s="138">
        <v>5.2824999999999998</v>
      </c>
      <c r="G95" s="138">
        <v>13.720779220779221</v>
      </c>
    </row>
    <row r="96" spans="1:8">
      <c r="A96" s="26" t="s">
        <v>10</v>
      </c>
      <c r="B96" s="194">
        <v>98</v>
      </c>
      <c r="C96" s="54">
        <v>846</v>
      </c>
      <c r="D96" s="54">
        <v>210</v>
      </c>
      <c r="E96" s="197">
        <v>2.1428571428571428</v>
      </c>
      <c r="F96" s="175">
        <v>4.0285714285714285</v>
      </c>
      <c r="G96" s="175">
        <v>8.6326530612244898</v>
      </c>
    </row>
    <row r="97" spans="1:7">
      <c r="A97" s="30" t="s">
        <v>9</v>
      </c>
      <c r="B97" s="137">
        <v>188</v>
      </c>
      <c r="C97" s="57">
        <v>1695</v>
      </c>
      <c r="D97" s="57">
        <v>383</v>
      </c>
      <c r="E97" s="139">
        <v>2.0372340425531914</v>
      </c>
      <c r="F97" s="138">
        <v>4.4255874673629245</v>
      </c>
      <c r="G97" s="138">
        <v>9.0159574468085104</v>
      </c>
    </row>
    <row r="98" spans="1:7">
      <c r="A98" s="26" t="s">
        <v>8</v>
      </c>
      <c r="B98" s="194">
        <v>612</v>
      </c>
      <c r="C98" s="54">
        <v>5734</v>
      </c>
      <c r="D98" s="54">
        <v>1478</v>
      </c>
      <c r="E98" s="197">
        <v>2.4150326797385619</v>
      </c>
      <c r="F98" s="175">
        <v>3.8795669824086603</v>
      </c>
      <c r="G98" s="175">
        <v>9.3692810457516345</v>
      </c>
    </row>
    <row r="99" spans="1:7">
      <c r="A99" s="30" t="s">
        <v>7</v>
      </c>
      <c r="B99" s="137">
        <v>1517</v>
      </c>
      <c r="C99" s="57">
        <v>13092</v>
      </c>
      <c r="D99" s="57">
        <v>3331</v>
      </c>
      <c r="E99" s="139">
        <v>2.1957811470006594</v>
      </c>
      <c r="F99" s="138">
        <v>3.9303512458721106</v>
      </c>
      <c r="G99" s="138">
        <v>8.6301911667765321</v>
      </c>
    </row>
    <row r="100" spans="1:7">
      <c r="A100" s="26" t="s">
        <v>6</v>
      </c>
      <c r="B100" s="194" t="s">
        <v>0</v>
      </c>
      <c r="C100" s="54" t="s">
        <v>0</v>
      </c>
      <c r="D100" s="54" t="s">
        <v>0</v>
      </c>
      <c r="E100" s="197" t="s">
        <v>0</v>
      </c>
      <c r="F100" s="175" t="s">
        <v>0</v>
      </c>
      <c r="G100" s="175" t="s">
        <v>0</v>
      </c>
    </row>
    <row r="101" spans="1:7">
      <c r="A101" s="30" t="s">
        <v>5</v>
      </c>
      <c r="B101" s="137">
        <v>32</v>
      </c>
      <c r="C101" s="57">
        <v>349</v>
      </c>
      <c r="D101" s="57">
        <v>81</v>
      </c>
      <c r="E101" s="139">
        <v>2.53125</v>
      </c>
      <c r="F101" s="138">
        <v>4.3086419753086416</v>
      </c>
      <c r="G101" s="138">
        <v>10.90625</v>
      </c>
    </row>
    <row r="102" spans="1:7">
      <c r="A102" s="26" t="s">
        <v>4</v>
      </c>
      <c r="B102" s="194">
        <v>14</v>
      </c>
      <c r="C102" s="54">
        <v>66</v>
      </c>
      <c r="D102" s="54">
        <v>28</v>
      </c>
      <c r="E102" s="197">
        <v>2</v>
      </c>
      <c r="F102" s="175">
        <v>2.3571428571428572</v>
      </c>
      <c r="G102" s="175">
        <v>4.7142857142857144</v>
      </c>
    </row>
    <row r="103" spans="1:7">
      <c r="A103" s="30" t="s">
        <v>16</v>
      </c>
      <c r="B103" s="137" t="s">
        <v>0</v>
      </c>
      <c r="C103" s="57" t="s">
        <v>0</v>
      </c>
      <c r="D103" s="57" t="s">
        <v>0</v>
      </c>
      <c r="E103" s="139" t="s">
        <v>0</v>
      </c>
      <c r="F103" s="138" t="s">
        <v>0</v>
      </c>
      <c r="G103" s="138" t="s">
        <v>0</v>
      </c>
    </row>
    <row r="104" spans="1:7">
      <c r="A104" s="26" t="s">
        <v>3</v>
      </c>
      <c r="B104" s="194" t="s">
        <v>0</v>
      </c>
      <c r="C104" s="54" t="s">
        <v>0</v>
      </c>
      <c r="D104" s="54" t="s">
        <v>0</v>
      </c>
      <c r="E104" s="197" t="s">
        <v>0</v>
      </c>
      <c r="F104" s="175" t="s">
        <v>0</v>
      </c>
      <c r="G104" s="175" t="s">
        <v>0</v>
      </c>
    </row>
    <row r="105" spans="1:7" ht="14.5" thickBot="1">
      <c r="A105" s="62" t="s">
        <v>2</v>
      </c>
      <c r="B105" s="144" t="s">
        <v>0</v>
      </c>
      <c r="C105" s="58" t="s">
        <v>0</v>
      </c>
      <c r="D105" s="58" t="s">
        <v>0</v>
      </c>
      <c r="E105" s="147" t="s">
        <v>0</v>
      </c>
      <c r="F105" s="145" t="s">
        <v>0</v>
      </c>
      <c r="G105" s="145" t="s">
        <v>0</v>
      </c>
    </row>
    <row r="106" spans="1:7" ht="14.25" customHeight="1">
      <c r="A106" s="38" t="s">
        <v>35</v>
      </c>
      <c r="B106" s="195">
        <f>SUM(B90,B91,B94,B95,B96,B98,B99, B101)</f>
        <v>3211</v>
      </c>
      <c r="C106" s="59">
        <f>SUM(C90,C91,C94,C95,C96,C98,C99, C101)</f>
        <v>29318</v>
      </c>
      <c r="D106" s="59">
        <f>SUM(D90,D91,D94,D95,D96,D98,D99, D101)</f>
        <v>7475</v>
      </c>
      <c r="E106" s="41">
        <f>D106/B106</f>
        <v>2.3279352226720649</v>
      </c>
      <c r="F106" s="40">
        <f>C106/D106</f>
        <v>3.9221404682274246</v>
      </c>
      <c r="G106" s="40">
        <f>C106/B106</f>
        <v>9.130488944254127</v>
      </c>
    </row>
    <row r="107" spans="1:7" ht="14.25" customHeight="1">
      <c r="A107" s="42" t="s">
        <v>36</v>
      </c>
      <c r="B107" s="196">
        <f>SUM(B92,B97,B102)</f>
        <v>506</v>
      </c>
      <c r="C107" s="60">
        <f>SUM(C92,C97,C102)</f>
        <v>4666</v>
      </c>
      <c r="D107" s="60">
        <f>SUM(D92,D97,D102)</f>
        <v>1019</v>
      </c>
      <c r="E107" s="45">
        <f>D107/B107</f>
        <v>2.0138339920948618</v>
      </c>
      <c r="F107" s="44">
        <f>C107/D107</f>
        <v>4.5789990186457308</v>
      </c>
      <c r="G107" s="44">
        <f>C107/B107</f>
        <v>9.2213438735177871</v>
      </c>
    </row>
    <row r="108" spans="1:7" ht="14.25" customHeight="1" thickBot="1">
      <c r="A108" s="46" t="s">
        <v>17</v>
      </c>
      <c r="B108" s="156">
        <v>3717</v>
      </c>
      <c r="C108" s="61">
        <v>33984</v>
      </c>
      <c r="D108" s="61">
        <v>8494</v>
      </c>
      <c r="E108" s="49">
        <v>2.2851762173796071</v>
      </c>
      <c r="F108" s="176">
        <v>4.0009418412997411</v>
      </c>
      <c r="G108" s="176">
        <v>9.1428571428571423</v>
      </c>
    </row>
    <row r="109" spans="1:7" ht="28.5" customHeight="1">
      <c r="A109" s="331" t="s">
        <v>38</v>
      </c>
      <c r="B109" s="331"/>
      <c r="C109" s="331"/>
      <c r="D109" s="331"/>
      <c r="E109" s="331"/>
      <c r="F109" s="331"/>
      <c r="G109" s="331"/>
    </row>
    <row r="110" spans="1:7" ht="47.25" customHeight="1">
      <c r="A110" s="317" t="s">
        <v>190</v>
      </c>
      <c r="B110" s="317"/>
      <c r="C110" s="317"/>
      <c r="D110" s="317"/>
      <c r="E110" s="317"/>
      <c r="F110" s="317"/>
      <c r="G110" s="317"/>
    </row>
    <row r="111" spans="1:7" ht="14.5">
      <c r="A111" s="23"/>
      <c r="B111" s="23"/>
      <c r="C111" s="23"/>
      <c r="D111" s="23"/>
      <c r="E111" s="23"/>
      <c r="F111" s="23"/>
      <c r="G111" s="23"/>
    </row>
  </sheetData>
  <sortState ref="J6:P16">
    <sortCondition ref="J6:J16" customList="8,9,11,12,4,2,6,13,3,5,7,10,14,15,1,16,17,18,19"/>
  </sortState>
  <mergeCells count="30">
    <mergeCell ref="A56:G56"/>
    <mergeCell ref="A54:G54"/>
    <mergeCell ref="A55:G55"/>
    <mergeCell ref="A30:G30"/>
    <mergeCell ref="A32:G32"/>
    <mergeCell ref="A33:A34"/>
    <mergeCell ref="B34:D34"/>
    <mergeCell ref="E34:G34"/>
    <mergeCell ref="A87:G87"/>
    <mergeCell ref="A58:G58"/>
    <mergeCell ref="A85:G85"/>
    <mergeCell ref="A83:G83"/>
    <mergeCell ref="A61:A62"/>
    <mergeCell ref="B62:D62"/>
    <mergeCell ref="E62:G62"/>
    <mergeCell ref="A82:G82"/>
    <mergeCell ref="A60:G60"/>
    <mergeCell ref="A88:A89"/>
    <mergeCell ref="B89:D89"/>
    <mergeCell ref="E89:G89"/>
    <mergeCell ref="A109:G109"/>
    <mergeCell ref="A110:G110"/>
    <mergeCell ref="A26:G26"/>
    <mergeCell ref="A27:G27"/>
    <mergeCell ref="A28:G28"/>
    <mergeCell ref="A1:G1"/>
    <mergeCell ref="A4:G4"/>
    <mergeCell ref="A5:A6"/>
    <mergeCell ref="B6:D6"/>
    <mergeCell ref="E6:G6"/>
  </mergeCells>
  <hyperlinks>
    <hyperlink ref="A2" location="Inhalt!A1" display="Zurück zum Inhalt - HF-08"/>
  </hyperlink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7"/>
  <sheetViews>
    <sheetView zoomScale="80" zoomScaleNormal="80" workbookViewId="0">
      <selection activeCell="A2" sqref="A2"/>
    </sheetView>
  </sheetViews>
  <sheetFormatPr baseColWidth="10" defaultRowHeight="14"/>
  <cols>
    <col min="1" max="1" width="23.5" customWidth="1"/>
    <col min="2" max="18" width="11.08203125" customWidth="1"/>
  </cols>
  <sheetData>
    <row r="1" spans="1:31" ht="23.5">
      <c r="A1" s="306">
        <v>2021</v>
      </c>
      <c r="B1" s="306"/>
      <c r="C1" s="306"/>
      <c r="D1" s="306"/>
      <c r="E1" s="306"/>
      <c r="F1" s="306"/>
      <c r="G1" s="306"/>
      <c r="H1" s="306"/>
      <c r="I1" s="306"/>
      <c r="J1" s="306"/>
      <c r="K1" s="306"/>
      <c r="L1" s="306"/>
      <c r="M1" s="306"/>
      <c r="N1" s="306"/>
      <c r="O1" s="306"/>
      <c r="P1" s="306"/>
      <c r="Q1" s="306"/>
      <c r="R1" s="306"/>
    </row>
    <row r="2" spans="1:31" ht="14.5" customHeight="1">
      <c r="A2" s="294" t="s">
        <v>51</v>
      </c>
      <c r="B2" s="23"/>
      <c r="C2" s="23"/>
      <c r="D2" s="23"/>
      <c r="E2" s="23"/>
      <c r="F2" s="23"/>
      <c r="G2" s="23"/>
      <c r="H2" s="23"/>
      <c r="I2" s="23"/>
      <c r="J2" s="23"/>
      <c r="K2" s="23"/>
      <c r="L2" s="23"/>
      <c r="M2" s="23"/>
      <c r="N2" s="23"/>
      <c r="O2" s="23"/>
      <c r="P2" s="23"/>
      <c r="Q2" s="23"/>
      <c r="R2" s="23"/>
    </row>
    <row r="3" spans="1:31" s="1" customFormat="1" ht="14.5" customHeight="1">
      <c r="A3" s="293"/>
      <c r="B3" s="23"/>
      <c r="C3" s="23"/>
      <c r="D3" s="23"/>
      <c r="E3" s="23"/>
      <c r="F3" s="23"/>
      <c r="G3" s="23"/>
      <c r="H3" s="23"/>
      <c r="I3" s="23"/>
      <c r="J3" s="23"/>
      <c r="K3" s="23"/>
      <c r="L3" s="23"/>
      <c r="M3" s="23"/>
      <c r="N3" s="23"/>
      <c r="O3" s="23"/>
      <c r="P3" s="23"/>
      <c r="Q3" s="23"/>
      <c r="R3" s="23"/>
    </row>
    <row r="4" spans="1:31" ht="14.5">
      <c r="A4" s="335" t="s">
        <v>113</v>
      </c>
      <c r="B4" s="336"/>
      <c r="C4" s="336"/>
      <c r="D4" s="336"/>
      <c r="E4" s="336"/>
      <c r="F4" s="336"/>
      <c r="G4" s="336"/>
      <c r="H4" s="336"/>
      <c r="I4" s="336"/>
      <c r="J4" s="336"/>
      <c r="K4" s="336"/>
      <c r="L4" s="336"/>
      <c r="M4" s="336"/>
      <c r="N4" s="336"/>
      <c r="O4" s="336"/>
      <c r="P4" s="336"/>
      <c r="Q4" s="336"/>
      <c r="R4" s="335"/>
    </row>
    <row r="5" spans="1:31" ht="14.5">
      <c r="A5" s="324" t="s">
        <v>18</v>
      </c>
      <c r="B5" s="338" t="s">
        <v>43</v>
      </c>
      <c r="C5" s="323" t="s">
        <v>31</v>
      </c>
      <c r="D5" s="325"/>
      <c r="E5" s="325"/>
      <c r="F5" s="325"/>
      <c r="G5" s="325"/>
      <c r="H5" s="325"/>
      <c r="I5" s="325"/>
      <c r="J5" s="325"/>
      <c r="K5" s="325"/>
      <c r="L5" s="325"/>
      <c r="M5" s="325"/>
      <c r="N5" s="325"/>
      <c r="O5" s="325"/>
      <c r="P5" s="325"/>
      <c r="Q5" s="325"/>
      <c r="R5" s="325"/>
    </row>
    <row r="6" spans="1:31" ht="14.5">
      <c r="A6" s="324"/>
      <c r="B6" s="338"/>
      <c r="C6" s="323" t="s">
        <v>44</v>
      </c>
      <c r="D6" s="325"/>
      <c r="E6" s="325" t="s">
        <v>45</v>
      </c>
      <c r="F6" s="325"/>
      <c r="G6" s="325" t="s">
        <v>46</v>
      </c>
      <c r="H6" s="324"/>
      <c r="I6" s="323" t="s">
        <v>31</v>
      </c>
      <c r="J6" s="325"/>
      <c r="K6" s="325"/>
      <c r="L6" s="324"/>
      <c r="M6" s="323" t="s">
        <v>47</v>
      </c>
      <c r="N6" s="324"/>
      <c r="O6" s="323" t="s">
        <v>31</v>
      </c>
      <c r="P6" s="325"/>
      <c r="Q6" s="325"/>
      <c r="R6" s="325"/>
    </row>
    <row r="7" spans="1:31">
      <c r="A7" s="324"/>
      <c r="B7" s="338"/>
      <c r="C7" s="323"/>
      <c r="D7" s="325"/>
      <c r="E7" s="325"/>
      <c r="F7" s="325"/>
      <c r="G7" s="325"/>
      <c r="H7" s="324"/>
      <c r="I7" s="323" t="s">
        <v>44</v>
      </c>
      <c r="J7" s="325"/>
      <c r="K7" s="325" t="s">
        <v>45</v>
      </c>
      <c r="L7" s="324"/>
      <c r="M7" s="323"/>
      <c r="N7" s="324"/>
      <c r="O7" s="323" t="s">
        <v>44</v>
      </c>
      <c r="P7" s="325"/>
      <c r="Q7" s="325" t="s">
        <v>45</v>
      </c>
      <c r="R7" s="325"/>
    </row>
    <row r="8" spans="1:31" ht="39.75" customHeight="1">
      <c r="A8" s="324"/>
      <c r="B8" s="338"/>
      <c r="C8" s="323"/>
      <c r="D8" s="325"/>
      <c r="E8" s="325"/>
      <c r="F8" s="325"/>
      <c r="G8" s="325"/>
      <c r="H8" s="324"/>
      <c r="I8" s="323"/>
      <c r="J8" s="325"/>
      <c r="K8" s="325"/>
      <c r="L8" s="324"/>
      <c r="M8" s="323"/>
      <c r="N8" s="324"/>
      <c r="O8" s="323"/>
      <c r="P8" s="325"/>
      <c r="Q8" s="325"/>
      <c r="R8" s="325"/>
    </row>
    <row r="9" spans="1:31" ht="15" thickBot="1">
      <c r="A9" s="337"/>
      <c r="B9" s="206" t="s">
        <v>1</v>
      </c>
      <c r="C9" s="205" t="s">
        <v>1</v>
      </c>
      <c r="D9" s="198" t="s">
        <v>202</v>
      </c>
      <c r="E9" s="198" t="s">
        <v>1</v>
      </c>
      <c r="F9" s="283" t="s">
        <v>202</v>
      </c>
      <c r="G9" s="198" t="s">
        <v>1</v>
      </c>
      <c r="H9" s="283" t="s">
        <v>202</v>
      </c>
      <c r="I9" s="205" t="s">
        <v>1</v>
      </c>
      <c r="J9" s="283" t="s">
        <v>202</v>
      </c>
      <c r="K9" s="198" t="s">
        <v>1</v>
      </c>
      <c r="L9" s="283" t="s">
        <v>202</v>
      </c>
      <c r="M9" s="205" t="s">
        <v>1</v>
      </c>
      <c r="N9" s="283" t="s">
        <v>202</v>
      </c>
      <c r="O9" s="205" t="s">
        <v>1</v>
      </c>
      <c r="P9" s="283" t="s">
        <v>202</v>
      </c>
      <c r="Q9" s="198" t="s">
        <v>1</v>
      </c>
      <c r="R9" s="283" t="s">
        <v>202</v>
      </c>
      <c r="S9" s="20"/>
    </row>
    <row r="10" spans="1:31">
      <c r="A10" s="94" t="s">
        <v>14</v>
      </c>
      <c r="B10" s="207">
        <v>447805</v>
      </c>
      <c r="C10" s="95">
        <v>431527</v>
      </c>
      <c r="D10" s="96">
        <v>96.36493563046416</v>
      </c>
      <c r="E10" s="97">
        <v>16278</v>
      </c>
      <c r="F10" s="96">
        <v>3.6350643695358476</v>
      </c>
      <c r="G10" s="98">
        <v>94007</v>
      </c>
      <c r="H10" s="213">
        <v>20.992842866872856</v>
      </c>
      <c r="I10" s="98">
        <v>79213</v>
      </c>
      <c r="J10" s="100">
        <v>84.262874041294793</v>
      </c>
      <c r="K10" s="97">
        <v>14794</v>
      </c>
      <c r="L10" s="213">
        <v>15.737125958705203</v>
      </c>
      <c r="M10" s="98">
        <v>353798</v>
      </c>
      <c r="N10" s="101">
        <v>79.007157133127137</v>
      </c>
      <c r="O10" s="98">
        <v>352314</v>
      </c>
      <c r="P10" s="99">
        <v>99.58055161419793</v>
      </c>
      <c r="Q10" s="97">
        <v>1484</v>
      </c>
      <c r="R10" s="99">
        <v>0.41944838580206784</v>
      </c>
      <c r="T10" s="1"/>
      <c r="U10" s="15"/>
      <c r="X10" s="15"/>
      <c r="Y10" s="15"/>
      <c r="Z10" s="15"/>
      <c r="AA10" s="15"/>
      <c r="AB10" s="15"/>
      <c r="AC10" s="15"/>
      <c r="AD10" s="15"/>
      <c r="AE10" s="15"/>
    </row>
    <row r="11" spans="1:31">
      <c r="A11" s="102" t="s">
        <v>13</v>
      </c>
      <c r="B11" s="208">
        <v>532087</v>
      </c>
      <c r="C11" s="103">
        <v>521161</v>
      </c>
      <c r="D11" s="104">
        <v>97.946576405738156</v>
      </c>
      <c r="E11" s="105">
        <v>10926</v>
      </c>
      <c r="F11" s="106">
        <v>2.0534235942618406</v>
      </c>
      <c r="G11" s="103">
        <v>113298</v>
      </c>
      <c r="H11" s="214">
        <v>21.293134393435658</v>
      </c>
      <c r="I11" s="103">
        <v>104590</v>
      </c>
      <c r="J11" s="104">
        <v>92.314074387897406</v>
      </c>
      <c r="K11" s="105">
        <v>8708</v>
      </c>
      <c r="L11" s="214">
        <v>7.6859256121025972</v>
      </c>
      <c r="M11" s="103">
        <v>418789</v>
      </c>
      <c r="N11" s="108">
        <v>78.706865606564335</v>
      </c>
      <c r="O11" s="103">
        <v>416571</v>
      </c>
      <c r="P11" s="107">
        <v>99.470377684227614</v>
      </c>
      <c r="Q11" s="105">
        <v>2218</v>
      </c>
      <c r="R11" s="107">
        <v>0.52962231577238172</v>
      </c>
      <c r="S11" s="1"/>
      <c r="T11" s="1"/>
      <c r="U11" s="15"/>
      <c r="X11" s="15"/>
      <c r="Y11" s="15"/>
      <c r="Z11" s="15"/>
      <c r="AA11" s="15"/>
      <c r="AB11" s="15"/>
      <c r="AC11" s="15"/>
      <c r="AD11" s="15"/>
      <c r="AE11" s="15"/>
    </row>
    <row r="12" spans="1:31">
      <c r="A12" s="94" t="s">
        <v>40</v>
      </c>
      <c r="B12" s="207">
        <v>173859</v>
      </c>
      <c r="C12" s="98">
        <v>168470</v>
      </c>
      <c r="D12" s="100">
        <v>96.900361787425439</v>
      </c>
      <c r="E12" s="97">
        <v>5389</v>
      </c>
      <c r="F12" s="96">
        <v>3.0996382125745576</v>
      </c>
      <c r="G12" s="98">
        <v>51887</v>
      </c>
      <c r="H12" s="213">
        <v>29.844299115950278</v>
      </c>
      <c r="I12" s="98">
        <v>48040</v>
      </c>
      <c r="J12" s="100">
        <v>92.585811474935923</v>
      </c>
      <c r="K12" s="97">
        <v>3847</v>
      </c>
      <c r="L12" s="213">
        <v>7.4141885250640822</v>
      </c>
      <c r="M12" s="98">
        <v>121972</v>
      </c>
      <c r="N12" s="101">
        <v>70.155700884049722</v>
      </c>
      <c r="O12" s="98">
        <v>120430</v>
      </c>
      <c r="P12" s="99">
        <v>98.735775423867778</v>
      </c>
      <c r="Q12" s="97">
        <v>1542</v>
      </c>
      <c r="R12" s="99">
        <v>1.2642245761322271</v>
      </c>
      <c r="S12" s="1"/>
      <c r="T12" s="1"/>
      <c r="U12" s="15"/>
      <c r="X12" s="15"/>
      <c r="Y12" s="15"/>
      <c r="Z12" s="15"/>
      <c r="AA12" s="15"/>
      <c r="AB12" s="15"/>
      <c r="AC12" s="15"/>
      <c r="AD12" s="15"/>
      <c r="AE12" s="15"/>
    </row>
    <row r="13" spans="1:31">
      <c r="A13" s="102" t="s">
        <v>12</v>
      </c>
      <c r="B13" s="208">
        <v>114209</v>
      </c>
      <c r="C13" s="103">
        <v>110757</v>
      </c>
      <c r="D13" s="104">
        <v>96.977471127494326</v>
      </c>
      <c r="E13" s="105">
        <v>3452</v>
      </c>
      <c r="F13" s="106">
        <v>3.0225288725056694</v>
      </c>
      <c r="G13" s="103">
        <v>34824</v>
      </c>
      <c r="H13" s="214">
        <v>30.491467397490567</v>
      </c>
      <c r="I13" s="103">
        <v>31798</v>
      </c>
      <c r="J13" s="104">
        <v>91.310590397427063</v>
      </c>
      <c r="K13" s="105">
        <v>3026</v>
      </c>
      <c r="L13" s="214">
        <v>8.6894096025729386</v>
      </c>
      <c r="M13" s="103">
        <v>79385</v>
      </c>
      <c r="N13" s="108">
        <v>69.508532602509433</v>
      </c>
      <c r="O13" s="103">
        <v>78959</v>
      </c>
      <c r="P13" s="107">
        <v>99.463374692952073</v>
      </c>
      <c r="Q13" s="105">
        <v>426</v>
      </c>
      <c r="R13" s="107">
        <v>0.53662530704793099</v>
      </c>
      <c r="S13" s="1"/>
      <c r="T13" s="1"/>
      <c r="U13" s="15"/>
      <c r="X13" s="15"/>
      <c r="Y13" s="15"/>
      <c r="Z13" s="15"/>
      <c r="AA13" s="15"/>
      <c r="AB13" s="15"/>
      <c r="AC13" s="15"/>
      <c r="AD13" s="15"/>
      <c r="AE13" s="15"/>
    </row>
    <row r="14" spans="1:31">
      <c r="A14" s="94" t="s">
        <v>11</v>
      </c>
      <c r="B14" s="207">
        <v>27039</v>
      </c>
      <c r="C14" s="98">
        <v>26032</v>
      </c>
      <c r="D14" s="100">
        <v>96.275749842819636</v>
      </c>
      <c r="E14" s="97">
        <v>1007</v>
      </c>
      <c r="F14" s="96">
        <v>3.7242501571803692</v>
      </c>
      <c r="G14" s="98">
        <v>6067</v>
      </c>
      <c r="H14" s="213">
        <v>22.437959983727211</v>
      </c>
      <c r="I14" s="98">
        <v>5193</v>
      </c>
      <c r="J14" s="100">
        <v>85.594198120982369</v>
      </c>
      <c r="K14" s="97">
        <v>874</v>
      </c>
      <c r="L14" s="213">
        <v>14.405801879017636</v>
      </c>
      <c r="M14" s="98">
        <v>20972</v>
      </c>
      <c r="N14" s="101">
        <v>77.562040016272789</v>
      </c>
      <c r="O14" s="98">
        <v>20839</v>
      </c>
      <c r="P14" s="99">
        <v>99.365821094793063</v>
      </c>
      <c r="Q14" s="97">
        <v>133</v>
      </c>
      <c r="R14" s="99">
        <v>0.63417890520694253</v>
      </c>
      <c r="S14" s="1"/>
      <c r="T14" s="1"/>
      <c r="U14" s="15"/>
      <c r="X14" s="15"/>
      <c r="Y14" s="15"/>
      <c r="Z14" s="15"/>
      <c r="AA14" s="15"/>
      <c r="AB14" s="15"/>
      <c r="AC14" s="15"/>
      <c r="AD14" s="15"/>
      <c r="AE14" s="15"/>
    </row>
    <row r="15" spans="1:31">
      <c r="A15" s="102" t="s">
        <v>29</v>
      </c>
      <c r="B15" s="208">
        <v>85753</v>
      </c>
      <c r="C15" s="103">
        <v>83184</v>
      </c>
      <c r="D15" s="104">
        <v>97.004186442456813</v>
      </c>
      <c r="E15" s="105">
        <v>2569</v>
      </c>
      <c r="F15" s="106">
        <v>2.9958135575431761</v>
      </c>
      <c r="G15" s="103">
        <v>28184</v>
      </c>
      <c r="H15" s="214">
        <v>32.866488635966093</v>
      </c>
      <c r="I15" s="103">
        <v>26369</v>
      </c>
      <c r="J15" s="104">
        <v>93.560175986375242</v>
      </c>
      <c r="K15" s="105">
        <v>1815</v>
      </c>
      <c r="L15" s="214">
        <v>6.4398240136247527</v>
      </c>
      <c r="M15" s="103">
        <v>57569</v>
      </c>
      <c r="N15" s="108">
        <v>67.133511364033922</v>
      </c>
      <c r="O15" s="103">
        <v>56815</v>
      </c>
      <c r="P15" s="107">
        <v>98.690267331376262</v>
      </c>
      <c r="Q15" s="105">
        <v>754</v>
      </c>
      <c r="R15" s="107">
        <v>1.3097326686237385</v>
      </c>
      <c r="S15" s="1"/>
      <c r="T15" s="1"/>
      <c r="U15" s="15"/>
      <c r="X15" s="15"/>
      <c r="Y15" s="15"/>
      <c r="Z15" s="15"/>
      <c r="AA15" s="15"/>
      <c r="AB15" s="15"/>
      <c r="AC15" s="15"/>
      <c r="AD15" s="15"/>
      <c r="AE15" s="15"/>
    </row>
    <row r="16" spans="1:31">
      <c r="A16" s="94" t="s">
        <v>10</v>
      </c>
      <c r="B16" s="207">
        <v>260234</v>
      </c>
      <c r="C16" s="98">
        <v>250106</v>
      </c>
      <c r="D16" s="100">
        <v>96.108118078344873</v>
      </c>
      <c r="E16" s="97">
        <v>10128</v>
      </c>
      <c r="F16" s="96">
        <v>3.8918819216551257</v>
      </c>
      <c r="G16" s="98">
        <v>56559</v>
      </c>
      <c r="H16" s="213">
        <v>21.733901027536756</v>
      </c>
      <c r="I16" s="98">
        <v>47379</v>
      </c>
      <c r="J16" s="100">
        <v>83.76916140667268</v>
      </c>
      <c r="K16" s="97">
        <v>9180</v>
      </c>
      <c r="L16" s="213">
        <v>16.23083859332732</v>
      </c>
      <c r="M16" s="98">
        <v>203675</v>
      </c>
      <c r="N16" s="101">
        <v>78.266098972463254</v>
      </c>
      <c r="O16" s="98">
        <v>202727</v>
      </c>
      <c r="P16" s="99">
        <v>99.534552596047618</v>
      </c>
      <c r="Q16" s="97">
        <v>948</v>
      </c>
      <c r="R16" s="99">
        <v>0.4654474039523751</v>
      </c>
      <c r="S16" s="1"/>
      <c r="T16" s="1"/>
      <c r="U16" s="15"/>
      <c r="X16" s="15"/>
      <c r="Y16" s="15"/>
      <c r="Z16" s="15"/>
      <c r="AA16" s="15"/>
      <c r="AB16" s="15"/>
      <c r="AC16" s="15"/>
      <c r="AD16" s="15"/>
      <c r="AE16" s="15"/>
    </row>
    <row r="17" spans="1:31">
      <c r="A17" s="102" t="s">
        <v>9</v>
      </c>
      <c r="B17" s="208">
        <v>72268</v>
      </c>
      <c r="C17" s="103">
        <v>68913</v>
      </c>
      <c r="D17" s="104">
        <v>95.357557978635072</v>
      </c>
      <c r="E17" s="105">
        <v>3355</v>
      </c>
      <c r="F17" s="106">
        <v>4.6424420213649196</v>
      </c>
      <c r="G17" s="103">
        <v>22219</v>
      </c>
      <c r="H17" s="214">
        <v>30.745281452371724</v>
      </c>
      <c r="I17" s="103">
        <v>19389</v>
      </c>
      <c r="J17" s="104">
        <v>87.263153157207796</v>
      </c>
      <c r="K17" s="105">
        <v>2830</v>
      </c>
      <c r="L17" s="214">
        <v>12.736846842792204</v>
      </c>
      <c r="M17" s="103">
        <v>50049</v>
      </c>
      <c r="N17" s="108">
        <v>69.254718547628272</v>
      </c>
      <c r="O17" s="103">
        <v>49524</v>
      </c>
      <c r="P17" s="107">
        <v>98.95102799256729</v>
      </c>
      <c r="Q17" s="105">
        <v>525</v>
      </c>
      <c r="R17" s="107">
        <v>1.048972007432716</v>
      </c>
      <c r="S17" s="1"/>
      <c r="T17" s="1"/>
      <c r="U17" s="15"/>
      <c r="X17" s="15"/>
      <c r="Y17" s="15"/>
      <c r="Z17" s="15"/>
      <c r="AA17" s="15"/>
      <c r="AB17" s="15"/>
      <c r="AC17" s="15"/>
      <c r="AD17" s="15"/>
      <c r="AE17" s="15"/>
    </row>
    <row r="18" spans="1:31">
      <c r="A18" s="94" t="s">
        <v>8</v>
      </c>
      <c r="B18" s="207">
        <v>321440</v>
      </c>
      <c r="C18" s="98">
        <v>302555</v>
      </c>
      <c r="D18" s="100">
        <v>94.124875559980097</v>
      </c>
      <c r="E18" s="97">
        <v>18885</v>
      </c>
      <c r="F18" s="96">
        <v>5.8751244400199107</v>
      </c>
      <c r="G18" s="98">
        <v>71804</v>
      </c>
      <c r="H18" s="213">
        <v>22.338227974116474</v>
      </c>
      <c r="I18" s="98">
        <v>56438</v>
      </c>
      <c r="J18" s="100">
        <v>78.600077990084117</v>
      </c>
      <c r="K18" s="97">
        <v>15366</v>
      </c>
      <c r="L18" s="213">
        <v>21.39992200991588</v>
      </c>
      <c r="M18" s="98">
        <v>249636</v>
      </c>
      <c r="N18" s="101">
        <v>77.661772025883522</v>
      </c>
      <c r="O18" s="98">
        <v>246117</v>
      </c>
      <c r="P18" s="99">
        <v>98.590347546027019</v>
      </c>
      <c r="Q18" s="97">
        <v>3519</v>
      </c>
      <c r="R18" s="99">
        <v>1.4096524539729847</v>
      </c>
      <c r="S18" s="1"/>
      <c r="T18" s="1"/>
      <c r="U18" s="15"/>
      <c r="X18" s="15"/>
      <c r="Y18" s="15"/>
      <c r="Z18" s="15"/>
      <c r="AA18" s="15"/>
      <c r="AB18" s="15"/>
      <c r="AC18" s="15"/>
      <c r="AD18" s="15"/>
      <c r="AE18" s="15"/>
    </row>
    <row r="19" spans="1:31">
      <c r="A19" s="102" t="s">
        <v>7</v>
      </c>
      <c r="B19" s="208">
        <v>700054</v>
      </c>
      <c r="C19" s="103">
        <v>641928</v>
      </c>
      <c r="D19" s="104">
        <v>91.696926237118845</v>
      </c>
      <c r="E19" s="105">
        <v>58126</v>
      </c>
      <c r="F19" s="106">
        <v>8.3030737628811497</v>
      </c>
      <c r="G19" s="103">
        <v>152948</v>
      </c>
      <c r="H19" s="214">
        <v>21.848028866344595</v>
      </c>
      <c r="I19" s="103">
        <v>101851</v>
      </c>
      <c r="J19" s="104">
        <v>66.591913591547453</v>
      </c>
      <c r="K19" s="105">
        <v>51097</v>
      </c>
      <c r="L19" s="214">
        <v>33.408086408452547</v>
      </c>
      <c r="M19" s="103">
        <v>547106</v>
      </c>
      <c r="N19" s="108">
        <v>78.151971133655408</v>
      </c>
      <c r="O19" s="103">
        <v>540077</v>
      </c>
      <c r="P19" s="107">
        <v>98.715239825554818</v>
      </c>
      <c r="Q19" s="105">
        <v>7029</v>
      </c>
      <c r="R19" s="107">
        <v>1.2847601744451715</v>
      </c>
      <c r="S19" s="1"/>
      <c r="T19" s="1"/>
      <c r="U19" s="15"/>
      <c r="X19" s="15"/>
      <c r="Y19" s="15"/>
      <c r="Z19" s="15"/>
      <c r="AA19" s="15"/>
      <c r="AB19" s="15"/>
      <c r="AC19" s="15"/>
      <c r="AD19" s="15"/>
      <c r="AE19" s="15"/>
    </row>
    <row r="20" spans="1:31">
      <c r="A20" s="94" t="s">
        <v>6</v>
      </c>
      <c r="B20" s="207">
        <v>161902</v>
      </c>
      <c r="C20" s="98">
        <v>158542</v>
      </c>
      <c r="D20" s="100">
        <v>97.924670479672898</v>
      </c>
      <c r="E20" s="97">
        <v>3360</v>
      </c>
      <c r="F20" s="96">
        <v>2.0753295203271112</v>
      </c>
      <c r="G20" s="98">
        <v>33506</v>
      </c>
      <c r="H20" s="213">
        <v>20.695235389309584</v>
      </c>
      <c r="I20" s="98">
        <v>30501</v>
      </c>
      <c r="J20" s="100">
        <v>91.031457052468213</v>
      </c>
      <c r="K20" s="97">
        <v>3005</v>
      </c>
      <c r="L20" s="213">
        <v>8.9685429475317857</v>
      </c>
      <c r="M20" s="98">
        <v>128396</v>
      </c>
      <c r="N20" s="101">
        <v>79.304764610690412</v>
      </c>
      <c r="O20" s="98">
        <v>128041</v>
      </c>
      <c r="P20" s="99">
        <v>99.723511635876505</v>
      </c>
      <c r="Q20" s="97">
        <v>355</v>
      </c>
      <c r="R20" s="99">
        <v>0.27648836412349292</v>
      </c>
      <c r="S20" s="1"/>
      <c r="T20" s="1"/>
      <c r="U20" s="15"/>
      <c r="X20" s="15"/>
      <c r="Y20" s="15"/>
      <c r="Z20" s="15"/>
      <c r="AA20" s="15"/>
      <c r="AB20" s="15"/>
      <c r="AC20" s="15"/>
      <c r="AD20" s="15"/>
      <c r="AE20" s="15"/>
    </row>
    <row r="21" spans="1:31">
      <c r="A21" s="102" t="s">
        <v>5</v>
      </c>
      <c r="B21" s="208">
        <v>34882</v>
      </c>
      <c r="C21" s="103">
        <v>34028</v>
      </c>
      <c r="D21" s="104">
        <v>97.551745886130377</v>
      </c>
      <c r="E21" s="105">
        <v>854</v>
      </c>
      <c r="F21" s="106">
        <v>2.4482541138696177</v>
      </c>
      <c r="G21" s="103">
        <v>7293</v>
      </c>
      <c r="H21" s="214">
        <v>20.907631443151196</v>
      </c>
      <c r="I21" s="103">
        <v>6600</v>
      </c>
      <c r="J21" s="104">
        <v>90.497737556561091</v>
      </c>
      <c r="K21" s="105">
        <v>693</v>
      </c>
      <c r="L21" s="214">
        <v>9.502262443438914</v>
      </c>
      <c r="M21" s="103">
        <v>27589</v>
      </c>
      <c r="N21" s="108">
        <v>79.092368556848797</v>
      </c>
      <c r="O21" s="103">
        <v>27428</v>
      </c>
      <c r="P21" s="107">
        <v>99.416434086048781</v>
      </c>
      <c r="Q21" s="105">
        <v>161</v>
      </c>
      <c r="R21" s="107">
        <v>0.58356591395121238</v>
      </c>
      <c r="S21" s="1"/>
      <c r="T21" s="1"/>
      <c r="U21" s="15"/>
      <c r="X21" s="15"/>
      <c r="Y21" s="15"/>
      <c r="Z21" s="15"/>
      <c r="AA21" s="15"/>
      <c r="AB21" s="15"/>
      <c r="AC21" s="15"/>
      <c r="AD21" s="15"/>
      <c r="AE21" s="15"/>
    </row>
    <row r="22" spans="1:31">
      <c r="A22" s="94" t="s">
        <v>4</v>
      </c>
      <c r="B22" s="207">
        <v>190211</v>
      </c>
      <c r="C22" s="98">
        <v>183605</v>
      </c>
      <c r="D22" s="100">
        <v>96.527014736266565</v>
      </c>
      <c r="E22" s="97">
        <v>6606</v>
      </c>
      <c r="F22" s="96">
        <v>3.4729852637334329</v>
      </c>
      <c r="G22" s="98">
        <v>54620</v>
      </c>
      <c r="H22" s="213">
        <v>28.715479125812916</v>
      </c>
      <c r="I22" s="98">
        <v>48314</v>
      </c>
      <c r="J22" s="100">
        <v>88.454778469425122</v>
      </c>
      <c r="K22" s="97">
        <v>6306</v>
      </c>
      <c r="L22" s="213">
        <v>11.545221530574882</v>
      </c>
      <c r="M22" s="98">
        <v>135591</v>
      </c>
      <c r="N22" s="101">
        <v>71.284520874187081</v>
      </c>
      <c r="O22" s="98">
        <v>135291</v>
      </c>
      <c r="P22" s="99">
        <v>99.778746376971924</v>
      </c>
      <c r="Q22" s="97">
        <v>300</v>
      </c>
      <c r="R22" s="99">
        <v>0.22125362302807708</v>
      </c>
      <c r="S22" s="1"/>
      <c r="T22" s="1"/>
      <c r="U22" s="15"/>
      <c r="X22" s="15"/>
      <c r="Y22" s="15"/>
      <c r="Z22" s="15"/>
      <c r="AA22" s="15"/>
      <c r="AB22" s="15"/>
      <c r="AC22" s="15"/>
      <c r="AD22" s="15"/>
      <c r="AE22" s="15"/>
    </row>
    <row r="23" spans="1:31">
      <c r="A23" s="102" t="s">
        <v>16</v>
      </c>
      <c r="B23" s="208">
        <v>93804</v>
      </c>
      <c r="C23" s="103">
        <v>92959</v>
      </c>
      <c r="D23" s="104">
        <v>99.099185535798057</v>
      </c>
      <c r="E23" s="105">
        <v>845</v>
      </c>
      <c r="F23" s="106">
        <v>0.9008144642019531</v>
      </c>
      <c r="G23" s="103">
        <v>28866</v>
      </c>
      <c r="H23" s="214">
        <v>30.772674939234999</v>
      </c>
      <c r="I23" s="103">
        <v>28196</v>
      </c>
      <c r="J23" s="104">
        <v>97.678930229335549</v>
      </c>
      <c r="K23" s="105">
        <v>670</v>
      </c>
      <c r="L23" s="214">
        <v>2.3210697706644496</v>
      </c>
      <c r="M23" s="103">
        <v>64938</v>
      </c>
      <c r="N23" s="108">
        <v>69.227325060764997</v>
      </c>
      <c r="O23" s="103">
        <v>64763</v>
      </c>
      <c r="P23" s="107">
        <v>99.730512180849431</v>
      </c>
      <c r="Q23" s="105">
        <v>175</v>
      </c>
      <c r="R23" s="107">
        <v>0.2694878191505744</v>
      </c>
      <c r="S23" s="1"/>
      <c r="T23" s="1"/>
      <c r="U23" s="15"/>
      <c r="X23" s="15"/>
      <c r="Y23" s="15"/>
      <c r="Z23" s="15"/>
      <c r="AA23" s="15"/>
      <c r="AB23" s="15"/>
      <c r="AC23" s="15"/>
      <c r="AD23" s="15"/>
      <c r="AE23" s="15"/>
    </row>
    <row r="24" spans="1:31">
      <c r="A24" s="94" t="s">
        <v>3</v>
      </c>
      <c r="B24" s="207">
        <v>114610</v>
      </c>
      <c r="C24" s="98">
        <v>106855</v>
      </c>
      <c r="D24" s="100">
        <v>93.233574731698809</v>
      </c>
      <c r="E24" s="97">
        <v>7755</v>
      </c>
      <c r="F24" s="96">
        <v>6.7664252683011945</v>
      </c>
      <c r="G24" s="98">
        <v>26773</v>
      </c>
      <c r="H24" s="213">
        <v>23.360090742518107</v>
      </c>
      <c r="I24" s="98">
        <v>20518</v>
      </c>
      <c r="J24" s="100">
        <v>76.636910320098607</v>
      </c>
      <c r="K24" s="97">
        <v>6255</v>
      </c>
      <c r="L24" s="213">
        <v>23.363089679901393</v>
      </c>
      <c r="M24" s="98">
        <v>87837</v>
      </c>
      <c r="N24" s="101">
        <v>76.639909257481904</v>
      </c>
      <c r="O24" s="98">
        <v>86337</v>
      </c>
      <c r="P24" s="99">
        <v>98.292291403394927</v>
      </c>
      <c r="Q24" s="97">
        <v>1500</v>
      </c>
      <c r="R24" s="99">
        <v>1.7077085966050751</v>
      </c>
      <c r="S24" s="1"/>
      <c r="T24" s="1"/>
      <c r="U24" s="15"/>
      <c r="X24" s="15"/>
      <c r="Y24" s="15"/>
      <c r="Z24" s="15"/>
      <c r="AA24" s="15"/>
      <c r="AB24" s="15"/>
      <c r="AC24" s="15"/>
      <c r="AD24" s="15"/>
      <c r="AE24" s="15"/>
    </row>
    <row r="25" spans="1:31" ht="14.5" thickBot="1">
      <c r="A25" s="109" t="s">
        <v>2</v>
      </c>
      <c r="B25" s="209">
        <v>92809</v>
      </c>
      <c r="C25" s="110">
        <v>91858</v>
      </c>
      <c r="D25" s="111">
        <v>98.97531489402968</v>
      </c>
      <c r="E25" s="112">
        <v>951</v>
      </c>
      <c r="F25" s="113">
        <v>1.0246851059703261</v>
      </c>
      <c r="G25" s="110">
        <v>27053</v>
      </c>
      <c r="H25" s="115">
        <v>29.149112693812025</v>
      </c>
      <c r="I25" s="110">
        <v>26113</v>
      </c>
      <c r="J25" s="111">
        <v>96.525339149077737</v>
      </c>
      <c r="K25" s="112">
        <v>940</v>
      </c>
      <c r="L25" s="115">
        <v>3.4746608509222634</v>
      </c>
      <c r="M25" s="110">
        <v>65756</v>
      </c>
      <c r="N25" s="218">
        <v>70.850887306187985</v>
      </c>
      <c r="O25" s="110">
        <v>65745</v>
      </c>
      <c r="P25" s="114">
        <v>99.983271488533362</v>
      </c>
      <c r="Q25" s="112">
        <v>11</v>
      </c>
      <c r="R25" s="113">
        <v>1.6728511466634222E-2</v>
      </c>
      <c r="S25" s="1"/>
      <c r="T25" s="1"/>
      <c r="U25" s="15"/>
      <c r="X25" s="15"/>
      <c r="Y25" s="15"/>
      <c r="Z25" s="15"/>
      <c r="AA25" s="15"/>
      <c r="AB25" s="15"/>
      <c r="AC25" s="15"/>
      <c r="AD25" s="15"/>
      <c r="AE25" s="15"/>
    </row>
    <row r="26" spans="1:31">
      <c r="A26" s="116" t="s">
        <v>35</v>
      </c>
      <c r="B26" s="210">
        <v>2685806</v>
      </c>
      <c r="C26" s="117">
        <v>2555918</v>
      </c>
      <c r="D26" s="118">
        <v>95.163909828185652</v>
      </c>
      <c r="E26" s="119">
        <v>129888</v>
      </c>
      <c r="F26" s="118">
        <v>4.8360901718143454</v>
      </c>
      <c r="G26" s="117">
        <v>590439</v>
      </c>
      <c r="H26" s="215">
        <v>21.983680131774225</v>
      </c>
      <c r="I26" s="117">
        <v>478652</v>
      </c>
      <c r="J26" s="118">
        <v>81.067138180235389</v>
      </c>
      <c r="K26" s="119">
        <v>111787</v>
      </c>
      <c r="L26" s="215">
        <v>18.932861819764614</v>
      </c>
      <c r="M26" s="117">
        <v>2095367</v>
      </c>
      <c r="N26" s="215">
        <v>78.016319868225779</v>
      </c>
      <c r="O26" s="117">
        <v>2077266</v>
      </c>
      <c r="P26" s="118">
        <v>99.136141783277111</v>
      </c>
      <c r="Q26" s="119">
        <v>18101</v>
      </c>
      <c r="R26" s="173">
        <v>0.86385821672289398</v>
      </c>
      <c r="S26" s="1"/>
      <c r="T26" s="1"/>
      <c r="U26" s="15"/>
      <c r="X26" s="15"/>
      <c r="Y26" s="15"/>
      <c r="Z26" s="15"/>
      <c r="AA26" s="15"/>
      <c r="AB26" s="15"/>
      <c r="AC26" s="15"/>
      <c r="AD26" s="15"/>
      <c r="AE26" s="15"/>
    </row>
    <row r="27" spans="1:31">
      <c r="A27" s="120" t="s">
        <v>36</v>
      </c>
      <c r="B27" s="211">
        <v>737160</v>
      </c>
      <c r="C27" s="121">
        <v>716562</v>
      </c>
      <c r="D27" s="122">
        <v>97.20576265668241</v>
      </c>
      <c r="E27" s="123">
        <v>20598</v>
      </c>
      <c r="F27" s="122">
        <v>2.7942373433175973</v>
      </c>
      <c r="G27" s="121">
        <v>219469</v>
      </c>
      <c r="H27" s="216">
        <v>29.772233979054754</v>
      </c>
      <c r="I27" s="121">
        <v>201850</v>
      </c>
      <c r="J27" s="122">
        <v>91.971986932095191</v>
      </c>
      <c r="K27" s="123">
        <v>17619</v>
      </c>
      <c r="L27" s="216">
        <v>8.0280130679048067</v>
      </c>
      <c r="M27" s="121">
        <v>517691</v>
      </c>
      <c r="N27" s="216">
        <v>70.227766020945253</v>
      </c>
      <c r="O27" s="121">
        <v>514712</v>
      </c>
      <c r="P27" s="122">
        <v>99.424560210627575</v>
      </c>
      <c r="Q27" s="123">
        <v>2979</v>
      </c>
      <c r="R27" s="173">
        <v>0.5754397893724249</v>
      </c>
      <c r="S27" s="1"/>
      <c r="T27" s="1"/>
      <c r="U27" s="15"/>
      <c r="X27" s="15"/>
      <c r="Y27" s="15"/>
      <c r="Z27" s="15"/>
      <c r="AA27" s="15"/>
      <c r="AB27" s="15"/>
      <c r="AC27" s="15"/>
      <c r="AD27" s="15"/>
      <c r="AE27" s="15"/>
    </row>
    <row r="28" spans="1:31" ht="14.5" thickBot="1">
      <c r="A28" s="124" t="s">
        <v>17</v>
      </c>
      <c r="B28" s="212">
        <v>3422966</v>
      </c>
      <c r="C28" s="125">
        <v>3272480</v>
      </c>
      <c r="D28" s="126">
        <v>95.603637313370911</v>
      </c>
      <c r="E28" s="127">
        <v>150486</v>
      </c>
      <c r="F28" s="126">
        <v>4.3963626866290815</v>
      </c>
      <c r="G28" s="125">
        <v>809908</v>
      </c>
      <c r="H28" s="217">
        <v>23.661000430620696</v>
      </c>
      <c r="I28" s="125">
        <v>680502</v>
      </c>
      <c r="J28" s="126">
        <v>84.022135847528361</v>
      </c>
      <c r="K28" s="127">
        <v>129406</v>
      </c>
      <c r="L28" s="217">
        <v>15.977864152471637</v>
      </c>
      <c r="M28" s="125">
        <v>2613058</v>
      </c>
      <c r="N28" s="217">
        <v>76.338999569379311</v>
      </c>
      <c r="O28" s="125">
        <v>2591978</v>
      </c>
      <c r="P28" s="126">
        <v>99.193282353472441</v>
      </c>
      <c r="Q28" s="127">
        <v>21080</v>
      </c>
      <c r="R28" s="174">
        <v>0.80671764652755518</v>
      </c>
      <c r="S28" s="1"/>
      <c r="T28" s="1"/>
      <c r="U28" s="15"/>
      <c r="X28" s="15"/>
      <c r="Y28" s="15"/>
      <c r="Z28" s="15"/>
      <c r="AA28" s="15"/>
      <c r="AB28" s="15"/>
      <c r="AC28" s="15"/>
      <c r="AD28" s="15"/>
      <c r="AE28" s="15"/>
    </row>
    <row r="29" spans="1:31">
      <c r="A29" s="332" t="s">
        <v>48</v>
      </c>
      <c r="B29" s="332"/>
      <c r="C29" s="332"/>
      <c r="D29" s="332"/>
      <c r="E29" s="332"/>
      <c r="F29" s="332"/>
      <c r="G29" s="332"/>
      <c r="H29" s="332"/>
      <c r="I29" s="332"/>
      <c r="J29" s="332"/>
      <c r="K29" s="332"/>
      <c r="L29" s="332"/>
      <c r="M29" s="332"/>
      <c r="N29" s="332"/>
      <c r="O29" s="332"/>
      <c r="P29" s="332"/>
      <c r="Q29" s="332"/>
      <c r="R29" s="332"/>
      <c r="S29" s="1"/>
    </row>
    <row r="30" spans="1:31">
      <c r="A30" s="305" t="s">
        <v>187</v>
      </c>
      <c r="B30" s="305"/>
      <c r="C30" s="305"/>
      <c r="D30" s="305"/>
      <c r="E30" s="305"/>
      <c r="F30" s="305"/>
      <c r="G30" s="305"/>
      <c r="H30" s="305"/>
      <c r="I30" s="305"/>
      <c r="J30" s="305"/>
      <c r="K30" s="305"/>
      <c r="L30" s="305"/>
      <c r="M30" s="305"/>
      <c r="N30" s="305"/>
      <c r="O30" s="305"/>
      <c r="P30" s="305"/>
      <c r="Q30" s="305"/>
      <c r="R30" s="305"/>
    </row>
    <row r="31" spans="1:31" ht="14.5">
      <c r="A31" s="23"/>
      <c r="B31" s="23"/>
      <c r="C31" s="23"/>
      <c r="D31" s="23"/>
      <c r="E31" s="23"/>
      <c r="F31" s="23"/>
      <c r="G31" s="23"/>
      <c r="H31" s="23"/>
      <c r="I31" s="23"/>
      <c r="J31" s="23"/>
      <c r="K31" s="23"/>
      <c r="L31" s="23"/>
      <c r="M31" s="23"/>
      <c r="N31" s="23"/>
      <c r="O31" s="23"/>
      <c r="P31" s="23"/>
      <c r="Q31" s="23"/>
      <c r="R31" s="23"/>
    </row>
    <row r="32" spans="1:31" ht="23.5">
      <c r="A32" s="306">
        <v>2020</v>
      </c>
      <c r="B32" s="306"/>
      <c r="C32" s="306"/>
      <c r="D32" s="306"/>
      <c r="E32" s="306"/>
      <c r="F32" s="306"/>
      <c r="G32" s="306"/>
      <c r="H32" s="306"/>
      <c r="I32" s="306"/>
      <c r="J32" s="306"/>
      <c r="K32" s="306"/>
      <c r="L32" s="306"/>
      <c r="M32" s="306"/>
      <c r="N32" s="306"/>
      <c r="O32" s="306"/>
      <c r="P32" s="306"/>
      <c r="Q32" s="306"/>
      <c r="R32" s="306"/>
    </row>
    <row r="33" spans="1:18" ht="14.5">
      <c r="A33" s="24"/>
      <c r="B33" s="23"/>
      <c r="C33" s="23"/>
      <c r="D33" s="23"/>
      <c r="E33" s="23"/>
      <c r="F33" s="23"/>
      <c r="G33" s="23"/>
      <c r="H33" s="23"/>
      <c r="I33" s="23"/>
      <c r="J33" s="23"/>
      <c r="K33" s="23"/>
      <c r="L33" s="23"/>
      <c r="M33" s="23"/>
      <c r="N33" s="23"/>
      <c r="O33" s="23"/>
      <c r="P33" s="23"/>
      <c r="Q33" s="23"/>
      <c r="R33" s="23"/>
    </row>
    <row r="34" spans="1:18" ht="14.5">
      <c r="A34" s="335" t="s">
        <v>114</v>
      </c>
      <c r="B34" s="336"/>
      <c r="C34" s="336"/>
      <c r="D34" s="336"/>
      <c r="E34" s="336"/>
      <c r="F34" s="336"/>
      <c r="G34" s="336"/>
      <c r="H34" s="336"/>
      <c r="I34" s="336"/>
      <c r="J34" s="336"/>
      <c r="K34" s="336"/>
      <c r="L34" s="336"/>
      <c r="M34" s="336"/>
      <c r="N34" s="336"/>
      <c r="O34" s="336"/>
      <c r="P34" s="336"/>
      <c r="Q34" s="336"/>
      <c r="R34" s="335"/>
    </row>
    <row r="35" spans="1:18" ht="14.5">
      <c r="A35" s="324" t="s">
        <v>18</v>
      </c>
      <c r="B35" s="338" t="s">
        <v>43</v>
      </c>
      <c r="C35" s="323" t="s">
        <v>31</v>
      </c>
      <c r="D35" s="325"/>
      <c r="E35" s="325"/>
      <c r="F35" s="325"/>
      <c r="G35" s="325"/>
      <c r="H35" s="325"/>
      <c r="I35" s="325"/>
      <c r="J35" s="325"/>
      <c r="K35" s="325"/>
      <c r="L35" s="325"/>
      <c r="M35" s="325"/>
      <c r="N35" s="325"/>
      <c r="O35" s="325"/>
      <c r="P35" s="325"/>
      <c r="Q35" s="325"/>
      <c r="R35" s="325"/>
    </row>
    <row r="36" spans="1:18" ht="14.5">
      <c r="A36" s="324"/>
      <c r="B36" s="338"/>
      <c r="C36" s="323" t="s">
        <v>44</v>
      </c>
      <c r="D36" s="325"/>
      <c r="E36" s="325" t="s">
        <v>45</v>
      </c>
      <c r="F36" s="325"/>
      <c r="G36" s="325" t="s">
        <v>46</v>
      </c>
      <c r="H36" s="324"/>
      <c r="I36" s="323" t="s">
        <v>31</v>
      </c>
      <c r="J36" s="325"/>
      <c r="K36" s="325"/>
      <c r="L36" s="324"/>
      <c r="M36" s="323" t="s">
        <v>47</v>
      </c>
      <c r="N36" s="324"/>
      <c r="O36" s="323" t="s">
        <v>31</v>
      </c>
      <c r="P36" s="325"/>
      <c r="Q36" s="325"/>
      <c r="R36" s="325"/>
    </row>
    <row r="37" spans="1:18" ht="24.75" customHeight="1">
      <c r="A37" s="324"/>
      <c r="B37" s="338"/>
      <c r="C37" s="323"/>
      <c r="D37" s="325"/>
      <c r="E37" s="325"/>
      <c r="F37" s="325"/>
      <c r="G37" s="325"/>
      <c r="H37" s="324"/>
      <c r="I37" s="323" t="s">
        <v>44</v>
      </c>
      <c r="J37" s="325"/>
      <c r="K37" s="325" t="s">
        <v>45</v>
      </c>
      <c r="L37" s="324"/>
      <c r="M37" s="323"/>
      <c r="N37" s="324"/>
      <c r="O37" s="323" t="s">
        <v>44</v>
      </c>
      <c r="P37" s="325"/>
      <c r="Q37" s="325" t="s">
        <v>45</v>
      </c>
      <c r="R37" s="325"/>
    </row>
    <row r="38" spans="1:18" ht="24" customHeight="1">
      <c r="A38" s="324"/>
      <c r="B38" s="338"/>
      <c r="C38" s="323"/>
      <c r="D38" s="325"/>
      <c r="E38" s="325"/>
      <c r="F38" s="325"/>
      <c r="G38" s="325"/>
      <c r="H38" s="324"/>
      <c r="I38" s="323"/>
      <c r="J38" s="325"/>
      <c r="K38" s="325"/>
      <c r="L38" s="324"/>
      <c r="M38" s="323"/>
      <c r="N38" s="324"/>
      <c r="O38" s="323"/>
      <c r="P38" s="325"/>
      <c r="Q38" s="325"/>
      <c r="R38" s="325"/>
    </row>
    <row r="39" spans="1:18" ht="15" thickBot="1">
      <c r="A39" s="337"/>
      <c r="B39" s="206" t="s">
        <v>1</v>
      </c>
      <c r="C39" s="205" t="s">
        <v>1</v>
      </c>
      <c r="D39" s="283" t="s">
        <v>202</v>
      </c>
      <c r="E39" s="198" t="s">
        <v>1</v>
      </c>
      <c r="F39" s="283" t="s">
        <v>202</v>
      </c>
      <c r="G39" s="198" t="s">
        <v>1</v>
      </c>
      <c r="H39" s="283" t="s">
        <v>202</v>
      </c>
      <c r="I39" s="205" t="s">
        <v>1</v>
      </c>
      <c r="J39" s="283" t="s">
        <v>202</v>
      </c>
      <c r="K39" s="198" t="s">
        <v>1</v>
      </c>
      <c r="L39" s="283" t="s">
        <v>202</v>
      </c>
      <c r="M39" s="205" t="s">
        <v>1</v>
      </c>
      <c r="N39" s="283" t="s">
        <v>202</v>
      </c>
      <c r="O39" s="205" t="s">
        <v>1</v>
      </c>
      <c r="P39" s="283" t="s">
        <v>202</v>
      </c>
      <c r="Q39" s="198" t="s">
        <v>1</v>
      </c>
      <c r="R39" s="283" t="s">
        <v>202</v>
      </c>
    </row>
    <row r="40" spans="1:18">
      <c r="A40" s="94" t="s">
        <v>14</v>
      </c>
      <c r="B40" s="207">
        <v>445410</v>
      </c>
      <c r="C40" s="95">
        <v>428602</v>
      </c>
      <c r="D40" s="96">
        <v>96.226398150019094</v>
      </c>
      <c r="E40" s="97">
        <v>16808</v>
      </c>
      <c r="F40" s="96">
        <v>3.7736018499809161</v>
      </c>
      <c r="G40" s="98">
        <v>98546</v>
      </c>
      <c r="H40" s="213">
        <v>22.124783906962126</v>
      </c>
      <c r="I40" s="98">
        <v>83100</v>
      </c>
      <c r="J40" s="100">
        <v>84.326101516043266</v>
      </c>
      <c r="K40" s="97">
        <v>15446</v>
      </c>
      <c r="L40" s="213">
        <v>15.67389848395673</v>
      </c>
      <c r="M40" s="98">
        <v>346864</v>
      </c>
      <c r="N40" s="101">
        <v>77.875216093037878</v>
      </c>
      <c r="O40" s="98">
        <v>345502</v>
      </c>
      <c r="P40" s="99">
        <v>99.607338899395728</v>
      </c>
      <c r="Q40" s="97">
        <v>1362</v>
      </c>
      <c r="R40" s="99">
        <v>0.3926611006042714</v>
      </c>
    </row>
    <row r="41" spans="1:18">
      <c r="A41" s="102" t="s">
        <v>13</v>
      </c>
      <c r="B41" s="208">
        <v>520297</v>
      </c>
      <c r="C41" s="103">
        <v>508879</v>
      </c>
      <c r="D41" s="104">
        <v>97.805484175384436</v>
      </c>
      <c r="E41" s="105">
        <v>11418</v>
      </c>
      <c r="F41" s="106">
        <v>2.1945158246155563</v>
      </c>
      <c r="G41" s="103">
        <v>114186</v>
      </c>
      <c r="H41" s="214">
        <v>21.946311433661929</v>
      </c>
      <c r="I41" s="103">
        <v>104949</v>
      </c>
      <c r="J41" s="104">
        <v>91.910566969681057</v>
      </c>
      <c r="K41" s="105">
        <v>9237</v>
      </c>
      <c r="L41" s="214">
        <v>8.0894330303189523</v>
      </c>
      <c r="M41" s="103">
        <v>406111</v>
      </c>
      <c r="N41" s="108">
        <v>78.053688566338082</v>
      </c>
      <c r="O41" s="103">
        <v>403930</v>
      </c>
      <c r="P41" s="107">
        <v>99.462954709426725</v>
      </c>
      <c r="Q41" s="105">
        <v>2181</v>
      </c>
      <c r="R41" s="107">
        <v>0.53704529057326689</v>
      </c>
    </row>
    <row r="42" spans="1:18">
      <c r="A42" s="94" t="s">
        <v>40</v>
      </c>
      <c r="B42" s="207">
        <v>172836</v>
      </c>
      <c r="C42" s="98">
        <v>167104</v>
      </c>
      <c r="D42" s="100">
        <v>96.68356129510056</v>
      </c>
      <c r="E42" s="97">
        <v>5732</v>
      </c>
      <c r="F42" s="96">
        <v>3.3164387048994421</v>
      </c>
      <c r="G42" s="98">
        <v>52407</v>
      </c>
      <c r="H42" s="213">
        <v>30.321807956675695</v>
      </c>
      <c r="I42" s="98">
        <v>48329</v>
      </c>
      <c r="J42" s="100">
        <v>92.218596752342236</v>
      </c>
      <c r="K42" s="97">
        <v>4078</v>
      </c>
      <c r="L42" s="213">
        <v>7.7814032476577557</v>
      </c>
      <c r="M42" s="98">
        <v>120429</v>
      </c>
      <c r="N42" s="101">
        <v>69.678192043324302</v>
      </c>
      <c r="O42" s="98">
        <v>118775</v>
      </c>
      <c r="P42" s="99">
        <v>98.626576655124595</v>
      </c>
      <c r="Q42" s="97">
        <v>1654</v>
      </c>
      <c r="R42" s="99">
        <v>1.3734233448754039</v>
      </c>
    </row>
    <row r="43" spans="1:18">
      <c r="A43" s="102" t="s">
        <v>12</v>
      </c>
      <c r="B43" s="208">
        <v>114573</v>
      </c>
      <c r="C43" s="103">
        <v>110483</v>
      </c>
      <c r="D43" s="104">
        <v>96.43022352561249</v>
      </c>
      <c r="E43" s="105">
        <v>4090</v>
      </c>
      <c r="F43" s="106">
        <v>3.5697764743875084</v>
      </c>
      <c r="G43" s="103">
        <v>36303</v>
      </c>
      <c r="H43" s="214">
        <v>31.685475635620957</v>
      </c>
      <c r="I43" s="103">
        <v>32855</v>
      </c>
      <c r="J43" s="104">
        <v>90.502162355728174</v>
      </c>
      <c r="K43" s="105">
        <v>3448</v>
      </c>
      <c r="L43" s="214">
        <v>9.4978376442718222</v>
      </c>
      <c r="M43" s="103">
        <v>78270</v>
      </c>
      <c r="N43" s="108">
        <v>68.314524364379039</v>
      </c>
      <c r="O43" s="103">
        <v>77628</v>
      </c>
      <c r="P43" s="107">
        <v>99.179762361057882</v>
      </c>
      <c r="Q43" s="105">
        <v>642</v>
      </c>
      <c r="R43" s="107">
        <v>0.82023763894212343</v>
      </c>
    </row>
    <row r="44" spans="1:18">
      <c r="A44" s="94" t="s">
        <v>11</v>
      </c>
      <c r="B44" s="207">
        <v>26117</v>
      </c>
      <c r="C44" s="98">
        <v>25063</v>
      </c>
      <c r="D44" s="100">
        <v>95.964314431213381</v>
      </c>
      <c r="E44" s="97">
        <v>1054</v>
      </c>
      <c r="F44" s="96">
        <v>4.0356855687866142</v>
      </c>
      <c r="G44" s="98">
        <v>6007</v>
      </c>
      <c r="H44" s="213">
        <v>23.00034460313206</v>
      </c>
      <c r="I44" s="98">
        <v>5102</v>
      </c>
      <c r="J44" s="100">
        <v>84.934243382720169</v>
      </c>
      <c r="K44" s="97">
        <v>905</v>
      </c>
      <c r="L44" s="213">
        <v>15.06575661727984</v>
      </c>
      <c r="M44" s="98">
        <v>20110</v>
      </c>
      <c r="N44" s="101">
        <v>76.999655396867936</v>
      </c>
      <c r="O44" s="98">
        <v>19961</v>
      </c>
      <c r="P44" s="99">
        <v>99.259075087021387</v>
      </c>
      <c r="Q44" s="97">
        <v>149</v>
      </c>
      <c r="R44" s="99">
        <v>0.74092491297861762</v>
      </c>
    </row>
    <row r="45" spans="1:18">
      <c r="A45" s="102" t="s">
        <v>29</v>
      </c>
      <c r="B45" s="208">
        <v>85407</v>
      </c>
      <c r="C45" s="103">
        <v>82503</v>
      </c>
      <c r="D45" s="104">
        <v>96.599810319997189</v>
      </c>
      <c r="E45" s="105">
        <v>2904</v>
      </c>
      <c r="F45" s="106">
        <v>3.4001896800028102</v>
      </c>
      <c r="G45" s="103">
        <v>28429</v>
      </c>
      <c r="H45" s="214">
        <v>33.286498764738255</v>
      </c>
      <c r="I45" s="103">
        <v>26273</v>
      </c>
      <c r="J45" s="104">
        <v>92.416194730732698</v>
      </c>
      <c r="K45" s="105">
        <v>2156</v>
      </c>
      <c r="L45" s="214">
        <v>7.5838052692672981</v>
      </c>
      <c r="M45" s="103">
        <v>56978</v>
      </c>
      <c r="N45" s="108">
        <v>66.713501235261745</v>
      </c>
      <c r="O45" s="103">
        <v>56230</v>
      </c>
      <c r="P45" s="107">
        <v>98.687212608375162</v>
      </c>
      <c r="Q45" s="105">
        <v>748</v>
      </c>
      <c r="R45" s="107">
        <v>1.3127873916248376</v>
      </c>
    </row>
    <row r="46" spans="1:18">
      <c r="A46" s="94" t="s">
        <v>10</v>
      </c>
      <c r="B46" s="207">
        <v>258921</v>
      </c>
      <c r="C46" s="98">
        <v>248634</v>
      </c>
      <c r="D46" s="100">
        <v>96.026973478396883</v>
      </c>
      <c r="E46" s="97">
        <v>10287</v>
      </c>
      <c r="F46" s="96">
        <v>3.9730265216031144</v>
      </c>
      <c r="G46" s="98">
        <v>58423</v>
      </c>
      <c r="H46" s="213">
        <v>22.564025320464541</v>
      </c>
      <c r="I46" s="98">
        <v>48934</v>
      </c>
      <c r="J46" s="100">
        <v>83.758108963935442</v>
      </c>
      <c r="K46" s="97">
        <v>9489</v>
      </c>
      <c r="L46" s="213">
        <v>16.241891036064562</v>
      </c>
      <c r="M46" s="98">
        <v>200498</v>
      </c>
      <c r="N46" s="101">
        <v>77.435974679535462</v>
      </c>
      <c r="O46" s="98">
        <v>199700</v>
      </c>
      <c r="P46" s="99">
        <v>99.601991042304661</v>
      </c>
      <c r="Q46" s="97">
        <v>798</v>
      </c>
      <c r="R46" s="99">
        <v>0.39800895769533862</v>
      </c>
    </row>
    <row r="47" spans="1:18">
      <c r="A47" s="102" t="s">
        <v>9</v>
      </c>
      <c r="B47" s="208">
        <v>72630</v>
      </c>
      <c r="C47" s="103">
        <v>68882</v>
      </c>
      <c r="D47" s="104">
        <v>94.839597962274553</v>
      </c>
      <c r="E47" s="105">
        <v>3748</v>
      </c>
      <c r="F47" s="106">
        <v>5.1604020377254578</v>
      </c>
      <c r="G47" s="103">
        <v>22674</v>
      </c>
      <c r="H47" s="214">
        <v>31.218504750103264</v>
      </c>
      <c r="I47" s="103">
        <v>19480</v>
      </c>
      <c r="J47" s="104">
        <v>85.913380964981926</v>
      </c>
      <c r="K47" s="105">
        <v>3194</v>
      </c>
      <c r="L47" s="214">
        <v>14.086619035018083</v>
      </c>
      <c r="M47" s="103">
        <v>49956</v>
      </c>
      <c r="N47" s="108">
        <v>68.781495249896736</v>
      </c>
      <c r="O47" s="103">
        <v>49402</v>
      </c>
      <c r="P47" s="107">
        <v>98.891024101209069</v>
      </c>
      <c r="Q47" s="105">
        <v>554</v>
      </c>
      <c r="R47" s="107">
        <v>1.1089758987909359</v>
      </c>
    </row>
    <row r="48" spans="1:18">
      <c r="A48" s="94" t="s">
        <v>8</v>
      </c>
      <c r="B48" s="207">
        <v>317690</v>
      </c>
      <c r="C48" s="98">
        <v>298085</v>
      </c>
      <c r="D48" s="100">
        <v>93.828889798230975</v>
      </c>
      <c r="E48" s="97">
        <v>19605</v>
      </c>
      <c r="F48" s="96">
        <v>6.1711102017690198</v>
      </c>
      <c r="G48" s="98">
        <v>73853</v>
      </c>
      <c r="H48" s="213">
        <v>23.246875885296987</v>
      </c>
      <c r="I48" s="98">
        <v>57616</v>
      </c>
      <c r="J48" s="100">
        <v>78.014434078507293</v>
      </c>
      <c r="K48" s="97">
        <v>16237</v>
      </c>
      <c r="L48" s="213">
        <v>21.985565921492693</v>
      </c>
      <c r="M48" s="98">
        <v>243837</v>
      </c>
      <c r="N48" s="101">
        <v>76.753124114703013</v>
      </c>
      <c r="O48" s="98">
        <v>240469</v>
      </c>
      <c r="P48" s="99">
        <v>98.618749410466833</v>
      </c>
      <c r="Q48" s="97">
        <v>3368</v>
      </c>
      <c r="R48" s="99">
        <v>1.3812505895331717</v>
      </c>
    </row>
    <row r="49" spans="1:18">
      <c r="A49" s="102" t="s">
        <v>7</v>
      </c>
      <c r="B49" s="208">
        <v>686182</v>
      </c>
      <c r="C49" s="103">
        <v>628787</v>
      </c>
      <c r="D49" s="104">
        <v>91.635601050450177</v>
      </c>
      <c r="E49" s="105">
        <v>57395</v>
      </c>
      <c r="F49" s="106">
        <v>8.3643989495498285</v>
      </c>
      <c r="G49" s="103">
        <v>151736</v>
      </c>
      <c r="H49" s="214">
        <v>22.113083700825729</v>
      </c>
      <c r="I49" s="103">
        <v>100653</v>
      </c>
      <c r="J49" s="104">
        <v>66.334291137238367</v>
      </c>
      <c r="K49" s="105">
        <v>51083</v>
      </c>
      <c r="L49" s="214">
        <v>33.66570886276164</v>
      </c>
      <c r="M49" s="103">
        <v>534446</v>
      </c>
      <c r="N49" s="108">
        <v>77.886916299174274</v>
      </c>
      <c r="O49" s="103">
        <v>528134</v>
      </c>
      <c r="P49" s="107">
        <v>98.818963936487506</v>
      </c>
      <c r="Q49" s="105">
        <v>6312</v>
      </c>
      <c r="R49" s="107">
        <v>1.181036063512497</v>
      </c>
    </row>
    <row r="50" spans="1:18">
      <c r="A50" s="94" t="s">
        <v>6</v>
      </c>
      <c r="B50" s="207">
        <v>162177</v>
      </c>
      <c r="C50" s="98">
        <v>158879</v>
      </c>
      <c r="D50" s="100">
        <v>97.96641940595768</v>
      </c>
      <c r="E50" s="97">
        <v>3298</v>
      </c>
      <c r="F50" s="96">
        <v>2.0335805940423115</v>
      </c>
      <c r="G50" s="98">
        <v>35831</v>
      </c>
      <c r="H50" s="213">
        <v>22.093761754132828</v>
      </c>
      <c r="I50" s="98">
        <v>32829</v>
      </c>
      <c r="J50" s="100">
        <v>91.621780022885218</v>
      </c>
      <c r="K50" s="97">
        <v>3002</v>
      </c>
      <c r="L50" s="213">
        <v>8.3782199771147887</v>
      </c>
      <c r="M50" s="98">
        <v>126346</v>
      </c>
      <c r="N50" s="101">
        <v>77.906238245867172</v>
      </c>
      <c r="O50" s="98">
        <v>126050</v>
      </c>
      <c r="P50" s="99">
        <v>99.765722697988068</v>
      </c>
      <c r="Q50" s="97">
        <v>296</v>
      </c>
      <c r="R50" s="99">
        <v>0.23427730201193547</v>
      </c>
    </row>
    <row r="51" spans="1:18">
      <c r="A51" s="102" t="s">
        <v>5</v>
      </c>
      <c r="B51" s="208">
        <v>34700</v>
      </c>
      <c r="C51" s="103">
        <v>33808</v>
      </c>
      <c r="D51" s="104">
        <v>97.429394812680115</v>
      </c>
      <c r="E51" s="105">
        <v>892</v>
      </c>
      <c r="F51" s="106">
        <v>2.5706051873198845</v>
      </c>
      <c r="G51" s="103">
        <v>7321</v>
      </c>
      <c r="H51" s="214">
        <v>21.097982708933717</v>
      </c>
      <c r="I51" s="103">
        <v>6584</v>
      </c>
      <c r="J51" s="104">
        <v>89.933069252834315</v>
      </c>
      <c r="K51" s="105">
        <v>737</v>
      </c>
      <c r="L51" s="214">
        <v>10.066930747165689</v>
      </c>
      <c r="M51" s="103">
        <v>27379</v>
      </c>
      <c r="N51" s="108">
        <v>78.902017291066286</v>
      </c>
      <c r="O51" s="103">
        <v>27224</v>
      </c>
      <c r="P51" s="107">
        <v>99.433872676138648</v>
      </c>
      <c r="Q51" s="105">
        <v>155</v>
      </c>
      <c r="R51" s="107">
        <v>0.56612732386135356</v>
      </c>
    </row>
    <row r="52" spans="1:18">
      <c r="A52" s="94" t="s">
        <v>4</v>
      </c>
      <c r="B52" s="207">
        <v>192569</v>
      </c>
      <c r="C52" s="98">
        <v>185250</v>
      </c>
      <c r="D52" s="100">
        <v>96.199284412340518</v>
      </c>
      <c r="E52" s="97">
        <v>7319</v>
      </c>
      <c r="F52" s="96">
        <v>3.800715587659488</v>
      </c>
      <c r="G52" s="98">
        <v>57015</v>
      </c>
      <c r="H52" s="213">
        <v>29.607569234923588</v>
      </c>
      <c r="I52" s="98">
        <v>50036</v>
      </c>
      <c r="J52" s="100">
        <v>87.759361571516266</v>
      </c>
      <c r="K52" s="97">
        <v>6979</v>
      </c>
      <c r="L52" s="213">
        <v>12.240638428483733</v>
      </c>
      <c r="M52" s="98">
        <v>135554</v>
      </c>
      <c r="N52" s="101">
        <v>70.392430765076426</v>
      </c>
      <c r="O52" s="98">
        <v>135214</v>
      </c>
      <c r="P52" s="99">
        <v>99.749177449577289</v>
      </c>
      <c r="Q52" s="97">
        <v>340</v>
      </c>
      <c r="R52" s="99">
        <v>0.25082255042270979</v>
      </c>
    </row>
    <row r="53" spans="1:18">
      <c r="A53" s="102" t="s">
        <v>16</v>
      </c>
      <c r="B53" s="208">
        <v>95328</v>
      </c>
      <c r="C53" s="103">
        <v>94485</v>
      </c>
      <c r="D53" s="104">
        <v>99.115684793554877</v>
      </c>
      <c r="E53" s="105">
        <v>843</v>
      </c>
      <c r="F53" s="106">
        <v>0.88431520644511574</v>
      </c>
      <c r="G53" s="103">
        <v>30603</v>
      </c>
      <c r="H53" s="214">
        <v>32.102844914400805</v>
      </c>
      <c r="I53" s="103">
        <v>29950</v>
      </c>
      <c r="J53" s="104">
        <v>97.866222265790938</v>
      </c>
      <c r="K53" s="105">
        <v>653</v>
      </c>
      <c r="L53" s="214">
        <v>2.1337777342090645</v>
      </c>
      <c r="M53" s="103">
        <v>64725</v>
      </c>
      <c r="N53" s="108">
        <v>67.897155085599195</v>
      </c>
      <c r="O53" s="103">
        <v>64535</v>
      </c>
      <c r="P53" s="107">
        <v>99.706450366937034</v>
      </c>
      <c r="Q53" s="105">
        <v>190</v>
      </c>
      <c r="R53" s="107">
        <v>0.29354963306295867</v>
      </c>
    </row>
    <row r="54" spans="1:18">
      <c r="A54" s="94" t="s">
        <v>3</v>
      </c>
      <c r="B54" s="207">
        <v>113994</v>
      </c>
      <c r="C54" s="98">
        <v>106172</v>
      </c>
      <c r="D54" s="100">
        <v>93.138235345719949</v>
      </c>
      <c r="E54" s="97">
        <v>7822</v>
      </c>
      <c r="F54" s="96">
        <v>6.8617646542800497</v>
      </c>
      <c r="G54" s="98">
        <v>27038</v>
      </c>
      <c r="H54" s="213">
        <v>23.718792217134236</v>
      </c>
      <c r="I54" s="98">
        <v>20569</v>
      </c>
      <c r="J54" s="100">
        <v>76.074413788002076</v>
      </c>
      <c r="K54" s="97">
        <v>6469</v>
      </c>
      <c r="L54" s="213">
        <v>23.925586211997928</v>
      </c>
      <c r="M54" s="98">
        <v>86956</v>
      </c>
      <c r="N54" s="101">
        <v>76.281207782865764</v>
      </c>
      <c r="O54" s="98">
        <v>85603</v>
      </c>
      <c r="P54" s="99">
        <v>98.444040664243985</v>
      </c>
      <c r="Q54" s="97">
        <v>1353</v>
      </c>
      <c r="R54" s="99">
        <v>1.5559593357560144</v>
      </c>
    </row>
    <row r="55" spans="1:18" ht="14.5" thickBot="1">
      <c r="A55" s="109" t="s">
        <v>2</v>
      </c>
      <c r="B55" s="209">
        <v>95047</v>
      </c>
      <c r="C55" s="110">
        <v>94032</v>
      </c>
      <c r="D55" s="111">
        <v>98.932107273243759</v>
      </c>
      <c r="E55" s="112">
        <v>1015</v>
      </c>
      <c r="F55" s="113">
        <v>1.0678927267562364</v>
      </c>
      <c r="G55" s="110">
        <v>28791</v>
      </c>
      <c r="H55" s="115">
        <v>30.291329552747587</v>
      </c>
      <c r="I55" s="110">
        <v>27789</v>
      </c>
      <c r="J55" s="111">
        <v>96.519745753881423</v>
      </c>
      <c r="K55" s="112">
        <v>1002</v>
      </c>
      <c r="L55" s="115">
        <v>3.4802542461185788</v>
      </c>
      <c r="M55" s="110">
        <v>66256</v>
      </c>
      <c r="N55" s="218">
        <v>69.708670447252402</v>
      </c>
      <c r="O55" s="110">
        <v>66243</v>
      </c>
      <c r="P55" s="114">
        <v>99.980379135474521</v>
      </c>
      <c r="Q55" s="112">
        <v>13</v>
      </c>
      <c r="R55" s="113">
        <v>1.9620864525476938E-2</v>
      </c>
    </row>
    <row r="56" spans="1:18">
      <c r="A56" s="116" t="s">
        <v>35</v>
      </c>
      <c r="B56" s="210">
        <v>2650895</v>
      </c>
      <c r="C56" s="117">
        <v>2519412</v>
      </c>
      <c r="D56" s="118">
        <v>95.040052510567179</v>
      </c>
      <c r="E56" s="119">
        <v>131483</v>
      </c>
      <c r="F56" s="118">
        <v>4.9599474894328139</v>
      </c>
      <c r="G56" s="117">
        <v>601370</v>
      </c>
      <c r="H56" s="215">
        <v>22.685545825089264</v>
      </c>
      <c r="I56" s="117">
        <v>486609</v>
      </c>
      <c r="J56" s="118">
        <v>80.916740110081975</v>
      </c>
      <c r="K56" s="119">
        <v>114761</v>
      </c>
      <c r="L56" s="215">
        <v>19.083259889918018</v>
      </c>
      <c r="M56" s="117">
        <v>2049525</v>
      </c>
      <c r="N56" s="215">
        <v>77.314454174910736</v>
      </c>
      <c r="O56" s="117">
        <v>2032803</v>
      </c>
      <c r="P56" s="118">
        <v>99.1841036337688</v>
      </c>
      <c r="Q56" s="119">
        <v>16722</v>
      </c>
      <c r="R56" s="173">
        <v>0.81589636623119988</v>
      </c>
    </row>
    <row r="57" spans="1:18">
      <c r="A57" s="120" t="s">
        <v>36</v>
      </c>
      <c r="B57" s="211">
        <v>742983</v>
      </c>
      <c r="C57" s="121">
        <v>720236</v>
      </c>
      <c r="D57" s="122">
        <v>96.938422548025997</v>
      </c>
      <c r="E57" s="123">
        <v>22747</v>
      </c>
      <c r="F57" s="122">
        <v>3.061577451974002</v>
      </c>
      <c r="G57" s="121">
        <v>227793</v>
      </c>
      <c r="H57" s="216">
        <v>30.659247923572945</v>
      </c>
      <c r="I57" s="121">
        <v>208439</v>
      </c>
      <c r="J57" s="122">
        <v>91.503689753416481</v>
      </c>
      <c r="K57" s="123">
        <v>19354</v>
      </c>
      <c r="L57" s="216">
        <v>8.496310246583521</v>
      </c>
      <c r="M57" s="121">
        <v>515190</v>
      </c>
      <c r="N57" s="216">
        <v>69.340752076427052</v>
      </c>
      <c r="O57" s="121">
        <v>511797</v>
      </c>
      <c r="P57" s="122">
        <v>99.34140802422408</v>
      </c>
      <c r="Q57" s="123">
        <v>3393</v>
      </c>
      <c r="R57" s="173">
        <v>0.65859197577592732</v>
      </c>
    </row>
    <row r="58" spans="1:18" ht="14.5" thickBot="1">
      <c r="A58" s="124" t="s">
        <v>17</v>
      </c>
      <c r="B58" s="212">
        <v>3393878</v>
      </c>
      <c r="C58" s="125">
        <v>3239648</v>
      </c>
      <c r="D58" s="126">
        <v>95.455641010077557</v>
      </c>
      <c r="E58" s="127">
        <v>154230</v>
      </c>
      <c r="F58" s="126">
        <v>4.5443589899224426</v>
      </c>
      <c r="G58" s="125">
        <v>829163</v>
      </c>
      <c r="H58" s="217">
        <v>24.431137477540442</v>
      </c>
      <c r="I58" s="125">
        <v>695048</v>
      </c>
      <c r="J58" s="126">
        <v>83.825255106655746</v>
      </c>
      <c r="K58" s="127">
        <v>134115</v>
      </c>
      <c r="L58" s="217">
        <v>16.174744893344254</v>
      </c>
      <c r="M58" s="125">
        <v>2564715</v>
      </c>
      <c r="N58" s="217">
        <v>75.568862522459554</v>
      </c>
      <c r="O58" s="125">
        <v>2544600</v>
      </c>
      <c r="P58" s="126">
        <v>99.215702329498598</v>
      </c>
      <c r="Q58" s="127">
        <v>20115</v>
      </c>
      <c r="R58" s="174">
        <v>0.78429767050140065</v>
      </c>
    </row>
    <row r="59" spans="1:18">
      <c r="A59" s="332" t="s">
        <v>48</v>
      </c>
      <c r="B59" s="332"/>
      <c r="C59" s="332"/>
      <c r="D59" s="332"/>
      <c r="E59" s="332"/>
      <c r="F59" s="332"/>
      <c r="G59" s="332"/>
      <c r="H59" s="332"/>
      <c r="I59" s="332"/>
      <c r="J59" s="332"/>
      <c r="K59" s="332"/>
      <c r="L59" s="332"/>
      <c r="M59" s="332"/>
      <c r="N59" s="332"/>
      <c r="O59" s="332"/>
      <c r="P59" s="332"/>
      <c r="Q59" s="332"/>
      <c r="R59" s="332"/>
    </row>
    <row r="60" spans="1:18">
      <c r="A60" s="305" t="s">
        <v>188</v>
      </c>
      <c r="B60" s="305"/>
      <c r="C60" s="305"/>
      <c r="D60" s="305"/>
      <c r="E60" s="305"/>
      <c r="F60" s="305"/>
      <c r="G60" s="305"/>
      <c r="H60" s="305"/>
      <c r="I60" s="305"/>
      <c r="J60" s="305"/>
      <c r="K60" s="305"/>
      <c r="L60" s="305"/>
      <c r="M60" s="305"/>
      <c r="N60" s="305"/>
      <c r="O60" s="305"/>
      <c r="P60" s="305"/>
      <c r="Q60" s="305"/>
      <c r="R60" s="305"/>
    </row>
    <row r="61" spans="1:18" ht="14.5">
      <c r="A61" s="23"/>
      <c r="B61" s="23"/>
      <c r="C61" s="23"/>
      <c r="D61" s="23"/>
      <c r="E61" s="23"/>
      <c r="F61" s="23"/>
      <c r="G61" s="23"/>
      <c r="H61" s="23"/>
      <c r="I61" s="23"/>
      <c r="J61" s="23"/>
      <c r="K61" s="23"/>
      <c r="L61" s="23"/>
      <c r="M61" s="23"/>
      <c r="N61" s="23"/>
      <c r="O61" s="23"/>
      <c r="P61" s="23"/>
      <c r="Q61" s="23"/>
      <c r="R61" s="23"/>
    </row>
    <row r="62" spans="1:18" ht="23.5">
      <c r="A62" s="306">
        <v>2019</v>
      </c>
      <c r="B62" s="306"/>
      <c r="C62" s="306"/>
      <c r="D62" s="306"/>
      <c r="E62" s="306"/>
      <c r="F62" s="306"/>
      <c r="G62" s="306"/>
      <c r="H62" s="306"/>
      <c r="I62" s="306"/>
      <c r="J62" s="306"/>
      <c r="K62" s="306"/>
      <c r="L62" s="306"/>
      <c r="M62" s="306"/>
      <c r="N62" s="306"/>
      <c r="O62" s="306"/>
      <c r="P62" s="306"/>
      <c r="Q62" s="306"/>
      <c r="R62" s="306"/>
    </row>
    <row r="63" spans="1:18" ht="14.5">
      <c r="A63" s="23"/>
      <c r="B63" s="23"/>
      <c r="C63" s="23"/>
      <c r="D63" s="23"/>
      <c r="E63" s="23"/>
      <c r="F63" s="23"/>
      <c r="G63" s="23"/>
      <c r="H63" s="23"/>
      <c r="I63" s="23"/>
      <c r="J63" s="23"/>
      <c r="K63" s="23"/>
      <c r="L63" s="23"/>
      <c r="M63" s="23"/>
      <c r="N63" s="23"/>
      <c r="O63" s="23"/>
      <c r="P63" s="23"/>
      <c r="Q63" s="23"/>
      <c r="R63" s="23"/>
    </row>
    <row r="64" spans="1:18" ht="14.5">
      <c r="A64" s="335" t="s">
        <v>115</v>
      </c>
      <c r="B64" s="335"/>
      <c r="C64" s="335"/>
      <c r="D64" s="335"/>
      <c r="E64" s="335"/>
      <c r="F64" s="335"/>
      <c r="G64" s="335"/>
      <c r="H64" s="335"/>
      <c r="I64" s="335"/>
      <c r="J64" s="335"/>
      <c r="K64" s="335"/>
      <c r="L64" s="335"/>
      <c r="M64" s="335"/>
      <c r="N64" s="335"/>
      <c r="O64" s="335"/>
      <c r="P64" s="335"/>
      <c r="Q64" s="335"/>
      <c r="R64" s="335"/>
    </row>
    <row r="65" spans="1:18" ht="14.5">
      <c r="A65" s="324" t="s">
        <v>18</v>
      </c>
      <c r="B65" s="339" t="s">
        <v>43</v>
      </c>
      <c r="C65" s="323" t="s">
        <v>49</v>
      </c>
      <c r="D65" s="325"/>
      <c r="E65" s="325"/>
      <c r="F65" s="325"/>
      <c r="G65" s="325"/>
      <c r="H65" s="325"/>
      <c r="I65" s="325"/>
      <c r="J65" s="325"/>
      <c r="K65" s="325"/>
      <c r="L65" s="325"/>
      <c r="M65" s="325"/>
      <c r="N65" s="325"/>
      <c r="O65" s="325"/>
      <c r="P65" s="325"/>
      <c r="Q65" s="325"/>
      <c r="R65" s="325"/>
    </row>
    <row r="66" spans="1:18" ht="24" customHeight="1">
      <c r="A66" s="324"/>
      <c r="B66" s="339"/>
      <c r="C66" s="323" t="s">
        <v>44</v>
      </c>
      <c r="D66" s="325"/>
      <c r="E66" s="325" t="s">
        <v>45</v>
      </c>
      <c r="F66" s="325"/>
      <c r="G66" s="325" t="s">
        <v>46</v>
      </c>
      <c r="H66" s="324"/>
      <c r="I66" s="323" t="s">
        <v>31</v>
      </c>
      <c r="J66" s="325"/>
      <c r="K66" s="325"/>
      <c r="L66" s="324"/>
      <c r="M66" s="323" t="s">
        <v>47</v>
      </c>
      <c r="N66" s="324"/>
      <c r="O66" s="323" t="s">
        <v>31</v>
      </c>
      <c r="P66" s="325"/>
      <c r="Q66" s="325"/>
      <c r="R66" s="325"/>
    </row>
    <row r="67" spans="1:18" ht="41.25" customHeight="1">
      <c r="A67" s="324"/>
      <c r="B67" s="339"/>
      <c r="C67" s="323"/>
      <c r="D67" s="325"/>
      <c r="E67" s="325"/>
      <c r="F67" s="325"/>
      <c r="G67" s="325"/>
      <c r="H67" s="324"/>
      <c r="I67" s="323" t="s">
        <v>44</v>
      </c>
      <c r="J67" s="325"/>
      <c r="K67" s="325" t="s">
        <v>45</v>
      </c>
      <c r="L67" s="324"/>
      <c r="M67" s="323"/>
      <c r="N67" s="324"/>
      <c r="O67" s="323" t="s">
        <v>44</v>
      </c>
      <c r="P67" s="325"/>
      <c r="Q67" s="325" t="s">
        <v>45</v>
      </c>
      <c r="R67" s="325"/>
    </row>
    <row r="68" spans="1:18" ht="15" thickBot="1">
      <c r="A68" s="337"/>
      <c r="B68" s="219" t="s">
        <v>1</v>
      </c>
      <c r="C68" s="205" t="s">
        <v>1</v>
      </c>
      <c r="D68" s="283" t="s">
        <v>202</v>
      </c>
      <c r="E68" s="198" t="s">
        <v>1</v>
      </c>
      <c r="F68" s="283" t="s">
        <v>202</v>
      </c>
      <c r="G68" s="198" t="s">
        <v>1</v>
      </c>
      <c r="H68" s="283" t="s">
        <v>202</v>
      </c>
      <c r="I68" s="205" t="s">
        <v>1</v>
      </c>
      <c r="J68" s="283" t="s">
        <v>202</v>
      </c>
      <c r="K68" s="198" t="s">
        <v>1</v>
      </c>
      <c r="L68" s="283" t="s">
        <v>202</v>
      </c>
      <c r="M68" s="205" t="s">
        <v>1</v>
      </c>
      <c r="N68" s="283" t="s">
        <v>202</v>
      </c>
      <c r="O68" s="205" t="s">
        <v>1</v>
      </c>
      <c r="P68" s="283" t="s">
        <v>202</v>
      </c>
      <c r="Q68" s="198" t="s">
        <v>1</v>
      </c>
      <c r="R68" s="283" t="s">
        <v>202</v>
      </c>
    </row>
    <row r="69" spans="1:18">
      <c r="A69" s="94" t="s">
        <v>14</v>
      </c>
      <c r="B69" s="220">
        <v>434512</v>
      </c>
      <c r="C69" s="95">
        <v>418406</v>
      </c>
      <c r="D69" s="96">
        <v>96.293312957985052</v>
      </c>
      <c r="E69" s="97">
        <v>16106</v>
      </c>
      <c r="F69" s="96">
        <v>3.7066870420149503</v>
      </c>
      <c r="G69" s="98">
        <v>96465</v>
      </c>
      <c r="H69" s="213">
        <v>22.200767757852489</v>
      </c>
      <c r="I69" s="98">
        <v>81695</v>
      </c>
      <c r="J69" s="100">
        <v>84.68874721401545</v>
      </c>
      <c r="K69" s="97">
        <v>14770</v>
      </c>
      <c r="L69" s="213">
        <v>15.311252785984554</v>
      </c>
      <c r="M69" s="98">
        <v>338047</v>
      </c>
      <c r="N69" s="101">
        <v>77.799232242147511</v>
      </c>
      <c r="O69" s="98">
        <v>336711</v>
      </c>
      <c r="P69" s="99">
        <v>99.604788683230439</v>
      </c>
      <c r="Q69" s="97">
        <v>1336</v>
      </c>
      <c r="R69" s="99">
        <v>0.39521131676956162</v>
      </c>
    </row>
    <row r="70" spans="1:18">
      <c r="A70" s="102" t="s">
        <v>13</v>
      </c>
      <c r="B70" s="208">
        <v>500523</v>
      </c>
      <c r="C70" s="103">
        <v>489824</v>
      </c>
      <c r="D70" s="104">
        <v>97.862435892056908</v>
      </c>
      <c r="E70" s="105">
        <v>10699</v>
      </c>
      <c r="F70" s="106">
        <v>2.1375641079430916</v>
      </c>
      <c r="G70" s="103">
        <v>109549</v>
      </c>
      <c r="H70" s="214">
        <v>21.88690629601437</v>
      </c>
      <c r="I70" s="103">
        <v>100607</v>
      </c>
      <c r="J70" s="104">
        <v>91.837442605592017</v>
      </c>
      <c r="K70" s="105">
        <v>8942</v>
      </c>
      <c r="L70" s="214">
        <v>8.1625573944079814</v>
      </c>
      <c r="M70" s="103">
        <v>390974</v>
      </c>
      <c r="N70" s="108">
        <v>78.113093703985641</v>
      </c>
      <c r="O70" s="103">
        <v>389217</v>
      </c>
      <c r="P70" s="107">
        <v>99.550609503445244</v>
      </c>
      <c r="Q70" s="105">
        <v>1757</v>
      </c>
      <c r="R70" s="107">
        <v>0.4493904965547581</v>
      </c>
    </row>
    <row r="71" spans="1:18">
      <c r="A71" s="94" t="s">
        <v>40</v>
      </c>
      <c r="B71" s="207">
        <v>169339</v>
      </c>
      <c r="C71" s="98">
        <v>163487</v>
      </c>
      <c r="D71" s="100">
        <v>96.544210134700208</v>
      </c>
      <c r="E71" s="97">
        <v>5852</v>
      </c>
      <c r="F71" s="96">
        <v>3.4557898652997832</v>
      </c>
      <c r="G71" s="98">
        <v>51951</v>
      </c>
      <c r="H71" s="213">
        <v>30.678697760114325</v>
      </c>
      <c r="I71" s="98">
        <v>47692</v>
      </c>
      <c r="J71" s="100">
        <v>91.801890242728717</v>
      </c>
      <c r="K71" s="97">
        <v>4259</v>
      </c>
      <c r="L71" s="213">
        <v>8.1981097572712756</v>
      </c>
      <c r="M71" s="98">
        <v>117388</v>
      </c>
      <c r="N71" s="101">
        <v>69.321302239885668</v>
      </c>
      <c r="O71" s="98">
        <v>115795</v>
      </c>
      <c r="P71" s="99">
        <v>98.642961801887751</v>
      </c>
      <c r="Q71" s="97">
        <v>1593</v>
      </c>
      <c r="R71" s="99">
        <v>1.357038198112243</v>
      </c>
    </row>
    <row r="72" spans="1:18">
      <c r="A72" s="102" t="s">
        <v>12</v>
      </c>
      <c r="B72" s="208">
        <v>111445</v>
      </c>
      <c r="C72" s="103">
        <v>107360</v>
      </c>
      <c r="D72" s="104">
        <v>96.334514783076855</v>
      </c>
      <c r="E72" s="105">
        <v>4085</v>
      </c>
      <c r="F72" s="106">
        <v>3.6654852169231456</v>
      </c>
      <c r="G72" s="103">
        <v>36529</v>
      </c>
      <c r="H72" s="214">
        <v>32.77760330207726</v>
      </c>
      <c r="I72" s="103">
        <v>32907</v>
      </c>
      <c r="J72" s="104">
        <v>90.084590325494815</v>
      </c>
      <c r="K72" s="105">
        <v>3622</v>
      </c>
      <c r="L72" s="214">
        <v>9.9154096745051881</v>
      </c>
      <c r="M72" s="103">
        <v>74916</v>
      </c>
      <c r="N72" s="108">
        <v>67.222396697922733</v>
      </c>
      <c r="O72" s="103">
        <v>74453</v>
      </c>
      <c r="P72" s="107">
        <v>99.381974478082114</v>
      </c>
      <c r="Q72" s="105">
        <v>463</v>
      </c>
      <c r="R72" s="107">
        <v>0.6180255219178814</v>
      </c>
    </row>
    <row r="73" spans="1:18">
      <c r="A73" s="94" t="s">
        <v>11</v>
      </c>
      <c r="B73" s="207">
        <v>25453</v>
      </c>
      <c r="C73" s="98">
        <v>24372</v>
      </c>
      <c r="D73" s="100">
        <v>95.752956429497502</v>
      </c>
      <c r="E73" s="97">
        <v>1081</v>
      </c>
      <c r="F73" s="96">
        <v>4.2470435705024947</v>
      </c>
      <c r="G73" s="98">
        <v>5851</v>
      </c>
      <c r="H73" s="213">
        <v>22.987467096216559</v>
      </c>
      <c r="I73" s="98">
        <v>4906</v>
      </c>
      <c r="J73" s="100">
        <v>83.848914715433267</v>
      </c>
      <c r="K73" s="97">
        <v>945</v>
      </c>
      <c r="L73" s="213">
        <v>16.15108528456674</v>
      </c>
      <c r="M73" s="98">
        <v>19602</v>
      </c>
      <c r="N73" s="101">
        <v>77.012532903783452</v>
      </c>
      <c r="O73" s="98">
        <v>19466</v>
      </c>
      <c r="P73" s="99">
        <v>99.306193245587181</v>
      </c>
      <c r="Q73" s="97">
        <v>136</v>
      </c>
      <c r="R73" s="99">
        <v>0.69380675441281503</v>
      </c>
    </row>
    <row r="74" spans="1:18">
      <c r="A74" s="102" t="s">
        <v>29</v>
      </c>
      <c r="B74" s="208">
        <v>83088</v>
      </c>
      <c r="C74" s="103">
        <v>80128</v>
      </c>
      <c r="D74" s="104">
        <v>96.43751203543232</v>
      </c>
      <c r="E74" s="105">
        <v>2960</v>
      </c>
      <c r="F74" s="106">
        <v>3.562487964567687</v>
      </c>
      <c r="G74" s="103">
        <v>28699</v>
      </c>
      <c r="H74" s="214">
        <v>34.54048719430002</v>
      </c>
      <c r="I74" s="103">
        <v>26442</v>
      </c>
      <c r="J74" s="104">
        <v>92.135614481340809</v>
      </c>
      <c r="K74" s="105">
        <v>2257</v>
      </c>
      <c r="L74" s="214">
        <v>7.8643855186591862</v>
      </c>
      <c r="M74" s="103">
        <v>54389</v>
      </c>
      <c r="N74" s="108">
        <v>65.459512805699987</v>
      </c>
      <c r="O74" s="103">
        <v>53686</v>
      </c>
      <c r="P74" s="107">
        <v>98.707459228888197</v>
      </c>
      <c r="Q74" s="105">
        <v>703</v>
      </c>
      <c r="R74" s="107">
        <v>1.2925407711118058</v>
      </c>
    </row>
    <row r="75" spans="1:18">
      <c r="A75" s="94" t="s">
        <v>10</v>
      </c>
      <c r="B75" s="207">
        <v>252876</v>
      </c>
      <c r="C75" s="98">
        <v>242969</v>
      </c>
      <c r="D75" s="100">
        <v>96.082269570856866</v>
      </c>
      <c r="E75" s="97">
        <v>9907</v>
      </c>
      <c r="F75" s="96">
        <v>3.9177304291431376</v>
      </c>
      <c r="G75" s="98">
        <v>57749</v>
      </c>
      <c r="H75" s="213">
        <v>22.836884480931367</v>
      </c>
      <c r="I75" s="98">
        <v>48581</v>
      </c>
      <c r="J75" s="100">
        <v>84.124400422518136</v>
      </c>
      <c r="K75" s="97">
        <v>9168</v>
      </c>
      <c r="L75" s="213">
        <v>15.875599577481861</v>
      </c>
      <c r="M75" s="98">
        <v>195127</v>
      </c>
      <c r="N75" s="101">
        <v>77.16311551906864</v>
      </c>
      <c r="O75" s="98">
        <v>194388</v>
      </c>
      <c r="P75" s="99">
        <v>99.621272299579246</v>
      </c>
      <c r="Q75" s="97">
        <v>739</v>
      </c>
      <c r="R75" s="99">
        <v>0.3787277004207516</v>
      </c>
    </row>
    <row r="76" spans="1:18">
      <c r="A76" s="102" t="s">
        <v>9</v>
      </c>
      <c r="B76" s="208">
        <v>72059</v>
      </c>
      <c r="C76" s="103">
        <v>67993</v>
      </c>
      <c r="D76" s="104">
        <v>94.357401573710433</v>
      </c>
      <c r="E76" s="105">
        <v>4066</v>
      </c>
      <c r="F76" s="106">
        <v>5.6425984262895685</v>
      </c>
      <c r="G76" s="103">
        <v>22825</v>
      </c>
      <c r="H76" s="214">
        <v>31.675432631593551</v>
      </c>
      <c r="I76" s="103">
        <v>19327</v>
      </c>
      <c r="J76" s="104">
        <v>84.674698795180731</v>
      </c>
      <c r="K76" s="105">
        <v>3498</v>
      </c>
      <c r="L76" s="214">
        <v>15.325301204819278</v>
      </c>
      <c r="M76" s="103">
        <v>49234</v>
      </c>
      <c r="N76" s="108">
        <v>68.324567368406434</v>
      </c>
      <c r="O76" s="103">
        <v>48666</v>
      </c>
      <c r="P76" s="107">
        <v>98.846325709875288</v>
      </c>
      <c r="Q76" s="105">
        <v>568</v>
      </c>
      <c r="R76" s="107">
        <v>1.1536742901247106</v>
      </c>
    </row>
    <row r="77" spans="1:18">
      <c r="A77" s="94" t="s">
        <v>8</v>
      </c>
      <c r="B77" s="207">
        <v>304971</v>
      </c>
      <c r="C77" s="98">
        <v>286162</v>
      </c>
      <c r="D77" s="100">
        <v>93.832528338760085</v>
      </c>
      <c r="E77" s="97">
        <v>18809</v>
      </c>
      <c r="F77" s="96">
        <v>6.1674716612399214</v>
      </c>
      <c r="G77" s="98">
        <v>72011</v>
      </c>
      <c r="H77" s="213">
        <v>23.612409048729223</v>
      </c>
      <c r="I77" s="98">
        <v>56239</v>
      </c>
      <c r="J77" s="100">
        <v>78.097790615322666</v>
      </c>
      <c r="K77" s="97">
        <v>15772</v>
      </c>
      <c r="L77" s="213">
        <v>21.902209384677342</v>
      </c>
      <c r="M77" s="98">
        <v>232960</v>
      </c>
      <c r="N77" s="101">
        <v>76.387590951270781</v>
      </c>
      <c r="O77" s="98">
        <v>229923</v>
      </c>
      <c r="P77" s="99">
        <v>98.696342719780219</v>
      </c>
      <c r="Q77" s="97">
        <v>3037</v>
      </c>
      <c r="R77" s="99">
        <v>1.3036572802197803</v>
      </c>
    </row>
    <row r="78" spans="1:18">
      <c r="A78" s="102" t="s">
        <v>7</v>
      </c>
      <c r="B78" s="208">
        <v>665754</v>
      </c>
      <c r="C78" s="103">
        <v>611944</v>
      </c>
      <c r="D78" s="104">
        <v>91.917434968471838</v>
      </c>
      <c r="E78" s="105">
        <v>53810</v>
      </c>
      <c r="F78" s="106">
        <v>8.0825650315281621</v>
      </c>
      <c r="G78" s="103">
        <v>147171</v>
      </c>
      <c r="H78" s="214">
        <v>22.105912994890005</v>
      </c>
      <c r="I78" s="103">
        <v>98458</v>
      </c>
      <c r="J78" s="104">
        <v>66.900408368496514</v>
      </c>
      <c r="K78" s="105">
        <v>48713</v>
      </c>
      <c r="L78" s="214">
        <v>33.099591631503486</v>
      </c>
      <c r="M78" s="103">
        <v>518583</v>
      </c>
      <c r="N78" s="108">
        <v>77.894087005109995</v>
      </c>
      <c r="O78" s="103">
        <v>513486</v>
      </c>
      <c r="P78" s="107">
        <v>99.017129369840504</v>
      </c>
      <c r="Q78" s="105">
        <v>5097</v>
      </c>
      <c r="R78" s="107">
        <v>0.98287063015949239</v>
      </c>
    </row>
    <row r="79" spans="1:18">
      <c r="A79" s="94" t="s">
        <v>6</v>
      </c>
      <c r="B79" s="207">
        <v>158574</v>
      </c>
      <c r="C79" s="98">
        <v>155374</v>
      </c>
      <c r="D79" s="100">
        <v>97.982014706067829</v>
      </c>
      <c r="E79" s="97">
        <v>3200</v>
      </c>
      <c r="F79" s="96">
        <v>2.0179852939321705</v>
      </c>
      <c r="G79" s="98">
        <v>35933</v>
      </c>
      <c r="H79" s="213">
        <v>22.660082989645215</v>
      </c>
      <c r="I79" s="98">
        <v>32979</v>
      </c>
      <c r="J79" s="100">
        <v>91.77914451896585</v>
      </c>
      <c r="K79" s="97">
        <v>2954</v>
      </c>
      <c r="L79" s="213">
        <v>8.2208554810341461</v>
      </c>
      <c r="M79" s="98">
        <v>122641</v>
      </c>
      <c r="N79" s="101">
        <v>77.339917010354782</v>
      </c>
      <c r="O79" s="98">
        <v>122395</v>
      </c>
      <c r="P79" s="99">
        <v>99.799414551414287</v>
      </c>
      <c r="Q79" s="97">
        <v>246</v>
      </c>
      <c r="R79" s="99">
        <v>0.20058544858570951</v>
      </c>
    </row>
    <row r="80" spans="1:18">
      <c r="A80" s="102" t="s">
        <v>5</v>
      </c>
      <c r="B80" s="208">
        <v>34173</v>
      </c>
      <c r="C80" s="103">
        <v>33450</v>
      </c>
      <c r="D80" s="104">
        <v>97.884294618558513</v>
      </c>
      <c r="E80" s="105">
        <v>723</v>
      </c>
      <c r="F80" s="106">
        <v>2.1157053814414888</v>
      </c>
      <c r="G80" s="103">
        <v>7415</v>
      </c>
      <c r="H80" s="214">
        <v>21.698416878822464</v>
      </c>
      <c r="I80" s="103">
        <v>6800</v>
      </c>
      <c r="J80" s="104">
        <v>91.706001348617676</v>
      </c>
      <c r="K80" s="105">
        <v>615</v>
      </c>
      <c r="L80" s="214">
        <v>8.2939986513823332</v>
      </c>
      <c r="M80" s="103">
        <v>26758</v>
      </c>
      <c r="N80" s="108">
        <v>78.301583121177543</v>
      </c>
      <c r="O80" s="103">
        <v>26650</v>
      </c>
      <c r="P80" s="107">
        <v>99.596382390313181</v>
      </c>
      <c r="Q80" s="105">
        <v>108</v>
      </c>
      <c r="R80" s="107">
        <v>0.40361760968682259</v>
      </c>
    </row>
    <row r="81" spans="1:18">
      <c r="A81" s="94" t="s">
        <v>4</v>
      </c>
      <c r="B81" s="207">
        <v>191615</v>
      </c>
      <c r="C81" s="98">
        <v>184032</v>
      </c>
      <c r="D81" s="100">
        <v>96.042585392584087</v>
      </c>
      <c r="E81" s="97">
        <v>7583</v>
      </c>
      <c r="F81" s="96">
        <v>3.9574146074159122</v>
      </c>
      <c r="G81" s="98">
        <v>58186</v>
      </c>
      <c r="H81" s="213">
        <v>30.366098687472277</v>
      </c>
      <c r="I81" s="98">
        <v>50905</v>
      </c>
      <c r="J81" s="100">
        <v>87.486680644828652</v>
      </c>
      <c r="K81" s="97">
        <v>7281</v>
      </c>
      <c r="L81" s="213">
        <v>12.513319355171348</v>
      </c>
      <c r="M81" s="98">
        <v>133429</v>
      </c>
      <c r="N81" s="101">
        <v>69.633901312527726</v>
      </c>
      <c r="O81" s="98">
        <v>133127</v>
      </c>
      <c r="P81" s="99">
        <v>99.773662397229984</v>
      </c>
      <c r="Q81" s="97">
        <v>302</v>
      </c>
      <c r="R81" s="99">
        <v>0.22633760277001252</v>
      </c>
    </row>
    <row r="82" spans="1:18">
      <c r="A82" s="102" t="s">
        <v>16</v>
      </c>
      <c r="B82" s="208">
        <v>95265</v>
      </c>
      <c r="C82" s="103">
        <v>94423</v>
      </c>
      <c r="D82" s="104">
        <v>99.116149687713218</v>
      </c>
      <c r="E82" s="105">
        <v>842</v>
      </c>
      <c r="F82" s="106">
        <v>0.88385031228677902</v>
      </c>
      <c r="G82" s="103">
        <v>31488</v>
      </c>
      <c r="H82" s="214">
        <v>33.05306250984097</v>
      </c>
      <c r="I82" s="103">
        <v>30779</v>
      </c>
      <c r="J82" s="104">
        <v>97.748348577235774</v>
      </c>
      <c r="K82" s="105">
        <v>709</v>
      </c>
      <c r="L82" s="214">
        <v>2.2516514227642279</v>
      </c>
      <c r="M82" s="103">
        <v>63777</v>
      </c>
      <c r="N82" s="108">
        <v>66.94693749015903</v>
      </c>
      <c r="O82" s="103">
        <v>63644</v>
      </c>
      <c r="P82" s="107">
        <v>99.791460871474044</v>
      </c>
      <c r="Q82" s="105">
        <v>133</v>
      </c>
      <c r="R82" s="107">
        <v>0.20853912852595763</v>
      </c>
    </row>
    <row r="83" spans="1:18">
      <c r="A83" s="94" t="s">
        <v>3</v>
      </c>
      <c r="B83" s="207">
        <v>112045</v>
      </c>
      <c r="C83" s="98">
        <v>104450</v>
      </c>
      <c r="D83" s="100">
        <v>93.221473515105529</v>
      </c>
      <c r="E83" s="97">
        <v>7595</v>
      </c>
      <c r="F83" s="96">
        <v>6.7785264848944617</v>
      </c>
      <c r="G83" s="98">
        <v>26860</v>
      </c>
      <c r="H83" s="213">
        <v>23.972511044669552</v>
      </c>
      <c r="I83" s="98">
        <v>20448</v>
      </c>
      <c r="J83" s="100">
        <v>76.12807148175726</v>
      </c>
      <c r="K83" s="97">
        <v>6412</v>
      </c>
      <c r="L83" s="213">
        <v>23.87192851824274</v>
      </c>
      <c r="M83" s="98">
        <v>85185</v>
      </c>
      <c r="N83" s="101">
        <v>76.02748895533044</v>
      </c>
      <c r="O83" s="98">
        <v>84002</v>
      </c>
      <c r="P83" s="99">
        <v>98.611257850560534</v>
      </c>
      <c r="Q83" s="97">
        <v>1183</v>
      </c>
      <c r="R83" s="99">
        <v>1.3887421494394554</v>
      </c>
    </row>
    <row r="84" spans="1:18" ht="14.5" thickBot="1">
      <c r="A84" s="109" t="s">
        <v>2</v>
      </c>
      <c r="B84" s="209">
        <v>95348</v>
      </c>
      <c r="C84" s="110">
        <v>94245</v>
      </c>
      <c r="D84" s="111">
        <v>98.843184964550915</v>
      </c>
      <c r="E84" s="112">
        <v>1103</v>
      </c>
      <c r="F84" s="113">
        <v>1.1568150354490916</v>
      </c>
      <c r="G84" s="110">
        <v>29745</v>
      </c>
      <c r="H84" s="115">
        <v>31.196249528044635</v>
      </c>
      <c r="I84" s="110">
        <v>28662</v>
      </c>
      <c r="J84" s="111">
        <v>96.35905194150277</v>
      </c>
      <c r="K84" s="112">
        <v>1083</v>
      </c>
      <c r="L84" s="115">
        <v>3.6409480584972265</v>
      </c>
      <c r="M84" s="110">
        <v>65603</v>
      </c>
      <c r="N84" s="218">
        <v>68.803750471955354</v>
      </c>
      <c r="O84" s="110">
        <v>65583</v>
      </c>
      <c r="P84" s="114">
        <v>99.969513589317557</v>
      </c>
      <c r="Q84" s="112">
        <v>20</v>
      </c>
      <c r="R84" s="113">
        <v>3.0486410682438302E-2</v>
      </c>
    </row>
    <row r="85" spans="1:18">
      <c r="A85" s="128" t="s">
        <v>35</v>
      </c>
      <c r="B85" s="210">
        <v>2571969</v>
      </c>
      <c r="C85" s="117">
        <v>2447079</v>
      </c>
      <c r="D85" s="118">
        <v>95.144187196657498</v>
      </c>
      <c r="E85" s="119">
        <v>124890</v>
      </c>
      <c r="F85" s="118">
        <v>4.8558128033424977</v>
      </c>
      <c r="G85" s="129">
        <v>587703</v>
      </c>
      <c r="H85" s="215">
        <v>22.85031429227957</v>
      </c>
      <c r="I85" s="129">
        <v>477155</v>
      </c>
      <c r="J85" s="130">
        <v>81.189818666911691</v>
      </c>
      <c r="K85" s="119">
        <v>110548</v>
      </c>
      <c r="L85" s="215">
        <v>18.810181333088309</v>
      </c>
      <c r="M85" s="129">
        <v>1984266</v>
      </c>
      <c r="N85" s="215">
        <v>77.149685707720423</v>
      </c>
      <c r="O85" s="129">
        <v>1969924</v>
      </c>
      <c r="P85" s="130">
        <v>99.277213841289424</v>
      </c>
      <c r="Q85" s="119">
        <v>14342</v>
      </c>
      <c r="R85" s="173">
        <v>0.72278615871057605</v>
      </c>
    </row>
    <row r="86" spans="1:18">
      <c r="A86" s="131" t="s">
        <v>36</v>
      </c>
      <c r="B86" s="211">
        <v>735071</v>
      </c>
      <c r="C86" s="121">
        <v>711540</v>
      </c>
      <c r="D86" s="122">
        <v>96.798812631704962</v>
      </c>
      <c r="E86" s="123">
        <v>23531</v>
      </c>
      <c r="F86" s="122">
        <v>3.2011873682950354</v>
      </c>
      <c r="G86" s="132">
        <v>230724</v>
      </c>
      <c r="H86" s="216">
        <v>31.387988371191355</v>
      </c>
      <c r="I86" s="132">
        <v>210272</v>
      </c>
      <c r="J86" s="133">
        <v>91.135729269603502</v>
      </c>
      <c r="K86" s="123">
        <v>20452</v>
      </c>
      <c r="L86" s="216">
        <v>8.8642707303964912</v>
      </c>
      <c r="M86" s="132">
        <v>504347</v>
      </c>
      <c r="N86" s="216">
        <v>68.612011628808645</v>
      </c>
      <c r="O86" s="132">
        <v>501268</v>
      </c>
      <c r="P86" s="133">
        <v>99.389507620745249</v>
      </c>
      <c r="Q86" s="123">
        <v>3079</v>
      </c>
      <c r="R86" s="173">
        <v>0.61049237925475908</v>
      </c>
    </row>
    <row r="87" spans="1:18" ht="14.5" thickBot="1">
      <c r="A87" s="124" t="s">
        <v>17</v>
      </c>
      <c r="B87" s="212">
        <v>3307040</v>
      </c>
      <c r="C87" s="125">
        <v>3158619</v>
      </c>
      <c r="D87" s="126">
        <v>95.511968406792775</v>
      </c>
      <c r="E87" s="127">
        <v>148421</v>
      </c>
      <c r="F87" s="126">
        <v>4.4880315932072188</v>
      </c>
      <c r="G87" s="134">
        <v>818427</v>
      </c>
      <c r="H87" s="217">
        <v>24.748022400696694</v>
      </c>
      <c r="I87" s="134">
        <v>687427</v>
      </c>
      <c r="J87" s="135">
        <v>83.993685447816361</v>
      </c>
      <c r="K87" s="127">
        <v>131000</v>
      </c>
      <c r="L87" s="217">
        <v>16.006314552183639</v>
      </c>
      <c r="M87" s="134">
        <v>2488613</v>
      </c>
      <c r="N87" s="217">
        <v>75.251977599303302</v>
      </c>
      <c r="O87" s="134">
        <v>2471192</v>
      </c>
      <c r="P87" s="135">
        <v>99.299971510234826</v>
      </c>
      <c r="Q87" s="127">
        <v>17421</v>
      </c>
      <c r="R87" s="174">
        <v>0.70002848976518239</v>
      </c>
    </row>
    <row r="88" spans="1:18">
      <c r="A88" s="332" t="s">
        <v>48</v>
      </c>
      <c r="B88" s="332"/>
      <c r="C88" s="332"/>
      <c r="D88" s="332"/>
      <c r="E88" s="332"/>
      <c r="F88" s="332"/>
      <c r="G88" s="332"/>
      <c r="H88" s="332"/>
      <c r="I88" s="332"/>
      <c r="J88" s="332"/>
      <c r="K88" s="332"/>
      <c r="L88" s="332"/>
      <c r="M88" s="332"/>
      <c r="N88" s="332"/>
      <c r="O88" s="332"/>
      <c r="P88" s="332"/>
      <c r="Q88" s="332"/>
      <c r="R88" s="332"/>
    </row>
    <row r="89" spans="1:18">
      <c r="A89" s="305" t="s">
        <v>189</v>
      </c>
      <c r="B89" s="305"/>
      <c r="C89" s="305"/>
      <c r="D89" s="305"/>
      <c r="E89" s="305"/>
      <c r="F89" s="305"/>
      <c r="G89" s="305"/>
      <c r="H89" s="305"/>
      <c r="I89" s="305"/>
      <c r="J89" s="305"/>
      <c r="K89" s="305"/>
      <c r="L89" s="305"/>
      <c r="M89" s="305"/>
      <c r="N89" s="305"/>
      <c r="O89" s="305"/>
      <c r="P89" s="305"/>
      <c r="Q89" s="305"/>
      <c r="R89" s="305"/>
    </row>
    <row r="90" spans="1:18" ht="14.5">
      <c r="A90" s="23"/>
      <c r="B90" s="23"/>
      <c r="C90" s="23"/>
      <c r="D90" s="23"/>
      <c r="E90" s="23"/>
      <c r="F90" s="23"/>
      <c r="G90" s="23"/>
      <c r="H90" s="23"/>
      <c r="I90" s="23"/>
      <c r="J90" s="23"/>
      <c r="K90" s="23"/>
      <c r="L90" s="23"/>
      <c r="M90" s="23"/>
      <c r="N90" s="23"/>
      <c r="O90" s="23"/>
      <c r="P90" s="23"/>
      <c r="Q90" s="23"/>
      <c r="R90" s="23"/>
    </row>
    <row r="91" spans="1:18" ht="23.5">
      <c r="A91" s="306">
        <v>2018</v>
      </c>
      <c r="B91" s="306"/>
      <c r="C91" s="306"/>
      <c r="D91" s="306"/>
      <c r="E91" s="306"/>
      <c r="F91" s="306"/>
      <c r="G91" s="306"/>
      <c r="H91" s="306"/>
      <c r="I91" s="306"/>
      <c r="J91" s="306"/>
      <c r="K91" s="306"/>
      <c r="L91" s="306"/>
      <c r="M91" s="306"/>
      <c r="N91" s="306"/>
      <c r="O91" s="306"/>
      <c r="P91" s="306"/>
      <c r="Q91" s="306"/>
      <c r="R91" s="306"/>
    </row>
    <row r="92" spans="1:18" ht="14.5">
      <c r="A92" s="23"/>
      <c r="B92" s="23"/>
      <c r="C92" s="23"/>
      <c r="D92" s="23"/>
      <c r="E92" s="23"/>
      <c r="F92" s="23"/>
      <c r="G92" s="23"/>
      <c r="H92" s="23"/>
      <c r="I92" s="23"/>
      <c r="J92" s="23"/>
      <c r="K92" s="23"/>
      <c r="L92" s="23"/>
      <c r="M92" s="23"/>
      <c r="N92" s="23"/>
      <c r="O92" s="23"/>
      <c r="P92" s="23"/>
      <c r="Q92" s="23"/>
      <c r="R92" s="23"/>
    </row>
    <row r="93" spans="1:18" ht="14.5">
      <c r="A93" s="334" t="s">
        <v>116</v>
      </c>
      <c r="B93" s="334"/>
      <c r="C93" s="334"/>
      <c r="D93" s="334"/>
      <c r="E93" s="334"/>
      <c r="F93" s="334"/>
      <c r="G93" s="334"/>
      <c r="H93" s="334"/>
      <c r="I93" s="334"/>
      <c r="J93" s="334"/>
      <c r="K93" s="334"/>
      <c r="L93" s="334"/>
      <c r="M93" s="334"/>
      <c r="N93" s="334"/>
      <c r="O93" s="334"/>
      <c r="P93" s="334"/>
      <c r="Q93" s="334"/>
      <c r="R93" s="334"/>
    </row>
    <row r="94" spans="1:18" ht="14.5">
      <c r="A94" s="324" t="s">
        <v>18</v>
      </c>
      <c r="B94" s="338" t="s">
        <v>43</v>
      </c>
      <c r="C94" s="323" t="s">
        <v>49</v>
      </c>
      <c r="D94" s="325"/>
      <c r="E94" s="325"/>
      <c r="F94" s="325"/>
      <c r="G94" s="325"/>
      <c r="H94" s="325"/>
      <c r="I94" s="325"/>
      <c r="J94" s="325"/>
      <c r="K94" s="325"/>
      <c r="L94" s="325"/>
      <c r="M94" s="325"/>
      <c r="N94" s="325"/>
      <c r="O94" s="325"/>
      <c r="P94" s="325"/>
      <c r="Q94" s="325"/>
      <c r="R94" s="325"/>
    </row>
    <row r="95" spans="1:18" ht="14.5">
      <c r="A95" s="324"/>
      <c r="B95" s="338"/>
      <c r="C95" s="323" t="s">
        <v>44</v>
      </c>
      <c r="D95" s="325"/>
      <c r="E95" s="325" t="s">
        <v>45</v>
      </c>
      <c r="F95" s="325"/>
      <c r="G95" s="325" t="s">
        <v>46</v>
      </c>
      <c r="H95" s="324"/>
      <c r="I95" s="323" t="s">
        <v>31</v>
      </c>
      <c r="J95" s="325"/>
      <c r="K95" s="325"/>
      <c r="L95" s="324"/>
      <c r="M95" s="323" t="s">
        <v>47</v>
      </c>
      <c r="N95" s="324"/>
      <c r="O95" s="323" t="s">
        <v>31</v>
      </c>
      <c r="P95" s="325"/>
      <c r="Q95" s="325"/>
      <c r="R95" s="325"/>
    </row>
    <row r="96" spans="1:18" ht="54.75" customHeight="1">
      <c r="A96" s="324"/>
      <c r="B96" s="338"/>
      <c r="C96" s="323"/>
      <c r="D96" s="325"/>
      <c r="E96" s="325"/>
      <c r="F96" s="325"/>
      <c r="G96" s="325"/>
      <c r="H96" s="324"/>
      <c r="I96" s="323" t="s">
        <v>44</v>
      </c>
      <c r="J96" s="325"/>
      <c r="K96" s="325" t="s">
        <v>45</v>
      </c>
      <c r="L96" s="324"/>
      <c r="M96" s="323"/>
      <c r="N96" s="324"/>
      <c r="O96" s="323" t="s">
        <v>44</v>
      </c>
      <c r="P96" s="325"/>
      <c r="Q96" s="325" t="s">
        <v>45</v>
      </c>
      <c r="R96" s="325"/>
    </row>
    <row r="97" spans="1:18" ht="15" thickBot="1">
      <c r="A97" s="337"/>
      <c r="B97" s="206" t="s">
        <v>1</v>
      </c>
      <c r="C97" s="205" t="s">
        <v>1</v>
      </c>
      <c r="D97" s="283" t="s">
        <v>202</v>
      </c>
      <c r="E97" s="198" t="s">
        <v>1</v>
      </c>
      <c r="F97" s="283" t="s">
        <v>202</v>
      </c>
      <c r="G97" s="198" t="s">
        <v>1</v>
      </c>
      <c r="H97" s="283" t="s">
        <v>202</v>
      </c>
      <c r="I97" s="205" t="s">
        <v>1</v>
      </c>
      <c r="J97" s="283" t="s">
        <v>202</v>
      </c>
      <c r="K97" s="198" t="s">
        <v>1</v>
      </c>
      <c r="L97" s="283" t="s">
        <v>202</v>
      </c>
      <c r="M97" s="205" t="s">
        <v>1</v>
      </c>
      <c r="N97" s="283" t="s">
        <v>202</v>
      </c>
      <c r="O97" s="205" t="s">
        <v>1</v>
      </c>
      <c r="P97" s="283" t="s">
        <v>202</v>
      </c>
      <c r="Q97" s="198" t="s">
        <v>1</v>
      </c>
      <c r="R97" s="283" t="s">
        <v>202</v>
      </c>
    </row>
    <row r="98" spans="1:18">
      <c r="A98" s="94" t="s">
        <v>14</v>
      </c>
      <c r="B98" s="207">
        <v>421518</v>
      </c>
      <c r="C98" s="95">
        <v>406760</v>
      </c>
      <c r="D98" s="96">
        <v>96.498844651948431</v>
      </c>
      <c r="E98" s="97">
        <v>14758</v>
      </c>
      <c r="F98" s="96">
        <v>3.5011553480515665</v>
      </c>
      <c r="G98" s="98">
        <v>93412</v>
      </c>
      <c r="H98" s="213">
        <v>22.160856713117827</v>
      </c>
      <c r="I98" s="98">
        <v>79807</v>
      </c>
      <c r="J98" s="100">
        <v>85.435490086926734</v>
      </c>
      <c r="K98" s="97">
        <v>13605</v>
      </c>
      <c r="L98" s="213">
        <v>14.564509913073268</v>
      </c>
      <c r="M98" s="98">
        <v>328106</v>
      </c>
      <c r="N98" s="101">
        <v>77.839143286882177</v>
      </c>
      <c r="O98" s="98">
        <v>326953</v>
      </c>
      <c r="P98" s="99">
        <v>99.648589175449402</v>
      </c>
      <c r="Q98" s="97">
        <v>1153</v>
      </c>
      <c r="R98" s="99">
        <v>0.35141082455060252</v>
      </c>
    </row>
    <row r="99" spans="1:18">
      <c r="A99" s="102" t="s">
        <v>13</v>
      </c>
      <c r="B99" s="208">
        <v>483390</v>
      </c>
      <c r="C99" s="103">
        <v>473571</v>
      </c>
      <c r="D99" s="104">
        <v>97.968720908583123</v>
      </c>
      <c r="E99" s="105">
        <v>9819</v>
      </c>
      <c r="F99" s="106">
        <v>2.0312790914168684</v>
      </c>
      <c r="G99" s="103">
        <v>103194</v>
      </c>
      <c r="H99" s="214">
        <v>21.34797989201266</v>
      </c>
      <c r="I99" s="103">
        <v>95064</v>
      </c>
      <c r="J99" s="104">
        <v>92.121634978777834</v>
      </c>
      <c r="K99" s="105">
        <v>8130</v>
      </c>
      <c r="L99" s="214">
        <v>7.8783650212221641</v>
      </c>
      <c r="M99" s="103">
        <v>380196</v>
      </c>
      <c r="N99" s="108">
        <v>78.65202010798734</v>
      </c>
      <c r="O99" s="103">
        <v>378507</v>
      </c>
      <c r="P99" s="107">
        <v>99.555755452450839</v>
      </c>
      <c r="Q99" s="105">
        <v>1689</v>
      </c>
      <c r="R99" s="107">
        <v>0.44424454754915887</v>
      </c>
    </row>
    <row r="100" spans="1:18">
      <c r="A100" s="94" t="s">
        <v>40</v>
      </c>
      <c r="B100" s="207">
        <v>166276</v>
      </c>
      <c r="C100" s="98">
        <v>160527</v>
      </c>
      <c r="D100" s="100">
        <v>96.54249560970915</v>
      </c>
      <c r="E100" s="97">
        <v>5749</v>
      </c>
      <c r="F100" s="96">
        <v>3.4575043902908416</v>
      </c>
      <c r="G100" s="98">
        <v>51809</v>
      </c>
      <c r="H100" s="213">
        <v>31.158435372513171</v>
      </c>
      <c r="I100" s="98">
        <v>47557</v>
      </c>
      <c r="J100" s="100">
        <v>91.792931730008291</v>
      </c>
      <c r="K100" s="97">
        <v>4252</v>
      </c>
      <c r="L100" s="213">
        <v>8.2070682699916997</v>
      </c>
      <c r="M100" s="98">
        <v>114467</v>
      </c>
      <c r="N100" s="101">
        <v>68.841564627486832</v>
      </c>
      <c r="O100" s="98">
        <v>112970</v>
      </c>
      <c r="P100" s="99">
        <v>98.692199498545435</v>
      </c>
      <c r="Q100" s="97">
        <v>1497</v>
      </c>
      <c r="R100" s="99">
        <v>1.3078005014545677</v>
      </c>
    </row>
    <row r="101" spans="1:18">
      <c r="A101" s="102" t="s">
        <v>12</v>
      </c>
      <c r="B101" s="208">
        <v>109334</v>
      </c>
      <c r="C101" s="103">
        <v>105091</v>
      </c>
      <c r="D101" s="104">
        <v>96.119230980298894</v>
      </c>
      <c r="E101" s="105">
        <v>4243</v>
      </c>
      <c r="F101" s="106">
        <v>3.8807690197010998</v>
      </c>
      <c r="G101" s="103">
        <v>36063</v>
      </c>
      <c r="H101" s="214">
        <v>32.984250096036</v>
      </c>
      <c r="I101" s="103">
        <v>32269</v>
      </c>
      <c r="J101" s="104">
        <v>89.479521947702636</v>
      </c>
      <c r="K101" s="105">
        <v>3794</v>
      </c>
      <c r="L101" s="214">
        <v>10.520478052297369</v>
      </c>
      <c r="M101" s="103">
        <v>73271</v>
      </c>
      <c r="N101" s="108">
        <v>67.015749903963993</v>
      </c>
      <c r="O101" s="103">
        <v>72822</v>
      </c>
      <c r="P101" s="107">
        <v>99.387206398165716</v>
      </c>
      <c r="Q101" s="105">
        <v>449</v>
      </c>
      <c r="R101" s="107">
        <v>0.61279360183428644</v>
      </c>
    </row>
    <row r="102" spans="1:18">
      <c r="A102" s="94" t="s">
        <v>11</v>
      </c>
      <c r="B102" s="207">
        <v>24909</v>
      </c>
      <c r="C102" s="98">
        <v>23838</v>
      </c>
      <c r="D102" s="100">
        <v>95.700349271347704</v>
      </c>
      <c r="E102" s="97">
        <v>1071</v>
      </c>
      <c r="F102" s="96">
        <v>4.2996507286522938</v>
      </c>
      <c r="G102" s="98">
        <v>5783</v>
      </c>
      <c r="H102" s="213">
        <v>23.216508089445583</v>
      </c>
      <c r="I102" s="98">
        <v>4860</v>
      </c>
      <c r="J102" s="100">
        <v>84.039425903510292</v>
      </c>
      <c r="K102" s="97">
        <v>923</v>
      </c>
      <c r="L102" s="213">
        <v>15.96057409648971</v>
      </c>
      <c r="M102" s="98">
        <v>19126</v>
      </c>
      <c r="N102" s="101">
        <v>76.783491910554417</v>
      </c>
      <c r="O102" s="98">
        <v>18978</v>
      </c>
      <c r="P102" s="99">
        <v>99.226184251803829</v>
      </c>
      <c r="Q102" s="97">
        <v>148</v>
      </c>
      <c r="R102" s="99">
        <v>0.77381574819617271</v>
      </c>
    </row>
    <row r="103" spans="1:18">
      <c r="A103" s="102" t="s">
        <v>29</v>
      </c>
      <c r="B103" s="208">
        <v>80201</v>
      </c>
      <c r="C103" s="103">
        <v>77116</v>
      </c>
      <c r="D103" s="104">
        <v>96.153414545953297</v>
      </c>
      <c r="E103" s="105">
        <v>3085</v>
      </c>
      <c r="F103" s="106">
        <v>3.8465854540467075</v>
      </c>
      <c r="G103" s="103">
        <v>26785</v>
      </c>
      <c r="H103" s="214">
        <v>33.397339185296943</v>
      </c>
      <c r="I103" s="103">
        <v>24428</v>
      </c>
      <c r="J103" s="104">
        <v>91.200298674631313</v>
      </c>
      <c r="K103" s="105">
        <v>2357</v>
      </c>
      <c r="L103" s="214">
        <v>8.7997013253686767</v>
      </c>
      <c r="M103" s="103">
        <v>53416</v>
      </c>
      <c r="N103" s="108">
        <v>66.602660814703057</v>
      </c>
      <c r="O103" s="103">
        <v>52688</v>
      </c>
      <c r="P103" s="107">
        <v>98.637112475662718</v>
      </c>
      <c r="Q103" s="105">
        <v>728</v>
      </c>
      <c r="R103" s="107">
        <v>1.3628875243372771</v>
      </c>
    </row>
    <row r="104" spans="1:18">
      <c r="A104" s="94" t="s">
        <v>10</v>
      </c>
      <c r="B104" s="207">
        <v>245104</v>
      </c>
      <c r="C104" s="98">
        <v>235730</v>
      </c>
      <c r="D104" s="100">
        <v>96.175501011815385</v>
      </c>
      <c r="E104" s="97">
        <v>9374</v>
      </c>
      <c r="F104" s="96">
        <v>3.8244989881846077</v>
      </c>
      <c r="G104" s="98">
        <v>55523</v>
      </c>
      <c r="H104" s="213">
        <v>22.65283308309942</v>
      </c>
      <c r="I104" s="98">
        <v>46769</v>
      </c>
      <c r="J104" s="100">
        <v>84.233560866667872</v>
      </c>
      <c r="K104" s="97">
        <v>8754</v>
      </c>
      <c r="L104" s="213">
        <v>15.766439133332133</v>
      </c>
      <c r="M104" s="98">
        <v>189581</v>
      </c>
      <c r="N104" s="101">
        <v>77.347166916900576</v>
      </c>
      <c r="O104" s="98">
        <v>188961</v>
      </c>
      <c r="P104" s="99">
        <v>99.672963007896371</v>
      </c>
      <c r="Q104" s="97">
        <v>620</v>
      </c>
      <c r="R104" s="99">
        <v>0.32703699210363907</v>
      </c>
    </row>
    <row r="105" spans="1:18">
      <c r="A105" s="102" t="s">
        <v>9</v>
      </c>
      <c r="B105" s="208">
        <v>71617</v>
      </c>
      <c r="C105" s="103">
        <v>67216</v>
      </c>
      <c r="D105" s="104">
        <v>93.854811008559423</v>
      </c>
      <c r="E105" s="105">
        <v>4401</v>
      </c>
      <c r="F105" s="106">
        <v>6.1451889914405795</v>
      </c>
      <c r="G105" s="103">
        <v>22995</v>
      </c>
      <c r="H105" s="214">
        <v>32.108298309060693</v>
      </c>
      <c r="I105" s="103">
        <v>19187</v>
      </c>
      <c r="J105" s="104">
        <v>83.439878234398776</v>
      </c>
      <c r="K105" s="105">
        <v>3808</v>
      </c>
      <c r="L105" s="214">
        <v>16.560121765601217</v>
      </c>
      <c r="M105" s="103">
        <v>48622</v>
      </c>
      <c r="N105" s="108">
        <v>67.8917016909393</v>
      </c>
      <c r="O105" s="103">
        <v>48029</v>
      </c>
      <c r="P105" s="107">
        <v>98.78038747891901</v>
      </c>
      <c r="Q105" s="105">
        <v>593</v>
      </c>
      <c r="R105" s="107">
        <v>1.2196125210809923</v>
      </c>
    </row>
    <row r="106" spans="1:18">
      <c r="A106" s="94" t="s">
        <v>8</v>
      </c>
      <c r="B106" s="207">
        <v>293082</v>
      </c>
      <c r="C106" s="98">
        <v>274858</v>
      </c>
      <c r="D106" s="100">
        <v>93.781944984680052</v>
      </c>
      <c r="E106" s="97">
        <v>18224</v>
      </c>
      <c r="F106" s="96">
        <v>6.218055015319945</v>
      </c>
      <c r="G106" s="98">
        <v>68176</v>
      </c>
      <c r="H106" s="213">
        <v>23.261749271534928</v>
      </c>
      <c r="I106" s="98">
        <v>53082</v>
      </c>
      <c r="J106" s="100">
        <v>77.860244074161002</v>
      </c>
      <c r="K106" s="97">
        <v>15094</v>
      </c>
      <c r="L106" s="213">
        <v>22.139755925839005</v>
      </c>
      <c r="M106" s="98">
        <v>224906</v>
      </c>
      <c r="N106" s="101">
        <v>76.738250728465076</v>
      </c>
      <c r="O106" s="98">
        <v>221776</v>
      </c>
      <c r="P106" s="99">
        <v>98.608307470676635</v>
      </c>
      <c r="Q106" s="97">
        <v>3130</v>
      </c>
      <c r="R106" s="99">
        <v>1.3916925293233617</v>
      </c>
    </row>
    <row r="107" spans="1:18">
      <c r="A107" s="102" t="s">
        <v>7</v>
      </c>
      <c r="B107" s="208">
        <v>645309</v>
      </c>
      <c r="C107" s="103">
        <v>595383</v>
      </c>
      <c r="D107" s="104">
        <v>92.263241330897301</v>
      </c>
      <c r="E107" s="105">
        <v>49926</v>
      </c>
      <c r="F107" s="106">
        <v>7.7367586691027084</v>
      </c>
      <c r="G107" s="103">
        <v>139784</v>
      </c>
      <c r="H107" s="214">
        <v>21.661560585703903</v>
      </c>
      <c r="I107" s="103">
        <v>94620</v>
      </c>
      <c r="J107" s="104">
        <v>67.690150517941973</v>
      </c>
      <c r="K107" s="105">
        <v>45164</v>
      </c>
      <c r="L107" s="214">
        <v>32.309849482058034</v>
      </c>
      <c r="M107" s="103">
        <v>505525</v>
      </c>
      <c r="N107" s="108">
        <v>78.338439414296104</v>
      </c>
      <c r="O107" s="103">
        <v>500763</v>
      </c>
      <c r="P107" s="107">
        <v>99.05800900054399</v>
      </c>
      <c r="Q107" s="105">
        <v>4762</v>
      </c>
      <c r="R107" s="107">
        <v>0.94199099945601106</v>
      </c>
    </row>
    <row r="108" spans="1:18">
      <c r="A108" s="94" t="s">
        <v>6</v>
      </c>
      <c r="B108" s="207">
        <v>154329</v>
      </c>
      <c r="C108" s="98">
        <v>151438</v>
      </c>
      <c r="D108" s="100">
        <v>98.126729260216806</v>
      </c>
      <c r="E108" s="97">
        <v>2891</v>
      </c>
      <c r="F108" s="96">
        <v>1.8732707397831905</v>
      </c>
      <c r="G108" s="98">
        <v>34877</v>
      </c>
      <c r="H108" s="213">
        <v>22.599122653551827</v>
      </c>
      <c r="I108" s="98">
        <v>32186</v>
      </c>
      <c r="J108" s="100">
        <v>92.284313444390293</v>
      </c>
      <c r="K108" s="97">
        <v>2691</v>
      </c>
      <c r="L108" s="213">
        <v>7.7156865556097145</v>
      </c>
      <c r="M108" s="98">
        <v>119452</v>
      </c>
      <c r="N108" s="101">
        <v>77.400877346448169</v>
      </c>
      <c r="O108" s="98">
        <v>119252</v>
      </c>
      <c r="P108" s="99">
        <v>99.832568730536124</v>
      </c>
      <c r="Q108" s="97">
        <v>200</v>
      </c>
      <c r="R108" s="99">
        <v>0.16743126946388509</v>
      </c>
    </row>
    <row r="109" spans="1:18">
      <c r="A109" s="102" t="s">
        <v>5</v>
      </c>
      <c r="B109" s="208">
        <v>33374</v>
      </c>
      <c r="C109" s="103">
        <v>32706</v>
      </c>
      <c r="D109" s="104">
        <v>97.998441900880934</v>
      </c>
      <c r="E109" s="105">
        <v>668</v>
      </c>
      <c r="F109" s="106">
        <v>2.0015580991190745</v>
      </c>
      <c r="G109" s="103">
        <v>7003</v>
      </c>
      <c r="H109" s="214">
        <v>20.983400251692935</v>
      </c>
      <c r="I109" s="103">
        <v>6425</v>
      </c>
      <c r="J109" s="104">
        <v>91.746394402398963</v>
      </c>
      <c r="K109" s="105">
        <v>578</v>
      </c>
      <c r="L109" s="214">
        <v>8.2536055976010285</v>
      </c>
      <c r="M109" s="103">
        <v>26371</v>
      </c>
      <c r="N109" s="108">
        <v>79.016599748307073</v>
      </c>
      <c r="O109" s="103">
        <v>26281</v>
      </c>
      <c r="P109" s="107">
        <v>99.658716013803044</v>
      </c>
      <c r="Q109" s="105">
        <v>90</v>
      </c>
      <c r="R109" s="107">
        <v>0.34128398619695877</v>
      </c>
    </row>
    <row r="110" spans="1:18">
      <c r="A110" s="94" t="s">
        <v>4</v>
      </c>
      <c r="B110" s="207">
        <v>189820</v>
      </c>
      <c r="C110" s="98">
        <v>182256</v>
      </c>
      <c r="D110" s="100">
        <v>96.015172268464866</v>
      </c>
      <c r="E110" s="97">
        <v>7564</v>
      </c>
      <c r="F110" s="96">
        <v>3.9848277315351384</v>
      </c>
      <c r="G110" s="98">
        <v>57382</v>
      </c>
      <c r="H110" s="213">
        <v>30.22969128648193</v>
      </c>
      <c r="I110" s="98">
        <v>50203</v>
      </c>
      <c r="J110" s="100">
        <v>87.489108082674008</v>
      </c>
      <c r="K110" s="97">
        <v>7179</v>
      </c>
      <c r="L110" s="213">
        <v>12.510891917325992</v>
      </c>
      <c r="M110" s="98">
        <v>132438</v>
      </c>
      <c r="N110" s="101">
        <v>69.770308713518077</v>
      </c>
      <c r="O110" s="98">
        <v>132053</v>
      </c>
      <c r="P110" s="99">
        <v>99.709297935637807</v>
      </c>
      <c r="Q110" s="97">
        <v>385</v>
      </c>
      <c r="R110" s="99">
        <v>0.29070206436219209</v>
      </c>
    </row>
    <row r="111" spans="1:18">
      <c r="A111" s="102" t="s">
        <v>16</v>
      </c>
      <c r="B111" s="208">
        <v>94247</v>
      </c>
      <c r="C111" s="103">
        <v>93402</v>
      </c>
      <c r="D111" s="104">
        <v>99.103419737498271</v>
      </c>
      <c r="E111" s="105">
        <v>845</v>
      </c>
      <c r="F111" s="106">
        <v>0.89658026250172407</v>
      </c>
      <c r="G111" s="103">
        <v>31222</v>
      </c>
      <c r="H111" s="214">
        <v>33.127844918140632</v>
      </c>
      <c r="I111" s="103">
        <v>30516</v>
      </c>
      <c r="J111" s="104">
        <v>97.738773941451541</v>
      </c>
      <c r="K111" s="105">
        <v>706</v>
      </c>
      <c r="L111" s="214">
        <v>2.2612260585484592</v>
      </c>
      <c r="M111" s="103">
        <v>63025</v>
      </c>
      <c r="N111" s="108">
        <v>66.872155081859376</v>
      </c>
      <c r="O111" s="103">
        <v>62886</v>
      </c>
      <c r="P111" s="107">
        <v>99.779452598175325</v>
      </c>
      <c r="Q111" s="105">
        <v>139</v>
      </c>
      <c r="R111" s="107">
        <v>0.22054740182467272</v>
      </c>
    </row>
    <row r="112" spans="1:18">
      <c r="A112" s="94" t="s">
        <v>3</v>
      </c>
      <c r="B112" s="207">
        <v>109266</v>
      </c>
      <c r="C112" s="98">
        <v>101917</v>
      </c>
      <c r="D112" s="100">
        <v>93.274211557117496</v>
      </c>
      <c r="E112" s="97">
        <v>7349</v>
      </c>
      <c r="F112" s="96">
        <v>6.7257884428825063</v>
      </c>
      <c r="G112" s="98">
        <v>25648</v>
      </c>
      <c r="H112" s="213">
        <v>23.472992513682208</v>
      </c>
      <c r="I112" s="98">
        <v>19553</v>
      </c>
      <c r="J112" s="100">
        <v>76.235963817841551</v>
      </c>
      <c r="K112" s="97">
        <v>6095</v>
      </c>
      <c r="L112" s="213">
        <v>23.764036182158453</v>
      </c>
      <c r="M112" s="98">
        <v>83618</v>
      </c>
      <c r="N112" s="101">
        <v>76.527007486317785</v>
      </c>
      <c r="O112" s="98">
        <v>82364</v>
      </c>
      <c r="P112" s="99">
        <v>98.500322896983903</v>
      </c>
      <c r="Q112" s="97">
        <v>1254</v>
      </c>
      <c r="R112" s="99">
        <v>1.4996771030160969</v>
      </c>
    </row>
    <row r="113" spans="1:18" ht="14.5" thickBot="1">
      <c r="A113" s="109" t="s">
        <v>2</v>
      </c>
      <c r="B113" s="209">
        <v>94721</v>
      </c>
      <c r="C113" s="110">
        <v>93581</v>
      </c>
      <c r="D113" s="111">
        <v>98.796465408937834</v>
      </c>
      <c r="E113" s="112">
        <v>1140</v>
      </c>
      <c r="F113" s="113">
        <v>1.203534591062172</v>
      </c>
      <c r="G113" s="110">
        <v>29903</v>
      </c>
      <c r="H113" s="115">
        <v>31.56955690923871</v>
      </c>
      <c r="I113" s="110">
        <v>28776</v>
      </c>
      <c r="J113" s="111">
        <v>96.231147376517399</v>
      </c>
      <c r="K113" s="112">
        <v>1127</v>
      </c>
      <c r="L113" s="115">
        <v>3.7688526234825934</v>
      </c>
      <c r="M113" s="110">
        <v>64818</v>
      </c>
      <c r="N113" s="218">
        <v>68.430443090761287</v>
      </c>
      <c r="O113" s="110">
        <v>64805</v>
      </c>
      <c r="P113" s="114">
        <v>99.979943842759724</v>
      </c>
      <c r="Q113" s="112">
        <v>13</v>
      </c>
      <c r="R113" s="113">
        <v>2.0056157240272762E-2</v>
      </c>
    </row>
    <row r="114" spans="1:18">
      <c r="A114" s="128" t="s">
        <v>35</v>
      </c>
      <c r="B114" s="210">
        <v>2490482</v>
      </c>
      <c r="C114" s="117">
        <v>2373317</v>
      </c>
      <c r="D114" s="118">
        <v>95.295488985666239</v>
      </c>
      <c r="E114" s="119">
        <v>117165</v>
      </c>
      <c r="F114" s="118">
        <v>4.7045110143337716</v>
      </c>
      <c r="G114" s="129">
        <v>560185</v>
      </c>
      <c r="H114" s="215">
        <v>22.493035484697341</v>
      </c>
      <c r="I114" s="129">
        <v>456794</v>
      </c>
      <c r="J114" s="130">
        <v>81.543418692039239</v>
      </c>
      <c r="K114" s="119">
        <v>103391</v>
      </c>
      <c r="L114" s="215">
        <v>18.456581307960761</v>
      </c>
      <c r="M114" s="129">
        <v>1930297</v>
      </c>
      <c r="N114" s="215">
        <v>77.506964515302656</v>
      </c>
      <c r="O114" s="129">
        <v>1916523</v>
      </c>
      <c r="P114" s="130">
        <v>99.28643105180187</v>
      </c>
      <c r="Q114" s="119">
        <v>13774</v>
      </c>
      <c r="R114" s="173">
        <v>0.71356894819812711</v>
      </c>
    </row>
    <row r="115" spans="1:18">
      <c r="A115" s="131" t="s">
        <v>36</v>
      </c>
      <c r="B115" s="211">
        <v>726015</v>
      </c>
      <c r="C115" s="121">
        <v>702073</v>
      </c>
      <c r="D115" s="122">
        <v>96.702271991625523</v>
      </c>
      <c r="E115" s="123">
        <v>23942</v>
      </c>
      <c r="F115" s="122">
        <v>3.2977280083744827</v>
      </c>
      <c r="G115" s="132">
        <v>229374</v>
      </c>
      <c r="H115" s="216">
        <v>31.593562116485195</v>
      </c>
      <c r="I115" s="132">
        <v>208508</v>
      </c>
      <c r="J115" s="133">
        <v>90.903066607374853</v>
      </c>
      <c r="K115" s="123">
        <v>20866</v>
      </c>
      <c r="L115" s="216">
        <v>9.0969333926251448</v>
      </c>
      <c r="M115" s="132">
        <v>496641</v>
      </c>
      <c r="N115" s="216">
        <v>68.406437883514798</v>
      </c>
      <c r="O115" s="132">
        <v>493565</v>
      </c>
      <c r="P115" s="133">
        <v>99.3806391337002</v>
      </c>
      <c r="Q115" s="123">
        <v>3076</v>
      </c>
      <c r="R115" s="173">
        <v>0.61936086629980203</v>
      </c>
    </row>
    <row r="116" spans="1:18" ht="14.5" thickBot="1">
      <c r="A116" s="124" t="s">
        <v>17</v>
      </c>
      <c r="B116" s="212">
        <v>3216497</v>
      </c>
      <c r="C116" s="125">
        <v>3075390</v>
      </c>
      <c r="D116" s="126">
        <v>95.613022489994549</v>
      </c>
      <c r="E116" s="127">
        <v>141107</v>
      </c>
      <c r="F116" s="126">
        <v>4.3869775100054502</v>
      </c>
      <c r="G116" s="134">
        <v>789559</v>
      </c>
      <c r="H116" s="217">
        <v>24.547170415517254</v>
      </c>
      <c r="I116" s="134">
        <v>665302</v>
      </c>
      <c r="J116" s="135">
        <v>84.262480701252215</v>
      </c>
      <c r="K116" s="127">
        <v>124257</v>
      </c>
      <c r="L116" s="217">
        <v>15.737519298747781</v>
      </c>
      <c r="M116" s="134">
        <v>2426938</v>
      </c>
      <c r="N116" s="217">
        <v>75.452829584482757</v>
      </c>
      <c r="O116" s="134">
        <v>2410088</v>
      </c>
      <c r="P116" s="135">
        <v>99.305709498965371</v>
      </c>
      <c r="Q116" s="127">
        <v>16850</v>
      </c>
      <c r="R116" s="174">
        <v>0.69429050103463708</v>
      </c>
    </row>
    <row r="117" spans="1:18" ht="15" customHeight="1">
      <c r="A117" s="333" t="s">
        <v>48</v>
      </c>
      <c r="B117" s="333"/>
      <c r="C117" s="333"/>
      <c r="D117" s="333"/>
      <c r="E117" s="333"/>
      <c r="F117" s="333"/>
      <c r="G117" s="333"/>
      <c r="H117" s="333"/>
      <c r="I117" s="333"/>
      <c r="J117" s="333"/>
      <c r="K117" s="333"/>
      <c r="L117" s="333"/>
      <c r="M117" s="333"/>
      <c r="N117" s="333"/>
      <c r="O117" s="333"/>
      <c r="P117" s="333"/>
      <c r="Q117" s="333"/>
      <c r="R117" s="333"/>
    </row>
    <row r="118" spans="1:18">
      <c r="A118" s="305" t="s">
        <v>190</v>
      </c>
      <c r="B118" s="305"/>
      <c r="C118" s="305"/>
      <c r="D118" s="305"/>
      <c r="E118" s="305"/>
      <c r="F118" s="305"/>
      <c r="G118" s="305"/>
      <c r="H118" s="305"/>
      <c r="I118" s="305"/>
      <c r="J118" s="305"/>
      <c r="K118" s="305"/>
      <c r="L118" s="305"/>
      <c r="M118" s="305"/>
      <c r="N118" s="305"/>
      <c r="O118" s="305"/>
      <c r="P118" s="305"/>
      <c r="Q118" s="305"/>
      <c r="R118" s="305"/>
    </row>
    <row r="119" spans="1:18" ht="14.5">
      <c r="A119" s="23"/>
      <c r="B119" s="23"/>
      <c r="C119" s="23"/>
      <c r="D119" s="23"/>
      <c r="E119" s="23"/>
      <c r="F119" s="23"/>
      <c r="G119" s="23"/>
      <c r="H119" s="23"/>
      <c r="I119" s="23"/>
      <c r="J119" s="23"/>
      <c r="K119" s="23"/>
      <c r="L119" s="23"/>
      <c r="M119" s="23"/>
      <c r="N119" s="23"/>
      <c r="O119" s="23"/>
      <c r="P119" s="23"/>
      <c r="Q119" s="23"/>
      <c r="R119" s="23"/>
    </row>
    <row r="120" spans="1:18" ht="14.5">
      <c r="A120" s="23"/>
      <c r="B120" s="23"/>
      <c r="C120" s="23"/>
      <c r="D120" s="23"/>
      <c r="E120" s="23"/>
      <c r="F120" s="23"/>
      <c r="G120" s="23"/>
      <c r="H120" s="23"/>
      <c r="I120" s="23"/>
      <c r="J120" s="23"/>
      <c r="K120" s="23"/>
      <c r="L120" s="23"/>
      <c r="M120" s="23"/>
      <c r="N120" s="23"/>
      <c r="O120" s="23"/>
      <c r="P120" s="23"/>
      <c r="Q120" s="23"/>
      <c r="R120" s="23"/>
    </row>
    <row r="121" spans="1:18" ht="14.5">
      <c r="A121" s="23"/>
      <c r="B121" s="23"/>
      <c r="C121" s="23"/>
      <c r="D121" s="23"/>
      <c r="E121" s="23"/>
      <c r="F121" s="23"/>
      <c r="G121" s="23"/>
      <c r="H121" s="23"/>
      <c r="I121" s="23"/>
      <c r="J121" s="23"/>
      <c r="K121" s="23"/>
      <c r="L121" s="23"/>
      <c r="M121" s="23"/>
      <c r="N121" s="23"/>
      <c r="O121" s="23"/>
      <c r="P121" s="23"/>
      <c r="Q121" s="23"/>
      <c r="R121" s="23"/>
    </row>
    <row r="122" spans="1:18" ht="14.5">
      <c r="A122" s="23"/>
      <c r="B122" s="23"/>
      <c r="C122" s="23"/>
      <c r="D122" s="23"/>
      <c r="E122" s="23"/>
      <c r="F122" s="23"/>
      <c r="G122" s="23"/>
      <c r="H122" s="23"/>
      <c r="I122" s="23"/>
      <c r="J122" s="23"/>
      <c r="K122" s="23"/>
      <c r="L122" s="23"/>
      <c r="M122" s="23"/>
      <c r="N122" s="23"/>
      <c r="O122" s="23"/>
      <c r="P122" s="23"/>
      <c r="Q122" s="23"/>
      <c r="R122" s="23"/>
    </row>
    <row r="123" spans="1:18" ht="14.5">
      <c r="A123" s="23"/>
      <c r="B123" s="23"/>
      <c r="C123" s="23"/>
      <c r="D123" s="23"/>
      <c r="E123" s="23"/>
      <c r="F123" s="23"/>
      <c r="G123" s="23"/>
      <c r="H123" s="23"/>
      <c r="I123" s="23"/>
      <c r="J123" s="23"/>
      <c r="K123" s="23"/>
      <c r="L123" s="23"/>
      <c r="M123" s="23"/>
      <c r="N123" s="23"/>
      <c r="O123" s="23"/>
      <c r="P123" s="23"/>
      <c r="Q123" s="23"/>
      <c r="R123" s="23"/>
    </row>
    <row r="124" spans="1:18" ht="14.5">
      <c r="A124" s="23"/>
      <c r="B124" s="23"/>
      <c r="C124" s="23"/>
      <c r="D124" s="23"/>
      <c r="E124" s="23"/>
      <c r="F124" s="23"/>
      <c r="G124" s="23"/>
      <c r="H124" s="23"/>
      <c r="I124" s="23"/>
      <c r="J124" s="23"/>
      <c r="K124" s="23"/>
      <c r="L124" s="23"/>
      <c r="M124" s="23"/>
      <c r="N124" s="23"/>
      <c r="O124" s="23"/>
      <c r="P124" s="23"/>
      <c r="Q124" s="23"/>
      <c r="R124" s="23"/>
    </row>
    <row r="125" spans="1:18" ht="14.5">
      <c r="A125" s="23"/>
      <c r="B125" s="23"/>
      <c r="C125" s="23"/>
      <c r="D125" s="23"/>
      <c r="E125" s="23"/>
      <c r="F125" s="23"/>
      <c r="G125" s="23"/>
      <c r="H125" s="23"/>
      <c r="I125" s="23"/>
      <c r="J125" s="23"/>
      <c r="K125" s="23"/>
      <c r="L125" s="23"/>
      <c r="M125" s="23"/>
      <c r="N125" s="23"/>
      <c r="O125" s="23"/>
      <c r="P125" s="23"/>
      <c r="Q125" s="23"/>
      <c r="R125" s="23"/>
    </row>
    <row r="126" spans="1:18" ht="14.5">
      <c r="A126" s="23"/>
      <c r="B126" s="23"/>
      <c r="C126" s="23"/>
      <c r="D126" s="23"/>
      <c r="E126" s="23"/>
      <c r="F126" s="23"/>
      <c r="G126" s="23"/>
      <c r="H126" s="23"/>
      <c r="I126" s="23"/>
      <c r="J126" s="23"/>
      <c r="K126" s="23"/>
      <c r="L126" s="23"/>
      <c r="M126" s="23"/>
      <c r="N126" s="23"/>
      <c r="O126" s="23"/>
      <c r="P126" s="23"/>
      <c r="Q126" s="23"/>
      <c r="R126" s="23"/>
    </row>
    <row r="127" spans="1:18" ht="14.5">
      <c r="A127" s="23"/>
      <c r="B127" s="23"/>
      <c r="C127" s="23"/>
      <c r="D127" s="23"/>
      <c r="E127" s="23"/>
      <c r="F127" s="23"/>
      <c r="G127" s="23"/>
      <c r="H127" s="23"/>
      <c r="I127" s="23"/>
      <c r="J127" s="23"/>
      <c r="K127" s="23"/>
      <c r="L127" s="23"/>
      <c r="M127" s="23"/>
      <c r="N127" s="23"/>
      <c r="O127" s="23"/>
      <c r="P127" s="23"/>
      <c r="Q127" s="23"/>
      <c r="R127" s="23"/>
    </row>
    <row r="128" spans="1:18" ht="14.5">
      <c r="A128" s="23"/>
      <c r="B128" s="23"/>
      <c r="C128" s="23"/>
      <c r="D128" s="23"/>
      <c r="E128" s="23"/>
      <c r="F128" s="23"/>
      <c r="G128" s="23"/>
      <c r="H128" s="23"/>
      <c r="I128" s="23"/>
      <c r="J128" s="23"/>
      <c r="K128" s="23"/>
      <c r="L128" s="23"/>
      <c r="M128" s="23"/>
      <c r="N128" s="23"/>
      <c r="O128" s="23"/>
      <c r="P128" s="23"/>
      <c r="Q128" s="23"/>
      <c r="R128" s="23"/>
    </row>
    <row r="129" spans="1:18" ht="14.5">
      <c r="A129" s="23"/>
      <c r="B129" s="23"/>
      <c r="C129" s="23"/>
      <c r="D129" s="23"/>
      <c r="E129" s="23"/>
      <c r="F129" s="23"/>
      <c r="G129" s="23"/>
      <c r="H129" s="23"/>
      <c r="I129" s="23"/>
      <c r="J129" s="23"/>
      <c r="K129" s="23"/>
      <c r="L129" s="23"/>
      <c r="M129" s="23"/>
      <c r="N129" s="23"/>
      <c r="O129" s="23"/>
      <c r="P129" s="23"/>
      <c r="Q129" s="23"/>
      <c r="R129" s="23"/>
    </row>
    <row r="130" spans="1:18" ht="14.5">
      <c r="A130" s="23"/>
      <c r="B130" s="23"/>
      <c r="C130" s="23"/>
      <c r="D130" s="23"/>
      <c r="E130" s="23"/>
      <c r="F130" s="23"/>
      <c r="G130" s="23"/>
      <c r="H130" s="23"/>
      <c r="I130" s="23"/>
      <c r="J130" s="23"/>
      <c r="K130" s="23"/>
      <c r="L130" s="23"/>
      <c r="M130" s="23"/>
      <c r="N130" s="23"/>
      <c r="O130" s="23"/>
      <c r="P130" s="23"/>
      <c r="Q130" s="23"/>
      <c r="R130" s="23"/>
    </row>
    <row r="131" spans="1:18" ht="14.5">
      <c r="A131" s="23"/>
      <c r="B131" s="23"/>
      <c r="C131" s="23"/>
      <c r="D131" s="23"/>
      <c r="E131" s="23"/>
      <c r="F131" s="23"/>
      <c r="G131" s="23"/>
      <c r="H131" s="23"/>
      <c r="I131" s="23"/>
      <c r="J131" s="23"/>
      <c r="K131" s="23"/>
      <c r="L131" s="23"/>
      <c r="M131" s="23"/>
      <c r="N131" s="23"/>
      <c r="O131" s="23"/>
      <c r="P131" s="23"/>
      <c r="Q131" s="23"/>
      <c r="R131" s="23"/>
    </row>
    <row r="132" spans="1:18" ht="14.5">
      <c r="A132" s="23"/>
      <c r="B132" s="23"/>
      <c r="C132" s="23"/>
      <c r="D132" s="23"/>
      <c r="E132" s="23"/>
      <c r="F132" s="23"/>
      <c r="G132" s="23"/>
      <c r="H132" s="23"/>
      <c r="I132" s="23"/>
      <c r="J132" s="23"/>
      <c r="K132" s="23"/>
      <c r="L132" s="23"/>
      <c r="M132" s="23"/>
      <c r="N132" s="23"/>
      <c r="O132" s="23"/>
      <c r="P132" s="23"/>
      <c r="Q132" s="23"/>
      <c r="R132" s="23"/>
    </row>
    <row r="133" spans="1:18" ht="14.5">
      <c r="A133" s="23"/>
      <c r="B133" s="23"/>
      <c r="C133" s="23"/>
      <c r="D133" s="23"/>
      <c r="E133" s="23"/>
      <c r="F133" s="23"/>
      <c r="G133" s="23"/>
      <c r="H133" s="23"/>
      <c r="I133" s="23"/>
      <c r="J133" s="23"/>
      <c r="K133" s="23"/>
      <c r="L133" s="23"/>
      <c r="M133" s="23"/>
      <c r="N133" s="23"/>
      <c r="O133" s="23"/>
      <c r="P133" s="23"/>
      <c r="Q133" s="23"/>
      <c r="R133" s="23"/>
    </row>
    <row r="134" spans="1:18" ht="14.5">
      <c r="A134" s="23"/>
      <c r="B134" s="23"/>
      <c r="C134" s="23"/>
      <c r="D134" s="23"/>
      <c r="E134" s="23"/>
      <c r="F134" s="23"/>
      <c r="G134" s="23"/>
      <c r="H134" s="23"/>
      <c r="I134" s="23"/>
      <c r="J134" s="23"/>
      <c r="K134" s="23"/>
      <c r="L134" s="23"/>
      <c r="M134" s="23"/>
      <c r="N134" s="23"/>
      <c r="O134" s="23"/>
      <c r="P134" s="23"/>
      <c r="Q134" s="23"/>
      <c r="R134" s="23"/>
    </row>
    <row r="135" spans="1:18" ht="14.5">
      <c r="A135" s="23"/>
      <c r="B135" s="23"/>
      <c r="C135" s="23"/>
      <c r="D135" s="23"/>
      <c r="E135" s="23"/>
      <c r="F135" s="23"/>
      <c r="G135" s="23"/>
      <c r="H135" s="23"/>
      <c r="I135" s="23"/>
      <c r="J135" s="23"/>
      <c r="K135" s="23"/>
      <c r="L135" s="23"/>
      <c r="M135" s="23"/>
      <c r="N135" s="23"/>
      <c r="O135" s="23"/>
      <c r="P135" s="23"/>
      <c r="Q135" s="23"/>
      <c r="R135" s="23"/>
    </row>
    <row r="136" spans="1:18" ht="14.5">
      <c r="A136" s="23"/>
      <c r="B136" s="23"/>
      <c r="C136" s="23"/>
      <c r="D136" s="23"/>
      <c r="E136" s="23"/>
      <c r="F136" s="23"/>
      <c r="G136" s="23"/>
      <c r="H136" s="23"/>
      <c r="I136" s="23"/>
      <c r="J136" s="23"/>
      <c r="K136" s="23"/>
      <c r="L136" s="23"/>
      <c r="M136" s="23"/>
      <c r="N136" s="23"/>
      <c r="O136" s="23"/>
      <c r="P136" s="23"/>
      <c r="Q136" s="23"/>
      <c r="R136" s="23"/>
    </row>
    <row r="137" spans="1:18" ht="14.5">
      <c r="A137" s="23"/>
      <c r="B137" s="23"/>
      <c r="C137" s="23"/>
      <c r="D137" s="23"/>
      <c r="E137" s="23"/>
      <c r="F137" s="23"/>
      <c r="G137" s="23"/>
      <c r="H137" s="23"/>
      <c r="I137" s="23"/>
      <c r="J137" s="23"/>
      <c r="K137" s="23"/>
      <c r="L137" s="23"/>
      <c r="M137" s="23"/>
      <c r="N137" s="23"/>
      <c r="O137" s="23"/>
      <c r="P137" s="23"/>
      <c r="Q137" s="23"/>
      <c r="R137" s="23"/>
    </row>
    <row r="138" spans="1:18" ht="14.5">
      <c r="A138" s="23"/>
      <c r="B138" s="23"/>
      <c r="C138" s="23"/>
      <c r="D138" s="23"/>
      <c r="E138" s="23"/>
      <c r="F138" s="23"/>
      <c r="G138" s="23"/>
      <c r="H138" s="23"/>
      <c r="I138" s="23"/>
      <c r="J138" s="23"/>
      <c r="K138" s="23"/>
      <c r="L138" s="23"/>
      <c r="M138" s="23"/>
      <c r="N138" s="23"/>
      <c r="O138" s="23"/>
      <c r="P138" s="23"/>
      <c r="Q138" s="23"/>
      <c r="R138" s="23"/>
    </row>
    <row r="139" spans="1:18" ht="14.5">
      <c r="A139" s="23"/>
      <c r="B139" s="23"/>
      <c r="C139" s="23"/>
      <c r="D139" s="23"/>
      <c r="E139" s="23"/>
      <c r="F139" s="23"/>
      <c r="G139" s="23"/>
      <c r="H139" s="23"/>
      <c r="I139" s="23"/>
      <c r="J139" s="23"/>
      <c r="K139" s="23"/>
      <c r="L139" s="23"/>
      <c r="M139" s="23"/>
      <c r="N139" s="23"/>
      <c r="O139" s="23"/>
      <c r="P139" s="23"/>
      <c r="Q139" s="23"/>
      <c r="R139" s="23"/>
    </row>
    <row r="140" spans="1:18" ht="14.5">
      <c r="A140" s="23"/>
      <c r="B140" s="23"/>
      <c r="C140" s="23"/>
      <c r="D140" s="23"/>
      <c r="E140" s="23"/>
      <c r="F140" s="23"/>
      <c r="G140" s="23"/>
      <c r="H140" s="23"/>
      <c r="I140" s="23"/>
      <c r="J140" s="23"/>
      <c r="K140" s="23"/>
      <c r="L140" s="23"/>
      <c r="M140" s="23"/>
      <c r="N140" s="23"/>
      <c r="O140" s="23"/>
      <c r="P140" s="23"/>
      <c r="Q140" s="23"/>
      <c r="R140" s="23"/>
    </row>
    <row r="141" spans="1:18" ht="14.5">
      <c r="A141" s="23"/>
      <c r="B141" s="23"/>
      <c r="C141" s="23"/>
      <c r="D141" s="23"/>
      <c r="E141" s="23"/>
      <c r="F141" s="23"/>
      <c r="G141" s="23"/>
      <c r="H141" s="23"/>
      <c r="I141" s="23"/>
      <c r="J141" s="23"/>
      <c r="K141" s="23"/>
      <c r="L141" s="23"/>
      <c r="M141" s="23"/>
      <c r="N141" s="23"/>
      <c r="O141" s="23"/>
      <c r="P141" s="23"/>
      <c r="Q141" s="23"/>
      <c r="R141" s="23"/>
    </row>
    <row r="142" spans="1:18" ht="14.5">
      <c r="A142" s="23"/>
      <c r="B142" s="23"/>
      <c r="C142" s="23"/>
      <c r="D142" s="23"/>
      <c r="E142" s="23"/>
      <c r="F142" s="23"/>
      <c r="G142" s="23"/>
      <c r="H142" s="23"/>
      <c r="I142" s="23"/>
      <c r="J142" s="23"/>
      <c r="K142" s="23"/>
      <c r="L142" s="23"/>
      <c r="M142" s="23"/>
      <c r="N142" s="23"/>
      <c r="O142" s="23"/>
      <c r="P142" s="23"/>
      <c r="Q142" s="23"/>
      <c r="R142" s="23"/>
    </row>
    <row r="143" spans="1:18" ht="14.5">
      <c r="A143" s="23"/>
      <c r="B143" s="23"/>
      <c r="C143" s="23"/>
      <c r="D143" s="23"/>
      <c r="E143" s="23"/>
      <c r="F143" s="23"/>
      <c r="G143" s="23"/>
      <c r="H143" s="23"/>
      <c r="I143" s="23"/>
      <c r="J143" s="23"/>
      <c r="K143" s="23"/>
      <c r="L143" s="23"/>
      <c r="M143" s="23"/>
      <c r="N143" s="23"/>
      <c r="O143" s="23"/>
      <c r="P143" s="23"/>
      <c r="Q143" s="23"/>
      <c r="R143" s="23"/>
    </row>
    <row r="144" spans="1:18" ht="14.5">
      <c r="A144" s="23"/>
      <c r="B144" s="23"/>
      <c r="C144" s="23"/>
      <c r="D144" s="23"/>
      <c r="E144" s="23"/>
      <c r="F144" s="23"/>
      <c r="G144" s="23"/>
      <c r="H144" s="23"/>
      <c r="I144" s="23"/>
      <c r="J144" s="23"/>
      <c r="K144" s="23"/>
      <c r="L144" s="23"/>
      <c r="M144" s="23"/>
      <c r="N144" s="23"/>
      <c r="O144" s="23"/>
      <c r="P144" s="23"/>
      <c r="Q144" s="23"/>
      <c r="R144" s="23"/>
    </row>
    <row r="145" spans="1:18" ht="14.5">
      <c r="A145" s="23"/>
      <c r="B145" s="23"/>
      <c r="C145" s="23"/>
      <c r="D145" s="23"/>
      <c r="E145" s="23"/>
      <c r="F145" s="23"/>
      <c r="G145" s="23"/>
      <c r="H145" s="23"/>
      <c r="I145" s="23"/>
      <c r="J145" s="23"/>
      <c r="K145" s="23"/>
      <c r="L145" s="23"/>
      <c r="M145" s="23"/>
      <c r="N145" s="23"/>
      <c r="O145" s="23"/>
      <c r="P145" s="23"/>
      <c r="Q145" s="23"/>
      <c r="R145" s="23"/>
    </row>
    <row r="146" spans="1:18" ht="14.5">
      <c r="A146" s="23"/>
      <c r="B146" s="23"/>
      <c r="C146" s="23"/>
      <c r="D146" s="23"/>
      <c r="E146" s="23"/>
      <c r="F146" s="23"/>
      <c r="G146" s="23"/>
      <c r="H146" s="23"/>
      <c r="I146" s="23"/>
      <c r="J146" s="23"/>
      <c r="K146" s="23"/>
      <c r="L146" s="23"/>
      <c r="M146" s="23"/>
      <c r="N146" s="23"/>
      <c r="O146" s="23"/>
      <c r="P146" s="23"/>
      <c r="Q146" s="23"/>
      <c r="R146" s="23"/>
    </row>
    <row r="147" spans="1:18" ht="14.5">
      <c r="A147" s="23"/>
      <c r="B147" s="23"/>
      <c r="C147" s="23"/>
      <c r="D147" s="23"/>
      <c r="E147" s="23"/>
      <c r="F147" s="23"/>
      <c r="G147" s="23"/>
      <c r="H147" s="23"/>
      <c r="I147" s="23"/>
      <c r="J147" s="23"/>
      <c r="K147" s="23"/>
      <c r="L147" s="23"/>
      <c r="M147" s="23"/>
      <c r="N147" s="23"/>
      <c r="O147" s="23"/>
      <c r="P147" s="23"/>
      <c r="Q147" s="23"/>
      <c r="R147" s="23"/>
    </row>
    <row r="148" spans="1:18" ht="14.5">
      <c r="A148" s="23"/>
      <c r="B148" s="23"/>
      <c r="C148" s="23"/>
      <c r="D148" s="23"/>
      <c r="E148" s="23"/>
      <c r="F148" s="23"/>
      <c r="G148" s="23"/>
      <c r="H148" s="23"/>
      <c r="I148" s="23"/>
      <c r="J148" s="23"/>
      <c r="K148" s="23"/>
      <c r="L148" s="23"/>
      <c r="M148" s="23"/>
      <c r="N148" s="23"/>
      <c r="O148" s="23"/>
      <c r="P148" s="23"/>
      <c r="Q148" s="23"/>
      <c r="R148" s="23"/>
    </row>
    <row r="149" spans="1:18" ht="14.5">
      <c r="A149" s="23"/>
      <c r="B149" s="23"/>
      <c r="C149" s="23"/>
      <c r="D149" s="23"/>
      <c r="E149" s="23"/>
      <c r="F149" s="23"/>
      <c r="G149" s="23"/>
      <c r="H149" s="23"/>
      <c r="I149" s="23"/>
      <c r="J149" s="23"/>
      <c r="K149" s="23"/>
      <c r="L149" s="23"/>
      <c r="M149" s="23"/>
      <c r="N149" s="23"/>
      <c r="O149" s="23"/>
      <c r="P149" s="23"/>
      <c r="Q149" s="23"/>
      <c r="R149" s="23"/>
    </row>
    <row r="150" spans="1:18" ht="14.5">
      <c r="A150" s="23"/>
      <c r="B150" s="23"/>
      <c r="C150" s="23"/>
      <c r="D150" s="23"/>
      <c r="E150" s="23"/>
      <c r="F150" s="23"/>
      <c r="G150" s="23"/>
      <c r="H150" s="23"/>
      <c r="I150" s="23"/>
      <c r="J150" s="23"/>
      <c r="K150" s="23"/>
      <c r="L150" s="23"/>
      <c r="M150" s="23"/>
      <c r="N150" s="23"/>
      <c r="O150" s="23"/>
      <c r="P150" s="23"/>
      <c r="Q150" s="23"/>
      <c r="R150" s="23"/>
    </row>
    <row r="151" spans="1:18" ht="14.5">
      <c r="A151" s="23"/>
      <c r="B151" s="23"/>
      <c r="C151" s="23"/>
      <c r="D151" s="23"/>
      <c r="E151" s="23"/>
      <c r="F151" s="23"/>
      <c r="G151" s="23"/>
      <c r="H151" s="23"/>
      <c r="I151" s="23"/>
      <c r="J151" s="23"/>
      <c r="K151" s="23"/>
      <c r="L151" s="23"/>
      <c r="M151" s="23"/>
      <c r="N151" s="23"/>
      <c r="O151" s="23"/>
      <c r="P151" s="23"/>
      <c r="Q151" s="23"/>
      <c r="R151" s="23"/>
    </row>
    <row r="152" spans="1:18" ht="14.5">
      <c r="A152" s="23"/>
      <c r="B152" s="23"/>
      <c r="C152" s="23"/>
      <c r="D152" s="23"/>
      <c r="E152" s="23"/>
      <c r="F152" s="23"/>
      <c r="G152" s="23"/>
      <c r="H152" s="23"/>
      <c r="I152" s="23"/>
      <c r="J152" s="23"/>
      <c r="K152" s="23"/>
      <c r="L152" s="23"/>
      <c r="M152" s="23"/>
      <c r="N152" s="23"/>
      <c r="O152" s="23"/>
      <c r="P152" s="23"/>
      <c r="Q152" s="23"/>
      <c r="R152" s="23"/>
    </row>
    <row r="153" spans="1:18" ht="14.5">
      <c r="A153" s="23"/>
      <c r="B153" s="23"/>
      <c r="C153" s="23"/>
      <c r="D153" s="23"/>
      <c r="E153" s="23"/>
      <c r="F153" s="23"/>
      <c r="G153" s="23"/>
      <c r="H153" s="23"/>
      <c r="I153" s="23"/>
      <c r="J153" s="23"/>
      <c r="K153" s="23"/>
      <c r="L153" s="23"/>
      <c r="M153" s="23"/>
      <c r="N153" s="23"/>
      <c r="O153" s="23"/>
      <c r="P153" s="23"/>
      <c r="Q153" s="23"/>
      <c r="R153" s="23"/>
    </row>
    <row r="154" spans="1:18" ht="14.5">
      <c r="A154" s="23"/>
      <c r="B154" s="23"/>
      <c r="C154" s="23"/>
      <c r="D154" s="23"/>
      <c r="E154" s="23"/>
      <c r="F154" s="23"/>
      <c r="G154" s="23"/>
      <c r="H154" s="23"/>
      <c r="I154" s="23"/>
      <c r="J154" s="23"/>
      <c r="K154" s="23"/>
      <c r="L154" s="23"/>
      <c r="M154" s="23"/>
      <c r="N154" s="23"/>
      <c r="O154" s="23"/>
      <c r="P154" s="23"/>
      <c r="Q154" s="23"/>
      <c r="R154" s="23"/>
    </row>
    <row r="155" spans="1:18" ht="14.5">
      <c r="A155" s="23"/>
      <c r="B155" s="23"/>
      <c r="C155" s="23"/>
      <c r="D155" s="23"/>
      <c r="E155" s="23"/>
      <c r="F155" s="23"/>
      <c r="G155" s="23"/>
      <c r="H155" s="23"/>
      <c r="I155" s="23"/>
      <c r="J155" s="23"/>
      <c r="K155" s="23"/>
      <c r="L155" s="23"/>
      <c r="M155" s="23"/>
      <c r="N155" s="23"/>
      <c r="O155" s="23"/>
      <c r="P155" s="23"/>
      <c r="Q155" s="23"/>
      <c r="R155" s="23"/>
    </row>
    <row r="156" spans="1:18" ht="14.5">
      <c r="A156" s="23"/>
      <c r="B156" s="23"/>
      <c r="C156" s="23"/>
      <c r="D156" s="23"/>
      <c r="E156" s="23"/>
      <c r="F156" s="23"/>
      <c r="G156" s="23"/>
      <c r="H156" s="23"/>
      <c r="I156" s="23"/>
      <c r="J156" s="23"/>
      <c r="K156" s="23"/>
      <c r="L156" s="23"/>
      <c r="M156" s="23"/>
      <c r="N156" s="23"/>
      <c r="O156" s="23"/>
      <c r="P156" s="23"/>
      <c r="Q156" s="23"/>
      <c r="R156" s="23"/>
    </row>
    <row r="157" spans="1:18" ht="14.5">
      <c r="A157" s="23"/>
      <c r="B157" s="23"/>
      <c r="C157" s="23"/>
      <c r="D157" s="23"/>
      <c r="E157" s="23"/>
      <c r="F157" s="23"/>
      <c r="G157" s="23"/>
      <c r="H157" s="23"/>
      <c r="I157" s="23"/>
      <c r="J157" s="23"/>
      <c r="K157" s="23"/>
      <c r="L157" s="23"/>
      <c r="M157" s="23"/>
      <c r="N157" s="23"/>
      <c r="O157" s="23"/>
      <c r="P157" s="23"/>
      <c r="Q157" s="23"/>
      <c r="R157" s="23"/>
    </row>
    <row r="158" spans="1:18" ht="14.5">
      <c r="A158" s="23"/>
      <c r="B158" s="23"/>
      <c r="C158" s="23"/>
      <c r="D158" s="23"/>
      <c r="E158" s="23"/>
      <c r="F158" s="23"/>
      <c r="G158" s="23"/>
      <c r="H158" s="23"/>
      <c r="I158" s="23"/>
      <c r="J158" s="23"/>
      <c r="K158" s="23"/>
      <c r="L158" s="23"/>
      <c r="M158" s="23"/>
      <c r="N158" s="23"/>
      <c r="O158" s="23"/>
      <c r="P158" s="23"/>
      <c r="Q158" s="23"/>
      <c r="R158" s="23"/>
    </row>
    <row r="159" spans="1:18" ht="14.5">
      <c r="A159" s="23"/>
      <c r="B159" s="23"/>
      <c r="C159" s="23"/>
      <c r="D159" s="23"/>
      <c r="E159" s="23"/>
      <c r="F159" s="23"/>
      <c r="G159" s="23"/>
      <c r="H159" s="23"/>
      <c r="I159" s="23"/>
      <c r="J159" s="23"/>
      <c r="K159" s="23"/>
      <c r="L159" s="23"/>
      <c r="M159" s="23"/>
      <c r="N159" s="23"/>
      <c r="O159" s="23"/>
      <c r="P159" s="23"/>
      <c r="Q159" s="23"/>
      <c r="R159" s="23"/>
    </row>
    <row r="160" spans="1:18" ht="14.5">
      <c r="A160" s="23"/>
      <c r="B160" s="23"/>
      <c r="C160" s="23"/>
      <c r="D160" s="23"/>
      <c r="E160" s="23"/>
      <c r="F160" s="23"/>
      <c r="G160" s="23"/>
      <c r="H160" s="23"/>
      <c r="I160" s="23"/>
      <c r="J160" s="23"/>
      <c r="K160" s="23"/>
      <c r="L160" s="23"/>
      <c r="M160" s="23"/>
      <c r="N160" s="23"/>
      <c r="O160" s="23"/>
      <c r="P160" s="23"/>
      <c r="Q160" s="23"/>
      <c r="R160" s="23"/>
    </row>
    <row r="161" spans="1:18" ht="14.5">
      <c r="A161" s="23"/>
      <c r="B161" s="23"/>
      <c r="C161" s="23"/>
      <c r="D161" s="23"/>
      <c r="E161" s="23"/>
      <c r="F161" s="23"/>
      <c r="G161" s="23"/>
      <c r="H161" s="23"/>
      <c r="I161" s="23"/>
      <c r="J161" s="23"/>
      <c r="K161" s="23"/>
      <c r="L161" s="23"/>
      <c r="M161" s="23"/>
      <c r="N161" s="23"/>
      <c r="O161" s="23"/>
      <c r="P161" s="23"/>
      <c r="Q161" s="23"/>
      <c r="R161" s="23"/>
    </row>
    <row r="162" spans="1:18" ht="14.5">
      <c r="A162" s="23"/>
      <c r="B162" s="23"/>
      <c r="C162" s="23"/>
      <c r="D162" s="23"/>
      <c r="E162" s="23"/>
      <c r="F162" s="23"/>
      <c r="G162" s="23"/>
      <c r="H162" s="23"/>
      <c r="I162" s="23"/>
      <c r="J162" s="23"/>
      <c r="K162" s="23"/>
      <c r="L162" s="23"/>
      <c r="M162" s="23"/>
      <c r="N162" s="23"/>
      <c r="O162" s="23"/>
      <c r="P162" s="23"/>
      <c r="Q162" s="23"/>
      <c r="R162" s="23"/>
    </row>
    <row r="163" spans="1:18" ht="14.5">
      <c r="A163" s="23"/>
      <c r="B163" s="23"/>
      <c r="C163" s="23"/>
      <c r="D163" s="23"/>
      <c r="E163" s="23"/>
      <c r="F163" s="23"/>
      <c r="G163" s="23"/>
      <c r="H163" s="23"/>
      <c r="I163" s="23"/>
      <c r="J163" s="23"/>
      <c r="K163" s="23"/>
      <c r="L163" s="23"/>
      <c r="M163" s="23"/>
      <c r="N163" s="23"/>
      <c r="O163" s="23"/>
      <c r="P163" s="23"/>
      <c r="Q163" s="23"/>
      <c r="R163" s="23"/>
    </row>
    <row r="164" spans="1:18" ht="14.5">
      <c r="A164" s="23"/>
      <c r="B164" s="23"/>
      <c r="C164" s="23"/>
      <c r="D164" s="23"/>
      <c r="E164" s="23"/>
      <c r="F164" s="23"/>
      <c r="G164" s="23"/>
      <c r="H164" s="23"/>
      <c r="I164" s="23"/>
      <c r="J164" s="23"/>
      <c r="K164" s="23"/>
      <c r="L164" s="23"/>
      <c r="M164" s="23"/>
      <c r="N164" s="23"/>
      <c r="O164" s="23"/>
      <c r="P164" s="23"/>
      <c r="Q164" s="23"/>
      <c r="R164" s="23"/>
    </row>
    <row r="165" spans="1:18" ht="14.5">
      <c r="A165" s="23"/>
      <c r="B165" s="23"/>
      <c r="C165" s="23"/>
      <c r="D165" s="23"/>
      <c r="E165" s="23"/>
      <c r="F165" s="23"/>
      <c r="G165" s="23"/>
      <c r="H165" s="23"/>
      <c r="I165" s="23"/>
      <c r="J165" s="23"/>
      <c r="K165" s="23"/>
      <c r="L165" s="23"/>
      <c r="M165" s="23"/>
      <c r="N165" s="23"/>
      <c r="O165" s="23"/>
      <c r="P165" s="23"/>
      <c r="Q165" s="23"/>
      <c r="R165" s="23"/>
    </row>
    <row r="166" spans="1:18" ht="14.5">
      <c r="A166" s="23"/>
      <c r="B166" s="23"/>
      <c r="C166" s="23"/>
      <c r="D166" s="23"/>
      <c r="E166" s="23"/>
      <c r="F166" s="23"/>
      <c r="G166" s="23"/>
      <c r="H166" s="23"/>
      <c r="I166" s="23"/>
      <c r="J166" s="23"/>
      <c r="K166" s="23"/>
      <c r="L166" s="23"/>
      <c r="M166" s="23"/>
      <c r="N166" s="23"/>
      <c r="O166" s="23"/>
      <c r="P166" s="23"/>
      <c r="Q166" s="23"/>
      <c r="R166" s="23"/>
    </row>
    <row r="167" spans="1:18" ht="14.5">
      <c r="A167" s="23"/>
      <c r="B167" s="23"/>
      <c r="C167" s="23"/>
      <c r="D167" s="23"/>
      <c r="E167" s="23"/>
      <c r="F167" s="23"/>
      <c r="G167" s="23"/>
      <c r="H167" s="23"/>
      <c r="I167" s="23"/>
      <c r="J167" s="23"/>
      <c r="K167" s="23"/>
      <c r="L167" s="23"/>
      <c r="M167" s="23"/>
      <c r="N167" s="23"/>
      <c r="O167" s="23"/>
      <c r="P167" s="23"/>
      <c r="Q167" s="23"/>
      <c r="R167" s="23"/>
    </row>
    <row r="168" spans="1:18" ht="14.5">
      <c r="A168" s="23"/>
      <c r="B168" s="23"/>
      <c r="C168" s="23"/>
      <c r="D168" s="23"/>
      <c r="E168" s="23"/>
      <c r="F168" s="23"/>
      <c r="G168" s="23"/>
      <c r="H168" s="23"/>
      <c r="I168" s="23"/>
      <c r="J168" s="23"/>
      <c r="K168" s="23"/>
      <c r="L168" s="23"/>
      <c r="M168" s="23"/>
      <c r="N168" s="23"/>
      <c r="O168" s="23"/>
      <c r="P168" s="23"/>
      <c r="Q168" s="23"/>
      <c r="R168" s="23"/>
    </row>
    <row r="169" spans="1:18" ht="14.5">
      <c r="A169" s="23"/>
      <c r="B169" s="23"/>
      <c r="C169" s="23"/>
      <c r="D169" s="23"/>
      <c r="E169" s="23"/>
      <c r="F169" s="23"/>
      <c r="G169" s="23"/>
      <c r="H169" s="23"/>
      <c r="I169" s="23"/>
      <c r="J169" s="23"/>
      <c r="K169" s="23"/>
      <c r="L169" s="23"/>
      <c r="M169" s="23"/>
      <c r="N169" s="23"/>
      <c r="O169" s="23"/>
      <c r="P169" s="23"/>
      <c r="Q169" s="23"/>
      <c r="R169" s="23"/>
    </row>
    <row r="170" spans="1:18" ht="14.5">
      <c r="A170" s="23"/>
      <c r="B170" s="23"/>
      <c r="C170" s="23"/>
      <c r="D170" s="23"/>
      <c r="E170" s="23"/>
      <c r="F170" s="23"/>
      <c r="G170" s="23"/>
      <c r="H170" s="23"/>
      <c r="I170" s="23"/>
      <c r="J170" s="23"/>
      <c r="K170" s="23"/>
      <c r="L170" s="23"/>
      <c r="M170" s="23"/>
      <c r="N170" s="23"/>
      <c r="O170" s="23"/>
      <c r="P170" s="23"/>
      <c r="Q170" s="23"/>
      <c r="R170" s="23"/>
    </row>
    <row r="171" spans="1:18" ht="14.5">
      <c r="A171" s="23"/>
      <c r="B171" s="23"/>
      <c r="C171" s="23"/>
      <c r="D171" s="23"/>
      <c r="E171" s="23"/>
      <c r="F171" s="23"/>
      <c r="G171" s="23"/>
      <c r="H171" s="23"/>
      <c r="I171" s="23"/>
      <c r="J171" s="23"/>
      <c r="K171" s="23"/>
      <c r="L171" s="23"/>
      <c r="M171" s="23"/>
      <c r="N171" s="23"/>
      <c r="O171" s="23"/>
      <c r="P171" s="23"/>
      <c r="Q171" s="23"/>
      <c r="R171" s="23"/>
    </row>
    <row r="172" spans="1:18" ht="14.5">
      <c r="A172" s="23"/>
      <c r="B172" s="23"/>
      <c r="C172" s="23"/>
      <c r="D172" s="23"/>
      <c r="E172" s="23"/>
      <c r="F172" s="23"/>
      <c r="G172" s="23"/>
      <c r="H172" s="23"/>
      <c r="I172" s="23"/>
      <c r="J172" s="23"/>
      <c r="K172" s="23"/>
      <c r="L172" s="23"/>
      <c r="M172" s="23"/>
      <c r="N172" s="23"/>
      <c r="O172" s="23"/>
      <c r="P172" s="23"/>
      <c r="Q172" s="23"/>
      <c r="R172" s="23"/>
    </row>
    <row r="173" spans="1:18" ht="14.5">
      <c r="A173" s="23"/>
      <c r="B173" s="23"/>
      <c r="C173" s="23"/>
      <c r="D173" s="23"/>
      <c r="E173" s="23"/>
      <c r="F173" s="23"/>
      <c r="G173" s="23"/>
      <c r="H173" s="23"/>
      <c r="I173" s="23"/>
      <c r="J173" s="23"/>
      <c r="K173" s="23"/>
      <c r="L173" s="23"/>
      <c r="M173" s="23"/>
      <c r="N173" s="23"/>
      <c r="O173" s="23"/>
      <c r="P173" s="23"/>
      <c r="Q173" s="23"/>
      <c r="R173" s="23"/>
    </row>
    <row r="174" spans="1:18" ht="14.5">
      <c r="A174" s="23"/>
      <c r="B174" s="23"/>
      <c r="C174" s="23"/>
      <c r="D174" s="23"/>
      <c r="E174" s="23"/>
      <c r="F174" s="23"/>
      <c r="G174" s="23"/>
      <c r="H174" s="23"/>
      <c r="I174" s="23"/>
      <c r="J174" s="23"/>
      <c r="K174" s="23"/>
      <c r="L174" s="23"/>
      <c r="M174" s="23"/>
      <c r="N174" s="23"/>
      <c r="O174" s="23"/>
      <c r="P174" s="23"/>
      <c r="Q174" s="23"/>
      <c r="R174" s="23"/>
    </row>
    <row r="175" spans="1:18" ht="14.5">
      <c r="A175" s="23"/>
      <c r="B175" s="23"/>
      <c r="C175" s="23"/>
      <c r="D175" s="23"/>
      <c r="E175" s="23"/>
      <c r="F175" s="23"/>
      <c r="G175" s="23"/>
      <c r="H175" s="23"/>
      <c r="I175" s="23"/>
      <c r="J175" s="23"/>
      <c r="K175" s="23"/>
      <c r="L175" s="23"/>
      <c r="M175" s="23"/>
      <c r="N175" s="23"/>
      <c r="O175" s="23"/>
      <c r="P175" s="23"/>
      <c r="Q175" s="23"/>
      <c r="R175" s="23"/>
    </row>
    <row r="176" spans="1:18" ht="14.5">
      <c r="A176" s="23"/>
      <c r="B176" s="23"/>
      <c r="C176" s="23"/>
      <c r="D176" s="23"/>
      <c r="E176" s="23"/>
      <c r="F176" s="23"/>
      <c r="G176" s="23"/>
      <c r="H176" s="23"/>
      <c r="I176" s="23"/>
      <c r="J176" s="23"/>
      <c r="K176" s="23"/>
      <c r="L176" s="23"/>
      <c r="M176" s="23"/>
      <c r="N176" s="23"/>
      <c r="O176" s="23"/>
      <c r="P176" s="23"/>
      <c r="Q176" s="23"/>
      <c r="R176" s="23"/>
    </row>
    <row r="177" spans="1:18" ht="14.5">
      <c r="A177" s="23"/>
      <c r="B177" s="23"/>
      <c r="C177" s="23"/>
      <c r="D177" s="23"/>
      <c r="E177" s="23"/>
      <c r="F177" s="23"/>
      <c r="G177" s="23"/>
      <c r="H177" s="23"/>
      <c r="I177" s="23"/>
      <c r="J177" s="23"/>
      <c r="K177" s="23"/>
      <c r="L177" s="23"/>
      <c r="M177" s="23"/>
      <c r="N177" s="23"/>
      <c r="O177" s="23"/>
      <c r="P177" s="23"/>
      <c r="Q177" s="23"/>
      <c r="R177" s="23"/>
    </row>
    <row r="178" spans="1:18" ht="14.5">
      <c r="A178" s="23"/>
      <c r="B178" s="23"/>
      <c r="C178" s="23"/>
      <c r="D178" s="23"/>
      <c r="E178" s="23"/>
      <c r="F178" s="23"/>
      <c r="G178" s="23"/>
      <c r="H178" s="23"/>
      <c r="I178" s="23"/>
      <c r="J178" s="23"/>
      <c r="K178" s="23"/>
      <c r="L178" s="23"/>
      <c r="M178" s="23"/>
      <c r="N178" s="23"/>
      <c r="O178" s="23"/>
      <c r="P178" s="23"/>
      <c r="Q178" s="23"/>
      <c r="R178" s="23"/>
    </row>
    <row r="179" spans="1:18" ht="14.5">
      <c r="A179" s="23"/>
      <c r="B179" s="23"/>
      <c r="C179" s="23"/>
      <c r="D179" s="23"/>
      <c r="E179" s="23"/>
      <c r="F179" s="23"/>
      <c r="G179" s="23"/>
      <c r="H179" s="23"/>
      <c r="I179" s="23"/>
      <c r="J179" s="23"/>
      <c r="K179" s="23"/>
      <c r="L179" s="23"/>
      <c r="M179" s="23"/>
      <c r="N179" s="23"/>
      <c r="O179" s="23"/>
      <c r="P179" s="23"/>
      <c r="Q179" s="23"/>
      <c r="R179" s="23"/>
    </row>
    <row r="180" spans="1:18" ht="14.5">
      <c r="A180" s="23"/>
      <c r="B180" s="23"/>
      <c r="C180" s="23"/>
      <c r="D180" s="23"/>
      <c r="E180" s="23"/>
      <c r="F180" s="23"/>
      <c r="G180" s="23"/>
      <c r="H180" s="23"/>
      <c r="I180" s="23"/>
      <c r="J180" s="23"/>
      <c r="K180" s="23"/>
      <c r="L180" s="23"/>
      <c r="M180" s="23"/>
      <c r="N180" s="23"/>
      <c r="O180" s="23"/>
      <c r="P180" s="23"/>
      <c r="Q180" s="23"/>
      <c r="R180" s="23"/>
    </row>
    <row r="181" spans="1:18" ht="14.5">
      <c r="A181" s="23"/>
      <c r="B181" s="23"/>
      <c r="C181" s="23"/>
      <c r="D181" s="23"/>
      <c r="E181" s="23"/>
      <c r="F181" s="23"/>
      <c r="G181" s="23"/>
      <c r="H181" s="23"/>
      <c r="I181" s="23"/>
      <c r="J181" s="23"/>
      <c r="K181" s="23"/>
      <c r="L181" s="23"/>
      <c r="M181" s="23"/>
      <c r="N181" s="23"/>
      <c r="O181" s="23"/>
      <c r="P181" s="23"/>
      <c r="Q181" s="23"/>
      <c r="R181" s="23"/>
    </row>
    <row r="182" spans="1:18" ht="14.5">
      <c r="A182" s="23"/>
      <c r="B182" s="23"/>
      <c r="C182" s="23"/>
      <c r="D182" s="23"/>
      <c r="E182" s="23"/>
      <c r="F182" s="23"/>
      <c r="G182" s="23"/>
      <c r="H182" s="23"/>
      <c r="I182" s="23"/>
      <c r="J182" s="23"/>
      <c r="K182" s="23"/>
      <c r="L182" s="23"/>
      <c r="M182" s="23"/>
      <c r="N182" s="23"/>
      <c r="O182" s="23"/>
      <c r="P182" s="23"/>
      <c r="Q182" s="23"/>
      <c r="R182" s="23"/>
    </row>
    <row r="183" spans="1:18" ht="14.5">
      <c r="A183" s="23"/>
      <c r="B183" s="23"/>
      <c r="C183" s="23"/>
      <c r="D183" s="23"/>
      <c r="E183" s="23"/>
      <c r="F183" s="23"/>
      <c r="G183" s="23"/>
      <c r="H183" s="23"/>
      <c r="I183" s="23"/>
      <c r="J183" s="23"/>
      <c r="K183" s="23"/>
      <c r="L183" s="23"/>
      <c r="M183" s="23"/>
      <c r="N183" s="23"/>
      <c r="O183" s="23"/>
      <c r="P183" s="23"/>
      <c r="Q183" s="23"/>
      <c r="R183" s="23"/>
    </row>
    <row r="184" spans="1:18" ht="14.5">
      <c r="A184" s="23"/>
      <c r="B184" s="23"/>
      <c r="C184" s="23"/>
      <c r="D184" s="23"/>
      <c r="E184" s="23"/>
      <c r="F184" s="23"/>
      <c r="G184" s="23"/>
      <c r="H184" s="23"/>
      <c r="I184" s="23"/>
      <c r="J184" s="23"/>
      <c r="K184" s="23"/>
      <c r="L184" s="23"/>
      <c r="M184" s="23"/>
      <c r="N184" s="23"/>
      <c r="O184" s="23"/>
      <c r="P184" s="23"/>
      <c r="Q184" s="23"/>
      <c r="R184" s="23"/>
    </row>
    <row r="185" spans="1:18" ht="14.5">
      <c r="A185" s="23"/>
      <c r="B185" s="23"/>
      <c r="C185" s="23"/>
      <c r="D185" s="23"/>
      <c r="E185" s="23"/>
      <c r="F185" s="23"/>
      <c r="G185" s="23"/>
      <c r="H185" s="23"/>
      <c r="I185" s="23"/>
      <c r="J185" s="23"/>
      <c r="K185" s="23"/>
      <c r="L185" s="23"/>
      <c r="M185" s="23"/>
      <c r="N185" s="23"/>
      <c r="O185" s="23"/>
      <c r="P185" s="23"/>
      <c r="Q185" s="23"/>
      <c r="R185" s="23"/>
    </row>
    <row r="186" spans="1:18" ht="14.5">
      <c r="A186" s="23"/>
      <c r="B186" s="23"/>
      <c r="C186" s="23"/>
      <c r="D186" s="23"/>
      <c r="E186" s="23"/>
      <c r="F186" s="23"/>
      <c r="G186" s="23"/>
      <c r="H186" s="23"/>
      <c r="I186" s="23"/>
      <c r="J186" s="23"/>
      <c r="K186" s="23"/>
      <c r="L186" s="23"/>
      <c r="M186" s="23"/>
      <c r="N186" s="23"/>
      <c r="O186" s="23"/>
      <c r="P186" s="23"/>
      <c r="Q186" s="23"/>
      <c r="R186" s="23"/>
    </row>
    <row r="187" spans="1:18" ht="14.5">
      <c r="A187" s="23"/>
      <c r="B187" s="23"/>
      <c r="C187" s="23"/>
      <c r="D187" s="23"/>
      <c r="E187" s="23"/>
      <c r="F187" s="23"/>
      <c r="G187" s="23"/>
      <c r="H187" s="23"/>
      <c r="I187" s="23"/>
      <c r="J187" s="23"/>
      <c r="K187" s="23"/>
      <c r="L187" s="23"/>
      <c r="M187" s="23"/>
      <c r="N187" s="23"/>
      <c r="O187" s="23"/>
      <c r="P187" s="23"/>
      <c r="Q187" s="23"/>
      <c r="R187" s="23"/>
    </row>
    <row r="188" spans="1:18" ht="14.5">
      <c r="A188" s="23"/>
      <c r="B188" s="23"/>
      <c r="C188" s="23"/>
      <c r="D188" s="23"/>
      <c r="E188" s="23"/>
      <c r="F188" s="23"/>
      <c r="G188" s="23"/>
      <c r="H188" s="23"/>
      <c r="I188" s="23"/>
      <c r="J188" s="23"/>
      <c r="K188" s="23"/>
      <c r="L188" s="23"/>
      <c r="M188" s="23"/>
      <c r="N188" s="23"/>
      <c r="O188" s="23"/>
      <c r="P188" s="23"/>
      <c r="Q188" s="23"/>
      <c r="R188" s="23"/>
    </row>
    <row r="189" spans="1:18" ht="14.5">
      <c r="A189" s="23"/>
      <c r="B189" s="23"/>
      <c r="C189" s="23"/>
      <c r="D189" s="23"/>
      <c r="E189" s="23"/>
      <c r="F189" s="23"/>
      <c r="G189" s="23"/>
      <c r="H189" s="23"/>
      <c r="I189" s="23"/>
      <c r="J189" s="23"/>
      <c r="K189" s="23"/>
      <c r="L189" s="23"/>
      <c r="M189" s="23"/>
      <c r="N189" s="23"/>
      <c r="O189" s="23"/>
      <c r="P189" s="23"/>
      <c r="Q189" s="23"/>
      <c r="R189" s="23"/>
    </row>
    <row r="190" spans="1:18" ht="14.5">
      <c r="A190" s="23"/>
      <c r="B190" s="23"/>
      <c r="C190" s="23"/>
      <c r="D190" s="23"/>
      <c r="E190" s="23"/>
      <c r="F190" s="23"/>
      <c r="G190" s="23"/>
      <c r="H190" s="23"/>
      <c r="I190" s="23"/>
      <c r="J190" s="23"/>
      <c r="K190" s="23"/>
      <c r="L190" s="23"/>
      <c r="M190" s="23"/>
      <c r="N190" s="23"/>
      <c r="O190" s="23"/>
      <c r="P190" s="23"/>
      <c r="Q190" s="23"/>
      <c r="R190" s="23"/>
    </row>
    <row r="191" spans="1:18" ht="14.5">
      <c r="A191" s="23"/>
      <c r="B191" s="23"/>
      <c r="C191" s="23"/>
      <c r="D191" s="23"/>
      <c r="E191" s="23"/>
      <c r="F191" s="23"/>
      <c r="G191" s="23"/>
      <c r="H191" s="23"/>
      <c r="I191" s="23"/>
      <c r="J191" s="23"/>
      <c r="K191" s="23"/>
      <c r="L191" s="23"/>
      <c r="M191" s="23"/>
      <c r="N191" s="23"/>
      <c r="O191" s="23"/>
      <c r="P191" s="23"/>
      <c r="Q191" s="23"/>
      <c r="R191" s="23"/>
    </row>
    <row r="192" spans="1:18" ht="14.5">
      <c r="A192" s="23"/>
      <c r="B192" s="23"/>
      <c r="C192" s="23"/>
      <c r="D192" s="23"/>
      <c r="E192" s="23"/>
      <c r="F192" s="23"/>
      <c r="G192" s="23"/>
      <c r="H192" s="23"/>
      <c r="I192" s="23"/>
      <c r="J192" s="23"/>
      <c r="K192" s="23"/>
      <c r="L192" s="23"/>
      <c r="M192" s="23"/>
      <c r="N192" s="23"/>
      <c r="O192" s="23"/>
      <c r="P192" s="23"/>
      <c r="Q192" s="23"/>
      <c r="R192" s="23"/>
    </row>
    <row r="193" spans="1:18" ht="14.5">
      <c r="A193" s="23"/>
      <c r="B193" s="23"/>
      <c r="C193" s="23"/>
      <c r="D193" s="23"/>
      <c r="E193" s="23"/>
      <c r="F193" s="23"/>
      <c r="G193" s="23"/>
      <c r="H193" s="23"/>
      <c r="I193" s="23"/>
      <c r="J193" s="23"/>
      <c r="K193" s="23"/>
      <c r="L193" s="23"/>
      <c r="M193" s="23"/>
      <c r="N193" s="23"/>
      <c r="O193" s="23"/>
      <c r="P193" s="23"/>
      <c r="Q193" s="23"/>
      <c r="R193" s="23"/>
    </row>
    <row r="194" spans="1:18" ht="14.5">
      <c r="A194" s="23"/>
      <c r="B194" s="23"/>
      <c r="C194" s="23"/>
      <c r="D194" s="23"/>
      <c r="E194" s="23"/>
      <c r="F194" s="23"/>
      <c r="G194" s="23"/>
      <c r="H194" s="23"/>
      <c r="I194" s="23"/>
      <c r="J194" s="23"/>
      <c r="K194" s="23"/>
      <c r="L194" s="23"/>
      <c r="M194" s="23"/>
      <c r="N194" s="23"/>
      <c r="O194" s="23"/>
      <c r="P194" s="23"/>
      <c r="Q194" s="23"/>
      <c r="R194" s="23"/>
    </row>
    <row r="195" spans="1:18" ht="14.5">
      <c r="A195" s="23"/>
      <c r="B195" s="23"/>
      <c r="C195" s="23"/>
      <c r="D195" s="23"/>
      <c r="E195" s="23"/>
      <c r="F195" s="23"/>
      <c r="G195" s="23"/>
      <c r="H195" s="23"/>
      <c r="I195" s="23"/>
      <c r="J195" s="23"/>
      <c r="K195" s="23"/>
      <c r="L195" s="23"/>
      <c r="M195" s="23"/>
      <c r="N195" s="23"/>
      <c r="O195" s="23"/>
      <c r="P195" s="23"/>
      <c r="Q195" s="23"/>
      <c r="R195" s="23"/>
    </row>
    <row r="196" spans="1:18" ht="14.5">
      <c r="A196" s="23"/>
      <c r="B196" s="23"/>
      <c r="C196" s="23"/>
      <c r="D196" s="23"/>
      <c r="E196" s="23"/>
      <c r="F196" s="23"/>
      <c r="G196" s="23"/>
      <c r="H196" s="23"/>
      <c r="I196" s="23"/>
      <c r="J196" s="23"/>
      <c r="K196" s="23"/>
      <c r="L196" s="23"/>
      <c r="M196" s="23"/>
      <c r="N196" s="23"/>
      <c r="O196" s="23"/>
      <c r="P196" s="23"/>
      <c r="Q196" s="23"/>
      <c r="R196" s="23"/>
    </row>
    <row r="197" spans="1:18" ht="14.5">
      <c r="A197" s="23"/>
      <c r="B197" s="23"/>
      <c r="C197" s="23"/>
      <c r="D197" s="23"/>
      <c r="E197" s="23"/>
      <c r="F197" s="23"/>
      <c r="G197" s="23"/>
      <c r="H197" s="23"/>
      <c r="I197" s="23"/>
      <c r="J197" s="23"/>
      <c r="K197" s="23"/>
      <c r="L197" s="23"/>
      <c r="M197" s="23"/>
      <c r="N197" s="23"/>
      <c r="O197" s="23"/>
      <c r="P197" s="23"/>
      <c r="Q197" s="23"/>
      <c r="R197" s="23"/>
    </row>
  </sheetData>
  <mergeCells count="68">
    <mergeCell ref="A89:R89"/>
    <mergeCell ref="A118:R118"/>
    <mergeCell ref="K96:L96"/>
    <mergeCell ref="O96:P96"/>
    <mergeCell ref="Q96:R96"/>
    <mergeCell ref="A94:A97"/>
    <mergeCell ref="B94:B96"/>
    <mergeCell ref="C94:R94"/>
    <mergeCell ref="C95:D96"/>
    <mergeCell ref="E95:F96"/>
    <mergeCell ref="G95:H96"/>
    <mergeCell ref="I95:L95"/>
    <mergeCell ref="M95:N96"/>
    <mergeCell ref="O95:R95"/>
    <mergeCell ref="I96:J96"/>
    <mergeCell ref="A64:R64"/>
    <mergeCell ref="A65:A68"/>
    <mergeCell ref="B65:B67"/>
    <mergeCell ref="C65:R65"/>
    <mergeCell ref="C66:D67"/>
    <mergeCell ref="E66:F67"/>
    <mergeCell ref="G66:H67"/>
    <mergeCell ref="I66:L66"/>
    <mergeCell ref="M66:N67"/>
    <mergeCell ref="O66:R66"/>
    <mergeCell ref="I67:J67"/>
    <mergeCell ref="K67:L67"/>
    <mergeCell ref="O67:P67"/>
    <mergeCell ref="Q67:R67"/>
    <mergeCell ref="A34:R34"/>
    <mergeCell ref="A29:R29"/>
    <mergeCell ref="A35:A39"/>
    <mergeCell ref="B35:B38"/>
    <mergeCell ref="C35:R35"/>
    <mergeCell ref="C36:D38"/>
    <mergeCell ref="E36:F38"/>
    <mergeCell ref="G36:H38"/>
    <mergeCell ref="I36:L36"/>
    <mergeCell ref="M36:N38"/>
    <mergeCell ref="O36:R36"/>
    <mergeCell ref="I37:J38"/>
    <mergeCell ref="K37:L38"/>
    <mergeCell ref="O37:P38"/>
    <mergeCell ref="Q37:R38"/>
    <mergeCell ref="G6:H8"/>
    <mergeCell ref="I6:L6"/>
    <mergeCell ref="M6:N8"/>
    <mergeCell ref="O6:R6"/>
    <mergeCell ref="I7:J8"/>
    <mergeCell ref="K7:L8"/>
    <mergeCell ref="O7:P8"/>
    <mergeCell ref="Q7:R8"/>
    <mergeCell ref="A59:R59"/>
    <mergeCell ref="A117:R117"/>
    <mergeCell ref="A93:R93"/>
    <mergeCell ref="A88:R88"/>
    <mergeCell ref="A1:R1"/>
    <mergeCell ref="A32:R32"/>
    <mergeCell ref="A62:R62"/>
    <mergeCell ref="A91:R91"/>
    <mergeCell ref="A30:R30"/>
    <mergeCell ref="A60:R60"/>
    <mergeCell ref="A4:R4"/>
    <mergeCell ref="A5:A9"/>
    <mergeCell ref="B5:B8"/>
    <mergeCell ref="C5:R5"/>
    <mergeCell ref="C6:D8"/>
    <mergeCell ref="E6:F8"/>
  </mergeCells>
  <hyperlinks>
    <hyperlink ref="A2" location="Inhalt!A1" display="Zurück zum Inhalt - HF-08"/>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zoomScale="80" zoomScaleNormal="80" workbookViewId="0">
      <pane xSplit="1" topLeftCell="B1" activePane="topRight" state="frozen"/>
      <selection pane="topRight" activeCell="A2" sqref="A2"/>
    </sheetView>
  </sheetViews>
  <sheetFormatPr baseColWidth="10" defaultColWidth="11" defaultRowHeight="14"/>
  <cols>
    <col min="1" max="1" width="22.58203125" style="3" customWidth="1"/>
    <col min="2" max="2" width="11.58203125" style="3" customWidth="1"/>
    <col min="3" max="18" width="13.58203125" style="3" customWidth="1"/>
    <col min="19" max="16384" width="11" style="3"/>
  </cols>
  <sheetData>
    <row r="1" spans="1:19" ht="23.5">
      <c r="A1" s="306">
        <v>2021</v>
      </c>
      <c r="B1" s="306"/>
      <c r="C1" s="306"/>
      <c r="D1" s="306"/>
      <c r="E1" s="306"/>
      <c r="F1" s="306"/>
      <c r="G1" s="306"/>
      <c r="H1" s="306"/>
      <c r="I1" s="306"/>
      <c r="J1" s="306"/>
      <c r="K1" s="306"/>
      <c r="L1" s="306"/>
      <c r="M1" s="306"/>
      <c r="N1" s="306"/>
      <c r="O1" s="306"/>
      <c r="P1" s="306"/>
      <c r="Q1" s="306"/>
      <c r="R1" s="306"/>
    </row>
    <row r="2" spans="1:19" ht="14.5" customHeight="1">
      <c r="A2" s="294" t="s">
        <v>51</v>
      </c>
      <c r="B2" s="136"/>
      <c r="C2" s="136"/>
      <c r="D2" s="136"/>
      <c r="E2" s="136"/>
      <c r="F2" s="136"/>
      <c r="G2" s="136"/>
      <c r="H2" s="136"/>
      <c r="I2" s="136"/>
      <c r="J2" s="136"/>
      <c r="K2" s="136"/>
      <c r="L2" s="136"/>
      <c r="M2" s="136"/>
      <c r="N2" s="136"/>
      <c r="O2" s="136"/>
      <c r="P2" s="136"/>
      <c r="Q2" s="136"/>
      <c r="R2" s="136"/>
    </row>
    <row r="3" spans="1:19" ht="14.5" customHeight="1">
      <c r="A3" s="293"/>
      <c r="B3" s="136"/>
      <c r="C3" s="136"/>
      <c r="D3" s="136"/>
      <c r="E3" s="136"/>
      <c r="F3" s="136"/>
      <c r="G3" s="136"/>
      <c r="H3" s="136"/>
      <c r="I3" s="136"/>
      <c r="J3" s="136"/>
      <c r="K3" s="136"/>
      <c r="L3" s="136"/>
      <c r="M3" s="136"/>
      <c r="N3" s="136"/>
      <c r="O3" s="136"/>
      <c r="P3" s="136"/>
      <c r="Q3" s="136"/>
      <c r="R3" s="136"/>
    </row>
    <row r="4" spans="1:19" ht="14.65" customHeight="1">
      <c r="A4" s="345" t="s">
        <v>117</v>
      </c>
      <c r="B4" s="345"/>
      <c r="C4" s="345"/>
      <c r="D4" s="345"/>
      <c r="E4" s="345"/>
      <c r="F4" s="345"/>
      <c r="G4" s="345"/>
      <c r="H4" s="345"/>
      <c r="I4" s="345"/>
      <c r="J4" s="345"/>
      <c r="K4" s="345"/>
      <c r="L4" s="345"/>
      <c r="M4" s="345"/>
      <c r="N4" s="345"/>
      <c r="O4" s="345"/>
      <c r="P4" s="345"/>
      <c r="Q4" s="345"/>
      <c r="R4" s="345"/>
    </row>
    <row r="5" spans="1:19" ht="14.65" customHeight="1">
      <c r="A5" s="318" t="s">
        <v>18</v>
      </c>
      <c r="B5" s="350" t="s">
        <v>30</v>
      </c>
      <c r="C5" s="352" t="s">
        <v>31</v>
      </c>
      <c r="D5" s="353"/>
      <c r="E5" s="353"/>
      <c r="F5" s="353"/>
      <c r="G5" s="353"/>
      <c r="H5" s="353"/>
      <c r="I5" s="353"/>
      <c r="J5" s="353"/>
      <c r="K5" s="353"/>
      <c r="L5" s="353"/>
      <c r="M5" s="353"/>
      <c r="N5" s="353"/>
      <c r="O5" s="353"/>
      <c r="P5" s="353"/>
      <c r="Q5" s="353"/>
      <c r="R5" s="353"/>
    </row>
    <row r="6" spans="1:19" ht="91.5" customHeight="1">
      <c r="A6" s="318"/>
      <c r="B6" s="350"/>
      <c r="C6" s="289" t="s">
        <v>207</v>
      </c>
      <c r="D6" s="289" t="s">
        <v>208</v>
      </c>
      <c r="E6" s="289" t="s">
        <v>209</v>
      </c>
      <c r="F6" s="289" t="s">
        <v>210</v>
      </c>
      <c r="G6" s="289" t="s">
        <v>211</v>
      </c>
      <c r="H6" s="289" t="s">
        <v>212</v>
      </c>
      <c r="I6" s="289" t="s">
        <v>213</v>
      </c>
      <c r="J6" s="290" t="s">
        <v>37</v>
      </c>
      <c r="K6" s="289" t="s">
        <v>207</v>
      </c>
      <c r="L6" s="289" t="s">
        <v>208</v>
      </c>
      <c r="M6" s="289" t="s">
        <v>209</v>
      </c>
      <c r="N6" s="289" t="s">
        <v>210</v>
      </c>
      <c r="O6" s="289" t="s">
        <v>211</v>
      </c>
      <c r="P6" s="289" t="s">
        <v>212</v>
      </c>
      <c r="Q6" s="289" t="s">
        <v>213</v>
      </c>
      <c r="R6" s="290" t="s">
        <v>37</v>
      </c>
    </row>
    <row r="7" spans="1:19" ht="15" customHeight="1" thickBot="1">
      <c r="A7" s="319"/>
      <c r="B7" s="346" t="s">
        <v>1</v>
      </c>
      <c r="C7" s="347"/>
      <c r="D7" s="347"/>
      <c r="E7" s="347"/>
      <c r="F7" s="347"/>
      <c r="G7" s="347"/>
      <c r="H7" s="347"/>
      <c r="I7" s="347"/>
      <c r="J7" s="347"/>
      <c r="K7" s="347" t="s">
        <v>202</v>
      </c>
      <c r="L7" s="347"/>
      <c r="M7" s="347"/>
      <c r="N7" s="347"/>
      <c r="O7" s="347"/>
      <c r="P7" s="347"/>
      <c r="Q7" s="347"/>
      <c r="R7" s="347"/>
    </row>
    <row r="8" spans="1:19" ht="14.25" customHeight="1">
      <c r="A8" s="26" t="s">
        <v>14</v>
      </c>
      <c r="B8" s="199">
        <v>6085</v>
      </c>
      <c r="C8" s="140">
        <v>3</v>
      </c>
      <c r="D8" s="141">
        <v>62</v>
      </c>
      <c r="E8" s="141">
        <v>645</v>
      </c>
      <c r="F8" s="140">
        <v>902</v>
      </c>
      <c r="G8" s="141">
        <v>105</v>
      </c>
      <c r="H8" s="140">
        <v>3325</v>
      </c>
      <c r="I8" s="141">
        <v>1018</v>
      </c>
      <c r="J8" s="141">
        <v>25</v>
      </c>
      <c r="K8" s="142">
        <f>C8/$B8*100</f>
        <v>4.9301561216105176E-2</v>
      </c>
      <c r="L8" s="142">
        <f t="shared" ref="L8:L26" si="0">D8/$B8*100</f>
        <v>1.018898931799507</v>
      </c>
      <c r="M8" s="142">
        <f t="shared" ref="M8:M26" si="1">E8/$B8*100</f>
        <v>10.599835661462613</v>
      </c>
      <c r="N8" s="142">
        <f t="shared" ref="N8:N26" si="2">F8/$B8*100</f>
        <v>14.823336072308956</v>
      </c>
      <c r="O8" s="142">
        <f t="shared" ref="O8:O26" si="3">G8/$B8*100</f>
        <v>1.725554642563681</v>
      </c>
      <c r="P8" s="142">
        <f t="shared" ref="P8:P26" si="4">H8/$B8*100</f>
        <v>54.64256368118324</v>
      </c>
      <c r="Q8" s="142">
        <f t="shared" ref="Q8:Q26" si="5">I8/$B8*100</f>
        <v>16.729663105998359</v>
      </c>
      <c r="R8" s="142">
        <f t="shared" ref="R8:R26" si="6">J8/$B8*100</f>
        <v>0.41084634346754317</v>
      </c>
    </row>
    <row r="9" spans="1:19" ht="14.15" customHeight="1">
      <c r="A9" s="30" t="s">
        <v>13</v>
      </c>
      <c r="B9" s="91">
        <v>3235</v>
      </c>
      <c r="C9" s="137">
        <v>404</v>
      </c>
      <c r="D9" s="57">
        <v>29</v>
      </c>
      <c r="E9" s="57">
        <v>342</v>
      </c>
      <c r="F9" s="137">
        <v>374</v>
      </c>
      <c r="G9" s="57">
        <v>177</v>
      </c>
      <c r="H9" s="137">
        <v>1209</v>
      </c>
      <c r="I9" s="57">
        <v>670</v>
      </c>
      <c r="J9" s="57">
        <v>30</v>
      </c>
      <c r="K9" s="138">
        <f t="shared" ref="K9:K26" si="7">C9/$B9*100</f>
        <v>12.488408037094281</v>
      </c>
      <c r="L9" s="138">
        <f t="shared" si="0"/>
        <v>0.89644513137557957</v>
      </c>
      <c r="M9" s="138">
        <f t="shared" si="1"/>
        <v>10.571870170015456</v>
      </c>
      <c r="N9" s="138">
        <f t="shared" si="2"/>
        <v>11.561051004636786</v>
      </c>
      <c r="O9" s="139">
        <f t="shared" si="3"/>
        <v>5.4714064914992271</v>
      </c>
      <c r="P9" s="138">
        <f t="shared" si="4"/>
        <v>37.3724884080371</v>
      </c>
      <c r="Q9" s="138">
        <f t="shared" si="5"/>
        <v>20.710973724884081</v>
      </c>
      <c r="R9" s="139">
        <f t="shared" si="6"/>
        <v>0.92735703245749612</v>
      </c>
    </row>
    <row r="10" spans="1:19">
      <c r="A10" s="26" t="s">
        <v>15</v>
      </c>
      <c r="B10" s="200">
        <v>1424</v>
      </c>
      <c r="C10" s="140">
        <v>31</v>
      </c>
      <c r="D10" s="141">
        <v>224</v>
      </c>
      <c r="E10" s="141">
        <v>32</v>
      </c>
      <c r="F10" s="140">
        <v>382</v>
      </c>
      <c r="G10" s="141">
        <v>428</v>
      </c>
      <c r="H10" s="140">
        <v>120</v>
      </c>
      <c r="I10" s="141">
        <v>165</v>
      </c>
      <c r="J10" s="141">
        <v>42</v>
      </c>
      <c r="K10" s="142">
        <f t="shared" si="7"/>
        <v>2.1769662921348316</v>
      </c>
      <c r="L10" s="142">
        <f t="shared" si="0"/>
        <v>15.730337078651685</v>
      </c>
      <c r="M10" s="142">
        <f t="shared" si="1"/>
        <v>2.2471910112359552</v>
      </c>
      <c r="N10" s="142">
        <f t="shared" si="2"/>
        <v>26.825842696629216</v>
      </c>
      <c r="O10" s="143">
        <f t="shared" si="3"/>
        <v>30.056179775280899</v>
      </c>
      <c r="P10" s="142">
        <f t="shared" si="4"/>
        <v>8.4269662921348321</v>
      </c>
      <c r="Q10" s="142">
        <f t="shared" si="5"/>
        <v>11.587078651685394</v>
      </c>
      <c r="R10" s="143">
        <f t="shared" si="6"/>
        <v>2.9494382022471908</v>
      </c>
      <c r="S10" s="254"/>
    </row>
    <row r="11" spans="1:19">
      <c r="A11" s="30" t="s">
        <v>12</v>
      </c>
      <c r="B11" s="91">
        <v>900</v>
      </c>
      <c r="C11" s="137">
        <v>7</v>
      </c>
      <c r="D11" s="57">
        <v>10</v>
      </c>
      <c r="E11" s="57">
        <v>151</v>
      </c>
      <c r="F11" s="137">
        <v>169</v>
      </c>
      <c r="G11" s="57">
        <v>33</v>
      </c>
      <c r="H11" s="137">
        <v>475</v>
      </c>
      <c r="I11" s="57">
        <v>51</v>
      </c>
      <c r="J11" s="57">
        <v>4</v>
      </c>
      <c r="K11" s="138">
        <f t="shared" si="7"/>
        <v>0.77777777777777779</v>
      </c>
      <c r="L11" s="138">
        <f t="shared" si="0"/>
        <v>1.1111111111111112</v>
      </c>
      <c r="M11" s="138">
        <f t="shared" si="1"/>
        <v>16.777777777777779</v>
      </c>
      <c r="N11" s="138">
        <f t="shared" si="2"/>
        <v>18.777777777777775</v>
      </c>
      <c r="O11" s="139">
        <f t="shared" si="3"/>
        <v>3.6666666666666665</v>
      </c>
      <c r="P11" s="138">
        <f t="shared" si="4"/>
        <v>52.777777777777779</v>
      </c>
      <c r="Q11" s="138">
        <f t="shared" si="5"/>
        <v>5.6666666666666661</v>
      </c>
      <c r="R11" s="139">
        <f t="shared" si="6"/>
        <v>0.44444444444444442</v>
      </c>
      <c r="S11" s="254"/>
    </row>
    <row r="12" spans="1:19">
      <c r="A12" s="26" t="s">
        <v>11</v>
      </c>
      <c r="B12" s="200">
        <v>240</v>
      </c>
      <c r="C12" s="140">
        <v>0</v>
      </c>
      <c r="D12" s="141">
        <v>15</v>
      </c>
      <c r="E12" s="141">
        <v>27</v>
      </c>
      <c r="F12" s="140">
        <v>28</v>
      </c>
      <c r="G12" s="141">
        <v>64</v>
      </c>
      <c r="H12" s="140">
        <v>105</v>
      </c>
      <c r="I12" s="141">
        <v>1</v>
      </c>
      <c r="J12" s="141">
        <v>0</v>
      </c>
      <c r="K12" s="142">
        <f t="shared" si="7"/>
        <v>0</v>
      </c>
      <c r="L12" s="142">
        <f t="shared" si="0"/>
        <v>6.25</v>
      </c>
      <c r="M12" s="142">
        <f t="shared" si="1"/>
        <v>11.25</v>
      </c>
      <c r="N12" s="142">
        <f t="shared" si="2"/>
        <v>11.666666666666666</v>
      </c>
      <c r="O12" s="143">
        <f t="shared" si="3"/>
        <v>26.666666666666668</v>
      </c>
      <c r="P12" s="142">
        <f t="shared" si="4"/>
        <v>43.75</v>
      </c>
      <c r="Q12" s="142">
        <f t="shared" si="5"/>
        <v>0.41666666666666669</v>
      </c>
      <c r="R12" s="143">
        <f t="shared" si="6"/>
        <v>0</v>
      </c>
      <c r="S12" s="254"/>
    </row>
    <row r="13" spans="1:19">
      <c r="A13" s="30" t="s">
        <v>29</v>
      </c>
      <c r="B13" s="91">
        <v>748</v>
      </c>
      <c r="C13" s="137">
        <v>0</v>
      </c>
      <c r="D13" s="57">
        <v>7</v>
      </c>
      <c r="E13" s="57">
        <v>55</v>
      </c>
      <c r="F13" s="137">
        <v>227</v>
      </c>
      <c r="G13" s="57">
        <v>27</v>
      </c>
      <c r="H13" s="137">
        <v>293</v>
      </c>
      <c r="I13" s="57">
        <v>130</v>
      </c>
      <c r="J13" s="57">
        <v>9</v>
      </c>
      <c r="K13" s="138">
        <f t="shared" si="7"/>
        <v>0</v>
      </c>
      <c r="L13" s="138">
        <f t="shared" si="0"/>
        <v>0.93582887700534756</v>
      </c>
      <c r="M13" s="138">
        <f t="shared" si="1"/>
        <v>7.3529411764705888</v>
      </c>
      <c r="N13" s="138">
        <f t="shared" si="2"/>
        <v>30.347593582887701</v>
      </c>
      <c r="O13" s="139">
        <f t="shared" si="3"/>
        <v>3.6096256684491976</v>
      </c>
      <c r="P13" s="138">
        <f t="shared" si="4"/>
        <v>39.171122994652407</v>
      </c>
      <c r="Q13" s="138">
        <f t="shared" si="5"/>
        <v>17.379679144385026</v>
      </c>
      <c r="R13" s="139">
        <f t="shared" si="6"/>
        <v>1.2032085561497325</v>
      </c>
      <c r="S13" s="254"/>
    </row>
    <row r="14" spans="1:19">
      <c r="A14" s="26" t="s">
        <v>10</v>
      </c>
      <c r="B14" s="200">
        <v>2820</v>
      </c>
      <c r="C14" s="140">
        <v>25</v>
      </c>
      <c r="D14" s="141">
        <v>108</v>
      </c>
      <c r="E14" s="141">
        <v>402</v>
      </c>
      <c r="F14" s="140">
        <v>116</v>
      </c>
      <c r="G14" s="141">
        <v>321</v>
      </c>
      <c r="H14" s="140">
        <v>1571</v>
      </c>
      <c r="I14" s="141">
        <v>256</v>
      </c>
      <c r="J14" s="141">
        <v>21</v>
      </c>
      <c r="K14" s="142">
        <f t="shared" si="7"/>
        <v>0.88652482269503552</v>
      </c>
      <c r="L14" s="142">
        <f t="shared" si="0"/>
        <v>3.8297872340425529</v>
      </c>
      <c r="M14" s="142">
        <f t="shared" si="1"/>
        <v>14.255319148936172</v>
      </c>
      <c r="N14" s="142">
        <f t="shared" si="2"/>
        <v>4.1134751773049638</v>
      </c>
      <c r="O14" s="143">
        <f t="shared" si="3"/>
        <v>11.382978723404255</v>
      </c>
      <c r="P14" s="142">
        <f t="shared" si="4"/>
        <v>55.709219858156033</v>
      </c>
      <c r="Q14" s="142">
        <f t="shared" si="5"/>
        <v>9.0780141843971638</v>
      </c>
      <c r="R14" s="143">
        <f t="shared" si="6"/>
        <v>0.74468085106382986</v>
      </c>
      <c r="S14" s="254"/>
    </row>
    <row r="15" spans="1:19">
      <c r="A15" s="30" t="s">
        <v>9</v>
      </c>
      <c r="B15" s="91">
        <v>818</v>
      </c>
      <c r="C15" s="137">
        <v>100</v>
      </c>
      <c r="D15" s="57">
        <v>49</v>
      </c>
      <c r="E15" s="57">
        <v>121</v>
      </c>
      <c r="F15" s="137">
        <v>9</v>
      </c>
      <c r="G15" s="57">
        <v>111</v>
      </c>
      <c r="H15" s="137">
        <v>410</v>
      </c>
      <c r="I15" s="57">
        <v>7</v>
      </c>
      <c r="J15" s="57">
        <v>11</v>
      </c>
      <c r="K15" s="138">
        <f t="shared" si="7"/>
        <v>12.224938875305623</v>
      </c>
      <c r="L15" s="138">
        <f t="shared" si="0"/>
        <v>5.9902200488997552</v>
      </c>
      <c r="M15" s="138">
        <f t="shared" si="1"/>
        <v>14.792176039119804</v>
      </c>
      <c r="N15" s="138">
        <f t="shared" si="2"/>
        <v>1.1002444987775062</v>
      </c>
      <c r="O15" s="139">
        <f t="shared" si="3"/>
        <v>13.569682151589241</v>
      </c>
      <c r="P15" s="138">
        <f t="shared" si="4"/>
        <v>50.122249388753062</v>
      </c>
      <c r="Q15" s="138">
        <f t="shared" si="5"/>
        <v>0.85574572127139359</v>
      </c>
      <c r="R15" s="139">
        <f t="shared" si="6"/>
        <v>1.3447432762836184</v>
      </c>
      <c r="S15" s="254"/>
    </row>
    <row r="16" spans="1:19">
      <c r="A16" s="26" t="s">
        <v>8</v>
      </c>
      <c r="B16" s="200">
        <v>5653</v>
      </c>
      <c r="C16" s="140">
        <v>651</v>
      </c>
      <c r="D16" s="141">
        <v>58</v>
      </c>
      <c r="E16" s="141">
        <v>930</v>
      </c>
      <c r="F16" s="140">
        <v>291</v>
      </c>
      <c r="G16" s="141">
        <v>320</v>
      </c>
      <c r="H16" s="140">
        <v>3218</v>
      </c>
      <c r="I16" s="141">
        <v>98</v>
      </c>
      <c r="J16" s="141">
        <v>87</v>
      </c>
      <c r="K16" s="142">
        <f t="shared" si="7"/>
        <v>11.516009198655581</v>
      </c>
      <c r="L16" s="142">
        <f t="shared" si="0"/>
        <v>1.0260038917388998</v>
      </c>
      <c r="M16" s="142">
        <f t="shared" si="1"/>
        <v>16.451441712365117</v>
      </c>
      <c r="N16" s="142">
        <f t="shared" si="2"/>
        <v>5.1477091809658582</v>
      </c>
      <c r="O16" s="143">
        <f t="shared" si="3"/>
        <v>5.6607111268353085</v>
      </c>
      <c r="P16" s="142">
        <f t="shared" si="4"/>
        <v>56.925526269237572</v>
      </c>
      <c r="Q16" s="142">
        <f t="shared" si="5"/>
        <v>1.7335927825933133</v>
      </c>
      <c r="R16" s="143">
        <f t="shared" si="6"/>
        <v>1.5390058376083495</v>
      </c>
      <c r="S16" s="254"/>
    </row>
    <row r="17" spans="1:19">
      <c r="A17" s="30" t="s">
        <v>7</v>
      </c>
      <c r="B17" s="91">
        <v>15635</v>
      </c>
      <c r="C17" s="137">
        <v>805</v>
      </c>
      <c r="D17" s="57">
        <v>206</v>
      </c>
      <c r="E17" s="57">
        <v>2757</v>
      </c>
      <c r="F17" s="137">
        <v>1063</v>
      </c>
      <c r="G17" s="57">
        <v>867</v>
      </c>
      <c r="H17" s="137">
        <v>8786</v>
      </c>
      <c r="I17" s="57">
        <v>646</v>
      </c>
      <c r="J17" s="57">
        <v>505</v>
      </c>
      <c r="K17" s="138">
        <f t="shared" si="7"/>
        <v>5.1487048289094979</v>
      </c>
      <c r="L17" s="138">
        <f t="shared" si="0"/>
        <v>1.3175567636712504</v>
      </c>
      <c r="M17" s="138">
        <f t="shared" si="1"/>
        <v>17.633514550687561</v>
      </c>
      <c r="N17" s="138">
        <f t="shared" si="2"/>
        <v>6.7988487368084423</v>
      </c>
      <c r="O17" s="139">
        <f t="shared" si="3"/>
        <v>5.5452510393348264</v>
      </c>
      <c r="P17" s="138">
        <f t="shared" si="4"/>
        <v>56.194435561240809</v>
      </c>
      <c r="Q17" s="138">
        <f t="shared" si="5"/>
        <v>4.131755676367125</v>
      </c>
      <c r="R17" s="139">
        <f t="shared" si="6"/>
        <v>3.2299328429804923</v>
      </c>
      <c r="S17" s="254"/>
    </row>
    <row r="18" spans="1:19">
      <c r="A18" s="26" t="s">
        <v>6</v>
      </c>
      <c r="B18" s="200">
        <v>1351</v>
      </c>
      <c r="C18" s="140">
        <v>89</v>
      </c>
      <c r="D18" s="141">
        <v>35</v>
      </c>
      <c r="E18" s="141">
        <v>190</v>
      </c>
      <c r="F18" s="140">
        <v>41</v>
      </c>
      <c r="G18" s="141">
        <v>108</v>
      </c>
      <c r="H18" s="140">
        <v>784</v>
      </c>
      <c r="I18" s="141">
        <v>63</v>
      </c>
      <c r="J18" s="141">
        <v>41</v>
      </c>
      <c r="K18" s="142">
        <f t="shared" si="7"/>
        <v>6.5877128053293861</v>
      </c>
      <c r="L18" s="142">
        <f t="shared" si="0"/>
        <v>2.5906735751295336</v>
      </c>
      <c r="M18" s="142">
        <f t="shared" si="1"/>
        <v>14.063656550703183</v>
      </c>
      <c r="N18" s="142">
        <f t="shared" si="2"/>
        <v>3.0347890451517396</v>
      </c>
      <c r="O18" s="143">
        <f t="shared" si="3"/>
        <v>7.9940784603997033</v>
      </c>
      <c r="P18" s="142">
        <f t="shared" si="4"/>
        <v>58.031088082901547</v>
      </c>
      <c r="Q18" s="142">
        <f t="shared" si="5"/>
        <v>4.6632124352331603</v>
      </c>
      <c r="R18" s="143">
        <f t="shared" si="6"/>
        <v>3.0347890451517396</v>
      </c>
      <c r="S18" s="254"/>
    </row>
    <row r="19" spans="1:19">
      <c r="A19" s="30" t="s">
        <v>5</v>
      </c>
      <c r="B19" s="91">
        <v>262</v>
      </c>
      <c r="C19" s="137">
        <v>10</v>
      </c>
      <c r="D19" s="57">
        <v>7</v>
      </c>
      <c r="E19" s="57">
        <v>34</v>
      </c>
      <c r="F19" s="137">
        <v>4</v>
      </c>
      <c r="G19" s="57">
        <v>12</v>
      </c>
      <c r="H19" s="137">
        <v>185</v>
      </c>
      <c r="I19" s="57">
        <v>5</v>
      </c>
      <c r="J19" s="57">
        <v>5</v>
      </c>
      <c r="K19" s="138">
        <f t="shared" si="7"/>
        <v>3.8167938931297711</v>
      </c>
      <c r="L19" s="138">
        <f t="shared" si="0"/>
        <v>2.6717557251908395</v>
      </c>
      <c r="M19" s="138">
        <f t="shared" si="1"/>
        <v>12.977099236641221</v>
      </c>
      <c r="N19" s="138">
        <f t="shared" si="2"/>
        <v>1.5267175572519083</v>
      </c>
      <c r="O19" s="139">
        <f t="shared" si="3"/>
        <v>4.5801526717557248</v>
      </c>
      <c r="P19" s="138">
        <f t="shared" si="4"/>
        <v>70.610687022900763</v>
      </c>
      <c r="Q19" s="138">
        <f t="shared" si="5"/>
        <v>1.9083969465648856</v>
      </c>
      <c r="R19" s="139">
        <f t="shared" si="6"/>
        <v>1.9083969465648856</v>
      </c>
      <c r="S19" s="254"/>
    </row>
    <row r="20" spans="1:19">
      <c r="A20" s="26" t="s">
        <v>4</v>
      </c>
      <c r="B20" s="200">
        <v>1559</v>
      </c>
      <c r="C20" s="140">
        <v>107</v>
      </c>
      <c r="D20" s="141">
        <v>72</v>
      </c>
      <c r="E20" s="141">
        <v>157</v>
      </c>
      <c r="F20" s="140">
        <v>31</v>
      </c>
      <c r="G20" s="141">
        <v>245</v>
      </c>
      <c r="H20" s="140">
        <v>800</v>
      </c>
      <c r="I20" s="141">
        <v>138</v>
      </c>
      <c r="J20" s="141">
        <v>9</v>
      </c>
      <c r="K20" s="142">
        <f t="shared" si="7"/>
        <v>6.8633739576651696</v>
      </c>
      <c r="L20" s="142">
        <f t="shared" si="0"/>
        <v>4.6183450930083385</v>
      </c>
      <c r="M20" s="142">
        <f t="shared" si="1"/>
        <v>10.070558050032071</v>
      </c>
      <c r="N20" s="142">
        <f t="shared" si="2"/>
        <v>1.9884541372674793</v>
      </c>
      <c r="O20" s="143">
        <f t="shared" si="3"/>
        <v>15.715202052597817</v>
      </c>
      <c r="P20" s="142">
        <f t="shared" si="4"/>
        <v>51.314945477870431</v>
      </c>
      <c r="Q20" s="142">
        <f t="shared" si="5"/>
        <v>8.8518280949326495</v>
      </c>
      <c r="R20" s="143">
        <f t="shared" si="6"/>
        <v>0.57729313662604231</v>
      </c>
      <c r="S20" s="254"/>
    </row>
    <row r="21" spans="1:19">
      <c r="A21" s="30" t="s">
        <v>16</v>
      </c>
      <c r="B21" s="91">
        <v>187</v>
      </c>
      <c r="C21" s="137">
        <v>32</v>
      </c>
      <c r="D21" s="57">
        <v>4</v>
      </c>
      <c r="E21" s="57">
        <v>47</v>
      </c>
      <c r="F21" s="137">
        <v>3</v>
      </c>
      <c r="G21" s="57">
        <v>13</v>
      </c>
      <c r="H21" s="137">
        <v>86</v>
      </c>
      <c r="I21" s="57">
        <v>0</v>
      </c>
      <c r="J21" s="57">
        <v>2</v>
      </c>
      <c r="K21" s="138">
        <f t="shared" si="7"/>
        <v>17.112299465240639</v>
      </c>
      <c r="L21" s="138">
        <f t="shared" si="0"/>
        <v>2.1390374331550799</v>
      </c>
      <c r="M21" s="138">
        <f t="shared" si="1"/>
        <v>25.133689839572192</v>
      </c>
      <c r="N21" s="138">
        <f t="shared" si="2"/>
        <v>1.6042780748663104</v>
      </c>
      <c r="O21" s="139">
        <f t="shared" si="3"/>
        <v>6.9518716577540109</v>
      </c>
      <c r="P21" s="138">
        <f t="shared" si="4"/>
        <v>45.989304812834227</v>
      </c>
      <c r="Q21" s="138">
        <f t="shared" si="5"/>
        <v>0</v>
      </c>
      <c r="R21" s="139">
        <f t="shared" si="6"/>
        <v>1.0695187165775399</v>
      </c>
      <c r="S21" s="254"/>
    </row>
    <row r="22" spans="1:19">
      <c r="A22" s="26" t="s">
        <v>3</v>
      </c>
      <c r="B22" s="200">
        <v>1844</v>
      </c>
      <c r="C22" s="140">
        <v>158</v>
      </c>
      <c r="D22" s="141">
        <v>53</v>
      </c>
      <c r="E22" s="141">
        <v>233</v>
      </c>
      <c r="F22" s="140">
        <v>81</v>
      </c>
      <c r="G22" s="141">
        <v>183</v>
      </c>
      <c r="H22" s="140">
        <v>1041</v>
      </c>
      <c r="I22" s="141">
        <v>77</v>
      </c>
      <c r="J22" s="141">
        <v>18</v>
      </c>
      <c r="K22" s="142">
        <f t="shared" si="7"/>
        <v>8.568329718004339</v>
      </c>
      <c r="L22" s="142">
        <f t="shared" si="0"/>
        <v>2.8741865509761388</v>
      </c>
      <c r="M22" s="142">
        <f t="shared" si="1"/>
        <v>12.635574837310196</v>
      </c>
      <c r="N22" s="142">
        <f t="shared" si="2"/>
        <v>4.3926247288503255</v>
      </c>
      <c r="O22" s="143">
        <f t="shared" si="3"/>
        <v>9.9240780911062902</v>
      </c>
      <c r="P22" s="142">
        <f t="shared" si="4"/>
        <v>56.453362255965288</v>
      </c>
      <c r="Q22" s="142">
        <f t="shared" si="5"/>
        <v>4.1757049891540134</v>
      </c>
      <c r="R22" s="143">
        <f t="shared" si="6"/>
        <v>0.97613882863340562</v>
      </c>
      <c r="S22" s="254"/>
    </row>
    <row r="23" spans="1:19" ht="14.5" thickBot="1">
      <c r="A23" s="62" t="s">
        <v>2</v>
      </c>
      <c r="B23" s="92">
        <v>262</v>
      </c>
      <c r="C23" s="144">
        <v>14</v>
      </c>
      <c r="D23" s="58">
        <v>0</v>
      </c>
      <c r="E23" s="58">
        <v>47</v>
      </c>
      <c r="F23" s="144">
        <v>16</v>
      </c>
      <c r="G23" s="58">
        <v>2</v>
      </c>
      <c r="H23" s="144">
        <v>151</v>
      </c>
      <c r="I23" s="58">
        <v>26</v>
      </c>
      <c r="J23" s="58">
        <v>6</v>
      </c>
      <c r="K23" s="145">
        <f t="shared" si="7"/>
        <v>5.343511450381679</v>
      </c>
      <c r="L23" s="145">
        <f t="shared" si="0"/>
        <v>0</v>
      </c>
      <c r="M23" s="145">
        <f t="shared" si="1"/>
        <v>17.938931297709924</v>
      </c>
      <c r="N23" s="145">
        <f t="shared" si="2"/>
        <v>6.1068702290076331</v>
      </c>
      <c r="O23" s="146">
        <f t="shared" si="3"/>
        <v>0.76335877862595414</v>
      </c>
      <c r="P23" s="147">
        <f t="shared" si="4"/>
        <v>57.633587786259547</v>
      </c>
      <c r="Q23" s="145">
        <f t="shared" si="5"/>
        <v>9.9236641221374047</v>
      </c>
      <c r="R23" s="147">
        <f t="shared" si="6"/>
        <v>2.2900763358778624</v>
      </c>
      <c r="S23" s="254"/>
    </row>
    <row r="24" spans="1:19">
      <c r="A24" s="148" t="s">
        <v>35</v>
      </c>
      <c r="B24" s="87">
        <v>37873</v>
      </c>
      <c r="C24" s="84">
        <v>2145</v>
      </c>
      <c r="D24" s="59">
        <v>580</v>
      </c>
      <c r="E24" s="59">
        <v>5615</v>
      </c>
      <c r="F24" s="59">
        <v>3127</v>
      </c>
      <c r="G24" s="149">
        <v>2184</v>
      </c>
      <c r="H24" s="59">
        <v>20517</v>
      </c>
      <c r="I24" s="59">
        <v>2964</v>
      </c>
      <c r="J24" s="59">
        <v>741</v>
      </c>
      <c r="K24" s="40">
        <f t="shared" si="7"/>
        <v>5.6636654080743538</v>
      </c>
      <c r="L24" s="41">
        <f t="shared" si="0"/>
        <v>1.5314340031156761</v>
      </c>
      <c r="M24" s="41">
        <f t="shared" si="1"/>
        <v>14.825865392231933</v>
      </c>
      <c r="N24" s="41">
        <f t="shared" si="2"/>
        <v>8.256541599556412</v>
      </c>
      <c r="O24" s="150">
        <f t="shared" si="3"/>
        <v>5.7666411427666144</v>
      </c>
      <c r="P24" s="41">
        <f t="shared" si="4"/>
        <v>54.173157658490211</v>
      </c>
      <c r="Q24" s="41">
        <f t="shared" si="5"/>
        <v>7.826155836611834</v>
      </c>
      <c r="R24" s="41">
        <f t="shared" si="6"/>
        <v>1.9565389591529585</v>
      </c>
    </row>
    <row r="25" spans="1:19">
      <c r="A25" s="151" t="s">
        <v>36</v>
      </c>
      <c r="B25" s="88">
        <v>5150</v>
      </c>
      <c r="C25" s="85">
        <v>291</v>
      </c>
      <c r="D25" s="60">
        <v>359</v>
      </c>
      <c r="E25" s="60">
        <v>555</v>
      </c>
      <c r="F25" s="60">
        <v>610</v>
      </c>
      <c r="G25" s="152">
        <v>832</v>
      </c>
      <c r="H25" s="60">
        <v>2042</v>
      </c>
      <c r="I25" s="60">
        <v>387</v>
      </c>
      <c r="J25" s="60">
        <v>74</v>
      </c>
      <c r="K25" s="44">
        <f t="shared" si="7"/>
        <v>5.650485436893204</v>
      </c>
      <c r="L25" s="45">
        <f t="shared" si="0"/>
        <v>6.9708737864077666</v>
      </c>
      <c r="M25" s="45">
        <f t="shared" si="1"/>
        <v>10.776699029126213</v>
      </c>
      <c r="N25" s="45">
        <f t="shared" si="2"/>
        <v>11.844660194174757</v>
      </c>
      <c r="O25" s="153">
        <f t="shared" si="3"/>
        <v>16.155339805825243</v>
      </c>
      <c r="P25" s="45">
        <f t="shared" si="4"/>
        <v>39.650485436893199</v>
      </c>
      <c r="Q25" s="45">
        <f t="shared" si="5"/>
        <v>7.5145631067961167</v>
      </c>
      <c r="R25" s="45">
        <f t="shared" si="6"/>
        <v>1.4368932038834952</v>
      </c>
    </row>
    <row r="26" spans="1:19" ht="14.5" thickBot="1">
      <c r="A26" s="154" t="s">
        <v>17</v>
      </c>
      <c r="B26" s="89">
        <v>43023</v>
      </c>
      <c r="C26" s="156">
        <v>2436</v>
      </c>
      <c r="D26" s="155">
        <v>939</v>
      </c>
      <c r="E26" s="155">
        <v>6170</v>
      </c>
      <c r="F26" s="155">
        <v>3737</v>
      </c>
      <c r="G26" s="155">
        <v>3016</v>
      </c>
      <c r="H26" s="155">
        <v>22559</v>
      </c>
      <c r="I26" s="155">
        <v>3351</v>
      </c>
      <c r="J26" s="156">
        <v>815</v>
      </c>
      <c r="K26" s="48">
        <f t="shared" si="7"/>
        <v>5.6620877205215816</v>
      </c>
      <c r="L26" s="157">
        <f t="shared" si="0"/>
        <v>2.1825535178857822</v>
      </c>
      <c r="M26" s="157">
        <f t="shared" si="1"/>
        <v>14.341166352881018</v>
      </c>
      <c r="N26" s="157">
        <f t="shared" si="2"/>
        <v>8.686051646793576</v>
      </c>
      <c r="O26" s="158">
        <f t="shared" si="3"/>
        <v>7.0102038444552912</v>
      </c>
      <c r="P26" s="157">
        <f t="shared" si="4"/>
        <v>52.434744206587169</v>
      </c>
      <c r="Q26" s="157">
        <f t="shared" si="5"/>
        <v>7.7888571229342451</v>
      </c>
      <c r="R26" s="157">
        <f t="shared" si="6"/>
        <v>1.8943355879413335</v>
      </c>
    </row>
    <row r="27" spans="1:19">
      <c r="A27" s="341" t="s">
        <v>215</v>
      </c>
      <c r="B27" s="342"/>
      <c r="C27" s="342"/>
      <c r="D27" s="342"/>
      <c r="E27" s="342"/>
      <c r="F27" s="342"/>
      <c r="G27" s="342"/>
      <c r="H27" s="342"/>
      <c r="I27" s="342"/>
      <c r="J27" s="342"/>
      <c r="K27" s="342"/>
      <c r="L27" s="342"/>
      <c r="M27" s="342"/>
      <c r="N27" s="342"/>
      <c r="O27" s="342"/>
      <c r="P27" s="342"/>
      <c r="Q27" s="342"/>
      <c r="R27" s="343"/>
    </row>
    <row r="28" spans="1:19" s="291" customFormat="1" ht="40.5" customHeight="1">
      <c r="A28" s="340" t="s">
        <v>214</v>
      </c>
      <c r="B28" s="340"/>
      <c r="C28" s="340"/>
      <c r="D28" s="340"/>
      <c r="E28" s="340"/>
      <c r="F28" s="340"/>
      <c r="G28" s="340"/>
      <c r="H28" s="340"/>
      <c r="I28" s="340"/>
      <c r="J28" s="340"/>
      <c r="K28" s="340"/>
      <c r="L28" s="340"/>
      <c r="M28" s="340"/>
      <c r="N28" s="340"/>
      <c r="O28" s="340"/>
      <c r="P28" s="340"/>
      <c r="Q28" s="340"/>
      <c r="R28" s="340"/>
    </row>
    <row r="29" spans="1:19">
      <c r="A29" s="351" t="s">
        <v>187</v>
      </c>
      <c r="B29" s="351"/>
      <c r="C29" s="351"/>
      <c r="D29" s="351"/>
      <c r="E29" s="351"/>
      <c r="F29" s="351"/>
      <c r="G29" s="351"/>
      <c r="H29" s="351"/>
      <c r="I29" s="351"/>
      <c r="J29" s="351"/>
      <c r="K29" s="351"/>
      <c r="L29" s="351"/>
      <c r="M29" s="351"/>
      <c r="N29" s="351"/>
      <c r="O29" s="351"/>
      <c r="P29" s="351"/>
      <c r="Q29" s="351"/>
      <c r="R29" s="351"/>
    </row>
    <row r="30" spans="1:19" ht="14.5">
      <c r="A30" s="136"/>
      <c r="B30" s="136"/>
      <c r="C30" s="136"/>
      <c r="D30" s="136"/>
      <c r="E30" s="136"/>
      <c r="F30" s="136"/>
      <c r="G30" s="136"/>
      <c r="H30" s="136"/>
      <c r="I30" s="136"/>
      <c r="J30" s="136"/>
      <c r="K30" s="136"/>
      <c r="L30" s="136"/>
      <c r="M30" s="136"/>
      <c r="N30" s="136"/>
      <c r="O30" s="136"/>
      <c r="P30" s="136"/>
      <c r="Q30" s="136"/>
      <c r="R30" s="136"/>
    </row>
    <row r="31" spans="1:19" ht="23.5">
      <c r="A31" s="306">
        <v>2020</v>
      </c>
      <c r="B31" s="306"/>
      <c r="C31" s="306"/>
      <c r="D31" s="306"/>
      <c r="E31" s="306"/>
      <c r="F31" s="306"/>
      <c r="G31" s="306"/>
      <c r="H31" s="306"/>
      <c r="I31" s="306"/>
      <c r="J31" s="306"/>
      <c r="K31" s="306"/>
      <c r="L31" s="306"/>
      <c r="M31" s="306"/>
      <c r="N31" s="306"/>
      <c r="O31" s="306"/>
      <c r="P31" s="306"/>
      <c r="Q31" s="306"/>
      <c r="R31" s="306"/>
    </row>
    <row r="32" spans="1:19" ht="14.5">
      <c r="A32" s="24"/>
      <c r="B32" s="136"/>
      <c r="C32" s="136"/>
      <c r="D32" s="136"/>
      <c r="E32" s="136"/>
      <c r="F32" s="136"/>
      <c r="G32" s="136"/>
      <c r="H32" s="136"/>
      <c r="I32" s="136"/>
      <c r="J32" s="136"/>
      <c r="K32" s="136"/>
      <c r="L32" s="136"/>
      <c r="M32" s="136"/>
      <c r="N32" s="136"/>
      <c r="O32" s="136"/>
      <c r="P32" s="136"/>
      <c r="Q32" s="136"/>
      <c r="R32" s="136"/>
    </row>
    <row r="33" spans="1:19" ht="14.65" customHeight="1">
      <c r="A33" s="345" t="s">
        <v>118</v>
      </c>
      <c r="B33" s="345"/>
      <c r="C33" s="345"/>
      <c r="D33" s="345"/>
      <c r="E33" s="345"/>
      <c r="F33" s="345"/>
      <c r="G33" s="345"/>
      <c r="H33" s="345"/>
      <c r="I33" s="345"/>
      <c r="J33" s="345"/>
      <c r="K33" s="345"/>
      <c r="L33" s="345"/>
      <c r="M33" s="345"/>
      <c r="N33" s="345"/>
      <c r="O33" s="345"/>
      <c r="P33" s="345"/>
      <c r="Q33" s="345"/>
      <c r="R33" s="345"/>
    </row>
    <row r="34" spans="1:19" ht="14.65" customHeight="1">
      <c r="A34" s="318" t="s">
        <v>18</v>
      </c>
      <c r="B34" s="350" t="s">
        <v>30</v>
      </c>
      <c r="C34" s="352" t="s">
        <v>31</v>
      </c>
      <c r="D34" s="353"/>
      <c r="E34" s="353"/>
      <c r="F34" s="353"/>
      <c r="G34" s="353"/>
      <c r="H34" s="353"/>
      <c r="I34" s="353"/>
      <c r="J34" s="353"/>
      <c r="K34" s="353"/>
      <c r="L34" s="353"/>
      <c r="M34" s="353"/>
      <c r="N34" s="353"/>
      <c r="O34" s="353"/>
      <c r="P34" s="353"/>
      <c r="Q34" s="353"/>
      <c r="R34" s="353"/>
    </row>
    <row r="35" spans="1:19" ht="90.75" customHeight="1">
      <c r="A35" s="318"/>
      <c r="B35" s="350"/>
      <c r="C35" s="289" t="s">
        <v>207</v>
      </c>
      <c r="D35" s="289" t="s">
        <v>208</v>
      </c>
      <c r="E35" s="289" t="s">
        <v>209</v>
      </c>
      <c r="F35" s="289" t="s">
        <v>210</v>
      </c>
      <c r="G35" s="289" t="s">
        <v>211</v>
      </c>
      <c r="H35" s="289" t="s">
        <v>212</v>
      </c>
      <c r="I35" s="289" t="s">
        <v>213</v>
      </c>
      <c r="J35" s="290" t="s">
        <v>37</v>
      </c>
      <c r="K35" s="289" t="s">
        <v>207</v>
      </c>
      <c r="L35" s="289" t="s">
        <v>208</v>
      </c>
      <c r="M35" s="289" t="s">
        <v>209</v>
      </c>
      <c r="N35" s="289" t="s">
        <v>210</v>
      </c>
      <c r="O35" s="289" t="s">
        <v>211</v>
      </c>
      <c r="P35" s="289" t="s">
        <v>212</v>
      </c>
      <c r="Q35" s="289" t="s">
        <v>213</v>
      </c>
      <c r="R35" s="290" t="s">
        <v>37</v>
      </c>
    </row>
    <row r="36" spans="1:19" ht="15" customHeight="1" thickBot="1">
      <c r="A36" s="319"/>
      <c r="B36" s="346" t="s">
        <v>1</v>
      </c>
      <c r="C36" s="347"/>
      <c r="D36" s="347"/>
      <c r="E36" s="347"/>
      <c r="F36" s="347"/>
      <c r="G36" s="347"/>
      <c r="H36" s="347"/>
      <c r="I36" s="347"/>
      <c r="J36" s="347"/>
      <c r="K36" s="347" t="s">
        <v>202</v>
      </c>
      <c r="L36" s="347"/>
      <c r="M36" s="347"/>
      <c r="N36" s="347"/>
      <c r="O36" s="347"/>
      <c r="P36" s="347"/>
      <c r="Q36" s="347"/>
      <c r="R36" s="347"/>
    </row>
    <row r="37" spans="1:19" ht="14.15" customHeight="1">
      <c r="A37" s="26" t="s">
        <v>14</v>
      </c>
      <c r="B37" s="199">
        <v>6512</v>
      </c>
      <c r="C37" s="140">
        <v>3</v>
      </c>
      <c r="D37" s="141">
        <v>10</v>
      </c>
      <c r="E37" s="141">
        <v>726</v>
      </c>
      <c r="F37" s="140">
        <v>1006</v>
      </c>
      <c r="G37" s="141">
        <v>71</v>
      </c>
      <c r="H37" s="140">
        <v>3442</v>
      </c>
      <c r="I37" s="141">
        <v>1245</v>
      </c>
      <c r="J37" s="141">
        <v>9</v>
      </c>
      <c r="K37" s="142">
        <f>C37/$B37*100</f>
        <v>4.6068796068796068E-2</v>
      </c>
      <c r="L37" s="142">
        <f t="shared" ref="L37:L55" si="8">D37/$B37*100</f>
        <v>0.15356265356265356</v>
      </c>
      <c r="M37" s="142">
        <f t="shared" ref="M37:M55" si="9">E37/$B37*100</f>
        <v>11.148648648648649</v>
      </c>
      <c r="N37" s="142">
        <f t="shared" ref="N37:N55" si="10">F37/$B37*100</f>
        <v>15.448402948402947</v>
      </c>
      <c r="O37" s="142">
        <f t="shared" ref="O37:O55" si="11">G37/$B37*100</f>
        <v>1.0902948402948403</v>
      </c>
      <c r="P37" s="142">
        <f t="shared" ref="P37:P55" si="12">H37/$B37*100</f>
        <v>52.856265356265354</v>
      </c>
      <c r="Q37" s="142">
        <f t="shared" ref="Q37:Q55" si="13">I37/$B37*100</f>
        <v>19.11855036855037</v>
      </c>
      <c r="R37" s="142">
        <f t="shared" ref="R37:R55" si="14">J37/$B37*100</f>
        <v>0.1382063882063882</v>
      </c>
      <c r="S37" s="6"/>
    </row>
    <row r="38" spans="1:19">
      <c r="A38" s="30" t="s">
        <v>13</v>
      </c>
      <c r="B38" s="91">
        <v>3425</v>
      </c>
      <c r="C38" s="137">
        <v>423</v>
      </c>
      <c r="D38" s="57">
        <v>28</v>
      </c>
      <c r="E38" s="57">
        <v>392</v>
      </c>
      <c r="F38" s="137">
        <v>453</v>
      </c>
      <c r="G38" s="57">
        <v>97</v>
      </c>
      <c r="H38" s="137">
        <v>1219</v>
      </c>
      <c r="I38" s="57">
        <v>778</v>
      </c>
      <c r="J38" s="57">
        <v>35</v>
      </c>
      <c r="K38" s="138">
        <f t="shared" ref="K38:K55" si="15">C38/$B38*100</f>
        <v>12.350364963503651</v>
      </c>
      <c r="L38" s="138">
        <f t="shared" si="8"/>
        <v>0.81751824817518259</v>
      </c>
      <c r="M38" s="138">
        <f t="shared" si="9"/>
        <v>11.445255474452555</v>
      </c>
      <c r="N38" s="138">
        <f t="shared" si="10"/>
        <v>13.226277372262773</v>
      </c>
      <c r="O38" s="139">
        <f t="shared" si="11"/>
        <v>2.832116788321168</v>
      </c>
      <c r="P38" s="138">
        <f t="shared" si="12"/>
        <v>35.591240875912412</v>
      </c>
      <c r="Q38" s="138">
        <f t="shared" si="13"/>
        <v>22.715328467153284</v>
      </c>
      <c r="R38" s="139">
        <f t="shared" si="14"/>
        <v>1.0218978102189782</v>
      </c>
      <c r="S38" s="6"/>
    </row>
    <row r="39" spans="1:19">
      <c r="A39" s="26" t="s">
        <v>15</v>
      </c>
      <c r="B39" s="200">
        <v>1601</v>
      </c>
      <c r="C39" s="140">
        <v>20</v>
      </c>
      <c r="D39" s="141">
        <v>238</v>
      </c>
      <c r="E39" s="141">
        <v>39</v>
      </c>
      <c r="F39" s="140">
        <v>419</v>
      </c>
      <c r="G39" s="141">
        <v>431</v>
      </c>
      <c r="H39" s="140">
        <v>144</v>
      </c>
      <c r="I39" s="141">
        <v>276</v>
      </c>
      <c r="J39" s="141">
        <v>34</v>
      </c>
      <c r="K39" s="142">
        <f t="shared" si="15"/>
        <v>1.2492192379762648</v>
      </c>
      <c r="L39" s="142">
        <f t="shared" si="8"/>
        <v>14.865708931917551</v>
      </c>
      <c r="M39" s="142">
        <f t="shared" si="9"/>
        <v>2.4359775140537163</v>
      </c>
      <c r="N39" s="142">
        <f t="shared" si="10"/>
        <v>26.17114303560275</v>
      </c>
      <c r="O39" s="143">
        <f t="shared" si="11"/>
        <v>26.92067457838851</v>
      </c>
      <c r="P39" s="142">
        <f t="shared" si="12"/>
        <v>8.9943785134291065</v>
      </c>
      <c r="Q39" s="142">
        <f t="shared" si="13"/>
        <v>17.239225484072453</v>
      </c>
      <c r="R39" s="143">
        <f t="shared" si="14"/>
        <v>2.1236727045596502</v>
      </c>
      <c r="S39" s="6"/>
    </row>
    <row r="40" spans="1:19">
      <c r="A40" s="30" t="s">
        <v>12</v>
      </c>
      <c r="B40" s="91">
        <v>991</v>
      </c>
      <c r="C40" s="137">
        <v>1</v>
      </c>
      <c r="D40" s="57">
        <v>25</v>
      </c>
      <c r="E40" s="57">
        <v>168</v>
      </c>
      <c r="F40" s="137">
        <v>176</v>
      </c>
      <c r="G40" s="57">
        <v>55</v>
      </c>
      <c r="H40" s="137">
        <v>493</v>
      </c>
      <c r="I40" s="57">
        <v>62</v>
      </c>
      <c r="J40" s="57">
        <v>11</v>
      </c>
      <c r="K40" s="138">
        <f t="shared" si="15"/>
        <v>0.10090817356205853</v>
      </c>
      <c r="L40" s="138">
        <f t="shared" si="8"/>
        <v>2.5227043390514634</v>
      </c>
      <c r="M40" s="138">
        <f t="shared" si="9"/>
        <v>16.952573158425832</v>
      </c>
      <c r="N40" s="138">
        <f t="shared" si="10"/>
        <v>17.759838546922303</v>
      </c>
      <c r="O40" s="139">
        <f t="shared" si="11"/>
        <v>5.5499495459132184</v>
      </c>
      <c r="P40" s="138">
        <f t="shared" si="12"/>
        <v>49.747729566094854</v>
      </c>
      <c r="Q40" s="138">
        <f t="shared" si="13"/>
        <v>6.2563067608476279</v>
      </c>
      <c r="R40" s="139">
        <f t="shared" si="14"/>
        <v>1.109989909182644</v>
      </c>
      <c r="S40" s="6"/>
    </row>
    <row r="41" spans="1:19">
      <c r="A41" s="26" t="s">
        <v>11</v>
      </c>
      <c r="B41" s="200">
        <v>264</v>
      </c>
      <c r="C41" s="140">
        <v>1</v>
      </c>
      <c r="D41" s="141">
        <v>22</v>
      </c>
      <c r="E41" s="141">
        <v>28</v>
      </c>
      <c r="F41" s="140">
        <v>34</v>
      </c>
      <c r="G41" s="141">
        <v>70</v>
      </c>
      <c r="H41" s="140">
        <v>107</v>
      </c>
      <c r="I41" s="141">
        <v>2</v>
      </c>
      <c r="J41" s="141">
        <v>0</v>
      </c>
      <c r="K41" s="142">
        <f t="shared" si="15"/>
        <v>0.37878787878787878</v>
      </c>
      <c r="L41" s="142">
        <f t="shared" si="8"/>
        <v>8.3333333333333321</v>
      </c>
      <c r="M41" s="142">
        <f t="shared" si="9"/>
        <v>10.606060606060606</v>
      </c>
      <c r="N41" s="142">
        <f t="shared" si="10"/>
        <v>12.878787878787879</v>
      </c>
      <c r="O41" s="143">
        <f t="shared" si="11"/>
        <v>26.515151515151516</v>
      </c>
      <c r="P41" s="142">
        <f t="shared" si="12"/>
        <v>40.530303030303031</v>
      </c>
      <c r="Q41" s="142">
        <f t="shared" si="13"/>
        <v>0.75757575757575757</v>
      </c>
      <c r="R41" s="143">
        <f t="shared" si="14"/>
        <v>0</v>
      </c>
      <c r="S41" s="6"/>
    </row>
    <row r="42" spans="1:19">
      <c r="A42" s="30" t="s">
        <v>29</v>
      </c>
      <c r="B42" s="91">
        <v>847</v>
      </c>
      <c r="C42" s="137">
        <v>2</v>
      </c>
      <c r="D42" s="57">
        <v>8</v>
      </c>
      <c r="E42" s="57">
        <v>63</v>
      </c>
      <c r="F42" s="137">
        <v>256</v>
      </c>
      <c r="G42" s="57">
        <v>20</v>
      </c>
      <c r="H42" s="137">
        <v>336</v>
      </c>
      <c r="I42" s="57">
        <v>154</v>
      </c>
      <c r="J42" s="57">
        <v>8</v>
      </c>
      <c r="K42" s="138">
        <f t="shared" si="15"/>
        <v>0.23612750885478156</v>
      </c>
      <c r="L42" s="138">
        <f t="shared" si="8"/>
        <v>0.94451003541912626</v>
      </c>
      <c r="M42" s="138">
        <f t="shared" si="9"/>
        <v>7.4380165289256199</v>
      </c>
      <c r="N42" s="138">
        <f t="shared" si="10"/>
        <v>30.22432113341204</v>
      </c>
      <c r="O42" s="139">
        <f t="shared" si="11"/>
        <v>2.3612750885478158</v>
      </c>
      <c r="P42" s="138">
        <f t="shared" si="12"/>
        <v>39.669421487603309</v>
      </c>
      <c r="Q42" s="138">
        <f t="shared" si="13"/>
        <v>18.181818181818183</v>
      </c>
      <c r="R42" s="139">
        <f t="shared" si="14"/>
        <v>0.94451003541912626</v>
      </c>
      <c r="S42" s="6"/>
    </row>
    <row r="43" spans="1:19">
      <c r="A43" s="26" t="s">
        <v>10</v>
      </c>
      <c r="B43" s="200">
        <v>2870</v>
      </c>
      <c r="C43" s="140">
        <v>24</v>
      </c>
      <c r="D43" s="141">
        <v>95</v>
      </c>
      <c r="E43" s="141">
        <v>397</v>
      </c>
      <c r="F43" s="140">
        <v>136</v>
      </c>
      <c r="G43" s="141">
        <v>303</v>
      </c>
      <c r="H43" s="140">
        <v>1609</v>
      </c>
      <c r="I43" s="141">
        <v>284</v>
      </c>
      <c r="J43" s="141">
        <v>22</v>
      </c>
      <c r="K43" s="142">
        <f t="shared" si="15"/>
        <v>0.83623693379790942</v>
      </c>
      <c r="L43" s="142">
        <f t="shared" si="8"/>
        <v>3.3101045296167246</v>
      </c>
      <c r="M43" s="142">
        <f t="shared" si="9"/>
        <v>13.832752613240418</v>
      </c>
      <c r="N43" s="142">
        <f t="shared" si="10"/>
        <v>4.7386759581881535</v>
      </c>
      <c r="O43" s="143">
        <f t="shared" si="11"/>
        <v>10.557491289198605</v>
      </c>
      <c r="P43" s="142">
        <f t="shared" si="12"/>
        <v>56.062717770034844</v>
      </c>
      <c r="Q43" s="142">
        <f t="shared" si="13"/>
        <v>9.89547038327526</v>
      </c>
      <c r="R43" s="143">
        <f t="shared" si="14"/>
        <v>0.76655052264808365</v>
      </c>
      <c r="S43" s="6"/>
    </row>
    <row r="44" spans="1:19">
      <c r="A44" s="30" t="s">
        <v>9</v>
      </c>
      <c r="B44" s="91">
        <v>906</v>
      </c>
      <c r="C44" s="137">
        <v>63</v>
      </c>
      <c r="D44" s="57">
        <v>64</v>
      </c>
      <c r="E44" s="57">
        <v>177</v>
      </c>
      <c r="F44" s="137">
        <v>9</v>
      </c>
      <c r="G44" s="57">
        <v>85</v>
      </c>
      <c r="H44" s="137">
        <v>489</v>
      </c>
      <c r="I44" s="57">
        <v>9</v>
      </c>
      <c r="J44" s="57">
        <v>10</v>
      </c>
      <c r="K44" s="138">
        <f t="shared" si="15"/>
        <v>6.9536423841059598</v>
      </c>
      <c r="L44" s="138">
        <f t="shared" si="8"/>
        <v>7.0640176600441498</v>
      </c>
      <c r="M44" s="138">
        <f t="shared" si="9"/>
        <v>19.536423841059602</v>
      </c>
      <c r="N44" s="138">
        <f t="shared" si="10"/>
        <v>0.99337748344370869</v>
      </c>
      <c r="O44" s="139">
        <f t="shared" si="11"/>
        <v>9.3818984547461355</v>
      </c>
      <c r="P44" s="138">
        <f t="shared" si="12"/>
        <v>53.973509933774835</v>
      </c>
      <c r="Q44" s="138">
        <f t="shared" si="13"/>
        <v>0.99337748344370869</v>
      </c>
      <c r="R44" s="139">
        <f t="shared" si="14"/>
        <v>1.1037527593818985</v>
      </c>
      <c r="S44" s="6"/>
    </row>
    <row r="45" spans="1:19">
      <c r="A45" s="26" t="s">
        <v>8</v>
      </c>
      <c r="B45" s="200">
        <v>6038</v>
      </c>
      <c r="C45" s="140">
        <v>747</v>
      </c>
      <c r="D45" s="141">
        <v>59</v>
      </c>
      <c r="E45" s="141">
        <v>827</v>
      </c>
      <c r="F45" s="140">
        <v>286</v>
      </c>
      <c r="G45" s="141">
        <v>250</v>
      </c>
      <c r="H45" s="140">
        <v>3655</v>
      </c>
      <c r="I45" s="141">
        <v>111</v>
      </c>
      <c r="J45" s="141">
        <v>103</v>
      </c>
      <c r="K45" s="142">
        <f t="shared" si="15"/>
        <v>12.371646240476979</v>
      </c>
      <c r="L45" s="142">
        <f t="shared" si="8"/>
        <v>0.97714474991719114</v>
      </c>
      <c r="M45" s="142">
        <f t="shared" si="9"/>
        <v>13.696588274263</v>
      </c>
      <c r="N45" s="142">
        <f t="shared" si="10"/>
        <v>4.7366677707850284</v>
      </c>
      <c r="O45" s="143">
        <f t="shared" si="11"/>
        <v>4.1404438555813181</v>
      </c>
      <c r="P45" s="142">
        <f t="shared" si="12"/>
        <v>60.53328916859887</v>
      </c>
      <c r="Q45" s="142">
        <f t="shared" si="13"/>
        <v>1.8383570718781055</v>
      </c>
      <c r="R45" s="143">
        <f t="shared" si="14"/>
        <v>1.7058628684995032</v>
      </c>
      <c r="S45" s="6"/>
    </row>
    <row r="46" spans="1:19">
      <c r="A46" s="30" t="s">
        <v>7</v>
      </c>
      <c r="B46" s="91">
        <v>15586</v>
      </c>
      <c r="C46" s="137">
        <v>901</v>
      </c>
      <c r="D46" s="57">
        <v>133</v>
      </c>
      <c r="E46" s="57">
        <v>2751</v>
      </c>
      <c r="F46" s="137">
        <v>1125</v>
      </c>
      <c r="G46" s="57">
        <v>650</v>
      </c>
      <c r="H46" s="137">
        <v>8644</v>
      </c>
      <c r="I46" s="57">
        <v>777</v>
      </c>
      <c r="J46" s="57">
        <v>605</v>
      </c>
      <c r="K46" s="138">
        <f t="shared" si="15"/>
        <v>5.7808289490568461</v>
      </c>
      <c r="L46" s="138">
        <f t="shared" si="8"/>
        <v>0.85332991145900172</v>
      </c>
      <c r="M46" s="138">
        <f t="shared" si="9"/>
        <v>17.650455537020406</v>
      </c>
      <c r="N46" s="138">
        <f t="shared" si="10"/>
        <v>7.2180161683562174</v>
      </c>
      <c r="O46" s="139">
        <f t="shared" si="11"/>
        <v>4.1704093417169252</v>
      </c>
      <c r="P46" s="138">
        <f t="shared" si="12"/>
        <v>55.46002823046323</v>
      </c>
      <c r="Q46" s="138">
        <f t="shared" si="13"/>
        <v>4.9852431669446942</v>
      </c>
      <c r="R46" s="139">
        <f t="shared" si="14"/>
        <v>3.8816886949826768</v>
      </c>
      <c r="S46" s="6"/>
    </row>
    <row r="47" spans="1:19">
      <c r="A47" s="26" t="s">
        <v>6</v>
      </c>
      <c r="B47" s="200">
        <v>1505</v>
      </c>
      <c r="C47" s="140">
        <v>120</v>
      </c>
      <c r="D47" s="141">
        <v>14</v>
      </c>
      <c r="E47" s="141">
        <v>245</v>
      </c>
      <c r="F47" s="140">
        <v>36</v>
      </c>
      <c r="G47" s="141">
        <v>31</v>
      </c>
      <c r="H47" s="140">
        <v>920</v>
      </c>
      <c r="I47" s="141">
        <v>69</v>
      </c>
      <c r="J47" s="141">
        <v>70</v>
      </c>
      <c r="K47" s="142">
        <f t="shared" si="15"/>
        <v>7.9734219269102988</v>
      </c>
      <c r="L47" s="142">
        <f t="shared" si="8"/>
        <v>0.93023255813953487</v>
      </c>
      <c r="M47" s="142">
        <f t="shared" si="9"/>
        <v>16.279069767441861</v>
      </c>
      <c r="N47" s="142">
        <f t="shared" si="10"/>
        <v>2.3920265780730898</v>
      </c>
      <c r="O47" s="143">
        <f t="shared" si="11"/>
        <v>2.0598006644518274</v>
      </c>
      <c r="P47" s="142">
        <f t="shared" si="12"/>
        <v>61.129568106312291</v>
      </c>
      <c r="Q47" s="142">
        <f t="shared" si="13"/>
        <v>4.5847176079734222</v>
      </c>
      <c r="R47" s="143">
        <f t="shared" si="14"/>
        <v>4.6511627906976747</v>
      </c>
      <c r="S47" s="6"/>
    </row>
    <row r="48" spans="1:19">
      <c r="A48" s="30" t="s">
        <v>5</v>
      </c>
      <c r="B48" s="91">
        <v>270</v>
      </c>
      <c r="C48" s="137">
        <v>11</v>
      </c>
      <c r="D48" s="57">
        <v>5</v>
      </c>
      <c r="E48" s="57">
        <v>32</v>
      </c>
      <c r="F48" s="137">
        <v>3</v>
      </c>
      <c r="G48" s="57">
        <v>12</v>
      </c>
      <c r="H48" s="137">
        <v>193</v>
      </c>
      <c r="I48" s="57">
        <v>6</v>
      </c>
      <c r="J48" s="57">
        <v>8</v>
      </c>
      <c r="K48" s="138">
        <f t="shared" si="15"/>
        <v>4.0740740740740744</v>
      </c>
      <c r="L48" s="138">
        <f t="shared" si="8"/>
        <v>1.8518518518518516</v>
      </c>
      <c r="M48" s="138">
        <f t="shared" si="9"/>
        <v>11.851851851851853</v>
      </c>
      <c r="N48" s="138">
        <f t="shared" si="10"/>
        <v>1.1111111111111112</v>
      </c>
      <c r="O48" s="139">
        <f t="shared" si="11"/>
        <v>4.4444444444444446</v>
      </c>
      <c r="P48" s="138">
        <f t="shared" si="12"/>
        <v>71.481481481481481</v>
      </c>
      <c r="Q48" s="138">
        <f t="shared" si="13"/>
        <v>2.2222222222222223</v>
      </c>
      <c r="R48" s="139">
        <f t="shared" si="14"/>
        <v>2.9629629629629632</v>
      </c>
      <c r="S48" s="6"/>
    </row>
    <row r="49" spans="1:19">
      <c r="A49" s="26" t="s">
        <v>4</v>
      </c>
      <c r="B49" s="200">
        <v>1660</v>
      </c>
      <c r="C49" s="140">
        <v>107</v>
      </c>
      <c r="D49" s="141">
        <v>51</v>
      </c>
      <c r="E49" s="141">
        <v>191</v>
      </c>
      <c r="F49" s="140">
        <v>31</v>
      </c>
      <c r="G49" s="141">
        <v>127</v>
      </c>
      <c r="H49" s="140">
        <v>991</v>
      </c>
      <c r="I49" s="141">
        <v>147</v>
      </c>
      <c r="J49" s="141">
        <v>15</v>
      </c>
      <c r="K49" s="142">
        <f t="shared" si="15"/>
        <v>6.4457831325301207</v>
      </c>
      <c r="L49" s="142">
        <f t="shared" si="8"/>
        <v>3.072289156626506</v>
      </c>
      <c r="M49" s="142">
        <f t="shared" si="9"/>
        <v>11.506024096385541</v>
      </c>
      <c r="N49" s="142">
        <f t="shared" si="10"/>
        <v>1.8674698795180724</v>
      </c>
      <c r="O49" s="143">
        <f t="shared" si="11"/>
        <v>7.6506024096385543</v>
      </c>
      <c r="P49" s="142">
        <f t="shared" si="12"/>
        <v>59.698795180722897</v>
      </c>
      <c r="Q49" s="142">
        <f t="shared" si="13"/>
        <v>8.8554216867469879</v>
      </c>
      <c r="R49" s="143">
        <f t="shared" si="14"/>
        <v>0.90361445783132521</v>
      </c>
      <c r="S49" s="6"/>
    </row>
    <row r="50" spans="1:19">
      <c r="A50" s="30" t="s">
        <v>16</v>
      </c>
      <c r="B50" s="91">
        <v>190</v>
      </c>
      <c r="C50" s="137">
        <v>34</v>
      </c>
      <c r="D50" s="57">
        <v>5</v>
      </c>
      <c r="E50" s="57">
        <v>46</v>
      </c>
      <c r="F50" s="137">
        <v>0</v>
      </c>
      <c r="G50" s="57">
        <v>5</v>
      </c>
      <c r="H50" s="137">
        <v>99</v>
      </c>
      <c r="I50" s="57">
        <v>0</v>
      </c>
      <c r="J50" s="57">
        <v>1</v>
      </c>
      <c r="K50" s="138">
        <f t="shared" si="15"/>
        <v>17.894736842105264</v>
      </c>
      <c r="L50" s="138">
        <f t="shared" si="8"/>
        <v>2.6315789473684208</v>
      </c>
      <c r="M50" s="138">
        <f t="shared" si="9"/>
        <v>24.210526315789473</v>
      </c>
      <c r="N50" s="138">
        <f t="shared" si="10"/>
        <v>0</v>
      </c>
      <c r="O50" s="139">
        <f t="shared" si="11"/>
        <v>2.6315789473684208</v>
      </c>
      <c r="P50" s="138">
        <f t="shared" si="12"/>
        <v>52.105263157894733</v>
      </c>
      <c r="Q50" s="138">
        <f t="shared" si="13"/>
        <v>0</v>
      </c>
      <c r="R50" s="139">
        <f t="shared" si="14"/>
        <v>0.52631578947368418</v>
      </c>
      <c r="S50" s="6"/>
    </row>
    <row r="51" spans="1:19">
      <c r="A51" s="26" t="s">
        <v>3</v>
      </c>
      <c r="B51" s="200">
        <v>1837</v>
      </c>
      <c r="C51" s="140">
        <v>106</v>
      </c>
      <c r="D51" s="141">
        <v>19</v>
      </c>
      <c r="E51" s="141">
        <v>276</v>
      </c>
      <c r="F51" s="140">
        <v>103</v>
      </c>
      <c r="G51" s="141">
        <v>69</v>
      </c>
      <c r="H51" s="140">
        <v>1170</v>
      </c>
      <c r="I51" s="141">
        <v>63</v>
      </c>
      <c r="J51" s="141">
        <v>31</v>
      </c>
      <c r="K51" s="142">
        <f t="shared" si="15"/>
        <v>5.7702776265650524</v>
      </c>
      <c r="L51" s="142">
        <f t="shared" si="8"/>
        <v>1.0342950462710943</v>
      </c>
      <c r="M51" s="142">
        <f t="shared" si="9"/>
        <v>15.024496461622212</v>
      </c>
      <c r="N51" s="142">
        <f t="shared" si="10"/>
        <v>5.606967882416984</v>
      </c>
      <c r="O51" s="143">
        <f t="shared" si="11"/>
        <v>3.7561241154055529</v>
      </c>
      <c r="P51" s="142">
        <f t="shared" si="12"/>
        <v>63.690800217746322</v>
      </c>
      <c r="Q51" s="142">
        <f t="shared" si="13"/>
        <v>3.4295046271094178</v>
      </c>
      <c r="R51" s="143">
        <f t="shared" si="14"/>
        <v>1.6875340228633642</v>
      </c>
      <c r="S51" s="6"/>
    </row>
    <row r="52" spans="1:19" ht="14.5" thickBot="1">
      <c r="A52" s="62" t="s">
        <v>2</v>
      </c>
      <c r="B52" s="92">
        <v>280</v>
      </c>
      <c r="C52" s="144">
        <v>20</v>
      </c>
      <c r="D52" s="58">
        <v>0</v>
      </c>
      <c r="E52" s="58">
        <v>43</v>
      </c>
      <c r="F52" s="144">
        <v>18</v>
      </c>
      <c r="G52" s="58">
        <v>1</v>
      </c>
      <c r="H52" s="144">
        <v>183</v>
      </c>
      <c r="I52" s="58">
        <v>10</v>
      </c>
      <c r="J52" s="58">
        <v>5</v>
      </c>
      <c r="K52" s="145">
        <f t="shared" si="15"/>
        <v>7.1428571428571423</v>
      </c>
      <c r="L52" s="145">
        <f t="shared" si="8"/>
        <v>0</v>
      </c>
      <c r="M52" s="145">
        <f t="shared" si="9"/>
        <v>15.357142857142858</v>
      </c>
      <c r="N52" s="145">
        <f t="shared" si="10"/>
        <v>6.4285714285714279</v>
      </c>
      <c r="O52" s="146">
        <f t="shared" si="11"/>
        <v>0.35714285714285715</v>
      </c>
      <c r="P52" s="147">
        <f t="shared" si="12"/>
        <v>65.357142857142861</v>
      </c>
      <c r="Q52" s="145">
        <f t="shared" si="13"/>
        <v>3.5714285714285712</v>
      </c>
      <c r="R52" s="147">
        <f t="shared" si="14"/>
        <v>1.7857142857142856</v>
      </c>
      <c r="S52" s="6"/>
    </row>
    <row r="53" spans="1:19">
      <c r="A53" s="148" t="s">
        <v>35</v>
      </c>
      <c r="B53" s="87">
        <v>39154</v>
      </c>
      <c r="C53" s="84">
        <v>2338</v>
      </c>
      <c r="D53" s="59">
        <v>393</v>
      </c>
      <c r="E53" s="59">
        <v>5737</v>
      </c>
      <c r="F53" s="59">
        <v>3438</v>
      </c>
      <c r="G53" s="149">
        <v>1573</v>
      </c>
      <c r="H53" s="59">
        <v>21295</v>
      </c>
      <c r="I53" s="59">
        <v>3489</v>
      </c>
      <c r="J53" s="59">
        <v>891</v>
      </c>
      <c r="K53" s="40">
        <f t="shared" si="15"/>
        <v>5.9712928436430506</v>
      </c>
      <c r="L53" s="41">
        <f t="shared" si="8"/>
        <v>1.0037288655054399</v>
      </c>
      <c r="M53" s="41">
        <f t="shared" si="9"/>
        <v>14.652398222403843</v>
      </c>
      <c r="N53" s="41">
        <f t="shared" si="10"/>
        <v>8.7807120600704902</v>
      </c>
      <c r="O53" s="150">
        <f t="shared" si="11"/>
        <v>4.0174694794912398</v>
      </c>
      <c r="P53" s="41">
        <f t="shared" si="12"/>
        <v>54.387802012565764</v>
      </c>
      <c r="Q53" s="41">
        <f t="shared" si="13"/>
        <v>8.9109669510139451</v>
      </c>
      <c r="R53" s="41">
        <f t="shared" si="14"/>
        <v>2.2756295653062266</v>
      </c>
      <c r="S53" s="6"/>
    </row>
    <row r="54" spans="1:19">
      <c r="A54" s="151" t="s">
        <v>36</v>
      </c>
      <c r="B54" s="88">
        <v>5628</v>
      </c>
      <c r="C54" s="85">
        <v>245</v>
      </c>
      <c r="D54" s="60">
        <v>383</v>
      </c>
      <c r="E54" s="60">
        <v>664</v>
      </c>
      <c r="F54" s="60">
        <v>653</v>
      </c>
      <c r="G54" s="152">
        <v>704</v>
      </c>
      <c r="H54" s="60">
        <v>2399</v>
      </c>
      <c r="I54" s="60">
        <v>504</v>
      </c>
      <c r="J54" s="60">
        <v>76</v>
      </c>
      <c r="K54" s="44">
        <f t="shared" si="15"/>
        <v>4.3532338308457712</v>
      </c>
      <c r="L54" s="45">
        <f t="shared" si="8"/>
        <v>6.8052594171997161</v>
      </c>
      <c r="M54" s="45">
        <f t="shared" si="9"/>
        <v>11.798152096659559</v>
      </c>
      <c r="N54" s="45">
        <f t="shared" si="10"/>
        <v>11.602700781805259</v>
      </c>
      <c r="O54" s="153">
        <f t="shared" si="11"/>
        <v>12.508884150675195</v>
      </c>
      <c r="P54" s="45">
        <f t="shared" si="12"/>
        <v>42.626154939587771</v>
      </c>
      <c r="Q54" s="45">
        <f t="shared" si="13"/>
        <v>8.9552238805970141</v>
      </c>
      <c r="R54" s="45">
        <f t="shared" si="14"/>
        <v>1.3503909026297085</v>
      </c>
      <c r="S54" s="6"/>
    </row>
    <row r="55" spans="1:19" ht="15" customHeight="1" thickBot="1">
      <c r="A55" s="154" t="s">
        <v>17</v>
      </c>
      <c r="B55" s="89">
        <v>44782</v>
      </c>
      <c r="C55" s="86">
        <v>2583</v>
      </c>
      <c r="D55" s="61">
        <v>776</v>
      </c>
      <c r="E55" s="61">
        <v>6401</v>
      </c>
      <c r="F55" s="61">
        <v>4091</v>
      </c>
      <c r="G55" s="159">
        <v>2277</v>
      </c>
      <c r="H55" s="61">
        <v>23694</v>
      </c>
      <c r="I55" s="61">
        <v>3993</v>
      </c>
      <c r="J55" s="61">
        <v>967</v>
      </c>
      <c r="K55" s="48">
        <f t="shared" si="15"/>
        <v>5.7679424768880354</v>
      </c>
      <c r="L55" s="157">
        <f t="shared" si="8"/>
        <v>1.7328390871332231</v>
      </c>
      <c r="M55" s="157">
        <f t="shared" si="9"/>
        <v>14.293689428788353</v>
      </c>
      <c r="N55" s="157">
        <f t="shared" si="10"/>
        <v>9.1353668884819808</v>
      </c>
      <c r="O55" s="158">
        <f t="shared" si="11"/>
        <v>5.084632218301997</v>
      </c>
      <c r="P55" s="157">
        <f t="shared" si="12"/>
        <v>52.909651199142516</v>
      </c>
      <c r="Q55" s="157">
        <f t="shared" si="13"/>
        <v>8.916528962529588</v>
      </c>
      <c r="R55" s="157">
        <f t="shared" si="14"/>
        <v>2.159349738734313</v>
      </c>
      <c r="S55" s="6"/>
    </row>
    <row r="56" spans="1:19">
      <c r="A56" s="341" t="s">
        <v>215</v>
      </c>
      <c r="B56" s="342"/>
      <c r="C56" s="342"/>
      <c r="D56" s="342"/>
      <c r="E56" s="342"/>
      <c r="F56" s="342"/>
      <c r="G56" s="342"/>
      <c r="H56" s="342"/>
      <c r="I56" s="342"/>
      <c r="J56" s="342"/>
      <c r="K56" s="342"/>
      <c r="L56" s="342"/>
      <c r="M56" s="342"/>
      <c r="N56" s="342"/>
      <c r="O56" s="342"/>
      <c r="P56" s="342"/>
      <c r="Q56" s="342"/>
      <c r="R56" s="343"/>
    </row>
    <row r="57" spans="1:19" s="291" customFormat="1" ht="40.5" customHeight="1">
      <c r="A57" s="340" t="s">
        <v>214</v>
      </c>
      <c r="B57" s="340"/>
      <c r="C57" s="340"/>
      <c r="D57" s="340"/>
      <c r="E57" s="340"/>
      <c r="F57" s="340"/>
      <c r="G57" s="340"/>
      <c r="H57" s="340"/>
      <c r="I57" s="340"/>
      <c r="J57" s="340"/>
      <c r="K57" s="340"/>
      <c r="L57" s="340"/>
      <c r="M57" s="340"/>
      <c r="N57" s="340"/>
      <c r="O57" s="340"/>
      <c r="P57" s="340"/>
      <c r="Q57" s="340"/>
      <c r="R57" s="340"/>
    </row>
    <row r="58" spans="1:19">
      <c r="A58" s="349" t="s">
        <v>188</v>
      </c>
      <c r="B58" s="349"/>
      <c r="C58" s="349"/>
      <c r="D58" s="349"/>
      <c r="E58" s="349"/>
      <c r="F58" s="349"/>
      <c r="G58" s="349"/>
      <c r="H58" s="349"/>
      <c r="I58" s="349"/>
      <c r="J58" s="349"/>
      <c r="K58" s="349"/>
      <c r="L58" s="349"/>
      <c r="M58" s="349"/>
      <c r="N58" s="349"/>
      <c r="O58" s="349"/>
      <c r="P58" s="349"/>
      <c r="Q58" s="349"/>
      <c r="R58" s="349"/>
    </row>
    <row r="59" spans="1:19" ht="14.5">
      <c r="A59" s="136"/>
      <c r="B59" s="136"/>
      <c r="C59" s="136"/>
      <c r="D59" s="136"/>
      <c r="E59" s="136"/>
      <c r="F59" s="136"/>
      <c r="G59" s="136"/>
      <c r="H59" s="136"/>
      <c r="I59" s="136"/>
      <c r="J59" s="136"/>
      <c r="K59" s="136"/>
      <c r="L59" s="136"/>
      <c r="M59" s="136"/>
      <c r="N59" s="136"/>
      <c r="O59" s="136"/>
      <c r="P59" s="136"/>
      <c r="Q59" s="136"/>
      <c r="R59" s="136"/>
    </row>
    <row r="60" spans="1:19" ht="23.5">
      <c r="A60" s="306">
        <v>2019</v>
      </c>
      <c r="B60" s="306"/>
      <c r="C60" s="306"/>
      <c r="D60" s="306"/>
      <c r="E60" s="306"/>
      <c r="F60" s="306"/>
      <c r="G60" s="306"/>
      <c r="H60" s="306"/>
      <c r="I60" s="306"/>
      <c r="J60" s="306"/>
      <c r="K60" s="306"/>
      <c r="L60" s="306"/>
      <c r="M60" s="306"/>
      <c r="N60" s="306"/>
      <c r="O60" s="306"/>
      <c r="P60" s="306"/>
      <c r="Q60" s="306"/>
      <c r="R60" s="306"/>
    </row>
    <row r="61" spans="1:19" ht="14.5">
      <c r="A61" s="136"/>
      <c r="B61" s="136"/>
      <c r="C61" s="136"/>
      <c r="D61" s="136"/>
      <c r="E61" s="136"/>
      <c r="F61" s="136"/>
      <c r="G61" s="136"/>
      <c r="H61" s="136"/>
      <c r="I61" s="136"/>
      <c r="J61" s="136"/>
      <c r="K61" s="136"/>
      <c r="L61" s="136"/>
      <c r="M61" s="136"/>
      <c r="N61" s="136"/>
      <c r="O61" s="136"/>
      <c r="P61" s="136"/>
      <c r="Q61" s="136"/>
      <c r="R61" s="136"/>
    </row>
    <row r="62" spans="1:19" ht="20.149999999999999" customHeight="1">
      <c r="A62" s="345" t="s">
        <v>119</v>
      </c>
      <c r="B62" s="345"/>
      <c r="C62" s="345"/>
      <c r="D62" s="345"/>
      <c r="E62" s="345"/>
      <c r="F62" s="345"/>
      <c r="G62" s="345"/>
      <c r="H62" s="345"/>
      <c r="I62" s="345"/>
      <c r="J62" s="345"/>
      <c r="K62" s="345"/>
      <c r="L62" s="345"/>
      <c r="M62" s="345"/>
      <c r="N62" s="345"/>
      <c r="O62" s="345"/>
      <c r="P62" s="345"/>
      <c r="Q62" s="345"/>
      <c r="R62" s="345"/>
    </row>
    <row r="63" spans="1:19" ht="14.5">
      <c r="A63" s="318" t="s">
        <v>18</v>
      </c>
      <c r="B63" s="350" t="s">
        <v>30</v>
      </c>
      <c r="C63" s="352" t="s">
        <v>31</v>
      </c>
      <c r="D63" s="353"/>
      <c r="E63" s="353"/>
      <c r="F63" s="353"/>
      <c r="G63" s="353"/>
      <c r="H63" s="353"/>
      <c r="I63" s="353"/>
      <c r="J63" s="353"/>
      <c r="K63" s="353"/>
      <c r="L63" s="353"/>
      <c r="M63" s="353"/>
      <c r="N63" s="353"/>
      <c r="O63" s="353"/>
      <c r="P63" s="353"/>
      <c r="Q63" s="353"/>
      <c r="R63" s="353"/>
    </row>
    <row r="64" spans="1:19" ht="95.25" customHeight="1">
      <c r="A64" s="318"/>
      <c r="B64" s="350"/>
      <c r="C64" s="289" t="s">
        <v>207</v>
      </c>
      <c r="D64" s="289" t="s">
        <v>208</v>
      </c>
      <c r="E64" s="289" t="s">
        <v>209</v>
      </c>
      <c r="F64" s="289" t="s">
        <v>210</v>
      </c>
      <c r="G64" s="289" t="s">
        <v>211</v>
      </c>
      <c r="H64" s="289" t="s">
        <v>212</v>
      </c>
      <c r="I64" s="289" t="s">
        <v>213</v>
      </c>
      <c r="J64" s="290" t="s">
        <v>37</v>
      </c>
      <c r="K64" s="289" t="s">
        <v>207</v>
      </c>
      <c r="L64" s="289" t="s">
        <v>208</v>
      </c>
      <c r="M64" s="289" t="s">
        <v>209</v>
      </c>
      <c r="N64" s="289" t="s">
        <v>210</v>
      </c>
      <c r="O64" s="289" t="s">
        <v>211</v>
      </c>
      <c r="P64" s="289" t="s">
        <v>212</v>
      </c>
      <c r="Q64" s="289" t="s">
        <v>213</v>
      </c>
      <c r="R64" s="290" t="s">
        <v>37</v>
      </c>
    </row>
    <row r="65" spans="1:18" ht="15" thickBot="1">
      <c r="A65" s="319"/>
      <c r="B65" s="346" t="s">
        <v>1</v>
      </c>
      <c r="C65" s="347"/>
      <c r="D65" s="347"/>
      <c r="E65" s="347"/>
      <c r="F65" s="347"/>
      <c r="G65" s="347"/>
      <c r="H65" s="347"/>
      <c r="I65" s="347"/>
      <c r="J65" s="347"/>
      <c r="K65" s="347" t="s">
        <v>202</v>
      </c>
      <c r="L65" s="347"/>
      <c r="M65" s="347"/>
      <c r="N65" s="347"/>
      <c r="O65" s="347"/>
      <c r="P65" s="347"/>
      <c r="Q65" s="347"/>
      <c r="R65" s="347"/>
    </row>
    <row r="66" spans="1:18">
      <c r="A66" s="26" t="s">
        <v>14</v>
      </c>
      <c r="B66" s="199">
        <v>6562</v>
      </c>
      <c r="C66" s="140">
        <v>2</v>
      </c>
      <c r="D66" s="141">
        <v>15</v>
      </c>
      <c r="E66" s="141">
        <v>755</v>
      </c>
      <c r="F66" s="140">
        <v>997</v>
      </c>
      <c r="G66" s="141">
        <v>96</v>
      </c>
      <c r="H66" s="140">
        <v>3416</v>
      </c>
      <c r="I66" s="141">
        <v>1267</v>
      </c>
      <c r="J66" s="141">
        <v>14</v>
      </c>
      <c r="K66" s="142">
        <v>3.0478512648582746E-2</v>
      </c>
      <c r="L66" s="142">
        <v>0.22858884486437062</v>
      </c>
      <c r="M66" s="142">
        <v>11.505638524839988</v>
      </c>
      <c r="N66" s="142">
        <v>15.193538555318501</v>
      </c>
      <c r="O66" s="143">
        <v>1.4629686071319721</v>
      </c>
      <c r="P66" s="142">
        <v>52.057299603779342</v>
      </c>
      <c r="Q66" s="142">
        <v>19.308137762877173</v>
      </c>
      <c r="R66" s="143">
        <v>0.21334958854007927</v>
      </c>
    </row>
    <row r="67" spans="1:18">
      <c r="A67" s="30" t="s">
        <v>13</v>
      </c>
      <c r="B67" s="91">
        <v>3409</v>
      </c>
      <c r="C67" s="137">
        <v>403</v>
      </c>
      <c r="D67" s="57">
        <v>38</v>
      </c>
      <c r="E67" s="57">
        <v>399</v>
      </c>
      <c r="F67" s="137">
        <v>427</v>
      </c>
      <c r="G67" s="57">
        <v>105</v>
      </c>
      <c r="H67" s="137">
        <v>1196</v>
      </c>
      <c r="I67" s="57">
        <v>800</v>
      </c>
      <c r="J67" s="57">
        <v>41</v>
      </c>
      <c r="K67" s="138">
        <v>11.821648577295395</v>
      </c>
      <c r="L67" s="138">
        <v>1.1146963919037842</v>
      </c>
      <c r="M67" s="138">
        <v>11.704312114989733</v>
      </c>
      <c r="N67" s="138">
        <v>12.525667351129362</v>
      </c>
      <c r="O67" s="139">
        <v>3.0800821355236137</v>
      </c>
      <c r="P67" s="138">
        <v>35.083602229392788</v>
      </c>
      <c r="Q67" s="138">
        <v>23.467292461132296</v>
      </c>
      <c r="R67" s="139">
        <v>1.2026987386330301</v>
      </c>
    </row>
    <row r="68" spans="1:18">
      <c r="A68" s="26" t="s">
        <v>15</v>
      </c>
      <c r="B68" s="200">
        <v>1655</v>
      </c>
      <c r="C68" s="140">
        <v>10</v>
      </c>
      <c r="D68" s="141">
        <v>242</v>
      </c>
      <c r="E68" s="141">
        <v>50</v>
      </c>
      <c r="F68" s="140">
        <v>431</v>
      </c>
      <c r="G68" s="141">
        <v>444</v>
      </c>
      <c r="H68" s="140">
        <v>144</v>
      </c>
      <c r="I68" s="141">
        <v>300</v>
      </c>
      <c r="J68" s="141">
        <v>34</v>
      </c>
      <c r="K68" s="142">
        <v>0.60422960725075525</v>
      </c>
      <c r="L68" s="142">
        <v>14.622356495468278</v>
      </c>
      <c r="M68" s="142">
        <v>3.0211480362537766</v>
      </c>
      <c r="N68" s="142">
        <v>26.042296072507554</v>
      </c>
      <c r="O68" s="143">
        <v>26.827794561933533</v>
      </c>
      <c r="P68" s="142">
        <v>8.7009063444108765</v>
      </c>
      <c r="Q68" s="142">
        <v>18.126888217522659</v>
      </c>
      <c r="R68" s="143">
        <v>2.0543806646525682</v>
      </c>
    </row>
    <row r="69" spans="1:18">
      <c r="A69" s="30" t="s">
        <v>12</v>
      </c>
      <c r="B69" s="91">
        <v>1014</v>
      </c>
      <c r="C69" s="137">
        <v>19</v>
      </c>
      <c r="D69" s="57">
        <v>33</v>
      </c>
      <c r="E69" s="57">
        <v>174</v>
      </c>
      <c r="F69" s="137">
        <v>158</v>
      </c>
      <c r="G69" s="57">
        <v>41</v>
      </c>
      <c r="H69" s="137">
        <v>519</v>
      </c>
      <c r="I69" s="57">
        <v>54</v>
      </c>
      <c r="J69" s="57">
        <v>16</v>
      </c>
      <c r="K69" s="138">
        <v>1.8737672583826428</v>
      </c>
      <c r="L69" s="138">
        <v>3.2544378698224854</v>
      </c>
      <c r="M69" s="138">
        <v>17.159763313609467</v>
      </c>
      <c r="N69" s="138">
        <v>15.581854043392504</v>
      </c>
      <c r="O69" s="139">
        <v>4.0433925049309662</v>
      </c>
      <c r="P69" s="138">
        <v>51.183431952662716</v>
      </c>
      <c r="Q69" s="138">
        <v>5.3254437869822491</v>
      </c>
      <c r="R69" s="139">
        <v>1.5779092702169626</v>
      </c>
    </row>
    <row r="70" spans="1:18">
      <c r="A70" s="26" t="s">
        <v>11</v>
      </c>
      <c r="B70" s="200">
        <v>278</v>
      </c>
      <c r="C70" s="140">
        <v>9</v>
      </c>
      <c r="D70" s="141">
        <v>32</v>
      </c>
      <c r="E70" s="141">
        <v>40</v>
      </c>
      <c r="F70" s="140">
        <v>7</v>
      </c>
      <c r="G70" s="141">
        <v>75</v>
      </c>
      <c r="H70" s="140">
        <v>102</v>
      </c>
      <c r="I70" s="141">
        <v>7</v>
      </c>
      <c r="J70" s="141">
        <v>6</v>
      </c>
      <c r="K70" s="142">
        <v>3.2374100719424459</v>
      </c>
      <c r="L70" s="142">
        <v>11.510791366906476</v>
      </c>
      <c r="M70" s="142">
        <v>14.388489208633093</v>
      </c>
      <c r="N70" s="142">
        <v>2.5179856115107913</v>
      </c>
      <c r="O70" s="143">
        <v>26.978417266187048</v>
      </c>
      <c r="P70" s="142">
        <v>36.690647482014391</v>
      </c>
      <c r="Q70" s="142">
        <v>2.5179856115107913</v>
      </c>
      <c r="R70" s="143">
        <v>2.1582733812949639</v>
      </c>
    </row>
    <row r="71" spans="1:18">
      <c r="A71" s="30" t="s">
        <v>29</v>
      </c>
      <c r="B71" s="91">
        <v>875</v>
      </c>
      <c r="C71" s="137">
        <v>0</v>
      </c>
      <c r="D71" s="57">
        <v>8</v>
      </c>
      <c r="E71" s="57">
        <v>65</v>
      </c>
      <c r="F71" s="137">
        <v>262</v>
      </c>
      <c r="G71" s="57">
        <v>19</v>
      </c>
      <c r="H71" s="137">
        <v>340</v>
      </c>
      <c r="I71" s="57">
        <v>171</v>
      </c>
      <c r="J71" s="57">
        <v>10</v>
      </c>
      <c r="K71" s="138">
        <v>0</v>
      </c>
      <c r="L71" s="138">
        <v>0.91428571428571437</v>
      </c>
      <c r="M71" s="138">
        <v>7.4285714285714288</v>
      </c>
      <c r="N71" s="138">
        <v>29.942857142857143</v>
      </c>
      <c r="O71" s="139">
        <v>2.1714285714285713</v>
      </c>
      <c r="P71" s="138">
        <v>38.857142857142854</v>
      </c>
      <c r="Q71" s="138">
        <v>19.542857142857141</v>
      </c>
      <c r="R71" s="139">
        <v>1.1428571428571428</v>
      </c>
    </row>
    <row r="72" spans="1:18">
      <c r="A72" s="26" t="s">
        <v>10</v>
      </c>
      <c r="B72" s="200">
        <v>2874</v>
      </c>
      <c r="C72" s="140">
        <v>33</v>
      </c>
      <c r="D72" s="141">
        <v>87</v>
      </c>
      <c r="E72" s="141">
        <v>381</v>
      </c>
      <c r="F72" s="140">
        <v>134</v>
      </c>
      <c r="G72" s="141">
        <v>398</v>
      </c>
      <c r="H72" s="140">
        <v>1467</v>
      </c>
      <c r="I72" s="141">
        <v>325</v>
      </c>
      <c r="J72" s="141">
        <v>49</v>
      </c>
      <c r="K72" s="142">
        <v>1.1482254697286012</v>
      </c>
      <c r="L72" s="142">
        <v>3.0271398747390399</v>
      </c>
      <c r="M72" s="142">
        <v>13.256784968684759</v>
      </c>
      <c r="N72" s="142">
        <v>4.6624913013221994</v>
      </c>
      <c r="O72" s="143">
        <v>13.848295059151008</v>
      </c>
      <c r="P72" s="142">
        <v>51.043841336116913</v>
      </c>
      <c r="Q72" s="142">
        <v>11.308281141266527</v>
      </c>
      <c r="R72" s="143">
        <v>1.7049408489909534</v>
      </c>
    </row>
    <row r="73" spans="1:18">
      <c r="A73" s="30" t="s">
        <v>9</v>
      </c>
      <c r="B73" s="91">
        <v>990</v>
      </c>
      <c r="C73" s="137">
        <v>104</v>
      </c>
      <c r="D73" s="57">
        <v>54</v>
      </c>
      <c r="E73" s="57">
        <v>171</v>
      </c>
      <c r="F73" s="137">
        <v>6</v>
      </c>
      <c r="G73" s="57">
        <v>29</v>
      </c>
      <c r="H73" s="137">
        <v>607</v>
      </c>
      <c r="I73" s="57">
        <v>12</v>
      </c>
      <c r="J73" s="57">
        <v>7</v>
      </c>
      <c r="K73" s="138">
        <v>10.505050505050505</v>
      </c>
      <c r="L73" s="138">
        <v>5.4545454545454541</v>
      </c>
      <c r="M73" s="138">
        <v>17.272727272727273</v>
      </c>
      <c r="N73" s="138">
        <v>0.60606060606060608</v>
      </c>
      <c r="O73" s="139">
        <v>2.9292929292929295</v>
      </c>
      <c r="P73" s="138">
        <v>61.313131313131308</v>
      </c>
      <c r="Q73" s="138">
        <v>1.2121212121212122</v>
      </c>
      <c r="R73" s="139">
        <v>0.70707070707070707</v>
      </c>
    </row>
    <row r="74" spans="1:18">
      <c r="A74" s="26" t="s">
        <v>8</v>
      </c>
      <c r="B74" s="200">
        <v>6021</v>
      </c>
      <c r="C74" s="140">
        <v>686</v>
      </c>
      <c r="D74" s="141">
        <v>90</v>
      </c>
      <c r="E74" s="141">
        <v>1037</v>
      </c>
      <c r="F74" s="140">
        <v>325</v>
      </c>
      <c r="G74" s="141">
        <v>289</v>
      </c>
      <c r="H74" s="140">
        <v>3310</v>
      </c>
      <c r="I74" s="141">
        <v>146</v>
      </c>
      <c r="J74" s="141">
        <v>138</v>
      </c>
      <c r="K74" s="142">
        <v>11.393456236505564</v>
      </c>
      <c r="L74" s="142">
        <v>1.4947683109118086</v>
      </c>
      <c r="M74" s="142">
        <v>17.223052649061618</v>
      </c>
      <c r="N74" s="142">
        <v>5.3977744560704197</v>
      </c>
      <c r="O74" s="143">
        <v>4.7998671317056969</v>
      </c>
      <c r="P74" s="142">
        <v>54.974256767978744</v>
      </c>
      <c r="Q74" s="142">
        <v>2.4248463710347119</v>
      </c>
      <c r="R74" s="143">
        <v>2.2919780767314402</v>
      </c>
    </row>
    <row r="75" spans="1:18">
      <c r="A75" s="30" t="s">
        <v>7</v>
      </c>
      <c r="B75" s="91">
        <v>15237</v>
      </c>
      <c r="C75" s="137">
        <v>874</v>
      </c>
      <c r="D75" s="57">
        <v>363</v>
      </c>
      <c r="E75" s="57">
        <v>2520</v>
      </c>
      <c r="F75" s="137">
        <v>1062</v>
      </c>
      <c r="G75" s="57">
        <v>821</v>
      </c>
      <c r="H75" s="137">
        <v>8211</v>
      </c>
      <c r="I75" s="57">
        <v>714</v>
      </c>
      <c r="J75" s="57">
        <v>672</v>
      </c>
      <c r="K75" s="138">
        <v>5.7360372776793334</v>
      </c>
      <c r="L75" s="138">
        <v>2.3823587320338646</v>
      </c>
      <c r="M75" s="138">
        <v>16.538688718251624</v>
      </c>
      <c r="N75" s="138">
        <v>6.9698759598346136</v>
      </c>
      <c r="O75" s="139">
        <v>5.3881997768589613</v>
      </c>
      <c r="P75" s="138">
        <v>53.888560740303205</v>
      </c>
      <c r="Q75" s="138">
        <v>4.6859618035046271</v>
      </c>
      <c r="R75" s="139">
        <v>4.4103169915337661</v>
      </c>
    </row>
    <row r="76" spans="1:18">
      <c r="A76" s="26" t="s">
        <v>6</v>
      </c>
      <c r="B76" s="200">
        <v>1535</v>
      </c>
      <c r="C76" s="140">
        <v>106</v>
      </c>
      <c r="D76" s="141">
        <v>21</v>
      </c>
      <c r="E76" s="141">
        <v>251</v>
      </c>
      <c r="F76" s="140">
        <v>39</v>
      </c>
      <c r="G76" s="141">
        <v>50</v>
      </c>
      <c r="H76" s="140">
        <v>900</v>
      </c>
      <c r="I76" s="141">
        <v>88</v>
      </c>
      <c r="J76" s="141">
        <v>80</v>
      </c>
      <c r="K76" s="142">
        <v>6.905537459283388</v>
      </c>
      <c r="L76" s="142">
        <v>1.3680781758957654</v>
      </c>
      <c r="M76" s="142">
        <v>16.351791530944627</v>
      </c>
      <c r="N76" s="142">
        <v>2.5407166123778504</v>
      </c>
      <c r="O76" s="143">
        <v>3.2573289902280131</v>
      </c>
      <c r="P76" s="142">
        <v>58.631921824104239</v>
      </c>
      <c r="Q76" s="142">
        <v>5.7328990228013028</v>
      </c>
      <c r="R76" s="143">
        <v>5.2117263843648214</v>
      </c>
    </row>
    <row r="77" spans="1:18">
      <c r="A77" s="30" t="s">
        <v>5</v>
      </c>
      <c r="B77" s="91">
        <v>247</v>
      </c>
      <c r="C77" s="137">
        <v>12</v>
      </c>
      <c r="D77" s="57">
        <v>3</v>
      </c>
      <c r="E77" s="57">
        <v>17</v>
      </c>
      <c r="F77" s="137">
        <v>16</v>
      </c>
      <c r="G77" s="57">
        <v>10</v>
      </c>
      <c r="H77" s="137">
        <v>84</v>
      </c>
      <c r="I77" s="57">
        <v>99</v>
      </c>
      <c r="J77" s="57">
        <v>6</v>
      </c>
      <c r="K77" s="138">
        <v>4.8582995951417001</v>
      </c>
      <c r="L77" s="138">
        <v>1.214574898785425</v>
      </c>
      <c r="M77" s="138">
        <v>6.8825910931174086</v>
      </c>
      <c r="N77" s="138">
        <v>6.4777327935222671</v>
      </c>
      <c r="O77" s="139">
        <v>4.048582995951417</v>
      </c>
      <c r="P77" s="138">
        <v>34.008097165991899</v>
      </c>
      <c r="Q77" s="138">
        <v>40.08097165991903</v>
      </c>
      <c r="R77" s="139">
        <v>2.42914979757085</v>
      </c>
    </row>
    <row r="78" spans="1:18">
      <c r="A78" s="26" t="s">
        <v>4</v>
      </c>
      <c r="B78" s="200">
        <v>1697</v>
      </c>
      <c r="C78" s="140">
        <v>130</v>
      </c>
      <c r="D78" s="141">
        <v>13</v>
      </c>
      <c r="E78" s="141">
        <v>224</v>
      </c>
      <c r="F78" s="140">
        <v>31</v>
      </c>
      <c r="G78" s="141">
        <v>178</v>
      </c>
      <c r="H78" s="140">
        <v>994</v>
      </c>
      <c r="I78" s="141">
        <v>113</v>
      </c>
      <c r="J78" s="141">
        <v>14</v>
      </c>
      <c r="K78" s="142">
        <v>7.6605774896876841</v>
      </c>
      <c r="L78" s="142">
        <v>0.76605774896876844</v>
      </c>
      <c r="M78" s="142">
        <v>13.199764289923394</v>
      </c>
      <c r="N78" s="142">
        <v>1.8267530936947556</v>
      </c>
      <c r="O78" s="143">
        <v>10.489098408956982</v>
      </c>
      <c r="P78" s="142">
        <v>58.573954036535056</v>
      </c>
      <c r="Q78" s="142">
        <v>6.6588096641131411</v>
      </c>
      <c r="R78" s="143">
        <v>0.82498526812021211</v>
      </c>
    </row>
    <row r="79" spans="1:18">
      <c r="A79" s="30" t="s">
        <v>16</v>
      </c>
      <c r="B79" s="91">
        <v>183</v>
      </c>
      <c r="C79" s="137">
        <v>34</v>
      </c>
      <c r="D79" s="57">
        <v>1</v>
      </c>
      <c r="E79" s="57">
        <v>34</v>
      </c>
      <c r="F79" s="137">
        <v>3</v>
      </c>
      <c r="G79" s="57">
        <v>7</v>
      </c>
      <c r="H79" s="137">
        <v>101</v>
      </c>
      <c r="I79" s="57">
        <v>3</v>
      </c>
      <c r="J79" s="57">
        <v>0</v>
      </c>
      <c r="K79" s="138">
        <v>18.579234972677597</v>
      </c>
      <c r="L79" s="138">
        <v>0.54644808743169404</v>
      </c>
      <c r="M79" s="138">
        <v>18.579234972677597</v>
      </c>
      <c r="N79" s="138">
        <v>1.639344262295082</v>
      </c>
      <c r="O79" s="139">
        <v>3.8251366120218582</v>
      </c>
      <c r="P79" s="138">
        <v>55.191256830601091</v>
      </c>
      <c r="Q79" s="138">
        <v>1.639344262295082</v>
      </c>
      <c r="R79" s="139">
        <v>0</v>
      </c>
    </row>
    <row r="80" spans="1:18">
      <c r="A80" s="26" t="s">
        <v>3</v>
      </c>
      <c r="B80" s="200">
        <v>1840</v>
      </c>
      <c r="C80" s="140">
        <v>111</v>
      </c>
      <c r="D80" s="141">
        <v>18</v>
      </c>
      <c r="E80" s="141">
        <v>305</v>
      </c>
      <c r="F80" s="140">
        <v>100</v>
      </c>
      <c r="G80" s="141">
        <v>34</v>
      </c>
      <c r="H80" s="140">
        <v>1189</v>
      </c>
      <c r="I80" s="141">
        <v>62</v>
      </c>
      <c r="J80" s="141">
        <v>21</v>
      </c>
      <c r="K80" s="142">
        <v>6.0326086956521738</v>
      </c>
      <c r="L80" s="142">
        <v>0.97826086956521752</v>
      </c>
      <c r="M80" s="142">
        <v>16.576086956521738</v>
      </c>
      <c r="N80" s="142">
        <v>5.4347826086956523</v>
      </c>
      <c r="O80" s="143">
        <v>1.8478260869565217</v>
      </c>
      <c r="P80" s="142">
        <v>64.619565217391312</v>
      </c>
      <c r="Q80" s="142">
        <v>3.3695652173913042</v>
      </c>
      <c r="R80" s="143">
        <v>1.1413043478260869</v>
      </c>
    </row>
    <row r="81" spans="1:18" ht="14.5" thickBot="1">
      <c r="A81" s="62" t="s">
        <v>2</v>
      </c>
      <c r="B81" s="92">
        <v>305</v>
      </c>
      <c r="C81" s="144">
        <v>21</v>
      </c>
      <c r="D81" s="58">
        <v>0</v>
      </c>
      <c r="E81" s="58">
        <v>48</v>
      </c>
      <c r="F81" s="144">
        <v>20</v>
      </c>
      <c r="G81" s="58">
        <v>6</v>
      </c>
      <c r="H81" s="144">
        <v>193</v>
      </c>
      <c r="I81" s="58">
        <v>9</v>
      </c>
      <c r="J81" s="58">
        <v>8</v>
      </c>
      <c r="K81" s="145">
        <v>6.8852459016393448</v>
      </c>
      <c r="L81" s="145">
        <v>0</v>
      </c>
      <c r="M81" s="145">
        <v>15.737704918032788</v>
      </c>
      <c r="N81" s="145">
        <v>6.557377049180328</v>
      </c>
      <c r="O81" s="146">
        <v>1.9672131147540985</v>
      </c>
      <c r="P81" s="147">
        <v>63.278688524590166</v>
      </c>
      <c r="Q81" s="145">
        <v>2.9508196721311477</v>
      </c>
      <c r="R81" s="147">
        <v>2.622950819672131</v>
      </c>
    </row>
    <row r="82" spans="1:18">
      <c r="A82" s="38" t="s">
        <v>35</v>
      </c>
      <c r="B82" s="87">
        <f>SUM(B66:B67,B70,B71,B72,B74,B75,B76,B77,B80)</f>
        <v>38878</v>
      </c>
      <c r="C82" s="84">
        <v>2236</v>
      </c>
      <c r="D82" s="59">
        <v>675</v>
      </c>
      <c r="E82" s="59">
        <v>5770</v>
      </c>
      <c r="F82" s="59">
        <v>3369</v>
      </c>
      <c r="G82" s="149">
        <v>1897</v>
      </c>
      <c r="H82" s="59">
        <v>20215</v>
      </c>
      <c r="I82" s="59">
        <v>3679</v>
      </c>
      <c r="J82" s="59">
        <v>1037</v>
      </c>
      <c r="K82" s="40">
        <v>5.7513246566181389</v>
      </c>
      <c r="L82" s="41">
        <v>1.7362004218323988</v>
      </c>
      <c r="M82" s="41">
        <v>14.841298420700651</v>
      </c>
      <c r="N82" s="41">
        <v>8.6655692165234832</v>
      </c>
      <c r="O82" s="150">
        <v>4.8793662225423118</v>
      </c>
      <c r="P82" s="41">
        <v>51.995987447913983</v>
      </c>
      <c r="Q82" s="41">
        <v>9.4629353361798447</v>
      </c>
      <c r="R82" s="41">
        <v>2.6673182776891813</v>
      </c>
    </row>
    <row r="83" spans="1:18">
      <c r="A83" s="42" t="s">
        <v>36</v>
      </c>
      <c r="B83" s="88">
        <f>SUM(B68,B69,B73,B78,B79,B81)</f>
        <v>5844</v>
      </c>
      <c r="C83" s="85">
        <v>318</v>
      </c>
      <c r="D83" s="60">
        <v>343</v>
      </c>
      <c r="E83" s="60">
        <v>701</v>
      </c>
      <c r="F83" s="60">
        <v>649</v>
      </c>
      <c r="G83" s="152">
        <v>705</v>
      </c>
      <c r="H83" s="60">
        <v>2558</v>
      </c>
      <c r="I83" s="60">
        <v>491</v>
      </c>
      <c r="J83" s="60">
        <v>79</v>
      </c>
      <c r="K83" s="44">
        <v>5.4414784394250511</v>
      </c>
      <c r="L83" s="45">
        <v>5.8692676249144418</v>
      </c>
      <c r="M83" s="45">
        <v>11.99520876112252</v>
      </c>
      <c r="N83" s="45">
        <v>11.105407255304586</v>
      </c>
      <c r="O83" s="153">
        <v>12.06365503080082</v>
      </c>
      <c r="P83" s="45">
        <v>43.771389459274467</v>
      </c>
      <c r="Q83" s="45">
        <v>8.4017796030116365</v>
      </c>
      <c r="R83" s="45">
        <v>1.3518138261464749</v>
      </c>
    </row>
    <row r="84" spans="1:18" s="1" customFormat="1" ht="14.5" thickBot="1">
      <c r="A84" s="46" t="s">
        <v>17</v>
      </c>
      <c r="B84" s="89">
        <v>44722</v>
      </c>
      <c r="C84" s="86">
        <v>2554</v>
      </c>
      <c r="D84" s="61">
        <v>1018</v>
      </c>
      <c r="E84" s="61">
        <v>6471</v>
      </c>
      <c r="F84" s="61">
        <v>4018</v>
      </c>
      <c r="G84" s="159">
        <v>2602</v>
      </c>
      <c r="H84" s="61">
        <v>22773</v>
      </c>
      <c r="I84" s="61">
        <v>4170</v>
      </c>
      <c r="J84" s="61">
        <v>1116</v>
      </c>
      <c r="K84" s="48">
        <v>5.7108358302401507</v>
      </c>
      <c r="L84" s="157">
        <v>2.276284602656411</v>
      </c>
      <c r="M84" s="157">
        <v>14.469388667769778</v>
      </c>
      <c r="N84" s="157">
        <v>8.9843924690309027</v>
      </c>
      <c r="O84" s="158">
        <v>5.8181655561021426</v>
      </c>
      <c r="P84" s="157">
        <v>50.921246813648771</v>
      </c>
      <c r="Q84" s="157">
        <v>9.324269934260542</v>
      </c>
      <c r="R84" s="157">
        <v>2.4954161262913108</v>
      </c>
    </row>
    <row r="85" spans="1:18">
      <c r="A85" s="341" t="s">
        <v>215</v>
      </c>
      <c r="B85" s="342"/>
      <c r="C85" s="342"/>
      <c r="D85" s="342"/>
      <c r="E85" s="342"/>
      <c r="F85" s="342"/>
      <c r="G85" s="342"/>
      <c r="H85" s="342"/>
      <c r="I85" s="342"/>
      <c r="J85" s="342"/>
      <c r="K85" s="342"/>
      <c r="L85" s="342"/>
      <c r="M85" s="342"/>
      <c r="N85" s="342"/>
      <c r="O85" s="342"/>
      <c r="P85" s="342"/>
      <c r="Q85" s="342"/>
      <c r="R85" s="343"/>
    </row>
    <row r="86" spans="1:18" s="291" customFormat="1" ht="40.5" customHeight="1">
      <c r="A86" s="340" t="s">
        <v>214</v>
      </c>
      <c r="B86" s="340"/>
      <c r="C86" s="340"/>
      <c r="D86" s="340"/>
      <c r="E86" s="340"/>
      <c r="F86" s="340"/>
      <c r="G86" s="340"/>
      <c r="H86" s="340"/>
      <c r="I86" s="340"/>
      <c r="J86" s="340"/>
      <c r="K86" s="340"/>
      <c r="L86" s="340"/>
      <c r="M86" s="340"/>
      <c r="N86" s="340"/>
      <c r="O86" s="340"/>
      <c r="P86" s="340"/>
      <c r="Q86" s="340"/>
      <c r="R86" s="340"/>
    </row>
    <row r="87" spans="1:18">
      <c r="A87" s="349" t="s">
        <v>189</v>
      </c>
      <c r="B87" s="349"/>
      <c r="C87" s="349"/>
      <c r="D87" s="349"/>
      <c r="E87" s="349"/>
      <c r="F87" s="349"/>
      <c r="G87" s="349"/>
      <c r="H87" s="349"/>
      <c r="I87" s="349"/>
      <c r="J87" s="349"/>
      <c r="K87" s="349"/>
      <c r="L87" s="349"/>
      <c r="M87" s="349"/>
      <c r="N87" s="349"/>
      <c r="O87" s="349"/>
      <c r="P87" s="349"/>
      <c r="Q87" s="349"/>
      <c r="R87" s="349"/>
    </row>
    <row r="88" spans="1:18">
      <c r="A88" s="277"/>
      <c r="B88" s="277"/>
      <c r="C88" s="277"/>
      <c r="D88" s="277"/>
      <c r="E88" s="277"/>
      <c r="F88" s="277"/>
      <c r="G88" s="277"/>
      <c r="H88" s="277"/>
      <c r="I88" s="277"/>
      <c r="J88" s="277"/>
      <c r="K88" s="277"/>
      <c r="L88" s="277"/>
      <c r="M88" s="277"/>
      <c r="N88" s="277"/>
      <c r="O88" s="277"/>
      <c r="P88" s="277"/>
      <c r="Q88" s="277"/>
      <c r="R88" s="277"/>
    </row>
    <row r="89" spans="1:18" ht="23.5">
      <c r="A89" s="306">
        <v>2018</v>
      </c>
      <c r="B89" s="348"/>
      <c r="C89" s="348"/>
      <c r="D89" s="348"/>
      <c r="E89" s="348"/>
      <c r="F89" s="348"/>
      <c r="G89" s="348"/>
      <c r="H89" s="348"/>
      <c r="I89" s="348"/>
      <c r="J89" s="348"/>
      <c r="K89" s="348"/>
      <c r="L89" s="348"/>
      <c r="M89" s="348"/>
      <c r="N89" s="348"/>
      <c r="O89" s="160"/>
      <c r="P89" s="160"/>
      <c r="Q89" s="160"/>
      <c r="R89" s="160"/>
    </row>
    <row r="90" spans="1:18" ht="14.5">
      <c r="A90" s="136"/>
      <c r="B90" s="136"/>
      <c r="C90" s="136"/>
      <c r="D90" s="136"/>
      <c r="E90" s="136"/>
      <c r="F90" s="136"/>
      <c r="G90" s="136"/>
      <c r="H90" s="136"/>
      <c r="I90" s="136"/>
      <c r="J90" s="136"/>
      <c r="K90" s="136"/>
      <c r="L90" s="136"/>
      <c r="M90" s="136"/>
      <c r="N90" s="136"/>
      <c r="O90" s="136"/>
      <c r="P90" s="136"/>
      <c r="Q90" s="136"/>
      <c r="R90" s="136"/>
    </row>
    <row r="91" spans="1:18" ht="14.5">
      <c r="A91" s="345" t="s">
        <v>120</v>
      </c>
      <c r="B91" s="345"/>
      <c r="C91" s="345"/>
      <c r="D91" s="345"/>
      <c r="E91" s="345"/>
      <c r="F91" s="345"/>
      <c r="G91" s="345"/>
      <c r="H91" s="345"/>
      <c r="I91" s="345"/>
      <c r="J91" s="345"/>
      <c r="K91" s="345"/>
      <c r="L91" s="345"/>
      <c r="M91" s="345"/>
      <c r="N91" s="345"/>
      <c r="O91" s="136"/>
      <c r="P91" s="136"/>
      <c r="Q91" s="136"/>
      <c r="R91" s="136"/>
    </row>
    <row r="92" spans="1:18" ht="14.5">
      <c r="A92" s="318" t="s">
        <v>18</v>
      </c>
      <c r="B92" s="350" t="s">
        <v>30</v>
      </c>
      <c r="C92" s="352" t="s">
        <v>31</v>
      </c>
      <c r="D92" s="354"/>
      <c r="E92" s="354"/>
      <c r="F92" s="354"/>
      <c r="G92" s="354"/>
      <c r="H92" s="354"/>
      <c r="I92" s="354"/>
      <c r="J92" s="354"/>
      <c r="K92" s="354"/>
      <c r="L92" s="354"/>
      <c r="M92" s="354"/>
      <c r="N92" s="354"/>
      <c r="O92" s="161"/>
      <c r="P92" s="162"/>
      <c r="Q92" s="162"/>
      <c r="R92" s="162"/>
    </row>
    <row r="93" spans="1:18" ht="89">
      <c r="A93" s="318"/>
      <c r="B93" s="350"/>
      <c r="C93" s="193" t="s">
        <v>217</v>
      </c>
      <c r="D93" s="93" t="s">
        <v>218</v>
      </c>
      <c r="E93" s="93" t="s">
        <v>219</v>
      </c>
      <c r="F93" s="93" t="s">
        <v>220</v>
      </c>
      <c r="G93" s="93" t="s">
        <v>221</v>
      </c>
      <c r="H93" s="93" t="s">
        <v>37</v>
      </c>
      <c r="I93" s="287" t="s">
        <v>217</v>
      </c>
      <c r="J93" s="288" t="s">
        <v>218</v>
      </c>
      <c r="K93" s="288" t="s">
        <v>219</v>
      </c>
      <c r="L93" s="288" t="s">
        <v>220</v>
      </c>
      <c r="M93" s="288" t="s">
        <v>221</v>
      </c>
      <c r="N93" s="93" t="s">
        <v>37</v>
      </c>
      <c r="O93" s="163"/>
      <c r="P93" s="164"/>
      <c r="Q93" s="165"/>
      <c r="R93" s="164"/>
    </row>
    <row r="94" spans="1:18" ht="15" thickBot="1">
      <c r="A94" s="319"/>
      <c r="B94" s="346" t="s">
        <v>1</v>
      </c>
      <c r="C94" s="347"/>
      <c r="D94" s="347"/>
      <c r="E94" s="347"/>
      <c r="F94" s="347"/>
      <c r="G94" s="347"/>
      <c r="H94" s="347"/>
      <c r="I94" s="347" t="s">
        <v>34</v>
      </c>
      <c r="J94" s="347"/>
      <c r="K94" s="347"/>
      <c r="L94" s="347"/>
      <c r="M94" s="347"/>
      <c r="N94" s="347"/>
      <c r="O94" s="163"/>
      <c r="P94" s="164"/>
      <c r="Q94" s="165"/>
      <c r="R94" s="164"/>
    </row>
    <row r="95" spans="1:18" ht="14.5">
      <c r="A95" s="26" t="s">
        <v>14</v>
      </c>
      <c r="B95" s="199">
        <v>6574</v>
      </c>
      <c r="C95" s="140">
        <v>18</v>
      </c>
      <c r="D95" s="140">
        <v>781</v>
      </c>
      <c r="E95" s="141">
        <v>984</v>
      </c>
      <c r="F95" s="141">
        <v>3297</v>
      </c>
      <c r="G95" s="140">
        <v>1423</v>
      </c>
      <c r="H95" s="141">
        <v>71</v>
      </c>
      <c r="I95" s="142">
        <v>0.27380590203833283</v>
      </c>
      <c r="J95" s="142">
        <v>11.880133860663218</v>
      </c>
      <c r="K95" s="142">
        <v>14.96805597809553</v>
      </c>
      <c r="L95" s="142">
        <v>50.152114390021296</v>
      </c>
      <c r="M95" s="142">
        <v>21.645877700030422</v>
      </c>
      <c r="N95" s="143">
        <v>1.0800121691512017</v>
      </c>
      <c r="O95" s="163"/>
      <c r="P95" s="164"/>
      <c r="Q95" s="166"/>
      <c r="R95" s="164"/>
    </row>
    <row r="96" spans="1:18" ht="14.5">
      <c r="A96" s="30" t="s">
        <v>13</v>
      </c>
      <c r="B96" s="91">
        <v>3385</v>
      </c>
      <c r="C96" s="137">
        <v>374</v>
      </c>
      <c r="D96" s="137">
        <v>363</v>
      </c>
      <c r="E96" s="57">
        <v>432</v>
      </c>
      <c r="F96" s="57">
        <v>1194</v>
      </c>
      <c r="G96" s="137">
        <v>973</v>
      </c>
      <c r="H96" s="57">
        <v>49</v>
      </c>
      <c r="I96" s="138">
        <v>11.048744460856721</v>
      </c>
      <c r="J96" s="138">
        <v>10.723781388478582</v>
      </c>
      <c r="K96" s="138">
        <v>12.762186115214181</v>
      </c>
      <c r="L96" s="138">
        <v>35.273264401772522</v>
      </c>
      <c r="M96" s="139">
        <v>28.744460856720828</v>
      </c>
      <c r="N96" s="139">
        <v>1.447562776957164</v>
      </c>
      <c r="O96" s="163"/>
      <c r="P96" s="164"/>
      <c r="Q96" s="166"/>
      <c r="R96" s="164"/>
    </row>
    <row r="97" spans="1:18" ht="14.5">
      <c r="A97" s="26" t="s">
        <v>15</v>
      </c>
      <c r="B97" s="200">
        <v>1621</v>
      </c>
      <c r="C97" s="140">
        <v>34</v>
      </c>
      <c r="D97" s="140">
        <v>263</v>
      </c>
      <c r="E97" s="141">
        <v>392</v>
      </c>
      <c r="F97" s="141">
        <v>578</v>
      </c>
      <c r="G97" s="140">
        <v>279</v>
      </c>
      <c r="H97" s="141">
        <v>75</v>
      </c>
      <c r="I97" s="142">
        <v>2.0974706971005554</v>
      </c>
      <c r="J97" s="142">
        <v>16.224552745219</v>
      </c>
      <c r="K97" s="142">
        <v>24.18260333127699</v>
      </c>
      <c r="L97" s="142">
        <v>35.657001850709442</v>
      </c>
      <c r="M97" s="142">
        <v>17.211597779148676</v>
      </c>
      <c r="N97" s="143">
        <v>4.626773596545342</v>
      </c>
      <c r="O97" s="163"/>
      <c r="P97" s="164"/>
      <c r="Q97" s="166"/>
      <c r="R97" s="164"/>
    </row>
    <row r="98" spans="1:18" ht="14.5">
      <c r="A98" s="30" t="s">
        <v>12</v>
      </c>
      <c r="B98" s="91">
        <v>1056</v>
      </c>
      <c r="C98" s="137">
        <v>61</v>
      </c>
      <c r="D98" s="137">
        <v>137</v>
      </c>
      <c r="E98" s="57">
        <v>153</v>
      </c>
      <c r="F98" s="57">
        <v>600</v>
      </c>
      <c r="G98" s="137">
        <v>61</v>
      </c>
      <c r="H98" s="57">
        <v>44</v>
      </c>
      <c r="I98" s="138">
        <v>5.7765151515151514</v>
      </c>
      <c r="J98" s="138">
        <v>12.973484848484848</v>
      </c>
      <c r="K98" s="138">
        <v>14.488636363636365</v>
      </c>
      <c r="L98" s="138">
        <v>56.81818181818182</v>
      </c>
      <c r="M98" s="139">
        <v>5.7765151515151514</v>
      </c>
      <c r="N98" s="139">
        <v>4.1666666666666661</v>
      </c>
      <c r="O98" s="163"/>
      <c r="P98" s="164"/>
      <c r="Q98" s="166"/>
      <c r="R98" s="164"/>
    </row>
    <row r="99" spans="1:18" ht="14.5">
      <c r="A99" s="26" t="s">
        <v>11</v>
      </c>
      <c r="B99" s="200">
        <v>295</v>
      </c>
      <c r="C99" s="140">
        <v>16</v>
      </c>
      <c r="D99" s="140">
        <v>72</v>
      </c>
      <c r="E99" s="141">
        <v>6</v>
      </c>
      <c r="F99" s="141">
        <v>181</v>
      </c>
      <c r="G99" s="140">
        <v>2</v>
      </c>
      <c r="H99" s="141">
        <v>18</v>
      </c>
      <c r="I99" s="142">
        <v>5.4237288135593218</v>
      </c>
      <c r="J99" s="142">
        <v>24.406779661016952</v>
      </c>
      <c r="K99" s="142">
        <v>2.0338983050847457</v>
      </c>
      <c r="L99" s="142">
        <v>61.355932203389827</v>
      </c>
      <c r="M99" s="142">
        <v>0.67796610169491522</v>
      </c>
      <c r="N99" s="143">
        <v>6.1016949152542379</v>
      </c>
      <c r="O99" s="163"/>
      <c r="P99" s="164"/>
      <c r="Q99" s="166"/>
      <c r="R99" s="164"/>
    </row>
    <row r="100" spans="1:18" ht="14.5">
      <c r="A100" s="30" t="s">
        <v>29</v>
      </c>
      <c r="B100" s="91">
        <v>920</v>
      </c>
      <c r="C100" s="137">
        <v>2</v>
      </c>
      <c r="D100" s="137">
        <v>73</v>
      </c>
      <c r="E100" s="57">
        <v>275</v>
      </c>
      <c r="F100" s="57">
        <v>355</v>
      </c>
      <c r="G100" s="137">
        <v>196</v>
      </c>
      <c r="H100" s="57">
        <v>19</v>
      </c>
      <c r="I100" s="138">
        <v>0.21739130434782608</v>
      </c>
      <c r="J100" s="138">
        <v>7.9347826086956523</v>
      </c>
      <c r="K100" s="138">
        <v>29.891304347826086</v>
      </c>
      <c r="L100" s="138">
        <v>38.586956521739133</v>
      </c>
      <c r="M100" s="139">
        <v>21.304347826086957</v>
      </c>
      <c r="N100" s="139">
        <v>2.0652173913043477</v>
      </c>
      <c r="O100" s="163"/>
      <c r="P100" s="164"/>
      <c r="Q100" s="166"/>
      <c r="R100" s="164"/>
    </row>
    <row r="101" spans="1:18" ht="14.5">
      <c r="A101" s="26" t="s">
        <v>10</v>
      </c>
      <c r="B101" s="200">
        <v>2817</v>
      </c>
      <c r="C101" s="140">
        <v>32</v>
      </c>
      <c r="D101" s="140">
        <v>417</v>
      </c>
      <c r="E101" s="141">
        <v>146</v>
      </c>
      <c r="F101" s="141">
        <v>1735</v>
      </c>
      <c r="G101" s="140">
        <v>434</v>
      </c>
      <c r="H101" s="141">
        <v>53</v>
      </c>
      <c r="I101" s="142">
        <v>1.1359602413915513</v>
      </c>
      <c r="J101" s="142">
        <v>14.802981895633652</v>
      </c>
      <c r="K101" s="142">
        <v>5.182818601348953</v>
      </c>
      <c r="L101" s="142">
        <v>61.590344337948167</v>
      </c>
      <c r="M101" s="142">
        <v>15.406460773872915</v>
      </c>
      <c r="N101" s="143">
        <v>1.8814341498047567</v>
      </c>
      <c r="O101" s="163"/>
      <c r="P101" s="164"/>
      <c r="Q101" s="166"/>
      <c r="R101" s="164"/>
    </row>
    <row r="102" spans="1:18" ht="14.5">
      <c r="A102" s="30" t="s">
        <v>9</v>
      </c>
      <c r="B102" s="91">
        <v>1073</v>
      </c>
      <c r="C102" s="137">
        <v>115</v>
      </c>
      <c r="D102" s="137">
        <v>206</v>
      </c>
      <c r="E102" s="57">
        <v>11</v>
      </c>
      <c r="F102" s="57">
        <v>721</v>
      </c>
      <c r="G102" s="137">
        <v>10</v>
      </c>
      <c r="H102" s="57">
        <v>10</v>
      </c>
      <c r="I102" s="138">
        <v>10.717614165890028</v>
      </c>
      <c r="J102" s="138">
        <v>19.198508853681268</v>
      </c>
      <c r="K102" s="138">
        <v>1.0251630941286114</v>
      </c>
      <c r="L102" s="138">
        <v>67.194780987884442</v>
      </c>
      <c r="M102" s="139">
        <v>0.93196644920782845</v>
      </c>
      <c r="N102" s="139">
        <v>0.93196644920782845</v>
      </c>
      <c r="O102" s="163"/>
      <c r="P102" s="164"/>
      <c r="Q102" s="166"/>
      <c r="R102" s="164"/>
    </row>
    <row r="103" spans="1:18" ht="14.5">
      <c r="A103" s="26" t="s">
        <v>8</v>
      </c>
      <c r="B103" s="200">
        <v>6050</v>
      </c>
      <c r="C103" s="140">
        <v>626</v>
      </c>
      <c r="D103" s="140">
        <v>1144</v>
      </c>
      <c r="E103" s="141">
        <v>304</v>
      </c>
      <c r="F103" s="141">
        <v>3713</v>
      </c>
      <c r="G103" s="140">
        <v>176</v>
      </c>
      <c r="H103" s="141">
        <v>87</v>
      </c>
      <c r="I103" s="142">
        <v>10.347107438016529</v>
      </c>
      <c r="J103" s="142">
        <v>18.90909090909091</v>
      </c>
      <c r="K103" s="142">
        <v>5.0247933884297522</v>
      </c>
      <c r="L103" s="142">
        <v>61.371900826446279</v>
      </c>
      <c r="M103" s="142">
        <v>2.9090909090909092</v>
      </c>
      <c r="N103" s="143">
        <v>1.4380165289256199</v>
      </c>
      <c r="O103" s="163"/>
      <c r="P103" s="164"/>
      <c r="Q103" s="166"/>
      <c r="R103" s="164"/>
    </row>
    <row r="104" spans="1:18" ht="14.5">
      <c r="A104" s="30" t="s">
        <v>7</v>
      </c>
      <c r="B104" s="91">
        <v>14697</v>
      </c>
      <c r="C104" s="137">
        <v>917</v>
      </c>
      <c r="D104" s="137">
        <v>2557</v>
      </c>
      <c r="E104" s="57">
        <v>1084</v>
      </c>
      <c r="F104" s="57">
        <v>8288</v>
      </c>
      <c r="G104" s="137">
        <v>932</v>
      </c>
      <c r="H104" s="57">
        <v>919</v>
      </c>
      <c r="I104" s="138">
        <v>6.2393685786214874</v>
      </c>
      <c r="J104" s="138">
        <v>17.398108457508336</v>
      </c>
      <c r="K104" s="138">
        <v>7.3756548955569174</v>
      </c>
      <c r="L104" s="138">
        <v>56.392461046472064</v>
      </c>
      <c r="M104" s="139">
        <v>6.3414302238552089</v>
      </c>
      <c r="N104" s="139">
        <v>6.2529767979859834</v>
      </c>
      <c r="O104" s="163"/>
      <c r="P104" s="164"/>
      <c r="Q104" s="166"/>
      <c r="R104" s="164"/>
    </row>
    <row r="105" spans="1:18" ht="14.5">
      <c r="A105" s="26" t="s">
        <v>6</v>
      </c>
      <c r="B105" s="200">
        <v>1524</v>
      </c>
      <c r="C105" s="140">
        <v>126</v>
      </c>
      <c r="D105" s="140">
        <v>286</v>
      </c>
      <c r="E105" s="141">
        <v>33</v>
      </c>
      <c r="F105" s="141">
        <v>889</v>
      </c>
      <c r="G105" s="140">
        <v>86</v>
      </c>
      <c r="H105" s="141">
        <v>104</v>
      </c>
      <c r="I105" s="142">
        <v>8.2677165354330722</v>
      </c>
      <c r="J105" s="142">
        <v>18.766404199475065</v>
      </c>
      <c r="K105" s="142">
        <v>2.1653543307086616</v>
      </c>
      <c r="L105" s="142">
        <v>58.333333333333336</v>
      </c>
      <c r="M105" s="142">
        <v>5.6430446194225725</v>
      </c>
      <c r="N105" s="143">
        <v>6.8241469816272966</v>
      </c>
      <c r="O105" s="163"/>
      <c r="P105" s="164"/>
      <c r="Q105" s="166"/>
      <c r="R105" s="164"/>
    </row>
    <row r="106" spans="1:18" ht="14.5">
      <c r="A106" s="30" t="s">
        <v>5</v>
      </c>
      <c r="B106" s="91">
        <v>239</v>
      </c>
      <c r="C106" s="137">
        <v>10</v>
      </c>
      <c r="D106" s="137">
        <v>36</v>
      </c>
      <c r="E106" s="57">
        <v>3</v>
      </c>
      <c r="F106" s="57">
        <v>182</v>
      </c>
      <c r="G106" s="137">
        <v>4</v>
      </c>
      <c r="H106" s="57">
        <v>4</v>
      </c>
      <c r="I106" s="138">
        <v>4.1841004184100417</v>
      </c>
      <c r="J106" s="138">
        <v>15.062761506276152</v>
      </c>
      <c r="K106" s="138">
        <v>1.2552301255230125</v>
      </c>
      <c r="L106" s="138">
        <v>76.15062761506276</v>
      </c>
      <c r="M106" s="139">
        <v>1.6736401673640167</v>
      </c>
      <c r="N106" s="139">
        <v>1.6736401673640167</v>
      </c>
      <c r="O106" s="163"/>
      <c r="P106" s="164"/>
      <c r="Q106" s="166"/>
      <c r="R106" s="164"/>
    </row>
    <row r="107" spans="1:18" ht="14.5">
      <c r="A107" s="26" t="s">
        <v>4</v>
      </c>
      <c r="B107" s="200">
        <v>1716</v>
      </c>
      <c r="C107" s="140">
        <v>121</v>
      </c>
      <c r="D107" s="140">
        <v>245</v>
      </c>
      <c r="E107" s="141">
        <v>35</v>
      </c>
      <c r="F107" s="141">
        <v>1203</v>
      </c>
      <c r="G107" s="140">
        <v>99</v>
      </c>
      <c r="H107" s="141">
        <v>13</v>
      </c>
      <c r="I107" s="142">
        <v>7.0512820512820511</v>
      </c>
      <c r="J107" s="142">
        <v>14.277389277389277</v>
      </c>
      <c r="K107" s="142">
        <v>2.0396270396270397</v>
      </c>
      <c r="L107" s="142">
        <v>70.104895104895107</v>
      </c>
      <c r="M107" s="142">
        <v>5.7692307692307692</v>
      </c>
      <c r="N107" s="143">
        <v>0.75757575757575757</v>
      </c>
      <c r="O107" s="163"/>
      <c r="P107" s="164"/>
      <c r="Q107" s="166"/>
      <c r="R107" s="164"/>
    </row>
    <row r="108" spans="1:18" ht="14.5">
      <c r="A108" s="30" t="s">
        <v>16</v>
      </c>
      <c r="B108" s="91">
        <v>189</v>
      </c>
      <c r="C108" s="137">
        <v>32</v>
      </c>
      <c r="D108" s="137">
        <v>38</v>
      </c>
      <c r="E108" s="57">
        <v>4</v>
      </c>
      <c r="F108" s="57">
        <v>111</v>
      </c>
      <c r="G108" s="137">
        <v>2</v>
      </c>
      <c r="H108" s="57">
        <v>2</v>
      </c>
      <c r="I108" s="138">
        <v>16.93121693121693</v>
      </c>
      <c r="J108" s="138">
        <v>20.105820105820104</v>
      </c>
      <c r="K108" s="138">
        <v>2.1164021164021163</v>
      </c>
      <c r="L108" s="138">
        <v>58.730158730158735</v>
      </c>
      <c r="M108" s="139">
        <v>1.0582010582010581</v>
      </c>
      <c r="N108" s="139">
        <v>1.0582010582010581</v>
      </c>
      <c r="O108" s="163"/>
      <c r="P108" s="164"/>
      <c r="Q108" s="166"/>
      <c r="R108" s="164"/>
    </row>
    <row r="109" spans="1:18" ht="14.5">
      <c r="A109" s="26" t="s">
        <v>3</v>
      </c>
      <c r="B109" s="200">
        <v>1719</v>
      </c>
      <c r="C109" s="140">
        <v>139</v>
      </c>
      <c r="D109" s="140">
        <v>231</v>
      </c>
      <c r="E109" s="141">
        <v>90</v>
      </c>
      <c r="F109" s="141">
        <v>1152</v>
      </c>
      <c r="G109" s="140">
        <v>76</v>
      </c>
      <c r="H109" s="141">
        <v>31</v>
      </c>
      <c r="I109" s="142">
        <v>8.0860965677719605</v>
      </c>
      <c r="J109" s="142">
        <v>13.438045375218149</v>
      </c>
      <c r="K109" s="142">
        <v>5.2356020942408374</v>
      </c>
      <c r="L109" s="142">
        <v>67.015706806282722</v>
      </c>
      <c r="M109" s="142">
        <v>4.4211751018033745</v>
      </c>
      <c r="N109" s="143">
        <v>1.8033740546829553</v>
      </c>
      <c r="O109" s="163"/>
      <c r="P109" s="164"/>
      <c r="Q109" s="166"/>
      <c r="R109" s="164"/>
    </row>
    <row r="110" spans="1:18" ht="15" thickBot="1">
      <c r="A110" s="167" t="s">
        <v>2</v>
      </c>
      <c r="B110" s="91">
        <v>306</v>
      </c>
      <c r="C110" s="144">
        <v>26</v>
      </c>
      <c r="D110" s="144">
        <v>41</v>
      </c>
      <c r="E110" s="58">
        <v>13</v>
      </c>
      <c r="F110" s="58">
        <v>208</v>
      </c>
      <c r="G110" s="144">
        <v>7</v>
      </c>
      <c r="H110" s="58">
        <v>11</v>
      </c>
      <c r="I110" s="138">
        <v>8.4967320261437909</v>
      </c>
      <c r="J110" s="138">
        <v>13.398692810457517</v>
      </c>
      <c r="K110" s="138">
        <v>4.2483660130718954</v>
      </c>
      <c r="L110" s="138">
        <v>67.973856209150327</v>
      </c>
      <c r="M110" s="139">
        <v>2.2875816993464051</v>
      </c>
      <c r="N110" s="139">
        <v>3.594771241830065</v>
      </c>
      <c r="O110" s="163"/>
      <c r="P110" s="164"/>
      <c r="Q110" s="166"/>
      <c r="R110" s="164"/>
    </row>
    <row r="111" spans="1:18" ht="14.5">
      <c r="A111" s="38" t="s">
        <v>35</v>
      </c>
      <c r="B111" s="87">
        <f>SUM(B95:B96,B99,B100,B101,B103,B104,B105,B106,B109)</f>
        <v>38220</v>
      </c>
      <c r="C111" s="84">
        <f t="shared" ref="C111:E111" si="16">SUM(C95:C96,C99,C100,C101,C103,C104,C105,C106,C109)</f>
        <v>2260</v>
      </c>
      <c r="D111" s="59">
        <f t="shared" si="16"/>
        <v>5960</v>
      </c>
      <c r="E111" s="59">
        <f t="shared" si="16"/>
        <v>3357</v>
      </c>
      <c r="F111" s="59">
        <f>SUM(F95:F96,F99,F100,F101,F103,F104,F105,F106,F109)</f>
        <v>20986</v>
      </c>
      <c r="G111" s="59">
        <f>SUM(G95:G96,G99,G100,G101,G103,G104,G105,G106,G109)</f>
        <v>4302</v>
      </c>
      <c r="H111" s="59">
        <f>SUM(H95:H96,H99,H100,H101,H103,H104,H105,H106,H109)</f>
        <v>1355</v>
      </c>
      <c r="I111" s="40">
        <f t="shared" ref="I111:N112" si="17">C111/$B111*100</f>
        <v>5.9131344845630558</v>
      </c>
      <c r="J111" s="41">
        <f t="shared" si="17"/>
        <v>15.593929879644167</v>
      </c>
      <c r="K111" s="41">
        <f t="shared" si="17"/>
        <v>8.7833594976452112</v>
      </c>
      <c r="L111" s="41">
        <f t="shared" si="17"/>
        <v>54.908424908424912</v>
      </c>
      <c r="M111" s="41">
        <f t="shared" si="17"/>
        <v>11.255886970172686</v>
      </c>
      <c r="N111" s="41">
        <f t="shared" si="17"/>
        <v>3.5452642595499739</v>
      </c>
      <c r="O111" s="163"/>
      <c r="P111" s="164"/>
      <c r="Q111" s="168"/>
      <c r="R111" s="164"/>
    </row>
    <row r="112" spans="1:18" ht="14.5">
      <c r="A112" s="42" t="s">
        <v>36</v>
      </c>
      <c r="B112" s="88">
        <f>SUM(B97,B98,B102,B107,B108,B110)</f>
        <v>5961</v>
      </c>
      <c r="C112" s="85">
        <f t="shared" ref="C112:E112" si="18">SUM(C97,C98,C102,C107,C108,C110)</f>
        <v>389</v>
      </c>
      <c r="D112" s="60">
        <f t="shared" si="18"/>
        <v>930</v>
      </c>
      <c r="E112" s="60">
        <f t="shared" si="18"/>
        <v>608</v>
      </c>
      <c r="F112" s="60">
        <f>SUM(F97,F98,F102,F107,F108,F110)</f>
        <v>3421</v>
      </c>
      <c r="G112" s="60">
        <f>SUM(G97,G98,G102,G107,G108,G110)</f>
        <v>458</v>
      </c>
      <c r="H112" s="60">
        <f>SUM(H97,H98,H102,H107,H108,H110)</f>
        <v>155</v>
      </c>
      <c r="I112" s="44">
        <f t="shared" si="17"/>
        <v>6.5257507129676231</v>
      </c>
      <c r="J112" s="45">
        <f t="shared" si="17"/>
        <v>15.601409159536992</v>
      </c>
      <c r="K112" s="45">
        <f t="shared" si="17"/>
        <v>10.199630934406979</v>
      </c>
      <c r="L112" s="45">
        <f t="shared" si="17"/>
        <v>57.389699714812949</v>
      </c>
      <c r="M112" s="45">
        <f t="shared" si="17"/>
        <v>7.6832746183526259</v>
      </c>
      <c r="N112" s="45">
        <f t="shared" si="17"/>
        <v>2.600234859922832</v>
      </c>
      <c r="O112" s="163"/>
      <c r="P112" s="164"/>
      <c r="Q112" s="168"/>
      <c r="R112" s="164"/>
    </row>
    <row r="113" spans="1:18" ht="15" thickBot="1">
      <c r="A113" s="46" t="s">
        <v>17</v>
      </c>
      <c r="B113" s="89">
        <v>44181</v>
      </c>
      <c r="C113" s="86">
        <v>2649</v>
      </c>
      <c r="D113" s="61">
        <v>6890</v>
      </c>
      <c r="E113" s="61">
        <v>3965</v>
      </c>
      <c r="F113" s="61">
        <v>24407</v>
      </c>
      <c r="G113" s="61">
        <v>4760</v>
      </c>
      <c r="H113" s="61">
        <v>1510</v>
      </c>
      <c r="I113" s="48">
        <v>5.9957900454946698</v>
      </c>
      <c r="J113" s="157">
        <v>15.594939000928001</v>
      </c>
      <c r="K113" s="157">
        <v>8.9744460288359242</v>
      </c>
      <c r="L113" s="157">
        <v>55.243204092256846</v>
      </c>
      <c r="M113" s="157">
        <v>10.773862067404542</v>
      </c>
      <c r="N113" s="157">
        <v>3.4177587650800119</v>
      </c>
      <c r="O113" s="169"/>
      <c r="P113" s="170"/>
      <c r="Q113" s="168"/>
      <c r="R113" s="170"/>
    </row>
    <row r="114" spans="1:18" s="291" customFormat="1" ht="37.5" customHeight="1">
      <c r="A114" s="344" t="s">
        <v>216</v>
      </c>
      <c r="B114" s="344"/>
      <c r="C114" s="344"/>
      <c r="D114" s="344"/>
      <c r="E114" s="344"/>
      <c r="F114" s="344"/>
      <c r="G114" s="344"/>
      <c r="H114" s="344"/>
      <c r="I114" s="344"/>
      <c r="J114" s="344"/>
      <c r="K114" s="344"/>
      <c r="L114" s="344"/>
      <c r="M114" s="344"/>
      <c r="N114" s="344"/>
      <c r="O114" s="292"/>
      <c r="P114" s="292"/>
      <c r="Q114" s="292"/>
      <c r="R114" s="292"/>
    </row>
    <row r="115" spans="1:18" ht="14.15" customHeight="1">
      <c r="A115" s="349" t="s">
        <v>190</v>
      </c>
      <c r="B115" s="349"/>
      <c r="C115" s="349"/>
      <c r="D115" s="349"/>
      <c r="E115" s="349"/>
      <c r="F115" s="349"/>
      <c r="G115" s="349"/>
      <c r="H115" s="349"/>
      <c r="I115" s="349"/>
      <c r="J115" s="349"/>
      <c r="K115" s="349"/>
      <c r="L115" s="349"/>
      <c r="M115" s="349"/>
      <c r="N115" s="349"/>
      <c r="O115" s="284"/>
      <c r="P115" s="284"/>
      <c r="Q115" s="284"/>
      <c r="R115" s="284"/>
    </row>
    <row r="116" spans="1:18" ht="14.5">
      <c r="A116" s="136"/>
      <c r="B116" s="136"/>
      <c r="C116" s="136"/>
      <c r="D116" s="136"/>
      <c r="E116" s="136"/>
      <c r="F116" s="136"/>
      <c r="G116" s="136"/>
      <c r="H116" s="136"/>
      <c r="I116" s="136"/>
      <c r="J116" s="136"/>
      <c r="K116" s="136"/>
      <c r="L116" s="136"/>
      <c r="M116" s="136"/>
      <c r="N116" s="136"/>
      <c r="O116" s="136"/>
      <c r="P116" s="136"/>
      <c r="Q116" s="136"/>
      <c r="R116" s="136"/>
    </row>
    <row r="117" spans="1:18" ht="14.5">
      <c r="A117" s="136"/>
      <c r="B117" s="136"/>
      <c r="C117" s="136"/>
      <c r="D117" s="136"/>
      <c r="E117" s="136"/>
      <c r="F117" s="136"/>
      <c r="G117" s="136"/>
      <c r="H117" s="136"/>
      <c r="I117" s="136"/>
      <c r="J117" s="136"/>
      <c r="K117" s="136"/>
      <c r="L117" s="136"/>
      <c r="M117" s="136"/>
      <c r="N117" s="136"/>
      <c r="O117" s="136"/>
      <c r="P117" s="136"/>
      <c r="Q117" s="136"/>
      <c r="R117" s="136"/>
    </row>
    <row r="118" spans="1:18" ht="14.5">
      <c r="A118" s="136"/>
      <c r="B118" s="136"/>
      <c r="C118" s="136"/>
      <c r="D118" s="136"/>
      <c r="E118" s="136"/>
      <c r="F118" s="136"/>
      <c r="G118" s="136"/>
      <c r="H118" s="136"/>
      <c r="I118" s="136"/>
      <c r="J118" s="136"/>
      <c r="K118" s="136"/>
      <c r="L118" s="136"/>
      <c r="M118" s="136"/>
      <c r="N118" s="136"/>
      <c r="O118" s="136"/>
      <c r="P118" s="136"/>
      <c r="Q118" s="136"/>
      <c r="R118" s="136"/>
    </row>
    <row r="119" spans="1:18" ht="14.5">
      <c r="A119" s="136"/>
      <c r="B119" s="136"/>
      <c r="C119" s="136"/>
      <c r="D119" s="136"/>
      <c r="E119" s="136"/>
      <c r="F119" s="136"/>
      <c r="G119" s="136"/>
      <c r="H119" s="136"/>
      <c r="I119" s="136"/>
      <c r="J119" s="136"/>
      <c r="K119" s="136"/>
      <c r="L119" s="136"/>
      <c r="M119" s="136"/>
      <c r="N119" s="136"/>
      <c r="O119" s="136"/>
      <c r="P119" s="136"/>
      <c r="Q119" s="136"/>
      <c r="R119" s="136"/>
    </row>
  </sheetData>
  <mergeCells count="39">
    <mergeCell ref="C63:R63"/>
    <mergeCell ref="A62:R62"/>
    <mergeCell ref="B92:B93"/>
    <mergeCell ref="A92:A94"/>
    <mergeCell ref="C92:N92"/>
    <mergeCell ref="I94:N94"/>
    <mergeCell ref="B94:H94"/>
    <mergeCell ref="A115:N115"/>
    <mergeCell ref="A27:R27"/>
    <mergeCell ref="A29:R29"/>
    <mergeCell ref="A1:R1"/>
    <mergeCell ref="A5:A7"/>
    <mergeCell ref="B5:B6"/>
    <mergeCell ref="C5:R5"/>
    <mergeCell ref="B7:J7"/>
    <mergeCell ref="K7:R7"/>
    <mergeCell ref="A4:R4"/>
    <mergeCell ref="A56:R56"/>
    <mergeCell ref="A58:R58"/>
    <mergeCell ref="A31:R31"/>
    <mergeCell ref="A34:A36"/>
    <mergeCell ref="B34:B35"/>
    <mergeCell ref="C34:R34"/>
    <mergeCell ref="A28:R28"/>
    <mergeCell ref="A57:R57"/>
    <mergeCell ref="A85:R85"/>
    <mergeCell ref="A86:R86"/>
    <mergeCell ref="A114:N114"/>
    <mergeCell ref="A91:N91"/>
    <mergeCell ref="B36:J36"/>
    <mergeCell ref="K36:R36"/>
    <mergeCell ref="A33:R33"/>
    <mergeCell ref="A89:N89"/>
    <mergeCell ref="A60:R60"/>
    <mergeCell ref="A87:R87"/>
    <mergeCell ref="K65:R65"/>
    <mergeCell ref="B63:B64"/>
    <mergeCell ref="A63:A65"/>
    <mergeCell ref="B65:J65"/>
  </mergeCells>
  <hyperlinks>
    <hyperlink ref="A2" location="Inhalt!A1" display="Zurück zum Inhalt - HF-08"/>
  </hyperlink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zoomScale="80" zoomScaleNormal="80" workbookViewId="0">
      <selection activeCell="A2" sqref="A2"/>
    </sheetView>
  </sheetViews>
  <sheetFormatPr baseColWidth="10" defaultRowHeight="14"/>
  <cols>
    <col min="1" max="1" width="23.5" customWidth="1"/>
    <col min="2" max="2" width="20.25" customWidth="1"/>
  </cols>
  <sheetData>
    <row r="1" spans="1:8" s="1" customFormat="1" ht="23.5">
      <c r="A1" s="306">
        <v>2021</v>
      </c>
      <c r="B1" s="306"/>
    </row>
    <row r="2" spans="1:8" s="1" customFormat="1" ht="14.5" customHeight="1">
      <c r="A2" s="294" t="s">
        <v>51</v>
      </c>
      <c r="B2" s="171"/>
    </row>
    <row r="3" spans="1:8" s="1" customFormat="1" ht="14.5" customHeight="1">
      <c r="A3" s="293"/>
      <c r="B3" s="171"/>
    </row>
    <row r="4" spans="1:8" s="1" customFormat="1" ht="51" customHeight="1">
      <c r="A4" s="355" t="s">
        <v>121</v>
      </c>
      <c r="B4" s="355"/>
    </row>
    <row r="5" spans="1:8" s="1" customFormat="1" ht="60.5" thickBot="1">
      <c r="A5" s="183" t="s">
        <v>18</v>
      </c>
      <c r="B5" s="177" t="s">
        <v>126</v>
      </c>
    </row>
    <row r="6" spans="1:8" s="1" customFormat="1">
      <c r="A6" s="184" t="s">
        <v>14</v>
      </c>
      <c r="B6" s="178">
        <v>3.4594905505341003</v>
      </c>
      <c r="H6" s="12"/>
    </row>
    <row r="7" spans="1:8" s="1" customFormat="1">
      <c r="A7" s="185" t="s">
        <v>13</v>
      </c>
      <c r="B7" s="179">
        <v>3.8200927357032457</v>
      </c>
      <c r="H7" s="12"/>
    </row>
    <row r="8" spans="1:8" s="1" customFormat="1">
      <c r="A8" s="184" t="s">
        <v>15</v>
      </c>
      <c r="B8" s="178">
        <v>3.9627808988764044</v>
      </c>
      <c r="H8" s="12"/>
    </row>
    <row r="9" spans="1:8" s="1" customFormat="1">
      <c r="A9" s="185" t="s">
        <v>12</v>
      </c>
      <c r="B9" s="179">
        <v>3.8566666666666665</v>
      </c>
      <c r="H9" s="12"/>
    </row>
    <row r="10" spans="1:8" s="1" customFormat="1">
      <c r="A10" s="184" t="s">
        <v>11</v>
      </c>
      <c r="B10" s="178">
        <v>4.541666666666667</v>
      </c>
      <c r="H10" s="12"/>
    </row>
    <row r="11" spans="1:8" s="1" customFormat="1">
      <c r="A11" s="185" t="s">
        <v>29</v>
      </c>
      <c r="B11" s="179">
        <v>3.9050802139037435</v>
      </c>
      <c r="H11" s="12"/>
    </row>
    <row r="12" spans="1:8" s="1" customFormat="1">
      <c r="A12" s="184" t="s">
        <v>10</v>
      </c>
      <c r="B12" s="178">
        <v>3.8226950354609928</v>
      </c>
      <c r="H12" s="12"/>
    </row>
    <row r="13" spans="1:8" s="1" customFormat="1">
      <c r="A13" s="185" t="s">
        <v>9</v>
      </c>
      <c r="B13" s="179">
        <v>4.1320293398533003</v>
      </c>
      <c r="H13" s="12"/>
    </row>
    <row r="14" spans="1:8" s="1" customFormat="1">
      <c r="A14" s="184" t="s">
        <v>8</v>
      </c>
      <c r="B14" s="178">
        <v>3.978949230497081</v>
      </c>
      <c r="H14" s="12"/>
    </row>
    <row r="15" spans="1:8" s="1" customFormat="1">
      <c r="A15" s="185" t="s">
        <v>7</v>
      </c>
      <c r="B15" s="179">
        <v>3.9184521905980172</v>
      </c>
      <c r="H15" s="12"/>
    </row>
    <row r="16" spans="1:8" s="1" customFormat="1">
      <c r="A16" s="184" t="s">
        <v>6</v>
      </c>
      <c r="B16" s="178">
        <v>3.3471502590673574</v>
      </c>
      <c r="H16" s="12"/>
    </row>
    <row r="17" spans="1:8" s="1" customFormat="1">
      <c r="A17" s="185" t="s">
        <v>5</v>
      </c>
      <c r="B17" s="179">
        <v>3.7633587786259541</v>
      </c>
      <c r="H17" s="12"/>
    </row>
    <row r="18" spans="1:8" s="1" customFormat="1">
      <c r="A18" s="184" t="s">
        <v>4</v>
      </c>
      <c r="B18" s="178">
        <v>4.2398973701090439</v>
      </c>
      <c r="H18" s="12"/>
    </row>
    <row r="19" spans="1:8" s="1" customFormat="1">
      <c r="A19" s="185" t="s">
        <v>16</v>
      </c>
      <c r="B19" s="179">
        <v>4.5775401069518713</v>
      </c>
      <c r="H19" s="12"/>
    </row>
    <row r="20" spans="1:8" s="1" customFormat="1">
      <c r="A20" s="184" t="s">
        <v>3</v>
      </c>
      <c r="B20" s="178">
        <v>4.3736442516268976</v>
      </c>
      <c r="H20" s="12"/>
    </row>
    <row r="21" spans="1:8" s="1" customFormat="1" ht="14.5" thickBot="1">
      <c r="A21" s="186" t="s">
        <v>2</v>
      </c>
      <c r="B21" s="180">
        <v>3.6603053435114505</v>
      </c>
      <c r="E21" s="9"/>
      <c r="F21" s="9"/>
      <c r="H21" s="12"/>
    </row>
    <row r="22" spans="1:8" s="1" customFormat="1">
      <c r="A22" s="187" t="s">
        <v>35</v>
      </c>
      <c r="B22" s="181">
        <v>3.8426055501280594</v>
      </c>
      <c r="H22" s="12"/>
    </row>
    <row r="23" spans="1:8" s="1" customFormat="1">
      <c r="A23" s="188" t="s">
        <v>36</v>
      </c>
      <c r="B23" s="182">
        <v>4.0619417475728152</v>
      </c>
      <c r="H23" s="12"/>
    </row>
    <row r="24" spans="1:8" s="1" customFormat="1" ht="14.5" thickBot="1">
      <c r="A24" s="201" t="s">
        <v>17</v>
      </c>
      <c r="B24" s="202">
        <v>3.8688608418752759</v>
      </c>
      <c r="H24" s="12"/>
    </row>
    <row r="25" spans="1:8" s="1" customFormat="1">
      <c r="A25" s="317" t="s">
        <v>125</v>
      </c>
      <c r="B25" s="317"/>
    </row>
    <row r="26" spans="1:8" s="1" customFormat="1" ht="44.15" customHeight="1">
      <c r="A26" s="359" t="s">
        <v>39</v>
      </c>
      <c r="B26" s="359"/>
    </row>
    <row r="27" spans="1:8" s="1" customFormat="1" ht="60.75" customHeight="1">
      <c r="A27" s="317" t="s">
        <v>187</v>
      </c>
      <c r="B27" s="317"/>
    </row>
    <row r="28" spans="1:8" s="1" customFormat="1">
      <c r="A28" s="172"/>
      <c r="B28" s="172"/>
    </row>
    <row r="29" spans="1:8" s="1" customFormat="1" ht="23.15" customHeight="1">
      <c r="A29" s="306">
        <v>2020</v>
      </c>
      <c r="B29" s="306"/>
    </row>
    <row r="30" spans="1:8" s="1" customFormat="1" ht="21.65" customHeight="1">
      <c r="A30" s="24"/>
      <c r="B30" s="171"/>
    </row>
    <row r="31" spans="1:8" s="1" customFormat="1" ht="47.25" customHeight="1">
      <c r="A31" s="355" t="s">
        <v>122</v>
      </c>
      <c r="B31" s="355"/>
    </row>
    <row r="32" spans="1:8" s="1" customFormat="1" ht="60.5" thickBot="1">
      <c r="A32" s="183" t="s">
        <v>18</v>
      </c>
      <c r="B32" s="177" t="s">
        <v>126</v>
      </c>
    </row>
    <row r="33" spans="1:2" s="1" customFormat="1">
      <c r="A33" s="184" t="s">
        <v>14</v>
      </c>
      <c r="B33" s="142">
        <v>3.5</v>
      </c>
    </row>
    <row r="34" spans="1:2" s="1" customFormat="1">
      <c r="A34" s="185" t="s">
        <v>13</v>
      </c>
      <c r="B34" s="138">
        <v>3.9</v>
      </c>
    </row>
    <row r="35" spans="1:2" s="1" customFormat="1">
      <c r="A35" s="184" t="s">
        <v>15</v>
      </c>
      <c r="B35" s="142">
        <v>3.8</v>
      </c>
    </row>
    <row r="36" spans="1:2" s="1" customFormat="1">
      <c r="A36" s="185" t="s">
        <v>12</v>
      </c>
      <c r="B36" s="138">
        <v>4.2</v>
      </c>
    </row>
    <row r="37" spans="1:2" s="1" customFormat="1">
      <c r="A37" s="184" t="s">
        <v>11</v>
      </c>
      <c r="B37" s="142">
        <v>4.4000000000000004</v>
      </c>
    </row>
    <row r="38" spans="1:2" s="1" customFormat="1">
      <c r="A38" s="185" t="s">
        <v>29</v>
      </c>
      <c r="B38" s="138">
        <v>4</v>
      </c>
    </row>
    <row r="39" spans="1:2" s="1" customFormat="1">
      <c r="A39" s="184" t="s">
        <v>10</v>
      </c>
      <c r="B39" s="142">
        <v>3.9</v>
      </c>
    </row>
    <row r="40" spans="1:2" s="1" customFormat="1">
      <c r="A40" s="185" t="s">
        <v>9</v>
      </c>
      <c r="B40" s="138">
        <v>4.2</v>
      </c>
    </row>
    <row r="41" spans="1:2" s="1" customFormat="1">
      <c r="A41" s="184" t="s">
        <v>8</v>
      </c>
      <c r="B41" s="142">
        <v>3.9</v>
      </c>
    </row>
    <row r="42" spans="1:2" s="1" customFormat="1">
      <c r="A42" s="185" t="s">
        <v>7</v>
      </c>
      <c r="B42" s="138">
        <v>3.9</v>
      </c>
    </row>
    <row r="43" spans="1:2" s="1" customFormat="1">
      <c r="A43" s="184" t="s">
        <v>6</v>
      </c>
      <c r="B43" s="142">
        <v>3.2</v>
      </c>
    </row>
    <row r="44" spans="1:2" s="1" customFormat="1">
      <c r="A44" s="185" t="s">
        <v>5</v>
      </c>
      <c r="B44" s="138">
        <v>4</v>
      </c>
    </row>
    <row r="45" spans="1:2" s="1" customFormat="1">
      <c r="A45" s="184" t="s">
        <v>4</v>
      </c>
      <c r="B45" s="142">
        <v>4.4000000000000004</v>
      </c>
    </row>
    <row r="46" spans="1:2" s="1" customFormat="1">
      <c r="A46" s="185" t="s">
        <v>16</v>
      </c>
      <c r="B46" s="138">
        <v>4.5</v>
      </c>
    </row>
    <row r="47" spans="1:2" s="1" customFormat="1">
      <c r="A47" s="184" t="s">
        <v>3</v>
      </c>
      <c r="B47" s="142">
        <v>4.5</v>
      </c>
    </row>
    <row r="48" spans="1:2" s="1" customFormat="1" ht="14.5" thickBot="1">
      <c r="A48" s="186" t="s">
        <v>2</v>
      </c>
      <c r="B48" s="145">
        <v>3.7</v>
      </c>
    </row>
    <row r="49" spans="1:2" s="1" customFormat="1">
      <c r="A49" s="187" t="s">
        <v>35</v>
      </c>
      <c r="B49" s="191">
        <v>3.8</v>
      </c>
    </row>
    <row r="50" spans="1:2" s="1" customFormat="1" ht="14.15" customHeight="1">
      <c r="A50" s="188" t="s">
        <v>36</v>
      </c>
      <c r="B50" s="192">
        <v>4.0999999999999996</v>
      </c>
    </row>
    <row r="51" spans="1:2" s="1" customFormat="1" ht="14.15" customHeight="1" thickBot="1">
      <c r="A51" s="201" t="s">
        <v>17</v>
      </c>
      <c r="B51" s="203">
        <v>3.9</v>
      </c>
    </row>
    <row r="52" spans="1:2" s="1" customFormat="1">
      <c r="A52" s="317" t="s">
        <v>125</v>
      </c>
      <c r="B52" s="317"/>
    </row>
    <row r="53" spans="1:2" s="1" customFormat="1" ht="44.15" customHeight="1">
      <c r="A53" s="359" t="s">
        <v>39</v>
      </c>
      <c r="B53" s="359"/>
    </row>
    <row r="54" spans="1:2" s="1" customFormat="1" ht="60" customHeight="1">
      <c r="A54" s="317" t="s">
        <v>188</v>
      </c>
      <c r="B54" s="317"/>
    </row>
    <row r="55" spans="1:2" s="1" customFormat="1">
      <c r="A55" s="172"/>
      <c r="B55" s="172"/>
    </row>
    <row r="56" spans="1:2" s="1" customFormat="1" ht="23.5">
      <c r="A56" s="306">
        <v>2019</v>
      </c>
      <c r="B56" s="306"/>
    </row>
    <row r="57" spans="1:2" s="1" customFormat="1" ht="13.4" customHeight="1">
      <c r="A57" s="171"/>
      <c r="B57" s="171"/>
    </row>
    <row r="58" spans="1:2" s="1" customFormat="1" ht="50.25" customHeight="1">
      <c r="A58" s="355" t="s">
        <v>123</v>
      </c>
      <c r="B58" s="355"/>
    </row>
    <row r="59" spans="1:2" s="1" customFormat="1" ht="60.5" thickBot="1">
      <c r="A59" s="183" t="s">
        <v>18</v>
      </c>
      <c r="B59" s="177" t="s">
        <v>127</v>
      </c>
    </row>
    <row r="60" spans="1:2" s="1" customFormat="1">
      <c r="A60" s="184" t="s">
        <v>14</v>
      </c>
      <c r="B60" s="142">
        <v>3.5</v>
      </c>
    </row>
    <row r="61" spans="1:2" s="1" customFormat="1">
      <c r="A61" s="185" t="s">
        <v>13</v>
      </c>
      <c r="B61" s="138">
        <v>3.7</v>
      </c>
    </row>
    <row r="62" spans="1:2" s="1" customFormat="1">
      <c r="A62" s="184" t="s">
        <v>15</v>
      </c>
      <c r="B62" s="142">
        <v>3.8</v>
      </c>
    </row>
    <row r="63" spans="1:2" s="1" customFormat="1">
      <c r="A63" s="185" t="s">
        <v>12</v>
      </c>
      <c r="B63" s="138">
        <v>4.0999999999999996</v>
      </c>
    </row>
    <row r="64" spans="1:2" s="1" customFormat="1">
      <c r="A64" s="184" t="s">
        <v>11</v>
      </c>
      <c r="B64" s="142">
        <v>4.4000000000000004</v>
      </c>
    </row>
    <row r="65" spans="1:2" s="1" customFormat="1">
      <c r="A65" s="185" t="s">
        <v>29</v>
      </c>
      <c r="B65" s="138">
        <v>4</v>
      </c>
    </row>
    <row r="66" spans="1:2" s="1" customFormat="1">
      <c r="A66" s="184" t="s">
        <v>10</v>
      </c>
      <c r="B66" s="142">
        <v>3.8</v>
      </c>
    </row>
    <row r="67" spans="1:2" s="1" customFormat="1">
      <c r="A67" s="185" t="s">
        <v>9</v>
      </c>
      <c r="B67" s="138">
        <v>4.0999999999999996</v>
      </c>
    </row>
    <row r="68" spans="1:2" s="1" customFormat="1">
      <c r="A68" s="184" t="s">
        <v>8</v>
      </c>
      <c r="B68" s="142">
        <v>4</v>
      </c>
    </row>
    <row r="69" spans="1:2" s="1" customFormat="1">
      <c r="A69" s="185" t="s">
        <v>7</v>
      </c>
      <c r="B69" s="138">
        <v>3.8</v>
      </c>
    </row>
    <row r="70" spans="1:2" s="1" customFormat="1">
      <c r="A70" s="184" t="s">
        <v>6</v>
      </c>
      <c r="B70" s="142">
        <v>3.2</v>
      </c>
    </row>
    <row r="71" spans="1:2" s="1" customFormat="1">
      <c r="A71" s="185" t="s">
        <v>5</v>
      </c>
      <c r="B71" s="138">
        <v>3.6</v>
      </c>
    </row>
    <row r="72" spans="1:2" s="1" customFormat="1">
      <c r="A72" s="184" t="s">
        <v>4</v>
      </c>
      <c r="B72" s="142">
        <v>4.5</v>
      </c>
    </row>
    <row r="73" spans="1:2" s="1" customFormat="1">
      <c r="A73" s="185" t="s">
        <v>16</v>
      </c>
      <c r="B73" s="138">
        <v>4.7</v>
      </c>
    </row>
    <row r="74" spans="1:2" s="1" customFormat="1">
      <c r="A74" s="184" t="s">
        <v>3</v>
      </c>
      <c r="B74" s="142">
        <v>4.4000000000000004</v>
      </c>
    </row>
    <row r="75" spans="1:2" s="1" customFormat="1" ht="14.5" thickBot="1">
      <c r="A75" s="186" t="s">
        <v>2</v>
      </c>
      <c r="B75" s="145">
        <v>3.7</v>
      </c>
    </row>
    <row r="76" spans="1:2" s="1" customFormat="1">
      <c r="A76" s="187" t="s">
        <v>35</v>
      </c>
      <c r="B76" s="189">
        <v>3.8</v>
      </c>
    </row>
    <row r="77" spans="1:2" s="1" customFormat="1">
      <c r="A77" s="188" t="s">
        <v>36</v>
      </c>
      <c r="B77" s="190">
        <v>4.0999999999999996</v>
      </c>
    </row>
    <row r="78" spans="1:2" s="1" customFormat="1" ht="14.5" thickBot="1">
      <c r="A78" s="201" t="s">
        <v>17</v>
      </c>
      <c r="B78" s="203">
        <v>3.8</v>
      </c>
    </row>
    <row r="79" spans="1:2" s="1" customFormat="1" ht="15" customHeight="1">
      <c r="A79" s="356" t="s">
        <v>125</v>
      </c>
      <c r="B79" s="357"/>
    </row>
    <row r="80" spans="1:2" s="1" customFormat="1" ht="38.25" customHeight="1">
      <c r="A80" s="358" t="s">
        <v>39</v>
      </c>
      <c r="B80" s="358"/>
    </row>
    <row r="81" spans="1:2" s="1" customFormat="1" ht="60" customHeight="1">
      <c r="A81" s="317" t="s">
        <v>189</v>
      </c>
      <c r="B81" s="317"/>
    </row>
    <row r="82" spans="1:2" ht="14.5">
      <c r="A82" s="23"/>
      <c r="B82" s="23"/>
    </row>
    <row r="83" spans="1:2" s="1" customFormat="1" ht="23.5">
      <c r="A83" s="306">
        <v>2018</v>
      </c>
      <c r="B83" s="306"/>
    </row>
    <row r="84" spans="1:2" s="1" customFormat="1" ht="23.5">
      <c r="A84" s="171"/>
      <c r="B84" s="171"/>
    </row>
    <row r="85" spans="1:2" s="1" customFormat="1" ht="35.25" customHeight="1">
      <c r="A85" s="355" t="s">
        <v>124</v>
      </c>
      <c r="B85" s="355"/>
    </row>
    <row r="86" spans="1:2" s="1" customFormat="1" ht="60.5" thickBot="1">
      <c r="A86" s="183" t="s">
        <v>18</v>
      </c>
      <c r="B86" s="177" t="s">
        <v>127</v>
      </c>
    </row>
    <row r="87" spans="1:2" s="1" customFormat="1">
      <c r="A87" s="184" t="s">
        <v>14</v>
      </c>
      <c r="B87" s="178">
        <v>3.4645270270270272</v>
      </c>
    </row>
    <row r="88" spans="1:2" s="1" customFormat="1">
      <c r="A88" s="185" t="s">
        <v>13</v>
      </c>
      <c r="B88" s="179">
        <v>3.5445255474452555</v>
      </c>
    </row>
    <row r="89" spans="1:2" s="1" customFormat="1">
      <c r="A89" s="184" t="s">
        <v>15</v>
      </c>
      <c r="B89" s="178">
        <v>3.8844472204871954</v>
      </c>
    </row>
    <row r="90" spans="1:2" s="1" customFormat="1">
      <c r="A90" s="185" t="s">
        <v>12</v>
      </c>
      <c r="B90" s="179">
        <v>4.3440968718466193</v>
      </c>
    </row>
    <row r="91" spans="1:2" s="1" customFormat="1">
      <c r="A91" s="184" t="s">
        <v>11</v>
      </c>
      <c r="B91" s="178">
        <v>4.6136363636363633</v>
      </c>
    </row>
    <row r="92" spans="1:2" s="1" customFormat="1">
      <c r="A92" s="185" t="s">
        <v>29</v>
      </c>
      <c r="B92" s="179">
        <v>4.4014167650531286</v>
      </c>
    </row>
    <row r="93" spans="1:2" s="1" customFormat="1">
      <c r="A93" s="184" t="s">
        <v>10</v>
      </c>
      <c r="B93" s="178">
        <v>3.6560975609756099</v>
      </c>
    </row>
    <row r="94" spans="1:2" s="1" customFormat="1">
      <c r="A94" s="185" t="s">
        <v>9</v>
      </c>
      <c r="B94" s="179">
        <v>4.8796909492273732</v>
      </c>
    </row>
    <row r="95" spans="1:2" s="1" customFormat="1">
      <c r="A95" s="184" t="s">
        <v>8</v>
      </c>
      <c r="B95" s="178">
        <v>3.9266313348790991</v>
      </c>
    </row>
    <row r="96" spans="1:2" s="1" customFormat="1">
      <c r="A96" s="185" t="s">
        <v>7</v>
      </c>
      <c r="B96" s="179">
        <v>3.5700628769408445</v>
      </c>
    </row>
    <row r="97" spans="1:2" s="1" customFormat="1">
      <c r="A97" s="184" t="s">
        <v>6</v>
      </c>
      <c r="B97" s="178">
        <v>3.250498338870432</v>
      </c>
    </row>
    <row r="98" spans="1:2" s="1" customFormat="1">
      <c r="A98" s="185" t="s">
        <v>5</v>
      </c>
      <c r="B98" s="179">
        <v>3.0962962962962961</v>
      </c>
    </row>
    <row r="99" spans="1:2" s="1" customFormat="1">
      <c r="A99" s="184" t="s">
        <v>4</v>
      </c>
      <c r="B99" s="178">
        <v>4.5662650602409638</v>
      </c>
    </row>
    <row r="100" spans="1:2" s="1" customFormat="1">
      <c r="A100" s="185" t="s">
        <v>16</v>
      </c>
      <c r="B100" s="179">
        <v>4.5368421052631582</v>
      </c>
    </row>
    <row r="101" spans="1:2" s="1" customFormat="1">
      <c r="A101" s="184" t="s">
        <v>3</v>
      </c>
      <c r="B101" s="178">
        <v>4.2819814915623295</v>
      </c>
    </row>
    <row r="102" spans="1:2" s="1" customFormat="1" ht="14.5" thickBot="1">
      <c r="A102" s="186" t="s">
        <v>2</v>
      </c>
      <c r="B102" s="180">
        <v>4.1607142857142856</v>
      </c>
    </row>
    <row r="103" spans="1:2" s="1" customFormat="1">
      <c r="A103" s="187" t="s">
        <v>35</v>
      </c>
      <c r="B103" s="181">
        <v>3.6544414363794249</v>
      </c>
    </row>
    <row r="104" spans="1:2" s="1" customFormat="1">
      <c r="A104" s="188" t="s">
        <v>36</v>
      </c>
      <c r="B104" s="182">
        <v>4.362473347547974</v>
      </c>
    </row>
    <row r="105" spans="1:2" s="1" customFormat="1" ht="14.5" thickBot="1">
      <c r="A105" s="201" t="s">
        <v>17</v>
      </c>
      <c r="B105" s="202">
        <v>3.7434236970211248</v>
      </c>
    </row>
    <row r="106" spans="1:2" s="1" customFormat="1">
      <c r="A106" s="356" t="s">
        <v>125</v>
      </c>
      <c r="B106" s="357"/>
    </row>
    <row r="107" spans="1:2" ht="40.5" customHeight="1">
      <c r="A107" s="358" t="s">
        <v>39</v>
      </c>
      <c r="B107" s="358"/>
    </row>
    <row r="108" spans="1:2" ht="60" customHeight="1">
      <c r="A108" s="317" t="s">
        <v>190</v>
      </c>
      <c r="B108" s="317"/>
    </row>
    <row r="109" spans="1:2" ht="14.5">
      <c r="A109" s="23"/>
      <c r="B109" s="23"/>
    </row>
    <row r="110" spans="1:2" ht="14.5">
      <c r="A110" s="23"/>
      <c r="B110" s="23"/>
    </row>
    <row r="111" spans="1:2" ht="14.5">
      <c r="A111" s="23"/>
      <c r="B111" s="23"/>
    </row>
  </sheetData>
  <mergeCells count="20">
    <mergeCell ref="A1:B1"/>
    <mergeCell ref="A4:B4"/>
    <mergeCell ref="A25:B25"/>
    <mergeCell ref="A26:B26"/>
    <mergeCell ref="A27:B27"/>
    <mergeCell ref="A108:B108"/>
    <mergeCell ref="A53:B53"/>
    <mergeCell ref="A54:B54"/>
    <mergeCell ref="A56:B56"/>
    <mergeCell ref="A83:B83"/>
    <mergeCell ref="A85:B85"/>
    <mergeCell ref="A58:B58"/>
    <mergeCell ref="A81:B81"/>
    <mergeCell ref="A79:B79"/>
    <mergeCell ref="A80:B80"/>
    <mergeCell ref="A29:B29"/>
    <mergeCell ref="A31:B31"/>
    <mergeCell ref="A52:B52"/>
    <mergeCell ref="A106:B106"/>
    <mergeCell ref="A107:B107"/>
  </mergeCells>
  <hyperlinks>
    <hyperlink ref="A2" location="Inhalt!A1" display="Zurück zum Inhalt - HF-08"/>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80" zoomScaleNormal="80" workbookViewId="0">
      <selection activeCell="A2" sqref="A2"/>
    </sheetView>
  </sheetViews>
  <sheetFormatPr baseColWidth="10" defaultRowHeight="14"/>
  <cols>
    <col min="1" max="1" width="54.5" customWidth="1"/>
    <col min="2" max="5" width="11.08203125" customWidth="1"/>
  </cols>
  <sheetData>
    <row r="1" spans="1:8" s="1" customFormat="1" ht="23.5">
      <c r="A1" s="306">
        <v>2020</v>
      </c>
      <c r="B1" s="306"/>
      <c r="C1" s="306"/>
      <c r="D1" s="306"/>
      <c r="E1" s="306"/>
      <c r="F1" s="253"/>
      <c r="G1" s="253"/>
    </row>
    <row r="2" spans="1:8" ht="14.5" customHeight="1">
      <c r="A2" s="294" t="s">
        <v>51</v>
      </c>
      <c r="B2" s="1"/>
      <c r="C2" s="1"/>
      <c r="D2" s="1"/>
      <c r="E2" s="1"/>
    </row>
    <row r="3" spans="1:8" s="1" customFormat="1" ht="14.5" customHeight="1">
      <c r="A3" s="293"/>
    </row>
    <row r="4" spans="1:8" ht="39.75" customHeight="1">
      <c r="A4" s="372" t="s">
        <v>193</v>
      </c>
      <c r="B4" s="372"/>
      <c r="C4" s="372"/>
      <c r="D4" s="372"/>
      <c r="E4" s="372"/>
    </row>
    <row r="5" spans="1:8" ht="54" customHeight="1">
      <c r="A5" s="373" t="s">
        <v>52</v>
      </c>
      <c r="B5" s="375" t="s">
        <v>135</v>
      </c>
      <c r="C5" s="376"/>
      <c r="D5" s="375" t="s">
        <v>136</v>
      </c>
      <c r="E5" s="377"/>
    </row>
    <row r="6" spans="1:8" ht="15" thickBot="1">
      <c r="A6" s="374"/>
      <c r="B6" s="248" t="s">
        <v>53</v>
      </c>
      <c r="C6" s="247" t="s">
        <v>54</v>
      </c>
      <c r="D6" s="22" t="s">
        <v>53</v>
      </c>
      <c r="E6" s="21" t="s">
        <v>54</v>
      </c>
    </row>
    <row r="7" spans="1:8">
      <c r="A7" s="221" t="s">
        <v>55</v>
      </c>
      <c r="B7" s="249" t="s">
        <v>56</v>
      </c>
      <c r="C7" s="242" t="s">
        <v>65</v>
      </c>
      <c r="D7" s="249" t="s">
        <v>57</v>
      </c>
      <c r="E7" s="245" t="s">
        <v>65</v>
      </c>
      <c r="H7" s="227"/>
    </row>
    <row r="8" spans="1:8">
      <c r="A8" s="221" t="s">
        <v>59</v>
      </c>
      <c r="B8" s="249"/>
      <c r="C8" s="241"/>
      <c r="D8" s="249"/>
      <c r="E8" s="240"/>
    </row>
    <row r="9" spans="1:8">
      <c r="A9" s="221" t="s">
        <v>60</v>
      </c>
      <c r="B9" s="249">
        <v>0.02</v>
      </c>
      <c r="C9" s="243" t="s">
        <v>93</v>
      </c>
      <c r="D9" s="249">
        <v>0.03</v>
      </c>
      <c r="E9" s="226" t="s">
        <v>61</v>
      </c>
    </row>
    <row r="10" spans="1:8">
      <c r="A10" s="221" t="s">
        <v>62</v>
      </c>
      <c r="B10" s="249">
        <v>0</v>
      </c>
      <c r="C10" s="243" t="s">
        <v>93</v>
      </c>
      <c r="D10" s="249">
        <v>0.01</v>
      </c>
      <c r="E10" s="226" t="s">
        <v>63</v>
      </c>
    </row>
    <row r="11" spans="1:8">
      <c r="A11" s="221" t="s">
        <v>64</v>
      </c>
      <c r="B11" s="249" t="s">
        <v>56</v>
      </c>
      <c r="C11" s="243" t="s">
        <v>65</v>
      </c>
      <c r="D11" s="249" t="s">
        <v>57</v>
      </c>
      <c r="E11" s="226" t="s">
        <v>65</v>
      </c>
    </row>
    <row r="12" spans="1:8" s="1" customFormat="1">
      <c r="A12" s="221" t="s">
        <v>144</v>
      </c>
      <c r="B12" s="249" t="s">
        <v>145</v>
      </c>
      <c r="C12" s="243" t="s">
        <v>65</v>
      </c>
      <c r="D12" s="249">
        <v>0</v>
      </c>
      <c r="E12" s="226" t="s">
        <v>65</v>
      </c>
    </row>
    <row r="13" spans="1:8">
      <c r="A13" s="221" t="s">
        <v>66</v>
      </c>
      <c r="B13" s="249"/>
      <c r="C13" s="241"/>
      <c r="D13" s="249"/>
      <c r="E13" s="240"/>
    </row>
    <row r="14" spans="1:8">
      <c r="A14" s="221" t="s">
        <v>67</v>
      </c>
      <c r="B14" s="249" t="s">
        <v>129</v>
      </c>
      <c r="C14" s="243" t="s">
        <v>68</v>
      </c>
      <c r="D14" s="249">
        <v>-0.02</v>
      </c>
      <c r="E14" s="226" t="s">
        <v>68</v>
      </c>
    </row>
    <row r="15" spans="1:8">
      <c r="A15" s="221" t="s">
        <v>69</v>
      </c>
      <c r="B15" s="249" t="s">
        <v>146</v>
      </c>
      <c r="C15" s="243" t="s">
        <v>68</v>
      </c>
      <c r="D15" s="249" t="s">
        <v>70</v>
      </c>
      <c r="E15" s="226" t="s">
        <v>68</v>
      </c>
    </row>
    <row r="16" spans="1:8" s="1" customFormat="1">
      <c r="A16" s="221" t="s">
        <v>128</v>
      </c>
      <c r="B16" s="249" t="s">
        <v>147</v>
      </c>
      <c r="C16" s="243" t="s">
        <v>134</v>
      </c>
      <c r="D16" s="249" t="s">
        <v>131</v>
      </c>
      <c r="E16" s="226" t="s">
        <v>134</v>
      </c>
    </row>
    <row r="17" spans="1:5">
      <c r="A17" s="221" t="s">
        <v>182</v>
      </c>
      <c r="B17" s="249">
        <v>0</v>
      </c>
      <c r="C17" s="243" t="s">
        <v>65</v>
      </c>
      <c r="D17" s="249">
        <v>0</v>
      </c>
      <c r="E17" s="226" t="s">
        <v>65</v>
      </c>
    </row>
    <row r="18" spans="1:5">
      <c r="A18" s="221" t="s">
        <v>72</v>
      </c>
      <c r="B18" s="249">
        <v>0.04</v>
      </c>
      <c r="C18" s="243" t="s">
        <v>68</v>
      </c>
      <c r="D18" s="249">
        <v>0.02</v>
      </c>
      <c r="E18" s="226" t="s">
        <v>68</v>
      </c>
    </row>
    <row r="19" spans="1:5">
      <c r="A19" s="221" t="s">
        <v>73</v>
      </c>
      <c r="B19" s="252" t="s">
        <v>181</v>
      </c>
      <c r="C19" s="243" t="s">
        <v>58</v>
      </c>
      <c r="D19" s="249">
        <v>-0.01</v>
      </c>
      <c r="E19" s="226" t="s">
        <v>58</v>
      </c>
    </row>
    <row r="20" spans="1:5">
      <c r="A20" s="221" t="s">
        <v>74</v>
      </c>
      <c r="B20" s="249" t="s">
        <v>75</v>
      </c>
      <c r="C20" s="243" t="s">
        <v>58</v>
      </c>
      <c r="D20" s="249" t="s">
        <v>75</v>
      </c>
      <c r="E20" s="226" t="s">
        <v>58</v>
      </c>
    </row>
    <row r="21" spans="1:5">
      <c r="A21" s="221" t="s">
        <v>76</v>
      </c>
      <c r="B21" s="249">
        <v>-0.01</v>
      </c>
      <c r="C21" s="243" t="s">
        <v>58</v>
      </c>
      <c r="D21" s="249">
        <v>-0.01</v>
      </c>
      <c r="E21" s="226" t="s">
        <v>58</v>
      </c>
    </row>
    <row r="22" spans="1:5">
      <c r="A22" s="221" t="s">
        <v>77</v>
      </c>
      <c r="B22" s="249" t="s">
        <v>148</v>
      </c>
      <c r="C22" s="243" t="s">
        <v>68</v>
      </c>
      <c r="D22" s="249" t="s">
        <v>132</v>
      </c>
      <c r="E22" s="226" t="s">
        <v>68</v>
      </c>
    </row>
    <row r="23" spans="1:5">
      <c r="A23" s="221" t="s">
        <v>79</v>
      </c>
      <c r="B23" s="249">
        <v>0.04</v>
      </c>
      <c r="C23" s="243" t="s">
        <v>71</v>
      </c>
      <c r="D23" s="249" t="s">
        <v>78</v>
      </c>
      <c r="E23" s="226" t="s">
        <v>71</v>
      </c>
    </row>
    <row r="24" spans="1:5">
      <c r="A24" s="221" t="s">
        <v>80</v>
      </c>
      <c r="B24" s="249" t="s">
        <v>149</v>
      </c>
      <c r="C24" s="243" t="s">
        <v>172</v>
      </c>
      <c r="D24" s="250" t="s">
        <v>151</v>
      </c>
      <c r="E24" s="226" t="s">
        <v>172</v>
      </c>
    </row>
    <row r="25" spans="1:5">
      <c r="A25" s="221" t="s">
        <v>133</v>
      </c>
      <c r="B25" s="252" t="s">
        <v>181</v>
      </c>
      <c r="C25" s="243" t="s">
        <v>65</v>
      </c>
      <c r="D25" s="252" t="s">
        <v>181</v>
      </c>
      <c r="E25" s="226" t="s">
        <v>65</v>
      </c>
    </row>
    <row r="26" spans="1:5">
      <c r="A26" s="221" t="s">
        <v>81</v>
      </c>
      <c r="B26" s="249" t="s">
        <v>152</v>
      </c>
      <c r="C26" s="243" t="s">
        <v>173</v>
      </c>
      <c r="D26" s="250" t="s">
        <v>154</v>
      </c>
      <c r="E26" s="226" t="s">
        <v>173</v>
      </c>
    </row>
    <row r="27" spans="1:5">
      <c r="A27" s="221" t="s">
        <v>82</v>
      </c>
      <c r="B27" s="252" t="s">
        <v>181</v>
      </c>
      <c r="C27" s="243" t="s">
        <v>58</v>
      </c>
      <c r="D27" s="249">
        <v>0</v>
      </c>
      <c r="E27" s="226" t="s">
        <v>58</v>
      </c>
    </row>
    <row r="28" spans="1:5">
      <c r="A28" s="256" t="s">
        <v>192</v>
      </c>
      <c r="B28" s="249" t="s">
        <v>56</v>
      </c>
      <c r="C28" s="243" t="s">
        <v>58</v>
      </c>
      <c r="D28" s="249">
        <v>-0.01</v>
      </c>
      <c r="E28" s="226" t="s">
        <v>58</v>
      </c>
    </row>
    <row r="29" spans="1:5">
      <c r="A29" s="221"/>
      <c r="B29" s="249"/>
      <c r="C29" s="241"/>
      <c r="D29" s="249"/>
      <c r="E29" s="240"/>
    </row>
    <row r="30" spans="1:5">
      <c r="A30" s="221" t="s">
        <v>83</v>
      </c>
      <c r="B30" s="249">
        <v>-0.01</v>
      </c>
      <c r="C30" s="243" t="s">
        <v>71</v>
      </c>
      <c r="D30" s="249">
        <v>-0.02</v>
      </c>
      <c r="E30" s="226" t="s">
        <v>71</v>
      </c>
    </row>
    <row r="31" spans="1:5">
      <c r="A31" s="221" t="s">
        <v>84</v>
      </c>
      <c r="B31" s="249" t="s">
        <v>130</v>
      </c>
      <c r="C31" s="243" t="s">
        <v>71</v>
      </c>
      <c r="D31" s="249" t="s">
        <v>85</v>
      </c>
      <c r="E31" s="226" t="s">
        <v>71</v>
      </c>
    </row>
    <row r="32" spans="1:5">
      <c r="A32" s="221"/>
      <c r="B32" s="249"/>
      <c r="C32" s="241"/>
      <c r="D32" s="249"/>
      <c r="E32" s="240"/>
    </row>
    <row r="33" spans="1:5">
      <c r="A33" s="221" t="s">
        <v>86</v>
      </c>
      <c r="B33" s="249">
        <v>-0.01</v>
      </c>
      <c r="C33" s="243" t="s">
        <v>71</v>
      </c>
      <c r="D33" s="249">
        <v>0</v>
      </c>
      <c r="E33" s="226" t="s">
        <v>71</v>
      </c>
    </row>
    <row r="34" spans="1:5">
      <c r="A34" s="221" t="s">
        <v>87</v>
      </c>
      <c r="B34" s="249">
        <v>-0.02</v>
      </c>
      <c r="C34" s="243" t="s">
        <v>71</v>
      </c>
      <c r="D34" s="249">
        <v>-0.01</v>
      </c>
      <c r="E34" s="226" t="s">
        <v>71</v>
      </c>
    </row>
    <row r="35" spans="1:5">
      <c r="A35" s="221"/>
      <c r="B35" s="249"/>
      <c r="C35" s="241"/>
      <c r="D35" s="249"/>
      <c r="E35" s="240"/>
    </row>
    <row r="36" spans="1:5">
      <c r="A36" s="221" t="s">
        <v>88</v>
      </c>
      <c r="B36" s="249">
        <v>-0.01</v>
      </c>
      <c r="C36" s="243" t="s">
        <v>68</v>
      </c>
      <c r="D36" s="249">
        <v>-0.01</v>
      </c>
      <c r="E36" s="226" t="s">
        <v>68</v>
      </c>
    </row>
    <row r="37" spans="1:5">
      <c r="A37" s="221" t="s">
        <v>89</v>
      </c>
      <c r="B37" s="249">
        <v>-0.01</v>
      </c>
      <c r="C37" s="243" t="s">
        <v>71</v>
      </c>
      <c r="D37" s="252" t="s">
        <v>181</v>
      </c>
      <c r="E37" s="226" t="s">
        <v>71</v>
      </c>
    </row>
    <row r="38" spans="1:5">
      <c r="A38" s="221" t="s">
        <v>90</v>
      </c>
      <c r="B38" s="249" t="s">
        <v>155</v>
      </c>
      <c r="C38" s="243" t="s">
        <v>58</v>
      </c>
      <c r="D38" s="249">
        <v>-0.03</v>
      </c>
      <c r="E38" s="226" t="s">
        <v>58</v>
      </c>
    </row>
    <row r="39" spans="1:5" s="1" customFormat="1">
      <c r="A39" s="221" t="s">
        <v>158</v>
      </c>
      <c r="B39" s="249" t="s">
        <v>145</v>
      </c>
      <c r="C39" s="243" t="s">
        <v>65</v>
      </c>
      <c r="D39" s="249" t="s">
        <v>145</v>
      </c>
      <c r="E39" s="226" t="s">
        <v>65</v>
      </c>
    </row>
    <row r="40" spans="1:5">
      <c r="A40" s="221" t="s">
        <v>91</v>
      </c>
      <c r="B40" s="249" t="s">
        <v>156</v>
      </c>
      <c r="C40" s="243" t="s">
        <v>71</v>
      </c>
      <c r="D40" s="249" t="s">
        <v>157</v>
      </c>
      <c r="E40" s="226" t="s">
        <v>71</v>
      </c>
    </row>
    <row r="41" spans="1:5">
      <c r="A41" s="221" t="s">
        <v>92</v>
      </c>
      <c r="B41" s="268"/>
      <c r="C41" s="269"/>
      <c r="D41" s="268"/>
      <c r="E41" s="270"/>
    </row>
    <row r="42" spans="1:5">
      <c r="A42" s="221" t="s">
        <v>13</v>
      </c>
      <c r="B42" s="250" t="s">
        <v>152</v>
      </c>
      <c r="C42" s="243" t="s">
        <v>174</v>
      </c>
      <c r="D42" s="250" t="s">
        <v>164</v>
      </c>
      <c r="E42" s="226" t="s">
        <v>174</v>
      </c>
    </row>
    <row r="43" spans="1:5">
      <c r="A43" s="221" t="s">
        <v>40</v>
      </c>
      <c r="B43" s="250" t="s">
        <v>150</v>
      </c>
      <c r="C43" s="243" t="s">
        <v>175</v>
      </c>
      <c r="D43" s="250" t="s">
        <v>160</v>
      </c>
      <c r="E43" s="226" t="s">
        <v>175</v>
      </c>
    </row>
    <row r="44" spans="1:5">
      <c r="A44" s="221" t="s">
        <v>12</v>
      </c>
      <c r="B44" s="250" t="s">
        <v>161</v>
      </c>
      <c r="C44" s="243" t="s">
        <v>176</v>
      </c>
      <c r="D44" s="250" t="s">
        <v>170</v>
      </c>
      <c r="E44" s="226" t="s">
        <v>177</v>
      </c>
    </row>
    <row r="45" spans="1:5">
      <c r="A45" s="221" t="s">
        <v>11</v>
      </c>
      <c r="B45" s="250" t="s">
        <v>162</v>
      </c>
      <c r="C45" s="243" t="s">
        <v>177</v>
      </c>
      <c r="D45" s="250" t="s">
        <v>152</v>
      </c>
      <c r="E45" s="226" t="s">
        <v>178</v>
      </c>
    </row>
    <row r="46" spans="1:5">
      <c r="A46" s="221" t="s">
        <v>29</v>
      </c>
      <c r="B46" s="250" t="s">
        <v>160</v>
      </c>
      <c r="C46" s="243" t="s">
        <v>178</v>
      </c>
      <c r="D46" s="250" t="s">
        <v>163</v>
      </c>
      <c r="E46" s="226" t="s">
        <v>178</v>
      </c>
    </row>
    <row r="47" spans="1:5">
      <c r="A47" s="221" t="s">
        <v>10</v>
      </c>
      <c r="B47" s="250" t="s">
        <v>164</v>
      </c>
      <c r="C47" s="243" t="s">
        <v>174</v>
      </c>
      <c r="D47" s="250" t="s">
        <v>165</v>
      </c>
      <c r="E47" s="226" t="s">
        <v>173</v>
      </c>
    </row>
    <row r="48" spans="1:5">
      <c r="A48" s="222" t="s">
        <v>9</v>
      </c>
      <c r="B48" s="250" t="s">
        <v>165</v>
      </c>
      <c r="C48" s="243" t="s">
        <v>175</v>
      </c>
      <c r="D48" s="250" t="s">
        <v>153</v>
      </c>
      <c r="E48" s="226" t="s">
        <v>175</v>
      </c>
    </row>
    <row r="49" spans="1:5">
      <c r="A49" s="222" t="s">
        <v>8</v>
      </c>
      <c r="B49" s="250" t="s">
        <v>150</v>
      </c>
      <c r="C49" s="243" t="s">
        <v>174</v>
      </c>
      <c r="D49" s="250" t="s">
        <v>153</v>
      </c>
      <c r="E49" s="226" t="s">
        <v>174</v>
      </c>
    </row>
    <row r="50" spans="1:5">
      <c r="A50" s="222" t="s">
        <v>7</v>
      </c>
      <c r="B50" s="250" t="s">
        <v>166</v>
      </c>
      <c r="C50" s="243" t="s">
        <v>174</v>
      </c>
      <c r="D50" s="250" t="s">
        <v>153</v>
      </c>
      <c r="E50" s="226" t="s">
        <v>174</v>
      </c>
    </row>
    <row r="51" spans="1:5">
      <c r="A51" s="221" t="s">
        <v>6</v>
      </c>
      <c r="B51" s="250" t="s">
        <v>152</v>
      </c>
      <c r="C51" s="243" t="s">
        <v>179</v>
      </c>
      <c r="D51" s="250" t="s">
        <v>171</v>
      </c>
      <c r="E51" s="226" t="s">
        <v>176</v>
      </c>
    </row>
    <row r="52" spans="1:5">
      <c r="A52" s="221" t="s">
        <v>5</v>
      </c>
      <c r="B52" s="250" t="s">
        <v>94</v>
      </c>
      <c r="C52" s="243" t="s">
        <v>94</v>
      </c>
      <c r="D52" s="250" t="s">
        <v>94</v>
      </c>
      <c r="E52" s="226" t="s">
        <v>94</v>
      </c>
    </row>
    <row r="53" spans="1:5">
      <c r="A53" s="221" t="s">
        <v>4</v>
      </c>
      <c r="B53" s="250" t="s">
        <v>152</v>
      </c>
      <c r="C53" s="243" t="s">
        <v>173</v>
      </c>
      <c r="D53" s="250" t="s">
        <v>165</v>
      </c>
      <c r="E53" s="226" t="s">
        <v>173</v>
      </c>
    </row>
    <row r="54" spans="1:5">
      <c r="A54" s="221" t="s">
        <v>16</v>
      </c>
      <c r="B54" s="250" t="s">
        <v>167</v>
      </c>
      <c r="C54" s="243" t="s">
        <v>178</v>
      </c>
      <c r="D54" s="250" t="s">
        <v>168</v>
      </c>
      <c r="E54" s="226" t="s">
        <v>178</v>
      </c>
    </row>
    <row r="55" spans="1:5">
      <c r="A55" s="221" t="s">
        <v>3</v>
      </c>
      <c r="B55" s="250" t="s">
        <v>168</v>
      </c>
      <c r="C55" s="243" t="s">
        <v>179</v>
      </c>
      <c r="D55" s="250" t="s">
        <v>165</v>
      </c>
      <c r="E55" s="226" t="s">
        <v>173</v>
      </c>
    </row>
    <row r="56" spans="1:5">
      <c r="A56" s="221" t="s">
        <v>2</v>
      </c>
      <c r="B56" s="250" t="s">
        <v>167</v>
      </c>
      <c r="C56" s="243" t="s">
        <v>179</v>
      </c>
      <c r="D56" s="250" t="s">
        <v>94</v>
      </c>
      <c r="E56" s="226" t="s">
        <v>94</v>
      </c>
    </row>
    <row r="57" spans="1:5">
      <c r="A57" s="221" t="s">
        <v>95</v>
      </c>
      <c r="B57" s="268"/>
      <c r="C57" s="269"/>
      <c r="D57" s="268"/>
      <c r="E57" s="270"/>
    </row>
    <row r="58" spans="1:5">
      <c r="A58" s="221" t="s">
        <v>96</v>
      </c>
      <c r="B58" s="250" t="s">
        <v>168</v>
      </c>
      <c r="C58" s="243" t="s">
        <v>180</v>
      </c>
      <c r="D58" s="250" t="s">
        <v>168</v>
      </c>
      <c r="E58" s="226" t="s">
        <v>172</v>
      </c>
    </row>
    <row r="59" spans="1:5">
      <c r="A59" s="221" t="s">
        <v>97</v>
      </c>
      <c r="B59" s="250" t="s">
        <v>165</v>
      </c>
      <c r="C59" s="243" t="s">
        <v>180</v>
      </c>
      <c r="D59" s="250" t="s">
        <v>165</v>
      </c>
      <c r="E59" s="226" t="s">
        <v>180</v>
      </c>
    </row>
    <row r="60" spans="1:5">
      <c r="A60" s="221" t="s">
        <v>98</v>
      </c>
      <c r="B60" s="250" t="s">
        <v>169</v>
      </c>
      <c r="C60" s="243" t="s">
        <v>172</v>
      </c>
      <c r="D60" s="250" t="s">
        <v>150</v>
      </c>
      <c r="E60" s="226" t="s">
        <v>172</v>
      </c>
    </row>
    <row r="61" spans="1:5">
      <c r="A61" s="221" t="s">
        <v>99</v>
      </c>
      <c r="B61" s="251" t="s">
        <v>159</v>
      </c>
      <c r="C61" s="244" t="s">
        <v>180</v>
      </c>
      <c r="D61" s="251" t="s">
        <v>150</v>
      </c>
      <c r="E61" s="246" t="s">
        <v>172</v>
      </c>
    </row>
    <row r="62" spans="1:5">
      <c r="A62" s="223" t="s">
        <v>100</v>
      </c>
      <c r="B62" s="364">
        <v>0.14000000000000001</v>
      </c>
      <c r="C62" s="365"/>
      <c r="D62" s="364">
        <v>0.13</v>
      </c>
      <c r="E62" s="366"/>
    </row>
    <row r="63" spans="1:5">
      <c r="A63" s="224" t="s">
        <v>101</v>
      </c>
      <c r="B63" s="361">
        <v>0.1</v>
      </c>
      <c r="C63" s="362"/>
      <c r="D63" s="361">
        <v>0.09</v>
      </c>
      <c r="E63" s="363"/>
    </row>
    <row r="64" spans="1:5">
      <c r="A64" s="224" t="s">
        <v>102</v>
      </c>
      <c r="B64" s="361">
        <v>0.74</v>
      </c>
      <c r="C64" s="362"/>
      <c r="D64" s="361">
        <v>0.77</v>
      </c>
      <c r="E64" s="363"/>
    </row>
    <row r="65" spans="1:5">
      <c r="A65" s="224" t="s">
        <v>103</v>
      </c>
      <c r="B65" s="361">
        <v>0.12</v>
      </c>
      <c r="C65" s="362"/>
      <c r="D65" s="361">
        <v>0.06</v>
      </c>
      <c r="E65" s="363"/>
    </row>
    <row r="66" spans="1:5">
      <c r="A66" s="225" t="s">
        <v>104</v>
      </c>
      <c r="B66" s="367">
        <v>2.1629999999999998</v>
      </c>
      <c r="C66" s="368"/>
      <c r="D66" s="369">
        <v>1.986</v>
      </c>
      <c r="E66" s="370"/>
    </row>
    <row r="67" spans="1:5" ht="61.15" customHeight="1">
      <c r="A67" s="371" t="s">
        <v>143</v>
      </c>
      <c r="B67" s="371"/>
      <c r="C67" s="371"/>
      <c r="D67" s="371"/>
      <c r="E67" s="371"/>
    </row>
    <row r="68" spans="1:5" ht="24.75" customHeight="1">
      <c r="A68" s="360" t="s">
        <v>191</v>
      </c>
      <c r="B68" s="360"/>
      <c r="C68" s="360"/>
      <c r="D68" s="360"/>
      <c r="E68" s="360"/>
    </row>
  </sheetData>
  <mergeCells count="17">
    <mergeCell ref="A1:E1"/>
    <mergeCell ref="A4:E4"/>
    <mergeCell ref="A5:A6"/>
    <mergeCell ref="B5:C5"/>
    <mergeCell ref="D5:E5"/>
    <mergeCell ref="B62:C62"/>
    <mergeCell ref="D62:E62"/>
    <mergeCell ref="B66:C66"/>
    <mergeCell ref="D66:E66"/>
    <mergeCell ref="A67:E67"/>
    <mergeCell ref="A68:E68"/>
    <mergeCell ref="B63:C63"/>
    <mergeCell ref="D63:E63"/>
    <mergeCell ref="B64:C64"/>
    <mergeCell ref="D64:E64"/>
    <mergeCell ref="B65:C65"/>
    <mergeCell ref="D65:E65"/>
  </mergeCells>
  <conditionalFormatting sqref="A7:A61 B39:E40 B42:E56 B58:E61">
    <cfRule type="expression" dxfId="5" priority="13">
      <formula>MOD(ROW(),2)=0</formula>
    </cfRule>
    <cfRule type="expression" priority="14">
      <formula>MOD(ROW(),2)=0</formula>
    </cfRule>
  </conditionalFormatting>
  <conditionalFormatting sqref="B7:C38">
    <cfRule type="expression" dxfId="4" priority="11">
      <formula>MOD(ROW(),2)=0</formula>
    </cfRule>
    <cfRule type="expression" priority="12">
      <formula>MOD(ROW(),2)=0</formula>
    </cfRule>
  </conditionalFormatting>
  <conditionalFormatting sqref="D26:E26 E25 D28:E36 E27 D7:E24 D38:E38 E37">
    <cfRule type="expression" dxfId="3" priority="9">
      <formula>MOD(ROW(),2)=0</formula>
    </cfRule>
    <cfRule type="expression" priority="10">
      <formula>MOD(ROW(),2)=0</formula>
    </cfRule>
  </conditionalFormatting>
  <conditionalFormatting sqref="D27">
    <cfRule type="expression" dxfId="2" priority="5">
      <formula>MOD(ROW(),2)=0</formula>
    </cfRule>
    <cfRule type="expression" priority="6">
      <formula>MOD(ROW(),2)=0</formula>
    </cfRule>
  </conditionalFormatting>
  <conditionalFormatting sqref="D25">
    <cfRule type="expression" dxfId="1" priority="3">
      <formula>MOD(ROW(),2)=0</formula>
    </cfRule>
    <cfRule type="expression" priority="4">
      <formula>MOD(ROW(),2)=0</formula>
    </cfRule>
  </conditionalFormatting>
  <conditionalFormatting sqref="D37">
    <cfRule type="expression" dxfId="0" priority="1">
      <formula>MOD(ROW(),2)=0</formula>
    </cfRule>
    <cfRule type="expression" priority="2">
      <formula>MOD(ROW(),2)=0</formula>
    </cfRule>
  </conditionalFormatting>
  <hyperlinks>
    <hyperlink ref="A2" location="Inhalt!A1" display="Zurück zum Inhalt - HF-08"/>
  </hyperlinks>
  <pageMargins left="0.7" right="0.7" top="0.78740157499999996" bottom="0.78740157499999996" header="0.3" footer="0.3"/>
  <pageSetup paperSize="9" orientation="portrait" r:id="rId1"/>
  <ignoredErrors>
    <ignoredError sqref="C7 C9:C21 C22:C43 B19:B27 E7:E34 E36:E40 D25:D37"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Daten HF-08.1.1</vt:lpstr>
      <vt:lpstr>Daten HF-08.1.2</vt:lpstr>
      <vt:lpstr>Daten HF-08.1.3</vt:lpstr>
      <vt:lpstr>Daten HF-08.2.1</vt:lpstr>
      <vt:lpstr>Daten HF-08.4.7</vt:lpstr>
      <vt:lpstr>Daten HF-08.3.1 (Vertiefung)</vt:lpstr>
    </vt:vector>
  </TitlesOfParts>
  <Company>Fakultaet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Tiedemann, Catharine</dc:creator>
  <cp:lastModifiedBy>Lisa Ulrich</cp:lastModifiedBy>
  <cp:lastPrinted>2019-02-19T10:15:22Z</cp:lastPrinted>
  <dcterms:created xsi:type="dcterms:W3CDTF">2019-02-13T12:33:21Z</dcterms:created>
  <dcterms:modified xsi:type="dcterms:W3CDTF">2024-01-25T07:18:52Z</dcterms:modified>
</cp:coreProperties>
</file>