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6_ERiK_Berichtslegung\3_Tabellenberichterstattung\ERiK_Tabellenberichterstattung_2026\Tabellen_für_Veröffentlichung\"/>
    </mc:Choice>
  </mc:AlternateContent>
  <xr:revisionPtr revIDLastSave="0" documentId="13_ncr:1_{86F3020F-06E5-4B6D-BDF6-091F7D649E98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Inhalt" sheetId="1" r:id="rId1"/>
    <sheet name="HF-04.1.1" sheetId="2" r:id="rId2"/>
    <sheet name="HF-04.1.2" sheetId="3" r:id="rId3"/>
    <sheet name="HF-04.1.3-1" sheetId="4" r:id="rId4"/>
    <sheet name="HF-04.1.3-2" sheetId="5" r:id="rId5"/>
    <sheet name="HF-04.2.1-1" sheetId="6" r:id="rId6"/>
    <sheet name="HF-04.2.1-2" sheetId="7" r:id="rId7"/>
    <sheet name="HF-04.2.2-0" sheetId="10" r:id="rId8"/>
    <sheet name="HF-04.3.1" sheetId="9" r:id="rId9"/>
  </sheets>
  <definedNames>
    <definedName name="_xlnm._FilterDatabase" localSheetId="7" hidden="1">'HF-04.2.2-0'!#REF!</definedName>
    <definedName name="_xlnm.Print_Area" localSheetId="8">'HF-04.3.1'!#REF!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5" i="9" l="1"/>
  <c r="L26" i="9"/>
  <c r="L27" i="9"/>
  <c r="D27" i="6"/>
  <c r="H30" i="10"/>
  <c r="F30" i="10"/>
  <c r="D30" i="10"/>
  <c r="H29" i="10"/>
  <c r="F29" i="10"/>
  <c r="D29" i="10"/>
  <c r="H28" i="10"/>
  <c r="F28" i="10"/>
  <c r="D28" i="10"/>
  <c r="H27" i="10"/>
  <c r="F27" i="10"/>
  <c r="D27" i="10"/>
  <c r="H26" i="10"/>
  <c r="F26" i="10"/>
  <c r="D26" i="10"/>
  <c r="H25" i="10"/>
  <c r="F25" i="10"/>
  <c r="D25" i="10"/>
  <c r="H24" i="10"/>
  <c r="F24" i="10"/>
  <c r="D24" i="10"/>
  <c r="H23" i="10"/>
  <c r="F23" i="10"/>
  <c r="D23" i="10"/>
  <c r="H22" i="10"/>
  <c r="F22" i="10"/>
  <c r="D22" i="10"/>
  <c r="H21" i="10"/>
  <c r="F21" i="10"/>
  <c r="D21" i="10"/>
  <c r="H20" i="10"/>
  <c r="F20" i="10"/>
  <c r="D20" i="10"/>
  <c r="H19" i="10"/>
  <c r="F19" i="10"/>
  <c r="D19" i="10"/>
  <c r="H18" i="10"/>
  <c r="F18" i="10"/>
  <c r="D18" i="10"/>
  <c r="H17" i="10"/>
  <c r="F17" i="10"/>
  <c r="D17" i="10"/>
  <c r="H16" i="10"/>
  <c r="F16" i="10"/>
  <c r="D16" i="10"/>
  <c r="H15" i="10"/>
  <c r="F15" i="10"/>
  <c r="D15" i="10"/>
  <c r="H14" i="10"/>
  <c r="F14" i="10"/>
  <c r="D14" i="10"/>
  <c r="H13" i="10"/>
  <c r="F13" i="10"/>
  <c r="D13" i="10"/>
  <c r="H12" i="10"/>
  <c r="F12" i="10"/>
  <c r="D12" i="10"/>
  <c r="F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AU30" i="5"/>
  <c r="AS30" i="5"/>
  <c r="AQ30" i="5"/>
  <c r="AO30" i="5"/>
  <c r="AM30" i="5"/>
  <c r="AK30" i="5"/>
  <c r="AI30" i="5"/>
  <c r="AF30" i="5"/>
  <c r="AD30" i="5"/>
  <c r="AB30" i="5"/>
  <c r="Z30" i="5"/>
  <c r="X30" i="5"/>
  <c r="V30" i="5"/>
  <c r="T30" i="5"/>
  <c r="Q30" i="5"/>
  <c r="O30" i="5"/>
  <c r="M30" i="5"/>
  <c r="K30" i="5"/>
  <c r="I30" i="5"/>
  <c r="G30" i="5"/>
  <c r="E30" i="5"/>
  <c r="AU29" i="5"/>
  <c r="AS29" i="5"/>
  <c r="AQ29" i="5"/>
  <c r="AO29" i="5"/>
  <c r="AM29" i="5"/>
  <c r="AK29" i="5"/>
  <c r="AI29" i="5"/>
  <c r="AF29" i="5"/>
  <c r="AD29" i="5"/>
  <c r="AB29" i="5"/>
  <c r="Z29" i="5"/>
  <c r="X29" i="5"/>
  <c r="V29" i="5"/>
  <c r="T29" i="5"/>
  <c r="Q29" i="5"/>
  <c r="O29" i="5"/>
  <c r="M29" i="5"/>
  <c r="K29" i="5"/>
  <c r="I29" i="5"/>
  <c r="G29" i="5"/>
  <c r="E29" i="5"/>
  <c r="AU28" i="5"/>
  <c r="AS28" i="5"/>
  <c r="AQ28" i="5"/>
  <c r="AO28" i="5"/>
  <c r="AM28" i="5"/>
  <c r="AK28" i="5"/>
  <c r="AI28" i="5"/>
  <c r="AF28" i="5"/>
  <c r="AD28" i="5"/>
  <c r="AB28" i="5"/>
  <c r="Z28" i="5"/>
  <c r="X28" i="5"/>
  <c r="V28" i="5"/>
  <c r="T28" i="5"/>
  <c r="Q28" i="5"/>
  <c r="O28" i="5"/>
  <c r="M28" i="5"/>
  <c r="K28" i="5"/>
  <c r="I28" i="5"/>
  <c r="G28" i="5"/>
  <c r="E28" i="5"/>
  <c r="AQ27" i="5"/>
  <c r="AO27" i="5"/>
  <c r="AM27" i="5"/>
  <c r="AK27" i="5"/>
  <c r="AB27" i="5"/>
  <c r="Z27" i="5"/>
  <c r="X27" i="5"/>
  <c r="V27" i="5"/>
  <c r="M27" i="5"/>
  <c r="K27" i="5"/>
  <c r="I27" i="5"/>
  <c r="G27" i="5"/>
  <c r="AU26" i="5"/>
  <c r="AS26" i="5"/>
  <c r="AQ26" i="5"/>
  <c r="AO26" i="5"/>
  <c r="AM26" i="5"/>
  <c r="AK26" i="5"/>
  <c r="AI26" i="5"/>
  <c r="AF26" i="5"/>
  <c r="AD26" i="5"/>
  <c r="AB26" i="5"/>
  <c r="Z26" i="5"/>
  <c r="X26" i="5"/>
  <c r="V26" i="5"/>
  <c r="T26" i="5"/>
  <c r="Q26" i="5"/>
  <c r="O26" i="5"/>
  <c r="M26" i="5"/>
  <c r="K26" i="5"/>
  <c r="I26" i="5"/>
  <c r="G26" i="5"/>
  <c r="E26" i="5"/>
  <c r="AU25" i="5"/>
  <c r="AS25" i="5"/>
  <c r="AQ25" i="5"/>
  <c r="AO25" i="5"/>
  <c r="AM25" i="5"/>
  <c r="AK25" i="5"/>
  <c r="AI25" i="5"/>
  <c r="AF25" i="5"/>
  <c r="AD25" i="5"/>
  <c r="AB25" i="5"/>
  <c r="Z25" i="5"/>
  <c r="X25" i="5"/>
  <c r="V25" i="5"/>
  <c r="T25" i="5"/>
  <c r="Q25" i="5"/>
  <c r="O25" i="5"/>
  <c r="M25" i="5"/>
  <c r="K25" i="5"/>
  <c r="I25" i="5"/>
  <c r="G25" i="5"/>
  <c r="E25" i="5"/>
  <c r="AU24" i="5"/>
  <c r="AS24" i="5"/>
  <c r="AQ24" i="5"/>
  <c r="AO24" i="5"/>
  <c r="AM24" i="5"/>
  <c r="AK24" i="5"/>
  <c r="AI24" i="5"/>
  <c r="AF24" i="5"/>
  <c r="AD24" i="5"/>
  <c r="AB24" i="5"/>
  <c r="Z24" i="5"/>
  <c r="X24" i="5"/>
  <c r="V24" i="5"/>
  <c r="T24" i="5"/>
  <c r="Q24" i="5"/>
  <c r="O24" i="5"/>
  <c r="M24" i="5"/>
  <c r="K24" i="5"/>
  <c r="I24" i="5"/>
  <c r="G24" i="5"/>
  <c r="E24" i="5"/>
  <c r="AM23" i="5"/>
  <c r="X23" i="5"/>
  <c r="I23" i="5"/>
  <c r="AO22" i="5"/>
  <c r="AM22" i="5"/>
  <c r="AK22" i="5"/>
  <c r="AI22" i="5"/>
  <c r="Z22" i="5"/>
  <c r="X22" i="5"/>
  <c r="V22" i="5"/>
  <c r="T22" i="5"/>
  <c r="K22" i="5"/>
  <c r="I22" i="5"/>
  <c r="G22" i="5"/>
  <c r="E22" i="5"/>
  <c r="AU21" i="5"/>
  <c r="AS21" i="5"/>
  <c r="AQ21" i="5"/>
  <c r="AO21" i="5"/>
  <c r="AM21" i="5"/>
  <c r="AK21" i="5"/>
  <c r="AI21" i="5"/>
  <c r="AF21" i="5"/>
  <c r="AD21" i="5"/>
  <c r="AB21" i="5"/>
  <c r="Z21" i="5"/>
  <c r="X21" i="5"/>
  <c r="V21" i="5"/>
  <c r="T21" i="5"/>
  <c r="Q21" i="5"/>
  <c r="O21" i="5"/>
  <c r="M21" i="5"/>
  <c r="K21" i="5"/>
  <c r="I21" i="5"/>
  <c r="G21" i="5"/>
  <c r="E21" i="5"/>
  <c r="AQ20" i="5"/>
  <c r="AO20" i="5"/>
  <c r="AM20" i="5"/>
  <c r="AK20" i="5"/>
  <c r="AI20" i="5"/>
  <c r="AB20" i="5"/>
  <c r="Z20" i="5"/>
  <c r="X20" i="5"/>
  <c r="V20" i="5"/>
  <c r="T20" i="5"/>
  <c r="M20" i="5"/>
  <c r="K20" i="5"/>
  <c r="I20" i="5"/>
  <c r="G20" i="5"/>
  <c r="E20" i="5"/>
  <c r="AQ19" i="5"/>
  <c r="AO19" i="5"/>
  <c r="AM19" i="5"/>
  <c r="AK19" i="5"/>
  <c r="AB19" i="5"/>
  <c r="Z19" i="5"/>
  <c r="X19" i="5"/>
  <c r="V19" i="5"/>
  <c r="M19" i="5"/>
  <c r="K19" i="5"/>
  <c r="I19" i="5"/>
  <c r="G19" i="5"/>
  <c r="AU18" i="5"/>
  <c r="AS18" i="5"/>
  <c r="AQ18" i="5"/>
  <c r="AO18" i="5"/>
  <c r="AM18" i="5"/>
  <c r="AK18" i="5"/>
  <c r="AI18" i="5"/>
  <c r="AF18" i="5"/>
  <c r="AD18" i="5"/>
  <c r="AB18" i="5"/>
  <c r="Z18" i="5"/>
  <c r="X18" i="5"/>
  <c r="V18" i="5"/>
  <c r="T18" i="5"/>
  <c r="Q18" i="5"/>
  <c r="O18" i="5"/>
  <c r="M18" i="5"/>
  <c r="K18" i="5"/>
  <c r="I18" i="5"/>
  <c r="G18" i="5"/>
  <c r="E18" i="5"/>
  <c r="AU17" i="5"/>
  <c r="AS17" i="5"/>
  <c r="AQ17" i="5"/>
  <c r="AO17" i="5"/>
  <c r="AM17" i="5"/>
  <c r="AK17" i="5"/>
  <c r="AI17" i="5"/>
  <c r="AF17" i="5"/>
  <c r="AD17" i="5"/>
  <c r="AB17" i="5"/>
  <c r="Z17" i="5"/>
  <c r="X17" i="5"/>
  <c r="V17" i="5"/>
  <c r="T17" i="5"/>
  <c r="Q17" i="5"/>
  <c r="O17" i="5"/>
  <c r="M17" i="5"/>
  <c r="K17" i="5"/>
  <c r="I17" i="5"/>
  <c r="G17" i="5"/>
  <c r="E17" i="5"/>
  <c r="AM16" i="5"/>
  <c r="X16" i="5"/>
  <c r="I16" i="5"/>
  <c r="AU15" i="5"/>
  <c r="AS15" i="5"/>
  <c r="AQ15" i="5"/>
  <c r="AO15" i="5"/>
  <c r="AM15" i="5"/>
  <c r="AK15" i="5"/>
  <c r="AI15" i="5"/>
  <c r="AF15" i="5"/>
  <c r="AD15" i="5"/>
  <c r="AB15" i="5"/>
  <c r="Z15" i="5"/>
  <c r="X15" i="5"/>
  <c r="V15" i="5"/>
  <c r="T15" i="5"/>
  <c r="Q15" i="5"/>
  <c r="O15" i="5"/>
  <c r="M15" i="5"/>
  <c r="K15" i="5"/>
  <c r="I15" i="5"/>
  <c r="G15" i="5"/>
  <c r="E15" i="5"/>
  <c r="AU14" i="5"/>
  <c r="AS14" i="5"/>
  <c r="AQ14" i="5"/>
  <c r="AO14" i="5"/>
  <c r="AM14" i="5"/>
  <c r="AK14" i="5"/>
  <c r="AI14" i="5"/>
  <c r="AF14" i="5"/>
  <c r="AD14" i="5"/>
  <c r="AB14" i="5"/>
  <c r="Z14" i="5"/>
  <c r="X14" i="5"/>
  <c r="V14" i="5"/>
  <c r="T14" i="5"/>
  <c r="Q14" i="5"/>
  <c r="O14" i="5"/>
  <c r="M14" i="5"/>
  <c r="K14" i="5"/>
  <c r="I14" i="5"/>
  <c r="G14" i="5"/>
  <c r="E14" i="5"/>
  <c r="AU13" i="5"/>
  <c r="AS13" i="5"/>
  <c r="AQ13" i="5"/>
  <c r="AO13" i="5"/>
  <c r="AM13" i="5"/>
  <c r="AK13" i="5"/>
  <c r="AI13" i="5"/>
  <c r="AF13" i="5"/>
  <c r="AD13" i="5"/>
  <c r="AB13" i="5"/>
  <c r="Z13" i="5"/>
  <c r="X13" i="5"/>
  <c r="V13" i="5"/>
  <c r="T13" i="5"/>
  <c r="Q13" i="5"/>
  <c r="O13" i="5"/>
  <c r="M13" i="5"/>
  <c r="K13" i="5"/>
  <c r="I13" i="5"/>
  <c r="G13" i="5"/>
  <c r="E13" i="5"/>
  <c r="AQ12" i="5"/>
  <c r="AO12" i="5"/>
  <c r="AM12" i="5"/>
  <c r="AK12" i="5"/>
  <c r="AI12" i="5"/>
  <c r="AB12" i="5"/>
  <c r="Z12" i="5"/>
  <c r="X12" i="5"/>
  <c r="V12" i="5"/>
  <c r="T12" i="5"/>
  <c r="M12" i="5"/>
  <c r="K12" i="5"/>
  <c r="I12" i="5"/>
  <c r="G12" i="5"/>
  <c r="E12" i="5"/>
  <c r="P27" i="4"/>
  <c r="N27" i="4"/>
  <c r="L27" i="4"/>
  <c r="J27" i="4"/>
  <c r="H27" i="4"/>
  <c r="F27" i="4"/>
  <c r="D27" i="4"/>
  <c r="P26" i="4"/>
  <c r="N26" i="4"/>
  <c r="L26" i="4"/>
  <c r="J26" i="4"/>
  <c r="H26" i="4"/>
  <c r="F26" i="4"/>
  <c r="D26" i="4"/>
  <c r="P25" i="4"/>
  <c r="N25" i="4"/>
  <c r="L25" i="4"/>
  <c r="J25" i="4"/>
  <c r="H25" i="4"/>
  <c r="F25" i="4"/>
  <c r="D25" i="4"/>
  <c r="P24" i="4"/>
  <c r="N24" i="4"/>
  <c r="L24" i="4"/>
  <c r="J24" i="4"/>
  <c r="H24" i="4"/>
  <c r="F24" i="4"/>
  <c r="D24" i="4"/>
  <c r="P23" i="4"/>
  <c r="N23" i="4"/>
  <c r="L23" i="4"/>
  <c r="J23" i="4"/>
  <c r="H23" i="4"/>
  <c r="F23" i="4"/>
  <c r="D23" i="4"/>
  <c r="P22" i="4"/>
  <c r="N22" i="4"/>
  <c r="L22" i="4"/>
  <c r="J22" i="4"/>
  <c r="H22" i="4"/>
  <c r="F22" i="4"/>
  <c r="D22" i="4"/>
  <c r="P21" i="4"/>
  <c r="N21" i="4"/>
  <c r="L21" i="4"/>
  <c r="J21" i="4"/>
  <c r="H21" i="4"/>
  <c r="F21" i="4"/>
  <c r="D21" i="4"/>
  <c r="P20" i="4"/>
  <c r="N20" i="4"/>
  <c r="L20" i="4"/>
  <c r="J20" i="4"/>
  <c r="H20" i="4"/>
  <c r="F20" i="4"/>
  <c r="D20" i="4"/>
  <c r="P19" i="4"/>
  <c r="N19" i="4"/>
  <c r="L19" i="4"/>
  <c r="J19" i="4"/>
  <c r="H19" i="4"/>
  <c r="F19" i="4"/>
  <c r="D19" i="4"/>
  <c r="P18" i="4"/>
  <c r="N18" i="4"/>
  <c r="L18" i="4"/>
  <c r="J18" i="4"/>
  <c r="H18" i="4"/>
  <c r="F18" i="4"/>
  <c r="D18" i="4"/>
  <c r="P17" i="4"/>
  <c r="N17" i="4"/>
  <c r="L17" i="4"/>
  <c r="J17" i="4"/>
  <c r="H17" i="4"/>
  <c r="F17" i="4"/>
  <c r="D17" i="4"/>
  <c r="P16" i="4"/>
  <c r="N16" i="4"/>
  <c r="L16" i="4"/>
  <c r="J16" i="4"/>
  <c r="H16" i="4"/>
  <c r="F16" i="4"/>
  <c r="D16" i="4"/>
  <c r="P15" i="4"/>
  <c r="N15" i="4"/>
  <c r="L15" i="4"/>
  <c r="J15" i="4"/>
  <c r="H15" i="4"/>
  <c r="F15" i="4"/>
  <c r="D15" i="4"/>
  <c r="P14" i="4"/>
  <c r="N14" i="4"/>
  <c r="L14" i="4"/>
  <c r="J14" i="4"/>
  <c r="H14" i="4"/>
  <c r="F14" i="4"/>
  <c r="D14" i="4"/>
  <c r="P13" i="4"/>
  <c r="N13" i="4"/>
  <c r="L13" i="4"/>
  <c r="J13" i="4"/>
  <c r="H13" i="4"/>
  <c r="F13" i="4"/>
  <c r="D13" i="4"/>
  <c r="P12" i="4"/>
  <c r="N12" i="4"/>
  <c r="L12" i="4"/>
  <c r="J12" i="4"/>
  <c r="H12" i="4"/>
  <c r="F12" i="4"/>
  <c r="D12" i="4"/>
  <c r="P11" i="4"/>
  <c r="N11" i="4"/>
  <c r="L11" i="4"/>
  <c r="J11" i="4"/>
  <c r="H11" i="4"/>
  <c r="F11" i="4"/>
  <c r="D11" i="4"/>
  <c r="P10" i="4"/>
  <c r="N10" i="4"/>
  <c r="L10" i="4"/>
  <c r="J10" i="4"/>
  <c r="H10" i="4"/>
  <c r="F10" i="4"/>
  <c r="D10" i="4"/>
  <c r="P9" i="4"/>
  <c r="N9" i="4"/>
  <c r="L9" i="4"/>
  <c r="J9" i="4"/>
  <c r="H9" i="4"/>
  <c r="F9" i="4"/>
  <c r="D9" i="4"/>
  <c r="L156" i="9" l="1"/>
  <c r="J156" i="9"/>
  <c r="H156" i="9"/>
  <c r="F156" i="9"/>
  <c r="D156" i="9"/>
  <c r="L155" i="9"/>
  <c r="J155" i="9"/>
  <c r="H155" i="9"/>
  <c r="F155" i="9"/>
  <c r="D155" i="9"/>
  <c r="L154" i="9"/>
  <c r="J154" i="9"/>
  <c r="H154" i="9"/>
  <c r="F154" i="9"/>
  <c r="D154" i="9"/>
  <c r="L153" i="9"/>
  <c r="J153" i="9"/>
  <c r="H153" i="9"/>
  <c r="F153" i="9"/>
  <c r="D153" i="9"/>
  <c r="L152" i="9"/>
  <c r="J152" i="9"/>
  <c r="H152" i="9"/>
  <c r="F152" i="9"/>
  <c r="D152" i="9"/>
  <c r="L151" i="9"/>
  <c r="J151" i="9"/>
  <c r="H151" i="9"/>
  <c r="F151" i="9"/>
  <c r="D151" i="9"/>
  <c r="L150" i="9"/>
  <c r="J150" i="9"/>
  <c r="H150" i="9"/>
  <c r="F150" i="9"/>
  <c r="D150" i="9"/>
  <c r="H149" i="9"/>
  <c r="F149" i="9"/>
  <c r="D149" i="9"/>
  <c r="L148" i="9"/>
  <c r="J148" i="9"/>
  <c r="H148" i="9"/>
  <c r="F148" i="9"/>
  <c r="D148" i="9"/>
  <c r="L147" i="9"/>
  <c r="J147" i="9"/>
  <c r="H147" i="9"/>
  <c r="F147" i="9"/>
  <c r="D147" i="9"/>
  <c r="L146" i="9"/>
  <c r="J146" i="9"/>
  <c r="H146" i="9"/>
  <c r="F146" i="9"/>
  <c r="D146" i="9"/>
  <c r="L145" i="9"/>
  <c r="J145" i="9"/>
  <c r="H145" i="9"/>
  <c r="F145" i="9"/>
  <c r="D145" i="9"/>
  <c r="L144" i="9"/>
  <c r="J144" i="9"/>
  <c r="H144" i="9"/>
  <c r="F144" i="9"/>
  <c r="D144" i="9"/>
  <c r="L143" i="9"/>
  <c r="J143" i="9"/>
  <c r="H143" i="9"/>
  <c r="F143" i="9"/>
  <c r="D143" i="9"/>
  <c r="H142" i="9"/>
  <c r="F142" i="9"/>
  <c r="D142" i="9"/>
  <c r="L141" i="9"/>
  <c r="J141" i="9"/>
  <c r="H141" i="9"/>
  <c r="F141" i="9"/>
  <c r="D141" i="9"/>
  <c r="L140" i="9"/>
  <c r="J140" i="9"/>
  <c r="H140" i="9"/>
  <c r="F140" i="9"/>
  <c r="D140" i="9"/>
  <c r="L139" i="9"/>
  <c r="J139" i="9"/>
  <c r="H139" i="9"/>
  <c r="F139" i="9"/>
  <c r="D139" i="9"/>
  <c r="L138" i="9"/>
  <c r="J138" i="9"/>
  <c r="H138" i="9"/>
  <c r="F138" i="9"/>
  <c r="D138" i="9"/>
  <c r="F140" i="7"/>
  <c r="D140" i="7"/>
  <c r="B140" i="7"/>
  <c r="L140" i="7" s="1"/>
  <c r="B139" i="7"/>
  <c r="L139" i="7" s="1"/>
  <c r="L138" i="7"/>
  <c r="J138" i="7"/>
  <c r="H138" i="7"/>
  <c r="B138" i="7"/>
  <c r="F138" i="7" s="1"/>
  <c r="J137" i="7"/>
  <c r="H137" i="7"/>
  <c r="F137" i="7"/>
  <c r="D137" i="7"/>
  <c r="B137" i="7"/>
  <c r="L137" i="7" s="1"/>
  <c r="F136" i="7"/>
  <c r="D136" i="7"/>
  <c r="B136" i="7"/>
  <c r="L136" i="7" s="1"/>
  <c r="B135" i="7"/>
  <c r="L135" i="7" s="1"/>
  <c r="L134" i="7"/>
  <c r="J134" i="7"/>
  <c r="H134" i="7"/>
  <c r="B134" i="7"/>
  <c r="F134" i="7" s="1"/>
  <c r="F133" i="7"/>
  <c r="D133" i="7"/>
  <c r="B133" i="7"/>
  <c r="H133" i="7" s="1"/>
  <c r="H132" i="7"/>
  <c r="B132" i="7"/>
  <c r="F132" i="7" s="1"/>
  <c r="J131" i="7"/>
  <c r="H131" i="7"/>
  <c r="F131" i="7"/>
  <c r="D131" i="7"/>
  <c r="B131" i="7"/>
  <c r="L131" i="7" s="1"/>
  <c r="F130" i="7"/>
  <c r="D130" i="7"/>
  <c r="B130" i="7"/>
  <c r="L130" i="7" s="1"/>
  <c r="B129" i="7"/>
  <c r="L129" i="7" s="1"/>
  <c r="L128" i="7"/>
  <c r="J128" i="7"/>
  <c r="H128" i="7"/>
  <c r="B128" i="7"/>
  <c r="F128" i="7" s="1"/>
  <c r="J127" i="7"/>
  <c r="H127" i="7"/>
  <c r="F127" i="7"/>
  <c r="D127" i="7"/>
  <c r="B127" i="7"/>
  <c r="L127" i="7" s="1"/>
  <c r="F126" i="7"/>
  <c r="D126" i="7"/>
  <c r="B126" i="7"/>
  <c r="L126" i="7" s="1"/>
  <c r="B125" i="7"/>
  <c r="L125" i="7" s="1"/>
  <c r="L124" i="7"/>
  <c r="J124" i="7"/>
  <c r="H124" i="7"/>
  <c r="B124" i="7"/>
  <c r="F124" i="7" s="1"/>
  <c r="J123" i="7"/>
  <c r="H123" i="7"/>
  <c r="F123" i="7"/>
  <c r="D123" i="7"/>
  <c r="B123" i="7"/>
  <c r="L123" i="7" s="1"/>
  <c r="F122" i="7"/>
  <c r="D122" i="7"/>
  <c r="B122" i="7"/>
  <c r="L122" i="7" s="1"/>
  <c r="F143" i="6"/>
  <c r="D143" i="6"/>
  <c r="B143" i="6"/>
  <c r="B142" i="6"/>
  <c r="F142" i="6" s="1"/>
  <c r="F141" i="6"/>
  <c r="B141" i="6"/>
  <c r="D141" i="6" s="1"/>
  <c r="B140" i="6"/>
  <c r="F140" i="6" s="1"/>
  <c r="B139" i="6"/>
  <c r="F139" i="6" s="1"/>
  <c r="F138" i="6"/>
  <c r="D138" i="6"/>
  <c r="B138" i="6"/>
  <c r="D137" i="6"/>
  <c r="B137" i="6"/>
  <c r="F137" i="6" s="1"/>
  <c r="F136" i="6"/>
  <c r="D136" i="6"/>
  <c r="B136" i="6"/>
  <c r="F135" i="6"/>
  <c r="D135" i="6"/>
  <c r="B135" i="6"/>
  <c r="B134" i="6"/>
  <c r="F134" i="6" s="1"/>
  <c r="F133" i="6"/>
  <c r="B133" i="6"/>
  <c r="D133" i="6" s="1"/>
  <c r="B132" i="6"/>
  <c r="F132" i="6" s="1"/>
  <c r="B131" i="6"/>
  <c r="D131" i="6" s="1"/>
  <c r="F130" i="6"/>
  <c r="D130" i="6"/>
  <c r="B130" i="6"/>
  <c r="D129" i="6"/>
  <c r="B129" i="6"/>
  <c r="F129" i="6" s="1"/>
  <c r="F128" i="6"/>
  <c r="D128" i="6"/>
  <c r="B128" i="6"/>
  <c r="F127" i="6"/>
  <c r="D127" i="6"/>
  <c r="B127" i="6"/>
  <c r="B126" i="6"/>
  <c r="F126" i="6" s="1"/>
  <c r="F125" i="6"/>
  <c r="B125" i="6"/>
  <c r="D125" i="6" s="1"/>
  <c r="F114" i="6"/>
  <c r="D114" i="6"/>
  <c r="F113" i="6"/>
  <c r="D113" i="6"/>
  <c r="F112" i="6"/>
  <c r="D112" i="6"/>
  <c r="F111" i="6"/>
  <c r="D111" i="6"/>
  <c r="F109" i="6"/>
  <c r="D109" i="6"/>
  <c r="F108" i="6"/>
  <c r="D108" i="6"/>
  <c r="F107" i="6"/>
  <c r="D107" i="6"/>
  <c r="F106" i="6"/>
  <c r="D106" i="6"/>
  <c r="F105" i="6"/>
  <c r="D105" i="6"/>
  <c r="F104" i="6"/>
  <c r="D104" i="6"/>
  <c r="F103" i="6"/>
  <c r="D103" i="6"/>
  <c r="F102" i="6"/>
  <c r="D102" i="6"/>
  <c r="F101" i="6"/>
  <c r="D101" i="6"/>
  <c r="F100" i="6"/>
  <c r="D100" i="6"/>
  <c r="F99" i="6"/>
  <c r="D99" i="6"/>
  <c r="F98" i="6"/>
  <c r="D98" i="6"/>
  <c r="F97" i="6"/>
  <c r="D97" i="6"/>
  <c r="F96" i="6"/>
  <c r="D96" i="6"/>
  <c r="AU254" i="5"/>
  <c r="AS254" i="5"/>
  <c r="AQ254" i="5"/>
  <c r="AO254" i="5"/>
  <c r="AM254" i="5"/>
  <c r="AK254" i="5"/>
  <c r="AI254" i="5"/>
  <c r="AF254" i="5"/>
  <c r="AD254" i="5"/>
  <c r="AB254" i="5"/>
  <c r="Z254" i="5"/>
  <c r="X254" i="5"/>
  <c r="V254" i="5"/>
  <c r="T254" i="5"/>
  <c r="Q254" i="5"/>
  <c r="O254" i="5"/>
  <c r="M254" i="5"/>
  <c r="K254" i="5"/>
  <c r="I254" i="5"/>
  <c r="G254" i="5"/>
  <c r="E254" i="5"/>
  <c r="AU253" i="5"/>
  <c r="AS253" i="5"/>
  <c r="AQ253" i="5"/>
  <c r="AO253" i="5"/>
  <c r="AM253" i="5"/>
  <c r="AK253" i="5"/>
  <c r="AI253" i="5"/>
  <c r="AF253" i="5"/>
  <c r="AD253" i="5"/>
  <c r="AB253" i="5"/>
  <c r="Z253" i="5"/>
  <c r="X253" i="5"/>
  <c r="V253" i="5"/>
  <c r="T253" i="5"/>
  <c r="Q253" i="5"/>
  <c r="O253" i="5"/>
  <c r="M253" i="5"/>
  <c r="K253" i="5"/>
  <c r="I253" i="5"/>
  <c r="G253" i="5"/>
  <c r="E253" i="5"/>
  <c r="AU252" i="5"/>
  <c r="AS252" i="5"/>
  <c r="AQ252" i="5"/>
  <c r="AO252" i="5"/>
  <c r="AM252" i="5"/>
  <c r="AK252" i="5"/>
  <c r="AI252" i="5"/>
  <c r="AF252" i="5"/>
  <c r="AD252" i="5"/>
  <c r="AB252" i="5"/>
  <c r="Z252" i="5"/>
  <c r="X252" i="5"/>
  <c r="V252" i="5"/>
  <c r="T252" i="5"/>
  <c r="Q252" i="5"/>
  <c r="O252" i="5"/>
  <c r="M252" i="5"/>
  <c r="K252" i="5"/>
  <c r="I252" i="5"/>
  <c r="G252" i="5"/>
  <c r="E252" i="5"/>
  <c r="AU250" i="5"/>
  <c r="AS250" i="5"/>
  <c r="AQ250" i="5"/>
  <c r="AO250" i="5"/>
  <c r="AM250" i="5"/>
  <c r="AK250" i="5"/>
  <c r="AI250" i="5"/>
  <c r="AF250" i="5"/>
  <c r="AD250" i="5"/>
  <c r="AB250" i="5"/>
  <c r="Z250" i="5"/>
  <c r="X250" i="5"/>
  <c r="V250" i="5"/>
  <c r="T250" i="5"/>
  <c r="Q250" i="5"/>
  <c r="O250" i="5"/>
  <c r="M250" i="5"/>
  <c r="K250" i="5"/>
  <c r="I250" i="5"/>
  <c r="G250" i="5"/>
  <c r="E250" i="5"/>
  <c r="AF249" i="5"/>
  <c r="AD249" i="5"/>
  <c r="AB249" i="5"/>
  <c r="Z249" i="5"/>
  <c r="X249" i="5"/>
  <c r="V249" i="5"/>
  <c r="T249" i="5"/>
  <c r="AU248" i="5"/>
  <c r="AS248" i="5"/>
  <c r="AQ248" i="5"/>
  <c r="AO248" i="5"/>
  <c r="AM248" i="5"/>
  <c r="AK248" i="5"/>
  <c r="AI248" i="5"/>
  <c r="AF248" i="5"/>
  <c r="AD248" i="5"/>
  <c r="AB248" i="5"/>
  <c r="Z248" i="5"/>
  <c r="X248" i="5"/>
  <c r="V248" i="5"/>
  <c r="T248" i="5"/>
  <c r="Q248" i="5"/>
  <c r="O248" i="5"/>
  <c r="M248" i="5"/>
  <c r="K248" i="5"/>
  <c r="I248" i="5"/>
  <c r="G248" i="5"/>
  <c r="E248" i="5"/>
  <c r="AF247" i="5"/>
  <c r="AD247" i="5"/>
  <c r="AB247" i="5"/>
  <c r="Z247" i="5"/>
  <c r="X247" i="5"/>
  <c r="V247" i="5"/>
  <c r="T247" i="5"/>
  <c r="AF246" i="5"/>
  <c r="AD246" i="5"/>
  <c r="AB246" i="5"/>
  <c r="Z246" i="5"/>
  <c r="X246" i="5"/>
  <c r="V246" i="5"/>
  <c r="T246" i="5"/>
  <c r="AU245" i="5"/>
  <c r="AS245" i="5"/>
  <c r="AQ245" i="5"/>
  <c r="AO245" i="5"/>
  <c r="AM245" i="5"/>
  <c r="AK245" i="5"/>
  <c r="AI245" i="5"/>
  <c r="AF245" i="5"/>
  <c r="AD245" i="5"/>
  <c r="AB245" i="5"/>
  <c r="Z245" i="5"/>
  <c r="X245" i="5"/>
  <c r="V245" i="5"/>
  <c r="T245" i="5"/>
  <c r="Q245" i="5"/>
  <c r="O245" i="5"/>
  <c r="M245" i="5"/>
  <c r="K245" i="5"/>
  <c r="I245" i="5"/>
  <c r="G245" i="5"/>
  <c r="E245" i="5"/>
  <c r="Q244" i="5"/>
  <c r="O244" i="5"/>
  <c r="M244" i="5"/>
  <c r="K244" i="5"/>
  <c r="I244" i="5"/>
  <c r="G244" i="5"/>
  <c r="E244" i="5"/>
  <c r="AU242" i="5"/>
  <c r="AS242" i="5"/>
  <c r="AQ242" i="5"/>
  <c r="AO242" i="5"/>
  <c r="AM242" i="5"/>
  <c r="AK242" i="5"/>
  <c r="AI242" i="5"/>
  <c r="AF242" i="5"/>
  <c r="AD242" i="5"/>
  <c r="AB242" i="5"/>
  <c r="Z242" i="5"/>
  <c r="X242" i="5"/>
  <c r="V242" i="5"/>
  <c r="T242" i="5"/>
  <c r="Q242" i="5"/>
  <c r="O242" i="5"/>
  <c r="M242" i="5"/>
  <c r="K242" i="5"/>
  <c r="I242" i="5"/>
  <c r="G242" i="5"/>
  <c r="E242" i="5"/>
  <c r="AU241" i="5"/>
  <c r="AS241" i="5"/>
  <c r="AQ241" i="5"/>
  <c r="AO241" i="5"/>
  <c r="AM241" i="5"/>
  <c r="AK241" i="5"/>
  <c r="AI241" i="5"/>
  <c r="AF241" i="5"/>
  <c r="AD241" i="5"/>
  <c r="AB241" i="5"/>
  <c r="Z241" i="5"/>
  <c r="X241" i="5"/>
  <c r="V241" i="5"/>
  <c r="T241" i="5"/>
  <c r="Q241" i="5"/>
  <c r="O241" i="5"/>
  <c r="M241" i="5"/>
  <c r="K241" i="5"/>
  <c r="I241" i="5"/>
  <c r="G241" i="5"/>
  <c r="E241" i="5"/>
  <c r="AU240" i="5"/>
  <c r="AS240" i="5"/>
  <c r="AQ240" i="5"/>
  <c r="AO240" i="5"/>
  <c r="AM240" i="5"/>
  <c r="AK240" i="5"/>
  <c r="AI240" i="5"/>
  <c r="AF239" i="5"/>
  <c r="AD239" i="5"/>
  <c r="AB239" i="5"/>
  <c r="Z239" i="5"/>
  <c r="X239" i="5"/>
  <c r="V239" i="5"/>
  <c r="T239" i="5"/>
  <c r="AU238" i="5"/>
  <c r="AS238" i="5"/>
  <c r="AQ238" i="5"/>
  <c r="AO238" i="5"/>
  <c r="AM238" i="5"/>
  <c r="AK238" i="5"/>
  <c r="AI238" i="5"/>
  <c r="AF238" i="5"/>
  <c r="AD238" i="5"/>
  <c r="AB238" i="5"/>
  <c r="Z238" i="5"/>
  <c r="X238" i="5"/>
  <c r="V238" i="5"/>
  <c r="T238" i="5"/>
  <c r="Q238" i="5"/>
  <c r="O238" i="5"/>
  <c r="M238" i="5"/>
  <c r="K238" i="5"/>
  <c r="I238" i="5"/>
  <c r="G238" i="5"/>
  <c r="E238" i="5"/>
  <c r="AU237" i="5"/>
  <c r="AS237" i="5"/>
  <c r="AQ237" i="5"/>
  <c r="AO237" i="5"/>
  <c r="AM237" i="5"/>
  <c r="AK237" i="5"/>
  <c r="AI237" i="5"/>
  <c r="AF237" i="5"/>
  <c r="AD237" i="5"/>
  <c r="AB237" i="5"/>
  <c r="Z237" i="5"/>
  <c r="X237" i="5"/>
  <c r="V237" i="5"/>
  <c r="T237" i="5"/>
  <c r="Q237" i="5"/>
  <c r="O237" i="5"/>
  <c r="M237" i="5"/>
  <c r="K237" i="5"/>
  <c r="I237" i="5"/>
  <c r="G237" i="5"/>
  <c r="E237" i="5"/>
  <c r="Q236" i="5"/>
  <c r="O236" i="5"/>
  <c r="M236" i="5"/>
  <c r="K236" i="5"/>
  <c r="I236" i="5"/>
  <c r="G236" i="5"/>
  <c r="E236" i="5"/>
  <c r="AU222" i="5"/>
  <c r="AS222" i="5"/>
  <c r="AQ222" i="5"/>
  <c r="AO222" i="5"/>
  <c r="AM222" i="5"/>
  <c r="AK222" i="5"/>
  <c r="AI222" i="5"/>
  <c r="AF222" i="5"/>
  <c r="AD222" i="5"/>
  <c r="AB222" i="5"/>
  <c r="Z222" i="5"/>
  <c r="X222" i="5"/>
  <c r="V222" i="5"/>
  <c r="T222" i="5"/>
  <c r="Q222" i="5"/>
  <c r="O222" i="5"/>
  <c r="M222" i="5"/>
  <c r="K222" i="5"/>
  <c r="I222" i="5"/>
  <c r="G222" i="5"/>
  <c r="E222" i="5"/>
  <c r="AU221" i="5"/>
  <c r="AS221" i="5"/>
  <c r="AQ221" i="5"/>
  <c r="AO221" i="5"/>
  <c r="AM221" i="5"/>
  <c r="AK221" i="5"/>
  <c r="AI221" i="5"/>
  <c r="AF221" i="5"/>
  <c r="AD221" i="5"/>
  <c r="AB221" i="5"/>
  <c r="Z221" i="5"/>
  <c r="X221" i="5"/>
  <c r="V221" i="5"/>
  <c r="T221" i="5"/>
  <c r="Q221" i="5"/>
  <c r="O221" i="5"/>
  <c r="M221" i="5"/>
  <c r="K221" i="5"/>
  <c r="I221" i="5"/>
  <c r="G221" i="5"/>
  <c r="E221" i="5"/>
  <c r="AU220" i="5"/>
  <c r="AS220" i="5"/>
  <c r="AQ220" i="5"/>
  <c r="AO220" i="5"/>
  <c r="AM220" i="5"/>
  <c r="AK220" i="5"/>
  <c r="AI220" i="5"/>
  <c r="AF220" i="5"/>
  <c r="AD220" i="5"/>
  <c r="AB220" i="5"/>
  <c r="Z220" i="5"/>
  <c r="X220" i="5"/>
  <c r="V220" i="5"/>
  <c r="T220" i="5"/>
  <c r="Q220" i="5"/>
  <c r="O220" i="5"/>
  <c r="M220" i="5"/>
  <c r="K220" i="5"/>
  <c r="I220" i="5"/>
  <c r="G220" i="5"/>
  <c r="E220" i="5"/>
  <c r="AF219" i="5"/>
  <c r="AD219" i="5"/>
  <c r="AB219" i="5"/>
  <c r="Z219" i="5"/>
  <c r="X219" i="5"/>
  <c r="V219" i="5"/>
  <c r="T219" i="5"/>
  <c r="AU218" i="5"/>
  <c r="AS218" i="5"/>
  <c r="AQ218" i="5"/>
  <c r="AO218" i="5"/>
  <c r="AM218" i="5"/>
  <c r="AK218" i="5"/>
  <c r="AI218" i="5"/>
  <c r="AF218" i="5"/>
  <c r="AD218" i="5"/>
  <c r="AB218" i="5"/>
  <c r="Z218" i="5"/>
  <c r="X218" i="5"/>
  <c r="V218" i="5"/>
  <c r="T218" i="5"/>
  <c r="Q218" i="5"/>
  <c r="O218" i="5"/>
  <c r="M218" i="5"/>
  <c r="K218" i="5"/>
  <c r="I218" i="5"/>
  <c r="G218" i="5"/>
  <c r="E218" i="5"/>
  <c r="AF217" i="5"/>
  <c r="AD217" i="5"/>
  <c r="AB217" i="5"/>
  <c r="Z217" i="5"/>
  <c r="X217" i="5"/>
  <c r="V217" i="5"/>
  <c r="T217" i="5"/>
  <c r="AU216" i="5"/>
  <c r="AS216" i="5"/>
  <c r="AQ216" i="5"/>
  <c r="AO216" i="5"/>
  <c r="AM216" i="5"/>
  <c r="AK216" i="5"/>
  <c r="AI216" i="5"/>
  <c r="AF216" i="5"/>
  <c r="AD216" i="5"/>
  <c r="AB216" i="5"/>
  <c r="Z216" i="5"/>
  <c r="X216" i="5"/>
  <c r="V216" i="5"/>
  <c r="T216" i="5"/>
  <c r="Q216" i="5"/>
  <c r="O216" i="5"/>
  <c r="M216" i="5"/>
  <c r="K216" i="5"/>
  <c r="I216" i="5"/>
  <c r="G216" i="5"/>
  <c r="E216" i="5"/>
  <c r="AU214" i="5"/>
  <c r="AS214" i="5"/>
  <c r="AQ214" i="5"/>
  <c r="AO214" i="5"/>
  <c r="AM214" i="5"/>
  <c r="AK214" i="5"/>
  <c r="AI214" i="5"/>
  <c r="AF214" i="5"/>
  <c r="AD214" i="5"/>
  <c r="AB214" i="5"/>
  <c r="Z214" i="5"/>
  <c r="X214" i="5"/>
  <c r="V214" i="5"/>
  <c r="T214" i="5"/>
  <c r="Q214" i="5"/>
  <c r="O214" i="5"/>
  <c r="M214" i="5"/>
  <c r="K214" i="5"/>
  <c r="I214" i="5"/>
  <c r="G214" i="5"/>
  <c r="E214" i="5"/>
  <c r="AU213" i="5"/>
  <c r="AS213" i="5"/>
  <c r="AQ213" i="5"/>
  <c r="AO213" i="5"/>
  <c r="AM213" i="5"/>
  <c r="AK213" i="5"/>
  <c r="AI213" i="5"/>
  <c r="AF213" i="5"/>
  <c r="AD213" i="5"/>
  <c r="AB213" i="5"/>
  <c r="Z213" i="5"/>
  <c r="X213" i="5"/>
  <c r="V213" i="5"/>
  <c r="T213" i="5"/>
  <c r="Q213" i="5"/>
  <c r="O213" i="5"/>
  <c r="M213" i="5"/>
  <c r="K213" i="5"/>
  <c r="I213" i="5"/>
  <c r="G213" i="5"/>
  <c r="E213" i="5"/>
  <c r="AU212" i="5"/>
  <c r="AS212" i="5"/>
  <c r="AQ212" i="5"/>
  <c r="AO212" i="5"/>
  <c r="AM212" i="5"/>
  <c r="AK212" i="5"/>
  <c r="AI212" i="5"/>
  <c r="AF212" i="5"/>
  <c r="AD212" i="5"/>
  <c r="AB212" i="5"/>
  <c r="Z212" i="5"/>
  <c r="X212" i="5"/>
  <c r="V212" i="5"/>
  <c r="T212" i="5"/>
  <c r="Q212" i="5"/>
  <c r="O212" i="5"/>
  <c r="M212" i="5"/>
  <c r="K212" i="5"/>
  <c r="I212" i="5"/>
  <c r="G212" i="5"/>
  <c r="E212" i="5"/>
  <c r="AF211" i="5"/>
  <c r="AD211" i="5"/>
  <c r="AB211" i="5"/>
  <c r="Z211" i="5"/>
  <c r="X211" i="5"/>
  <c r="V211" i="5"/>
  <c r="T211" i="5"/>
  <c r="AU210" i="5"/>
  <c r="AS210" i="5"/>
  <c r="AQ210" i="5"/>
  <c r="AO210" i="5"/>
  <c r="AM210" i="5"/>
  <c r="AK210" i="5"/>
  <c r="AI210" i="5"/>
  <c r="AF210" i="5"/>
  <c r="AD210" i="5"/>
  <c r="AB210" i="5"/>
  <c r="Z210" i="5"/>
  <c r="X210" i="5"/>
  <c r="V210" i="5"/>
  <c r="T210" i="5"/>
  <c r="Q210" i="5"/>
  <c r="O210" i="5"/>
  <c r="M210" i="5"/>
  <c r="K210" i="5"/>
  <c r="I210" i="5"/>
  <c r="G210" i="5"/>
  <c r="E210" i="5"/>
  <c r="AU209" i="5"/>
  <c r="AS209" i="5"/>
  <c r="AQ209" i="5"/>
  <c r="AO209" i="5"/>
  <c r="AM209" i="5"/>
  <c r="AK209" i="5"/>
  <c r="AI209" i="5"/>
  <c r="AF209" i="5"/>
  <c r="AD209" i="5"/>
  <c r="AB209" i="5"/>
  <c r="Z209" i="5"/>
  <c r="X209" i="5"/>
  <c r="V209" i="5"/>
  <c r="T209" i="5"/>
  <c r="Q209" i="5"/>
  <c r="O209" i="5"/>
  <c r="M209" i="5"/>
  <c r="K209" i="5"/>
  <c r="I209" i="5"/>
  <c r="G209" i="5"/>
  <c r="E209" i="5"/>
  <c r="AU207" i="5"/>
  <c r="AS207" i="5"/>
  <c r="AQ207" i="5"/>
  <c r="AO207" i="5"/>
  <c r="AM207" i="5"/>
  <c r="AK207" i="5"/>
  <c r="AI207" i="5"/>
  <c r="AF207" i="5"/>
  <c r="AD207" i="5"/>
  <c r="AB207" i="5"/>
  <c r="Z207" i="5"/>
  <c r="X207" i="5"/>
  <c r="V207" i="5"/>
  <c r="T207" i="5"/>
  <c r="Q207" i="5"/>
  <c r="O207" i="5"/>
  <c r="M207" i="5"/>
  <c r="K207" i="5"/>
  <c r="I207" i="5"/>
  <c r="G207" i="5"/>
  <c r="E207" i="5"/>
  <c r="AU206" i="5"/>
  <c r="AS206" i="5"/>
  <c r="AQ206" i="5"/>
  <c r="AO206" i="5"/>
  <c r="AM206" i="5"/>
  <c r="AK206" i="5"/>
  <c r="AI206" i="5"/>
  <c r="AF206" i="5"/>
  <c r="AD206" i="5"/>
  <c r="AB206" i="5"/>
  <c r="Z206" i="5"/>
  <c r="X206" i="5"/>
  <c r="V206" i="5"/>
  <c r="T206" i="5"/>
  <c r="Q206" i="5"/>
  <c r="O206" i="5"/>
  <c r="M206" i="5"/>
  <c r="K206" i="5"/>
  <c r="I206" i="5"/>
  <c r="G206" i="5"/>
  <c r="E206" i="5"/>
  <c r="Q205" i="5"/>
  <c r="O205" i="5"/>
  <c r="M205" i="5"/>
  <c r="K205" i="5"/>
  <c r="I205" i="5"/>
  <c r="G205" i="5"/>
  <c r="E205" i="5"/>
  <c r="Q204" i="5"/>
  <c r="O204" i="5"/>
  <c r="M204" i="5"/>
  <c r="K204" i="5"/>
  <c r="I204" i="5"/>
  <c r="G204" i="5"/>
  <c r="E204" i="5"/>
  <c r="AU190" i="5"/>
  <c r="AS190" i="5"/>
  <c r="AQ190" i="5"/>
  <c r="AO190" i="5"/>
  <c r="AM190" i="5"/>
  <c r="AK190" i="5"/>
  <c r="AI190" i="5"/>
  <c r="AF190" i="5"/>
  <c r="AD190" i="5"/>
  <c r="AB190" i="5"/>
  <c r="Z190" i="5"/>
  <c r="X190" i="5"/>
  <c r="V190" i="5"/>
  <c r="T190" i="5"/>
  <c r="Q190" i="5"/>
  <c r="O190" i="5"/>
  <c r="M190" i="5"/>
  <c r="K190" i="5"/>
  <c r="I190" i="5"/>
  <c r="G190" i="5"/>
  <c r="E190" i="5"/>
  <c r="B190" i="5"/>
  <c r="AU189" i="5"/>
  <c r="AS189" i="5"/>
  <c r="AQ189" i="5"/>
  <c r="AO189" i="5"/>
  <c r="AM189" i="5"/>
  <c r="AK189" i="5"/>
  <c r="AI189" i="5"/>
  <c r="AF189" i="5"/>
  <c r="AD189" i="5"/>
  <c r="AB189" i="5"/>
  <c r="Z189" i="5"/>
  <c r="X189" i="5"/>
  <c r="V189" i="5"/>
  <c r="T189" i="5"/>
  <c r="Q189" i="5"/>
  <c r="O189" i="5"/>
  <c r="M189" i="5"/>
  <c r="K189" i="5"/>
  <c r="I189" i="5"/>
  <c r="G189" i="5"/>
  <c r="E189" i="5"/>
  <c r="B189" i="5"/>
  <c r="AU188" i="5"/>
  <c r="AS188" i="5"/>
  <c r="AQ188" i="5"/>
  <c r="AO188" i="5"/>
  <c r="AM188" i="5"/>
  <c r="AK188" i="5"/>
  <c r="AI188" i="5"/>
  <c r="AF188" i="5"/>
  <c r="AD188" i="5"/>
  <c r="AB188" i="5"/>
  <c r="Z188" i="5"/>
  <c r="X188" i="5"/>
  <c r="V188" i="5"/>
  <c r="T188" i="5"/>
  <c r="Q188" i="5"/>
  <c r="O188" i="5"/>
  <c r="M188" i="5"/>
  <c r="K188" i="5"/>
  <c r="I188" i="5"/>
  <c r="G188" i="5"/>
  <c r="E188" i="5"/>
  <c r="B188" i="5"/>
  <c r="AS187" i="5"/>
  <c r="AQ187" i="5"/>
  <c r="AO187" i="5"/>
  <c r="AM187" i="5"/>
  <c r="AK187" i="5"/>
  <c r="AD187" i="5"/>
  <c r="AB187" i="5"/>
  <c r="Z187" i="5"/>
  <c r="X187" i="5"/>
  <c r="V187" i="5"/>
  <c r="O187" i="5"/>
  <c r="M187" i="5"/>
  <c r="K187" i="5"/>
  <c r="I187" i="5"/>
  <c r="G187" i="5"/>
  <c r="B187" i="5"/>
  <c r="AU186" i="5"/>
  <c r="AS186" i="5"/>
  <c r="AQ186" i="5"/>
  <c r="AO186" i="5"/>
  <c r="AM186" i="5"/>
  <c r="AK186" i="5"/>
  <c r="AI186" i="5"/>
  <c r="AF186" i="5"/>
  <c r="AD186" i="5"/>
  <c r="AB186" i="5"/>
  <c r="Z186" i="5"/>
  <c r="X186" i="5"/>
  <c r="V186" i="5"/>
  <c r="T186" i="5"/>
  <c r="Q186" i="5"/>
  <c r="O186" i="5"/>
  <c r="M186" i="5"/>
  <c r="K186" i="5"/>
  <c r="I186" i="5"/>
  <c r="G186" i="5"/>
  <c r="E186" i="5"/>
  <c r="B186" i="5"/>
  <c r="AQ185" i="5"/>
  <c r="AO185" i="5"/>
  <c r="AM185" i="5"/>
  <c r="AK185" i="5"/>
  <c r="AI185" i="5"/>
  <c r="AB185" i="5"/>
  <c r="Z185" i="5"/>
  <c r="X185" i="5"/>
  <c r="V185" i="5"/>
  <c r="T185" i="5"/>
  <c r="M185" i="5"/>
  <c r="K185" i="5"/>
  <c r="I185" i="5"/>
  <c r="G185" i="5"/>
  <c r="E185" i="5"/>
  <c r="B185" i="5"/>
  <c r="AQ184" i="5"/>
  <c r="AO184" i="5"/>
  <c r="AM184" i="5"/>
  <c r="AK184" i="5"/>
  <c r="AI184" i="5"/>
  <c r="AB184" i="5"/>
  <c r="Z184" i="5"/>
  <c r="X184" i="5"/>
  <c r="V184" i="5"/>
  <c r="T184" i="5"/>
  <c r="M184" i="5"/>
  <c r="K184" i="5"/>
  <c r="I184" i="5"/>
  <c r="G184" i="5"/>
  <c r="E184" i="5"/>
  <c r="B184" i="5"/>
  <c r="AQ183" i="5"/>
  <c r="AM183" i="5"/>
  <c r="AB183" i="5"/>
  <c r="X183" i="5"/>
  <c r="M183" i="5"/>
  <c r="I183" i="5"/>
  <c r="B183" i="5"/>
  <c r="AU182" i="5"/>
  <c r="AS182" i="5"/>
  <c r="AQ182" i="5"/>
  <c r="AO182" i="5"/>
  <c r="AM182" i="5"/>
  <c r="AK182" i="5"/>
  <c r="AI182" i="5"/>
  <c r="AF182" i="5"/>
  <c r="AD182" i="5"/>
  <c r="AB182" i="5"/>
  <c r="Z182" i="5"/>
  <c r="X182" i="5"/>
  <c r="V182" i="5"/>
  <c r="T182" i="5"/>
  <c r="Q182" i="5"/>
  <c r="O182" i="5"/>
  <c r="M182" i="5"/>
  <c r="K182" i="5"/>
  <c r="I182" i="5"/>
  <c r="G182" i="5"/>
  <c r="E182" i="5"/>
  <c r="B182" i="5"/>
  <c r="AU181" i="5"/>
  <c r="AS181" i="5"/>
  <c r="AQ181" i="5"/>
  <c r="AO181" i="5"/>
  <c r="AM181" i="5"/>
  <c r="AK181" i="5"/>
  <c r="AI181" i="5"/>
  <c r="AF181" i="5"/>
  <c r="AD181" i="5"/>
  <c r="AB181" i="5"/>
  <c r="Z181" i="5"/>
  <c r="X181" i="5"/>
  <c r="V181" i="5"/>
  <c r="T181" i="5"/>
  <c r="Q181" i="5"/>
  <c r="O181" i="5"/>
  <c r="M181" i="5"/>
  <c r="K181" i="5"/>
  <c r="I181" i="5"/>
  <c r="G181" i="5"/>
  <c r="E181" i="5"/>
  <c r="B181" i="5"/>
  <c r="AU180" i="5"/>
  <c r="AS180" i="5"/>
  <c r="AQ180" i="5"/>
  <c r="AO180" i="5"/>
  <c r="AM180" i="5"/>
  <c r="AK180" i="5"/>
  <c r="AI180" i="5"/>
  <c r="AF180" i="5"/>
  <c r="AD180" i="5"/>
  <c r="AB180" i="5"/>
  <c r="Z180" i="5"/>
  <c r="X180" i="5"/>
  <c r="V180" i="5"/>
  <c r="T180" i="5"/>
  <c r="Q180" i="5"/>
  <c r="O180" i="5"/>
  <c r="M180" i="5"/>
  <c r="K180" i="5"/>
  <c r="I180" i="5"/>
  <c r="G180" i="5"/>
  <c r="E180" i="5"/>
  <c r="B180" i="5"/>
  <c r="AQ179" i="5"/>
  <c r="AO179" i="5"/>
  <c r="AM179" i="5"/>
  <c r="AK179" i="5"/>
  <c r="AB179" i="5"/>
  <c r="Z179" i="5"/>
  <c r="X179" i="5"/>
  <c r="V179" i="5"/>
  <c r="M179" i="5"/>
  <c r="K179" i="5"/>
  <c r="I179" i="5"/>
  <c r="G179" i="5"/>
  <c r="B179" i="5"/>
  <c r="AU178" i="5"/>
  <c r="AS178" i="5"/>
  <c r="AQ178" i="5"/>
  <c r="AO178" i="5"/>
  <c r="AM178" i="5"/>
  <c r="AK178" i="5"/>
  <c r="AI178" i="5"/>
  <c r="AF178" i="5"/>
  <c r="AD178" i="5"/>
  <c r="AB178" i="5"/>
  <c r="Z178" i="5"/>
  <c r="X178" i="5"/>
  <c r="V178" i="5"/>
  <c r="T178" i="5"/>
  <c r="Q178" i="5"/>
  <c r="O178" i="5"/>
  <c r="M178" i="5"/>
  <c r="K178" i="5"/>
  <c r="I178" i="5"/>
  <c r="G178" i="5"/>
  <c r="E178" i="5"/>
  <c r="B178" i="5"/>
  <c r="AU177" i="5"/>
  <c r="AS177" i="5"/>
  <c r="AQ177" i="5"/>
  <c r="AO177" i="5"/>
  <c r="AM177" i="5"/>
  <c r="AK177" i="5"/>
  <c r="AI177" i="5"/>
  <c r="AF177" i="5"/>
  <c r="AD177" i="5"/>
  <c r="AB177" i="5"/>
  <c r="Z177" i="5"/>
  <c r="X177" i="5"/>
  <c r="V177" i="5"/>
  <c r="T177" i="5"/>
  <c r="Q177" i="5"/>
  <c r="O177" i="5"/>
  <c r="M177" i="5"/>
  <c r="K177" i="5"/>
  <c r="I177" i="5"/>
  <c r="G177" i="5"/>
  <c r="E177" i="5"/>
  <c r="B177" i="5"/>
  <c r="AQ176" i="5"/>
  <c r="AM176" i="5"/>
  <c r="AB176" i="5"/>
  <c r="X176" i="5"/>
  <c r="M176" i="5"/>
  <c r="I176" i="5"/>
  <c r="B176" i="5"/>
  <c r="AQ175" i="5"/>
  <c r="AO175" i="5"/>
  <c r="AM175" i="5"/>
  <c r="AK175" i="5"/>
  <c r="AI175" i="5"/>
  <c r="AB175" i="5"/>
  <c r="Z175" i="5"/>
  <c r="X175" i="5"/>
  <c r="V175" i="5"/>
  <c r="T175" i="5"/>
  <c r="M175" i="5"/>
  <c r="K175" i="5"/>
  <c r="I175" i="5"/>
  <c r="G175" i="5"/>
  <c r="E175" i="5"/>
  <c r="B175" i="5"/>
  <c r="AQ174" i="5"/>
  <c r="AO174" i="5"/>
  <c r="AM174" i="5"/>
  <c r="AK174" i="5"/>
  <c r="AI174" i="5"/>
  <c r="AB174" i="5"/>
  <c r="Z174" i="5"/>
  <c r="X174" i="5"/>
  <c r="V174" i="5"/>
  <c r="T174" i="5"/>
  <c r="M174" i="5"/>
  <c r="K174" i="5"/>
  <c r="I174" i="5"/>
  <c r="G174" i="5"/>
  <c r="E174" i="5"/>
  <c r="B174" i="5"/>
  <c r="AU173" i="5"/>
  <c r="AS173" i="5"/>
  <c r="AQ173" i="5"/>
  <c r="AO173" i="5"/>
  <c r="AM173" i="5"/>
  <c r="AK173" i="5"/>
  <c r="AI173" i="5"/>
  <c r="AF173" i="5"/>
  <c r="AD173" i="5"/>
  <c r="AB173" i="5"/>
  <c r="Z173" i="5"/>
  <c r="X173" i="5"/>
  <c r="V173" i="5"/>
  <c r="T173" i="5"/>
  <c r="Q173" i="5"/>
  <c r="O173" i="5"/>
  <c r="M173" i="5"/>
  <c r="K173" i="5"/>
  <c r="I173" i="5"/>
  <c r="G173" i="5"/>
  <c r="E173" i="5"/>
  <c r="B173" i="5"/>
  <c r="AQ172" i="5"/>
  <c r="AO172" i="5"/>
  <c r="AM172" i="5"/>
  <c r="AK172" i="5"/>
  <c r="AB172" i="5"/>
  <c r="Z172" i="5"/>
  <c r="X172" i="5"/>
  <c r="V172" i="5"/>
  <c r="M172" i="5"/>
  <c r="K172" i="5"/>
  <c r="I172" i="5"/>
  <c r="G172" i="5"/>
  <c r="B172" i="5"/>
  <c r="AU158" i="5"/>
  <c r="AS158" i="5"/>
  <c r="AQ158" i="5"/>
  <c r="AO158" i="5"/>
  <c r="AM158" i="5"/>
  <c r="AK158" i="5"/>
  <c r="AI158" i="5"/>
  <c r="AF158" i="5"/>
  <c r="AD158" i="5"/>
  <c r="AB158" i="5"/>
  <c r="Z158" i="5"/>
  <c r="X158" i="5"/>
  <c r="V158" i="5"/>
  <c r="T158" i="5"/>
  <c r="Q158" i="5"/>
  <c r="O158" i="5"/>
  <c r="M158" i="5"/>
  <c r="K158" i="5"/>
  <c r="I158" i="5"/>
  <c r="G158" i="5"/>
  <c r="E158" i="5"/>
  <c r="B158" i="5"/>
  <c r="AU157" i="5"/>
  <c r="AS157" i="5"/>
  <c r="AQ157" i="5"/>
  <c r="AO157" i="5"/>
  <c r="AM157" i="5"/>
  <c r="AK157" i="5"/>
  <c r="AI157" i="5"/>
  <c r="AF157" i="5"/>
  <c r="AD157" i="5"/>
  <c r="AB157" i="5"/>
  <c r="Z157" i="5"/>
  <c r="X157" i="5"/>
  <c r="V157" i="5"/>
  <c r="T157" i="5"/>
  <c r="Q157" i="5"/>
  <c r="O157" i="5"/>
  <c r="M157" i="5"/>
  <c r="K157" i="5"/>
  <c r="I157" i="5"/>
  <c r="G157" i="5"/>
  <c r="E157" i="5"/>
  <c r="B157" i="5"/>
  <c r="AU156" i="5"/>
  <c r="AS156" i="5"/>
  <c r="AQ156" i="5"/>
  <c r="AO156" i="5"/>
  <c r="AM156" i="5"/>
  <c r="AK156" i="5"/>
  <c r="AI156" i="5"/>
  <c r="AF156" i="5"/>
  <c r="AD156" i="5"/>
  <c r="AB156" i="5"/>
  <c r="Z156" i="5"/>
  <c r="X156" i="5"/>
  <c r="V156" i="5"/>
  <c r="T156" i="5"/>
  <c r="Q156" i="5"/>
  <c r="O156" i="5"/>
  <c r="M156" i="5"/>
  <c r="K156" i="5"/>
  <c r="I156" i="5"/>
  <c r="G156" i="5"/>
  <c r="E156" i="5"/>
  <c r="B156" i="5"/>
  <c r="AQ155" i="5"/>
  <c r="AO155" i="5"/>
  <c r="AM155" i="5"/>
  <c r="AK155" i="5"/>
  <c r="AB155" i="5"/>
  <c r="Z155" i="5"/>
  <c r="X155" i="5"/>
  <c r="V155" i="5"/>
  <c r="M155" i="5"/>
  <c r="K155" i="5"/>
  <c r="I155" i="5"/>
  <c r="G155" i="5"/>
  <c r="B155" i="5"/>
  <c r="AU154" i="5"/>
  <c r="AS154" i="5"/>
  <c r="AQ154" i="5"/>
  <c r="AO154" i="5"/>
  <c r="AM154" i="5"/>
  <c r="AK154" i="5"/>
  <c r="AI154" i="5"/>
  <c r="AF154" i="5"/>
  <c r="AD154" i="5"/>
  <c r="AB154" i="5"/>
  <c r="Z154" i="5"/>
  <c r="X154" i="5"/>
  <c r="V154" i="5"/>
  <c r="T154" i="5"/>
  <c r="Q154" i="5"/>
  <c r="O154" i="5"/>
  <c r="M154" i="5"/>
  <c r="K154" i="5"/>
  <c r="I154" i="5"/>
  <c r="G154" i="5"/>
  <c r="E154" i="5"/>
  <c r="B154" i="5"/>
  <c r="AU153" i="5"/>
  <c r="AS153" i="5"/>
  <c r="AQ153" i="5"/>
  <c r="AO153" i="5"/>
  <c r="AM153" i="5"/>
  <c r="AK153" i="5"/>
  <c r="AI153" i="5"/>
  <c r="AF153" i="5"/>
  <c r="AD153" i="5"/>
  <c r="AB153" i="5"/>
  <c r="Z153" i="5"/>
  <c r="X153" i="5"/>
  <c r="V153" i="5"/>
  <c r="T153" i="5"/>
  <c r="Q153" i="5"/>
  <c r="O153" i="5"/>
  <c r="M153" i="5"/>
  <c r="K153" i="5"/>
  <c r="I153" i="5"/>
  <c r="G153" i="5"/>
  <c r="E153" i="5"/>
  <c r="B153" i="5"/>
  <c r="AU152" i="5"/>
  <c r="AS152" i="5"/>
  <c r="AQ152" i="5"/>
  <c r="AO152" i="5"/>
  <c r="AM152" i="5"/>
  <c r="AK152" i="5"/>
  <c r="AI152" i="5"/>
  <c r="AF152" i="5"/>
  <c r="AD152" i="5"/>
  <c r="AB152" i="5"/>
  <c r="Z152" i="5"/>
  <c r="X152" i="5"/>
  <c r="V152" i="5"/>
  <c r="T152" i="5"/>
  <c r="Q152" i="5"/>
  <c r="O152" i="5"/>
  <c r="M152" i="5"/>
  <c r="K152" i="5"/>
  <c r="I152" i="5"/>
  <c r="G152" i="5"/>
  <c r="E152" i="5"/>
  <c r="B152" i="5"/>
  <c r="AM151" i="5"/>
  <c r="X151" i="5"/>
  <c r="I151" i="5"/>
  <c r="B151" i="5"/>
  <c r="AQ150" i="5"/>
  <c r="AO150" i="5"/>
  <c r="AM150" i="5"/>
  <c r="AK150" i="5"/>
  <c r="AI150" i="5"/>
  <c r="AB150" i="5"/>
  <c r="Z150" i="5"/>
  <c r="X150" i="5"/>
  <c r="V150" i="5"/>
  <c r="T150" i="5"/>
  <c r="M150" i="5"/>
  <c r="K150" i="5"/>
  <c r="I150" i="5"/>
  <c r="G150" i="5"/>
  <c r="E150" i="5"/>
  <c r="B150" i="5"/>
  <c r="AU149" i="5"/>
  <c r="AS149" i="5"/>
  <c r="AQ149" i="5"/>
  <c r="AO149" i="5"/>
  <c r="AM149" i="5"/>
  <c r="AK149" i="5"/>
  <c r="AI149" i="5"/>
  <c r="AF149" i="5"/>
  <c r="AD149" i="5"/>
  <c r="AB149" i="5"/>
  <c r="Z149" i="5"/>
  <c r="X149" i="5"/>
  <c r="V149" i="5"/>
  <c r="T149" i="5"/>
  <c r="Q149" i="5"/>
  <c r="O149" i="5"/>
  <c r="M149" i="5"/>
  <c r="K149" i="5"/>
  <c r="I149" i="5"/>
  <c r="G149" i="5"/>
  <c r="E149" i="5"/>
  <c r="B149" i="5"/>
  <c r="AU148" i="5"/>
  <c r="AS148" i="5"/>
  <c r="AQ148" i="5"/>
  <c r="AO148" i="5"/>
  <c r="AM148" i="5"/>
  <c r="AK148" i="5"/>
  <c r="AI148" i="5"/>
  <c r="AF148" i="5"/>
  <c r="AD148" i="5"/>
  <c r="AB148" i="5"/>
  <c r="Z148" i="5"/>
  <c r="X148" i="5"/>
  <c r="V148" i="5"/>
  <c r="T148" i="5"/>
  <c r="Q148" i="5"/>
  <c r="O148" i="5"/>
  <c r="M148" i="5"/>
  <c r="K148" i="5"/>
  <c r="I148" i="5"/>
  <c r="G148" i="5"/>
  <c r="E148" i="5"/>
  <c r="B148" i="5"/>
  <c r="AQ147" i="5"/>
  <c r="AO147" i="5"/>
  <c r="AM147" i="5"/>
  <c r="AK147" i="5"/>
  <c r="AB147" i="5"/>
  <c r="Z147" i="5"/>
  <c r="X147" i="5"/>
  <c r="V147" i="5"/>
  <c r="M147" i="5"/>
  <c r="K147" i="5"/>
  <c r="I147" i="5"/>
  <c r="G147" i="5"/>
  <c r="B147" i="5"/>
  <c r="AU146" i="5"/>
  <c r="AS146" i="5"/>
  <c r="AQ146" i="5"/>
  <c r="AO146" i="5"/>
  <c r="AM146" i="5"/>
  <c r="AK146" i="5"/>
  <c r="AI146" i="5"/>
  <c r="AF146" i="5"/>
  <c r="AD146" i="5"/>
  <c r="AB146" i="5"/>
  <c r="Z146" i="5"/>
  <c r="X146" i="5"/>
  <c r="V146" i="5"/>
  <c r="T146" i="5"/>
  <c r="Q146" i="5"/>
  <c r="O146" i="5"/>
  <c r="M146" i="5"/>
  <c r="K146" i="5"/>
  <c r="I146" i="5"/>
  <c r="G146" i="5"/>
  <c r="E146" i="5"/>
  <c r="B146" i="5"/>
  <c r="AU145" i="5"/>
  <c r="AS145" i="5"/>
  <c r="AQ145" i="5"/>
  <c r="AO145" i="5"/>
  <c r="AM145" i="5"/>
  <c r="AK145" i="5"/>
  <c r="AI145" i="5"/>
  <c r="AF145" i="5"/>
  <c r="AD145" i="5"/>
  <c r="AB145" i="5"/>
  <c r="Z145" i="5"/>
  <c r="X145" i="5"/>
  <c r="V145" i="5"/>
  <c r="T145" i="5"/>
  <c r="Q145" i="5"/>
  <c r="O145" i="5"/>
  <c r="M145" i="5"/>
  <c r="K145" i="5"/>
  <c r="I145" i="5"/>
  <c r="G145" i="5"/>
  <c r="E145" i="5"/>
  <c r="B145" i="5"/>
  <c r="AO144" i="5"/>
  <c r="AM144" i="5"/>
  <c r="AI144" i="5"/>
  <c r="Z144" i="5"/>
  <c r="X144" i="5"/>
  <c r="T144" i="5"/>
  <c r="K144" i="5"/>
  <c r="I144" i="5"/>
  <c r="E144" i="5"/>
  <c r="B144" i="5"/>
  <c r="AQ143" i="5"/>
  <c r="AO143" i="5"/>
  <c r="AM143" i="5"/>
  <c r="AK143" i="5"/>
  <c r="AI143" i="5"/>
  <c r="AB143" i="5"/>
  <c r="Z143" i="5"/>
  <c r="X143" i="5"/>
  <c r="V143" i="5"/>
  <c r="T143" i="5"/>
  <c r="M143" i="5"/>
  <c r="K143" i="5"/>
  <c r="I143" i="5"/>
  <c r="G143" i="5"/>
  <c r="E143" i="5"/>
  <c r="B143" i="5"/>
  <c r="AQ142" i="5"/>
  <c r="AO142" i="5"/>
  <c r="AM142" i="5"/>
  <c r="AK142" i="5"/>
  <c r="AI142" i="5"/>
  <c r="AB142" i="5"/>
  <c r="Z142" i="5"/>
  <c r="X142" i="5"/>
  <c r="V142" i="5"/>
  <c r="T142" i="5"/>
  <c r="M142" i="5"/>
  <c r="K142" i="5"/>
  <c r="I142" i="5"/>
  <c r="G142" i="5"/>
  <c r="E142" i="5"/>
  <c r="B142" i="5"/>
  <c r="AU141" i="5"/>
  <c r="AS141" i="5"/>
  <c r="AQ141" i="5"/>
  <c r="AO141" i="5"/>
  <c r="AM141" i="5"/>
  <c r="AK141" i="5"/>
  <c r="AI141" i="5"/>
  <c r="AF141" i="5"/>
  <c r="AD141" i="5"/>
  <c r="AB141" i="5"/>
  <c r="Z141" i="5"/>
  <c r="X141" i="5"/>
  <c r="V141" i="5"/>
  <c r="T141" i="5"/>
  <c r="Q141" i="5"/>
  <c r="O141" i="5"/>
  <c r="M141" i="5"/>
  <c r="K141" i="5"/>
  <c r="I141" i="5"/>
  <c r="G141" i="5"/>
  <c r="E141" i="5"/>
  <c r="B141" i="5"/>
  <c r="AQ140" i="5"/>
  <c r="AO140" i="5"/>
  <c r="AM140" i="5"/>
  <c r="AK140" i="5"/>
  <c r="AI140" i="5"/>
  <c r="AB140" i="5"/>
  <c r="Z140" i="5"/>
  <c r="X140" i="5"/>
  <c r="V140" i="5"/>
  <c r="T140" i="5"/>
  <c r="M140" i="5"/>
  <c r="K140" i="5"/>
  <c r="I140" i="5"/>
  <c r="G140" i="5"/>
  <c r="E140" i="5"/>
  <c r="B140" i="5"/>
  <c r="AU126" i="5"/>
  <c r="AS126" i="5"/>
  <c r="AQ126" i="5"/>
  <c r="AO126" i="5"/>
  <c r="AM126" i="5"/>
  <c r="AK126" i="5"/>
  <c r="AI126" i="5"/>
  <c r="AF126" i="5"/>
  <c r="AD126" i="5"/>
  <c r="AB126" i="5"/>
  <c r="Z126" i="5"/>
  <c r="X126" i="5"/>
  <c r="V126" i="5"/>
  <c r="T126" i="5"/>
  <c r="Q126" i="5"/>
  <c r="O126" i="5"/>
  <c r="M126" i="5"/>
  <c r="K126" i="5"/>
  <c r="I126" i="5"/>
  <c r="G126" i="5"/>
  <c r="E126" i="5"/>
  <c r="AU125" i="5"/>
  <c r="AS125" i="5"/>
  <c r="AQ125" i="5"/>
  <c r="AO125" i="5"/>
  <c r="AM125" i="5"/>
  <c r="AK125" i="5"/>
  <c r="AI125" i="5"/>
  <c r="AF125" i="5"/>
  <c r="AD125" i="5"/>
  <c r="AB125" i="5"/>
  <c r="Z125" i="5"/>
  <c r="X125" i="5"/>
  <c r="V125" i="5"/>
  <c r="T125" i="5"/>
  <c r="Q125" i="5"/>
  <c r="O125" i="5"/>
  <c r="M125" i="5"/>
  <c r="K125" i="5"/>
  <c r="I125" i="5"/>
  <c r="G125" i="5"/>
  <c r="E125" i="5"/>
  <c r="AU124" i="5"/>
  <c r="AS124" i="5"/>
  <c r="AQ124" i="5"/>
  <c r="AO124" i="5"/>
  <c r="AM124" i="5"/>
  <c r="AK124" i="5"/>
  <c r="AI124" i="5"/>
  <c r="AF124" i="5"/>
  <c r="AD124" i="5"/>
  <c r="AB124" i="5"/>
  <c r="Z124" i="5"/>
  <c r="X124" i="5"/>
  <c r="V124" i="5"/>
  <c r="T124" i="5"/>
  <c r="Q124" i="5"/>
  <c r="O124" i="5"/>
  <c r="M124" i="5"/>
  <c r="K124" i="5"/>
  <c r="I124" i="5"/>
  <c r="G124" i="5"/>
  <c r="E124" i="5"/>
  <c r="AQ123" i="5"/>
  <c r="AO123" i="5"/>
  <c r="AM123" i="5"/>
  <c r="AK123" i="5"/>
  <c r="AB123" i="5"/>
  <c r="Z123" i="5"/>
  <c r="X123" i="5"/>
  <c r="V123" i="5"/>
  <c r="M123" i="5"/>
  <c r="K123" i="5"/>
  <c r="I123" i="5"/>
  <c r="G123" i="5"/>
  <c r="AU122" i="5"/>
  <c r="AS122" i="5"/>
  <c r="AQ122" i="5"/>
  <c r="AO122" i="5"/>
  <c r="AM122" i="5"/>
  <c r="AK122" i="5"/>
  <c r="AI122" i="5"/>
  <c r="AF122" i="5"/>
  <c r="AD122" i="5"/>
  <c r="AB122" i="5"/>
  <c r="Z122" i="5"/>
  <c r="X122" i="5"/>
  <c r="V122" i="5"/>
  <c r="T122" i="5"/>
  <c r="Q122" i="5"/>
  <c r="O122" i="5"/>
  <c r="M122" i="5"/>
  <c r="K122" i="5"/>
  <c r="I122" i="5"/>
  <c r="G122" i="5"/>
  <c r="E122" i="5"/>
  <c r="AQ121" i="5"/>
  <c r="AO121" i="5"/>
  <c r="AM121" i="5"/>
  <c r="AK121" i="5"/>
  <c r="AI121" i="5"/>
  <c r="AB121" i="5"/>
  <c r="Z121" i="5"/>
  <c r="X121" i="5"/>
  <c r="V121" i="5"/>
  <c r="T121" i="5"/>
  <c r="M121" i="5"/>
  <c r="K121" i="5"/>
  <c r="I121" i="5"/>
  <c r="G121" i="5"/>
  <c r="E121" i="5"/>
  <c r="AU120" i="5"/>
  <c r="AS120" i="5"/>
  <c r="AQ120" i="5"/>
  <c r="AO120" i="5"/>
  <c r="AM120" i="5"/>
  <c r="AK120" i="5"/>
  <c r="AI120" i="5"/>
  <c r="AF120" i="5"/>
  <c r="AD120" i="5"/>
  <c r="AB120" i="5"/>
  <c r="Z120" i="5"/>
  <c r="X120" i="5"/>
  <c r="V120" i="5"/>
  <c r="T120" i="5"/>
  <c r="Q120" i="5"/>
  <c r="O120" i="5"/>
  <c r="M120" i="5"/>
  <c r="K120" i="5"/>
  <c r="I120" i="5"/>
  <c r="G120" i="5"/>
  <c r="E120" i="5"/>
  <c r="AM119" i="5"/>
  <c r="X119" i="5"/>
  <c r="G119" i="5"/>
  <c r="AU118" i="5"/>
  <c r="AS118" i="5"/>
  <c r="AQ118" i="5"/>
  <c r="AO118" i="5"/>
  <c r="AM118" i="5"/>
  <c r="AK118" i="5"/>
  <c r="AI118" i="5"/>
  <c r="AF118" i="5"/>
  <c r="AD118" i="5"/>
  <c r="AB118" i="5"/>
  <c r="Z118" i="5"/>
  <c r="X118" i="5"/>
  <c r="V118" i="5"/>
  <c r="T118" i="5"/>
  <c r="Q118" i="5"/>
  <c r="O118" i="5"/>
  <c r="M118" i="5"/>
  <c r="K118" i="5"/>
  <c r="I118" i="5"/>
  <c r="G118" i="5"/>
  <c r="E118" i="5"/>
  <c r="AU117" i="5"/>
  <c r="AS117" i="5"/>
  <c r="AQ117" i="5"/>
  <c r="AO117" i="5"/>
  <c r="AM117" i="5"/>
  <c r="AK117" i="5"/>
  <c r="AI117" i="5"/>
  <c r="AF117" i="5"/>
  <c r="AD117" i="5"/>
  <c r="AB117" i="5"/>
  <c r="Z117" i="5"/>
  <c r="X117" i="5"/>
  <c r="V117" i="5"/>
  <c r="T117" i="5"/>
  <c r="Q117" i="5"/>
  <c r="O117" i="5"/>
  <c r="M117" i="5"/>
  <c r="K117" i="5"/>
  <c r="I117" i="5"/>
  <c r="G117" i="5"/>
  <c r="E117" i="5"/>
  <c r="AQ116" i="5"/>
  <c r="AO116" i="5"/>
  <c r="AM116" i="5"/>
  <c r="AK116" i="5"/>
  <c r="AI116" i="5"/>
  <c r="AB116" i="5"/>
  <c r="Z116" i="5"/>
  <c r="X116" i="5"/>
  <c r="V116" i="5"/>
  <c r="T116" i="5"/>
  <c r="M116" i="5"/>
  <c r="K116" i="5"/>
  <c r="I116" i="5"/>
  <c r="G116" i="5"/>
  <c r="E116" i="5"/>
  <c r="AQ115" i="5"/>
  <c r="AO115" i="5"/>
  <c r="AM115" i="5"/>
  <c r="AK115" i="5"/>
  <c r="AB115" i="5"/>
  <c r="Z115" i="5"/>
  <c r="X115" i="5"/>
  <c r="V115" i="5"/>
  <c r="M115" i="5"/>
  <c r="K115" i="5"/>
  <c r="I115" i="5"/>
  <c r="G115" i="5"/>
  <c r="AU114" i="5"/>
  <c r="AS114" i="5"/>
  <c r="AQ114" i="5"/>
  <c r="AO114" i="5"/>
  <c r="AM114" i="5"/>
  <c r="AK114" i="5"/>
  <c r="AI114" i="5"/>
  <c r="AF114" i="5"/>
  <c r="AD114" i="5"/>
  <c r="AB114" i="5"/>
  <c r="Z114" i="5"/>
  <c r="X114" i="5"/>
  <c r="V114" i="5"/>
  <c r="T114" i="5"/>
  <c r="Q114" i="5"/>
  <c r="O114" i="5"/>
  <c r="M114" i="5"/>
  <c r="K114" i="5"/>
  <c r="I114" i="5"/>
  <c r="G114" i="5"/>
  <c r="E114" i="5"/>
  <c r="AU113" i="5"/>
  <c r="AS113" i="5"/>
  <c r="AQ113" i="5"/>
  <c r="AO113" i="5"/>
  <c r="AM113" i="5"/>
  <c r="AK113" i="5"/>
  <c r="AI113" i="5"/>
  <c r="AF113" i="5"/>
  <c r="AD113" i="5"/>
  <c r="AB113" i="5"/>
  <c r="Z113" i="5"/>
  <c r="X113" i="5"/>
  <c r="V113" i="5"/>
  <c r="T113" i="5"/>
  <c r="Q113" i="5"/>
  <c r="O113" i="5"/>
  <c r="M113" i="5"/>
  <c r="K113" i="5"/>
  <c r="I113" i="5"/>
  <c r="G113" i="5"/>
  <c r="E113" i="5"/>
  <c r="AM112" i="5"/>
  <c r="X112" i="5"/>
  <c r="I112" i="5"/>
  <c r="AU111" i="5"/>
  <c r="AS111" i="5"/>
  <c r="AQ111" i="5"/>
  <c r="AO111" i="5"/>
  <c r="AM111" i="5"/>
  <c r="AK111" i="5"/>
  <c r="AI111" i="5"/>
  <c r="AF111" i="5"/>
  <c r="AD111" i="5"/>
  <c r="AB111" i="5"/>
  <c r="Z111" i="5"/>
  <c r="X111" i="5"/>
  <c r="V111" i="5"/>
  <c r="T111" i="5"/>
  <c r="Q111" i="5"/>
  <c r="O111" i="5"/>
  <c r="M111" i="5"/>
  <c r="K111" i="5"/>
  <c r="I111" i="5"/>
  <c r="G111" i="5"/>
  <c r="E111" i="5"/>
  <c r="AU110" i="5"/>
  <c r="AS110" i="5"/>
  <c r="AQ110" i="5"/>
  <c r="AO110" i="5"/>
  <c r="AM110" i="5"/>
  <c r="AK110" i="5"/>
  <c r="AI110" i="5"/>
  <c r="AF110" i="5"/>
  <c r="AD110" i="5"/>
  <c r="AB110" i="5"/>
  <c r="Z110" i="5"/>
  <c r="X110" i="5"/>
  <c r="V110" i="5"/>
  <c r="T110" i="5"/>
  <c r="Q110" i="5"/>
  <c r="O110" i="5"/>
  <c r="M110" i="5"/>
  <c r="K110" i="5"/>
  <c r="I110" i="5"/>
  <c r="G110" i="5"/>
  <c r="E110" i="5"/>
  <c r="AU109" i="5"/>
  <c r="AS109" i="5"/>
  <c r="AQ109" i="5"/>
  <c r="AO109" i="5"/>
  <c r="AM109" i="5"/>
  <c r="AK109" i="5"/>
  <c r="AI109" i="5"/>
  <c r="AF109" i="5"/>
  <c r="AD109" i="5"/>
  <c r="AB109" i="5"/>
  <c r="Z109" i="5"/>
  <c r="X109" i="5"/>
  <c r="V109" i="5"/>
  <c r="T109" i="5"/>
  <c r="Q109" i="5"/>
  <c r="O109" i="5"/>
  <c r="M109" i="5"/>
  <c r="K109" i="5"/>
  <c r="I109" i="5"/>
  <c r="G109" i="5"/>
  <c r="E109" i="5"/>
  <c r="AQ108" i="5"/>
  <c r="AO108" i="5"/>
  <c r="AM108" i="5"/>
  <c r="AK108" i="5"/>
  <c r="AI108" i="5"/>
  <c r="AB108" i="5"/>
  <c r="Z108" i="5"/>
  <c r="X108" i="5"/>
  <c r="V108" i="5"/>
  <c r="T108" i="5"/>
  <c r="M108" i="5"/>
  <c r="K108" i="5"/>
  <c r="I108" i="5"/>
  <c r="G108" i="5"/>
  <c r="E108" i="5"/>
  <c r="O167" i="4"/>
  <c r="P167" i="4" s="1"/>
  <c r="N167" i="4"/>
  <c r="M167" i="4"/>
  <c r="L167" i="4"/>
  <c r="K167" i="4"/>
  <c r="I167" i="4"/>
  <c r="G167" i="4"/>
  <c r="H167" i="4" s="1"/>
  <c r="F167" i="4"/>
  <c r="E167" i="4"/>
  <c r="D167" i="4"/>
  <c r="C167" i="4"/>
  <c r="B167" i="4"/>
  <c r="J167" i="4" s="1"/>
  <c r="P166" i="4"/>
  <c r="N166" i="4"/>
  <c r="L166" i="4"/>
  <c r="J166" i="4"/>
  <c r="H166" i="4"/>
  <c r="F166" i="4"/>
  <c r="D166" i="4"/>
  <c r="P165" i="4"/>
  <c r="N165" i="4"/>
  <c r="L165" i="4"/>
  <c r="J165" i="4"/>
  <c r="H165" i="4"/>
  <c r="F165" i="4"/>
  <c r="D165" i="4"/>
  <c r="P164" i="4"/>
  <c r="N164" i="4"/>
  <c r="L164" i="4"/>
  <c r="J164" i="4"/>
  <c r="H164" i="4"/>
  <c r="F164" i="4"/>
  <c r="D164" i="4"/>
  <c r="P163" i="4"/>
  <c r="N163" i="4"/>
  <c r="L163" i="4"/>
  <c r="J163" i="4"/>
  <c r="H163" i="4"/>
  <c r="F163" i="4"/>
  <c r="D163" i="4"/>
  <c r="P162" i="4"/>
  <c r="N162" i="4"/>
  <c r="L162" i="4"/>
  <c r="J162" i="4"/>
  <c r="H162" i="4"/>
  <c r="F162" i="4"/>
  <c r="D162" i="4"/>
  <c r="P161" i="4"/>
  <c r="N161" i="4"/>
  <c r="L161" i="4"/>
  <c r="J161" i="4"/>
  <c r="H161" i="4"/>
  <c r="F161" i="4"/>
  <c r="D161" i="4"/>
  <c r="P160" i="4"/>
  <c r="N160" i="4"/>
  <c r="L160" i="4"/>
  <c r="J160" i="4"/>
  <c r="H160" i="4"/>
  <c r="F160" i="4"/>
  <c r="D160" i="4"/>
  <c r="P159" i="4"/>
  <c r="N159" i="4"/>
  <c r="L159" i="4"/>
  <c r="J159" i="4"/>
  <c r="H159" i="4"/>
  <c r="F159" i="4"/>
  <c r="D159" i="4"/>
  <c r="P158" i="4"/>
  <c r="N158" i="4"/>
  <c r="L158" i="4"/>
  <c r="J158" i="4"/>
  <c r="H158" i="4"/>
  <c r="F158" i="4"/>
  <c r="D158" i="4"/>
  <c r="P157" i="4"/>
  <c r="N157" i="4"/>
  <c r="L157" i="4"/>
  <c r="J157" i="4"/>
  <c r="H157" i="4"/>
  <c r="F157" i="4"/>
  <c r="D157" i="4"/>
  <c r="P156" i="4"/>
  <c r="N156" i="4"/>
  <c r="L156" i="4"/>
  <c r="J156" i="4"/>
  <c r="H156" i="4"/>
  <c r="F156" i="4"/>
  <c r="D156" i="4"/>
  <c r="P155" i="4"/>
  <c r="N155" i="4"/>
  <c r="L155" i="4"/>
  <c r="J155" i="4"/>
  <c r="H155" i="4"/>
  <c r="F155" i="4"/>
  <c r="D155" i="4"/>
  <c r="P154" i="4"/>
  <c r="N154" i="4"/>
  <c r="L154" i="4"/>
  <c r="J154" i="4"/>
  <c r="H154" i="4"/>
  <c r="F154" i="4"/>
  <c r="D154" i="4"/>
  <c r="P153" i="4"/>
  <c r="N153" i="4"/>
  <c r="L153" i="4"/>
  <c r="J153" i="4"/>
  <c r="H153" i="4"/>
  <c r="F153" i="4"/>
  <c r="D153" i="4"/>
  <c r="P152" i="4"/>
  <c r="N152" i="4"/>
  <c r="L152" i="4"/>
  <c r="J152" i="4"/>
  <c r="H152" i="4"/>
  <c r="F152" i="4"/>
  <c r="D152" i="4"/>
  <c r="P151" i="4"/>
  <c r="N151" i="4"/>
  <c r="L151" i="4"/>
  <c r="J151" i="4"/>
  <c r="H151" i="4"/>
  <c r="F151" i="4"/>
  <c r="D151" i="4"/>
  <c r="P150" i="4"/>
  <c r="N150" i="4"/>
  <c r="L150" i="4"/>
  <c r="J150" i="4"/>
  <c r="H150" i="4"/>
  <c r="F150" i="4"/>
  <c r="D150" i="4"/>
  <c r="P149" i="4"/>
  <c r="N149" i="4"/>
  <c r="L149" i="4"/>
  <c r="J149" i="4"/>
  <c r="H149" i="4"/>
  <c r="F149" i="4"/>
  <c r="D149" i="4"/>
  <c r="O139" i="4"/>
  <c r="P139" i="4" s="1"/>
  <c r="M139" i="4"/>
  <c r="N139" i="4" s="1"/>
  <c r="K139" i="4"/>
  <c r="L139" i="4" s="1"/>
  <c r="I139" i="4"/>
  <c r="J139" i="4" s="1"/>
  <c r="G139" i="4"/>
  <c r="H139" i="4" s="1"/>
  <c r="E139" i="4"/>
  <c r="F139" i="4" s="1"/>
  <c r="C139" i="4"/>
  <c r="D139" i="4" s="1"/>
  <c r="B139" i="4"/>
  <c r="P138" i="4"/>
  <c r="N138" i="4"/>
  <c r="L138" i="4"/>
  <c r="J138" i="4"/>
  <c r="H138" i="4"/>
  <c r="F138" i="4"/>
  <c r="D138" i="4"/>
  <c r="P137" i="4"/>
  <c r="N137" i="4"/>
  <c r="L137" i="4"/>
  <c r="J137" i="4"/>
  <c r="H137" i="4"/>
  <c r="F137" i="4"/>
  <c r="D137" i="4"/>
  <c r="P136" i="4"/>
  <c r="N136" i="4"/>
  <c r="L136" i="4"/>
  <c r="J136" i="4"/>
  <c r="H136" i="4"/>
  <c r="F136" i="4"/>
  <c r="D136" i="4"/>
  <c r="P135" i="4"/>
  <c r="N135" i="4"/>
  <c r="L135" i="4"/>
  <c r="J135" i="4"/>
  <c r="H135" i="4"/>
  <c r="F135" i="4"/>
  <c r="D135" i="4"/>
  <c r="P134" i="4"/>
  <c r="N134" i="4"/>
  <c r="L134" i="4"/>
  <c r="J134" i="4"/>
  <c r="H134" i="4"/>
  <c r="F134" i="4"/>
  <c r="D134" i="4"/>
  <c r="P133" i="4"/>
  <c r="N133" i="4"/>
  <c r="L133" i="4"/>
  <c r="J133" i="4"/>
  <c r="H133" i="4"/>
  <c r="F133" i="4"/>
  <c r="D133" i="4"/>
  <c r="P132" i="4"/>
  <c r="N132" i="4"/>
  <c r="L132" i="4"/>
  <c r="J132" i="4"/>
  <c r="H132" i="4"/>
  <c r="F132" i="4"/>
  <c r="D132" i="4"/>
  <c r="P131" i="4"/>
  <c r="N131" i="4"/>
  <c r="L131" i="4"/>
  <c r="J131" i="4"/>
  <c r="H131" i="4"/>
  <c r="F131" i="4"/>
  <c r="D131" i="4"/>
  <c r="P130" i="4"/>
  <c r="N130" i="4"/>
  <c r="L130" i="4"/>
  <c r="J130" i="4"/>
  <c r="H130" i="4"/>
  <c r="F130" i="4"/>
  <c r="D130" i="4"/>
  <c r="P129" i="4"/>
  <c r="N129" i="4"/>
  <c r="L129" i="4"/>
  <c r="J129" i="4"/>
  <c r="H129" i="4"/>
  <c r="F129" i="4"/>
  <c r="D129" i="4"/>
  <c r="P128" i="4"/>
  <c r="N128" i="4"/>
  <c r="L128" i="4"/>
  <c r="J128" i="4"/>
  <c r="H128" i="4"/>
  <c r="F128" i="4"/>
  <c r="D128" i="4"/>
  <c r="P127" i="4"/>
  <c r="N127" i="4"/>
  <c r="L127" i="4"/>
  <c r="J127" i="4"/>
  <c r="H127" i="4"/>
  <c r="F127" i="4"/>
  <c r="D127" i="4"/>
  <c r="P126" i="4"/>
  <c r="N126" i="4"/>
  <c r="L126" i="4"/>
  <c r="J126" i="4"/>
  <c r="H126" i="4"/>
  <c r="F126" i="4"/>
  <c r="D126" i="4"/>
  <c r="P125" i="4"/>
  <c r="N125" i="4"/>
  <c r="L125" i="4"/>
  <c r="J125" i="4"/>
  <c r="H125" i="4"/>
  <c r="F125" i="4"/>
  <c r="D125" i="4"/>
  <c r="P124" i="4"/>
  <c r="N124" i="4"/>
  <c r="L124" i="4"/>
  <c r="J124" i="4"/>
  <c r="H124" i="4"/>
  <c r="F124" i="4"/>
  <c r="D124" i="4"/>
  <c r="P123" i="4"/>
  <c r="N123" i="4"/>
  <c r="L123" i="4"/>
  <c r="J123" i="4"/>
  <c r="H123" i="4"/>
  <c r="F123" i="4"/>
  <c r="D123" i="4"/>
  <c r="P122" i="4"/>
  <c r="N122" i="4"/>
  <c r="L122" i="4"/>
  <c r="J122" i="4"/>
  <c r="H122" i="4"/>
  <c r="F122" i="4"/>
  <c r="D122" i="4"/>
  <c r="P121" i="4"/>
  <c r="N121" i="4"/>
  <c r="L121" i="4"/>
  <c r="J121" i="4"/>
  <c r="H121" i="4"/>
  <c r="F121" i="4"/>
  <c r="D121" i="4"/>
  <c r="P111" i="4"/>
  <c r="N111" i="4"/>
  <c r="L111" i="4"/>
  <c r="J111" i="4"/>
  <c r="H111" i="4"/>
  <c r="F111" i="4"/>
  <c r="D111" i="4"/>
  <c r="P110" i="4"/>
  <c r="N110" i="4"/>
  <c r="L110" i="4"/>
  <c r="J110" i="4"/>
  <c r="H110" i="4"/>
  <c r="F110" i="4"/>
  <c r="D110" i="4"/>
  <c r="P109" i="4"/>
  <c r="N109" i="4"/>
  <c r="L109" i="4"/>
  <c r="J109" i="4"/>
  <c r="H109" i="4"/>
  <c r="F109" i="4"/>
  <c r="D109" i="4"/>
  <c r="P108" i="4"/>
  <c r="N108" i="4"/>
  <c r="L108" i="4"/>
  <c r="J108" i="4"/>
  <c r="H108" i="4"/>
  <c r="F108" i="4"/>
  <c r="D108" i="4"/>
  <c r="P107" i="4"/>
  <c r="N107" i="4"/>
  <c r="L107" i="4"/>
  <c r="J107" i="4"/>
  <c r="H107" i="4"/>
  <c r="F107" i="4"/>
  <c r="D107" i="4"/>
  <c r="P106" i="4"/>
  <c r="N106" i="4"/>
  <c r="L106" i="4"/>
  <c r="J106" i="4"/>
  <c r="H106" i="4"/>
  <c r="F106" i="4"/>
  <c r="D106" i="4"/>
  <c r="P105" i="4"/>
  <c r="N105" i="4"/>
  <c r="L105" i="4"/>
  <c r="J105" i="4"/>
  <c r="H105" i="4"/>
  <c r="F105" i="4"/>
  <c r="D105" i="4"/>
  <c r="P104" i="4"/>
  <c r="N104" i="4"/>
  <c r="L104" i="4"/>
  <c r="J104" i="4"/>
  <c r="H104" i="4"/>
  <c r="F104" i="4"/>
  <c r="D104" i="4"/>
  <c r="P103" i="4"/>
  <c r="N103" i="4"/>
  <c r="L103" i="4"/>
  <c r="J103" i="4"/>
  <c r="H103" i="4"/>
  <c r="F103" i="4"/>
  <c r="D103" i="4"/>
  <c r="P102" i="4"/>
  <c r="N102" i="4"/>
  <c r="L102" i="4"/>
  <c r="J102" i="4"/>
  <c r="H102" i="4"/>
  <c r="F102" i="4"/>
  <c r="D102" i="4"/>
  <c r="P101" i="4"/>
  <c r="N101" i="4"/>
  <c r="L101" i="4"/>
  <c r="J101" i="4"/>
  <c r="H101" i="4"/>
  <c r="F101" i="4"/>
  <c r="D101" i="4"/>
  <c r="P100" i="4"/>
  <c r="N100" i="4"/>
  <c r="L100" i="4"/>
  <c r="J100" i="4"/>
  <c r="H100" i="4"/>
  <c r="F100" i="4"/>
  <c r="D100" i="4"/>
  <c r="P99" i="4"/>
  <c r="N99" i="4"/>
  <c r="L99" i="4"/>
  <c r="J99" i="4"/>
  <c r="H99" i="4"/>
  <c r="F99" i="4"/>
  <c r="D99" i="4"/>
  <c r="P98" i="4"/>
  <c r="N98" i="4"/>
  <c r="L98" i="4"/>
  <c r="J98" i="4"/>
  <c r="H98" i="4"/>
  <c r="F98" i="4"/>
  <c r="D98" i="4"/>
  <c r="P97" i="4"/>
  <c r="N97" i="4"/>
  <c r="L97" i="4"/>
  <c r="J97" i="4"/>
  <c r="H97" i="4"/>
  <c r="F97" i="4"/>
  <c r="D97" i="4"/>
  <c r="P96" i="4"/>
  <c r="N96" i="4"/>
  <c r="L96" i="4"/>
  <c r="J96" i="4"/>
  <c r="H96" i="4"/>
  <c r="F96" i="4"/>
  <c r="D96" i="4"/>
  <c r="P95" i="4"/>
  <c r="N95" i="4"/>
  <c r="L95" i="4"/>
  <c r="J95" i="4"/>
  <c r="H95" i="4"/>
  <c r="F95" i="4"/>
  <c r="D95" i="4"/>
  <c r="P94" i="4"/>
  <c r="N94" i="4"/>
  <c r="L94" i="4"/>
  <c r="J94" i="4"/>
  <c r="H94" i="4"/>
  <c r="F94" i="4"/>
  <c r="D94" i="4"/>
  <c r="P93" i="4"/>
  <c r="N93" i="4"/>
  <c r="L93" i="4"/>
  <c r="J93" i="4"/>
  <c r="H93" i="4"/>
  <c r="F93" i="4"/>
  <c r="D93" i="4"/>
  <c r="P83" i="4"/>
  <c r="N83" i="4"/>
  <c r="L83" i="4"/>
  <c r="J83" i="4"/>
  <c r="H83" i="4"/>
  <c r="F83" i="4"/>
  <c r="D83" i="4"/>
  <c r="P82" i="4"/>
  <c r="N82" i="4"/>
  <c r="L82" i="4"/>
  <c r="J82" i="4"/>
  <c r="H82" i="4"/>
  <c r="F82" i="4"/>
  <c r="D82" i="4"/>
  <c r="P81" i="4"/>
  <c r="N81" i="4"/>
  <c r="L81" i="4"/>
  <c r="J81" i="4"/>
  <c r="H81" i="4"/>
  <c r="F81" i="4"/>
  <c r="D81" i="4"/>
  <c r="P80" i="4"/>
  <c r="N80" i="4"/>
  <c r="L80" i="4"/>
  <c r="J80" i="4"/>
  <c r="H80" i="4"/>
  <c r="F80" i="4"/>
  <c r="D80" i="4"/>
  <c r="P79" i="4"/>
  <c r="N79" i="4"/>
  <c r="L79" i="4"/>
  <c r="J79" i="4"/>
  <c r="H79" i="4"/>
  <c r="F79" i="4"/>
  <c r="D79" i="4"/>
  <c r="P78" i="4"/>
  <c r="N78" i="4"/>
  <c r="L78" i="4"/>
  <c r="J78" i="4"/>
  <c r="H78" i="4"/>
  <c r="F78" i="4"/>
  <c r="D78" i="4"/>
  <c r="P77" i="4"/>
  <c r="N77" i="4"/>
  <c r="L77" i="4"/>
  <c r="J77" i="4"/>
  <c r="H77" i="4"/>
  <c r="F77" i="4"/>
  <c r="D77" i="4"/>
  <c r="P76" i="4"/>
  <c r="N76" i="4"/>
  <c r="L76" i="4"/>
  <c r="J76" i="4"/>
  <c r="H76" i="4"/>
  <c r="F76" i="4"/>
  <c r="D76" i="4"/>
  <c r="P75" i="4"/>
  <c r="N75" i="4"/>
  <c r="L75" i="4"/>
  <c r="J75" i="4"/>
  <c r="H75" i="4"/>
  <c r="F75" i="4"/>
  <c r="D75" i="4"/>
  <c r="P74" i="4"/>
  <c r="N74" i="4"/>
  <c r="L74" i="4"/>
  <c r="J74" i="4"/>
  <c r="H74" i="4"/>
  <c r="F74" i="4"/>
  <c r="D74" i="4"/>
  <c r="P73" i="4"/>
  <c r="N73" i="4"/>
  <c r="L73" i="4"/>
  <c r="J73" i="4"/>
  <c r="H73" i="4"/>
  <c r="F73" i="4"/>
  <c r="D73" i="4"/>
  <c r="P72" i="4"/>
  <c r="N72" i="4"/>
  <c r="L72" i="4"/>
  <c r="J72" i="4"/>
  <c r="H72" i="4"/>
  <c r="F72" i="4"/>
  <c r="D72" i="4"/>
  <c r="P71" i="4"/>
  <c r="N71" i="4"/>
  <c r="L71" i="4"/>
  <c r="J71" i="4"/>
  <c r="H71" i="4"/>
  <c r="F71" i="4"/>
  <c r="D71" i="4"/>
  <c r="P70" i="4"/>
  <c r="N70" i="4"/>
  <c r="L70" i="4"/>
  <c r="J70" i="4"/>
  <c r="H70" i="4"/>
  <c r="F70" i="4"/>
  <c r="D70" i="4"/>
  <c r="P69" i="4"/>
  <c r="N69" i="4"/>
  <c r="L69" i="4"/>
  <c r="J69" i="4"/>
  <c r="H69" i="4"/>
  <c r="F69" i="4"/>
  <c r="D69" i="4"/>
  <c r="P68" i="4"/>
  <c r="N68" i="4"/>
  <c r="L68" i="4"/>
  <c r="J68" i="4"/>
  <c r="H68" i="4"/>
  <c r="F68" i="4"/>
  <c r="D68" i="4"/>
  <c r="P67" i="4"/>
  <c r="N67" i="4"/>
  <c r="L67" i="4"/>
  <c r="J67" i="4"/>
  <c r="H67" i="4"/>
  <c r="F67" i="4"/>
  <c r="D67" i="4"/>
  <c r="P66" i="4"/>
  <c r="N66" i="4"/>
  <c r="L66" i="4"/>
  <c r="J66" i="4"/>
  <c r="H66" i="4"/>
  <c r="F66" i="4"/>
  <c r="D66" i="4"/>
  <c r="P65" i="4"/>
  <c r="N65" i="4"/>
  <c r="L65" i="4"/>
  <c r="J65" i="4"/>
  <c r="H65" i="4"/>
  <c r="F65" i="4"/>
  <c r="D65" i="4"/>
  <c r="P55" i="4"/>
  <c r="N55" i="4"/>
  <c r="L55" i="4"/>
  <c r="J55" i="4"/>
  <c r="H55" i="4"/>
  <c r="F55" i="4"/>
  <c r="D55" i="4"/>
  <c r="P54" i="4"/>
  <c r="N54" i="4"/>
  <c r="L54" i="4"/>
  <c r="J54" i="4"/>
  <c r="H54" i="4"/>
  <c r="F54" i="4"/>
  <c r="D54" i="4"/>
  <c r="P53" i="4"/>
  <c r="N53" i="4"/>
  <c r="L53" i="4"/>
  <c r="J53" i="4"/>
  <c r="H53" i="4"/>
  <c r="F53" i="4"/>
  <c r="D53" i="4"/>
  <c r="P52" i="4"/>
  <c r="N52" i="4"/>
  <c r="L52" i="4"/>
  <c r="J52" i="4"/>
  <c r="H52" i="4"/>
  <c r="F52" i="4"/>
  <c r="D52" i="4"/>
  <c r="P51" i="4"/>
  <c r="N51" i="4"/>
  <c r="L51" i="4"/>
  <c r="J51" i="4"/>
  <c r="H51" i="4"/>
  <c r="F51" i="4"/>
  <c r="D51" i="4"/>
  <c r="P50" i="4"/>
  <c r="N50" i="4"/>
  <c r="L50" i="4"/>
  <c r="J50" i="4"/>
  <c r="H50" i="4"/>
  <c r="F50" i="4"/>
  <c r="D50" i="4"/>
  <c r="P49" i="4"/>
  <c r="N49" i="4"/>
  <c r="L49" i="4"/>
  <c r="J49" i="4"/>
  <c r="H49" i="4"/>
  <c r="F49" i="4"/>
  <c r="D49" i="4"/>
  <c r="P48" i="4"/>
  <c r="N48" i="4"/>
  <c r="L48" i="4"/>
  <c r="J48" i="4"/>
  <c r="H48" i="4"/>
  <c r="F48" i="4"/>
  <c r="D48" i="4"/>
  <c r="P47" i="4"/>
  <c r="N47" i="4"/>
  <c r="L47" i="4"/>
  <c r="J47" i="4"/>
  <c r="H47" i="4"/>
  <c r="F47" i="4"/>
  <c r="D47" i="4"/>
  <c r="P46" i="4"/>
  <c r="N46" i="4"/>
  <c r="L46" i="4"/>
  <c r="J46" i="4"/>
  <c r="H46" i="4"/>
  <c r="F46" i="4"/>
  <c r="D46" i="4"/>
  <c r="P45" i="4"/>
  <c r="N45" i="4"/>
  <c r="L45" i="4"/>
  <c r="J45" i="4"/>
  <c r="H45" i="4"/>
  <c r="F45" i="4"/>
  <c r="D45" i="4"/>
  <c r="P44" i="4"/>
  <c r="N44" i="4"/>
  <c r="L44" i="4"/>
  <c r="J44" i="4"/>
  <c r="H44" i="4"/>
  <c r="F44" i="4"/>
  <c r="D44" i="4"/>
  <c r="P43" i="4"/>
  <c r="N43" i="4"/>
  <c r="L43" i="4"/>
  <c r="J43" i="4"/>
  <c r="H43" i="4"/>
  <c r="F43" i="4"/>
  <c r="D43" i="4"/>
  <c r="P42" i="4"/>
  <c r="N42" i="4"/>
  <c r="L42" i="4"/>
  <c r="J42" i="4"/>
  <c r="H42" i="4"/>
  <c r="F42" i="4"/>
  <c r="D42" i="4"/>
  <c r="P41" i="4"/>
  <c r="N41" i="4"/>
  <c r="L41" i="4"/>
  <c r="J41" i="4"/>
  <c r="H41" i="4"/>
  <c r="F41" i="4"/>
  <c r="D41" i="4"/>
  <c r="P40" i="4"/>
  <c r="N40" i="4"/>
  <c r="L40" i="4"/>
  <c r="J40" i="4"/>
  <c r="H40" i="4"/>
  <c r="F40" i="4"/>
  <c r="D40" i="4"/>
  <c r="P39" i="4"/>
  <c r="N39" i="4"/>
  <c r="L39" i="4"/>
  <c r="J39" i="4"/>
  <c r="H39" i="4"/>
  <c r="F39" i="4"/>
  <c r="D39" i="4"/>
  <c r="P38" i="4"/>
  <c r="N38" i="4"/>
  <c r="L38" i="4"/>
  <c r="J38" i="4"/>
  <c r="H38" i="4"/>
  <c r="F38" i="4"/>
  <c r="D38" i="4"/>
  <c r="P37" i="4"/>
  <c r="N37" i="4"/>
  <c r="L37" i="4"/>
  <c r="J37" i="4"/>
  <c r="H37" i="4"/>
  <c r="F37" i="4"/>
  <c r="D37" i="4"/>
  <c r="E249" i="2"/>
  <c r="K248" i="2"/>
  <c r="I248" i="2"/>
  <c r="G248" i="2"/>
  <c r="E248" i="2"/>
  <c r="C248" i="2"/>
  <c r="B248" i="2"/>
  <c r="K247" i="2"/>
  <c r="I247" i="2"/>
  <c r="G247" i="2"/>
  <c r="E247" i="2" s="1"/>
  <c r="C247" i="2"/>
  <c r="B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L185" i="2"/>
  <c r="J185" i="2"/>
  <c r="H185" i="2"/>
  <c r="E185" i="2"/>
  <c r="F185" i="2" s="1"/>
  <c r="K184" i="2"/>
  <c r="L184" i="2" s="1"/>
  <c r="I184" i="2"/>
  <c r="G184" i="2"/>
  <c r="H184" i="2" s="1"/>
  <c r="C184" i="2"/>
  <c r="D184" i="2" s="1"/>
  <c r="B184" i="2"/>
  <c r="J184" i="2" s="1"/>
  <c r="K183" i="2"/>
  <c r="L183" i="2" s="1"/>
  <c r="I183" i="2"/>
  <c r="J183" i="2" s="1"/>
  <c r="G183" i="2"/>
  <c r="H183" i="2" s="1"/>
  <c r="E183" i="2"/>
  <c r="F183" i="2" s="1"/>
  <c r="C183" i="2"/>
  <c r="D183" i="2" s="1"/>
  <c r="B183" i="2"/>
  <c r="E182" i="2"/>
  <c r="F182" i="2" s="1"/>
  <c r="E181" i="2"/>
  <c r="F181" i="2" s="1"/>
  <c r="F180" i="2"/>
  <c r="E180" i="2"/>
  <c r="E179" i="2"/>
  <c r="F179" i="2" s="1"/>
  <c r="E178" i="2"/>
  <c r="F178" i="2" s="1"/>
  <c r="E177" i="2"/>
  <c r="F177" i="2" s="1"/>
  <c r="F176" i="2"/>
  <c r="E176" i="2"/>
  <c r="E175" i="2"/>
  <c r="F175" i="2" s="1"/>
  <c r="E174" i="2"/>
  <c r="F174" i="2" s="1"/>
  <c r="E173" i="2"/>
  <c r="F173" i="2" s="1"/>
  <c r="F172" i="2"/>
  <c r="E172" i="2"/>
  <c r="E171" i="2"/>
  <c r="F171" i="2" s="1"/>
  <c r="E170" i="2"/>
  <c r="F170" i="2" s="1"/>
  <c r="E169" i="2"/>
  <c r="E184" i="2" s="1"/>
  <c r="F184" i="2" s="1"/>
  <c r="F168" i="2"/>
  <c r="E168" i="2"/>
  <c r="E167" i="2"/>
  <c r="F167" i="2" s="1"/>
  <c r="L154" i="2"/>
  <c r="J154" i="2"/>
  <c r="H154" i="2"/>
  <c r="E154" i="2"/>
  <c r="F154" i="2" s="1"/>
  <c r="D154" i="2"/>
  <c r="L153" i="2"/>
  <c r="J153" i="2"/>
  <c r="H153" i="2"/>
  <c r="D153" i="2"/>
  <c r="L152" i="2"/>
  <c r="J152" i="2"/>
  <c r="H152" i="2"/>
  <c r="E152" i="2"/>
  <c r="F152" i="2" s="1"/>
  <c r="D152" i="2"/>
  <c r="L151" i="2"/>
  <c r="J151" i="2"/>
  <c r="H151" i="2"/>
  <c r="E151" i="2"/>
  <c r="F151" i="2" s="1"/>
  <c r="D151" i="2"/>
  <c r="L150" i="2"/>
  <c r="J150" i="2"/>
  <c r="H150" i="2"/>
  <c r="E150" i="2"/>
  <c r="F150" i="2" s="1"/>
  <c r="D150" i="2"/>
  <c r="L149" i="2"/>
  <c r="J149" i="2"/>
  <c r="H149" i="2"/>
  <c r="E149" i="2"/>
  <c r="F149" i="2" s="1"/>
  <c r="D149" i="2"/>
  <c r="L148" i="2"/>
  <c r="J148" i="2"/>
  <c r="E148" i="2"/>
  <c r="H148" i="2" s="1"/>
  <c r="D148" i="2"/>
  <c r="L147" i="2"/>
  <c r="J147" i="2"/>
  <c r="H147" i="2"/>
  <c r="E147" i="2"/>
  <c r="F147" i="2" s="1"/>
  <c r="D147" i="2"/>
  <c r="L146" i="2"/>
  <c r="J146" i="2"/>
  <c r="H146" i="2"/>
  <c r="E146" i="2"/>
  <c r="F146" i="2" s="1"/>
  <c r="D146" i="2"/>
  <c r="L145" i="2"/>
  <c r="J145" i="2"/>
  <c r="H145" i="2"/>
  <c r="E145" i="2"/>
  <c r="F145" i="2" s="1"/>
  <c r="D145" i="2"/>
  <c r="L144" i="2"/>
  <c r="J144" i="2"/>
  <c r="H144" i="2"/>
  <c r="E144" i="2"/>
  <c r="F144" i="2" s="1"/>
  <c r="D144" i="2"/>
  <c r="L143" i="2"/>
  <c r="J143" i="2"/>
  <c r="H143" i="2"/>
  <c r="E143" i="2"/>
  <c r="F143" i="2" s="1"/>
  <c r="D143" i="2"/>
  <c r="L142" i="2"/>
  <c r="J142" i="2"/>
  <c r="H142" i="2"/>
  <c r="E142" i="2"/>
  <c r="F142" i="2" s="1"/>
  <c r="D142" i="2"/>
  <c r="L141" i="2"/>
  <c r="J141" i="2"/>
  <c r="H141" i="2"/>
  <c r="E141" i="2"/>
  <c r="F141" i="2" s="1"/>
  <c r="D141" i="2"/>
  <c r="L140" i="2"/>
  <c r="J140" i="2"/>
  <c r="H140" i="2"/>
  <c r="E140" i="2"/>
  <c r="F140" i="2" s="1"/>
  <c r="D140" i="2"/>
  <c r="L139" i="2"/>
  <c r="J139" i="2"/>
  <c r="H139" i="2"/>
  <c r="E139" i="2"/>
  <c r="F139" i="2" s="1"/>
  <c r="D139" i="2"/>
  <c r="L138" i="2"/>
  <c r="J138" i="2"/>
  <c r="H138" i="2"/>
  <c r="E138" i="2"/>
  <c r="E153" i="2" s="1"/>
  <c r="F153" i="2" s="1"/>
  <c r="D138" i="2"/>
  <c r="L137" i="2"/>
  <c r="J137" i="2"/>
  <c r="H137" i="2"/>
  <c r="E137" i="2"/>
  <c r="F137" i="2" s="1"/>
  <c r="D137" i="2"/>
  <c r="L136" i="2"/>
  <c r="J136" i="2"/>
  <c r="H136" i="2"/>
  <c r="E136" i="2"/>
  <c r="F136" i="2" s="1"/>
  <c r="D136" i="2"/>
  <c r="L74" i="2"/>
  <c r="J74" i="2"/>
  <c r="H74" i="2"/>
  <c r="F74" i="2"/>
  <c r="D74" i="2"/>
  <c r="F138" i="2" l="1"/>
  <c r="D139" i="6"/>
  <c r="F169" i="2"/>
  <c r="D126" i="6"/>
  <c r="F131" i="6"/>
  <c r="D134" i="6"/>
  <c r="D142" i="6"/>
  <c r="H122" i="7"/>
  <c r="D125" i="7"/>
  <c r="H126" i="7"/>
  <c r="D129" i="7"/>
  <c r="H130" i="7"/>
  <c r="D135" i="7"/>
  <c r="H136" i="7"/>
  <c r="D139" i="7"/>
  <c r="H140" i="7"/>
  <c r="J122" i="7"/>
  <c r="F125" i="7"/>
  <c r="J126" i="7"/>
  <c r="F129" i="7"/>
  <c r="J130" i="7"/>
  <c r="F135" i="7"/>
  <c r="J136" i="7"/>
  <c r="F139" i="7"/>
  <c r="J140" i="7"/>
  <c r="D132" i="6"/>
  <c r="D140" i="6"/>
  <c r="D124" i="7"/>
  <c r="H125" i="7"/>
  <c r="D128" i="7"/>
  <c r="H129" i="7"/>
  <c r="D132" i="7"/>
  <c r="D134" i="7"/>
  <c r="H135" i="7"/>
  <c r="D138" i="7"/>
  <c r="H139" i="7"/>
  <c r="F148" i="2"/>
  <c r="J125" i="7"/>
  <c r="J129" i="7"/>
  <c r="J135" i="7"/>
  <c r="J139" i="7"/>
</calcChain>
</file>

<file path=xl/sharedStrings.xml><?xml version="1.0" encoding="utf-8"?>
<sst xmlns="http://schemas.openxmlformats.org/spreadsheetml/2006/main" count="5091" uniqueCount="230">
  <si>
    <t>Klicken Sie auf den untenstehenden Link oder auf den Reiter am unteren Bildschirmrand, um eine gewünschte Tabelle aufzurufen.</t>
  </si>
  <si>
    <t>Indikator</t>
  </si>
  <si>
    <t>Kennzahl(en)</t>
  </si>
  <si>
    <t>Quelle</t>
  </si>
  <si>
    <t>Verfügbarkeit</t>
  </si>
  <si>
    <t>4.1</t>
  </si>
  <si>
    <t>Leitungsprofile der Einrichtung</t>
  </si>
  <si>
    <t>4.1.1</t>
  </si>
  <si>
    <t>Kindertageseinrichtungen nach Art der Leitung</t>
  </si>
  <si>
    <t>KJH-Statistik</t>
  </si>
  <si>
    <t>x</t>
  </si>
  <si>
    <t>4.1.2</t>
  </si>
  <si>
    <t>Kindertageseinrichtungen nach Art der Leitung und Einrichtungsgröße</t>
  </si>
  <si>
    <t>4.1.3</t>
  </si>
  <si>
    <t>Kindertageseinrichtungen nach Leitungsressourcen gemessen an den Leitungsstunden pro pädagogischer Fachkraft (inkl. Leitung) insgesamt</t>
  </si>
  <si>
    <t>Kindertageseinrichtungen insgesamt</t>
  </si>
  <si>
    <t>Kindertageseinrichtungen nach Einrichtungsgröße</t>
  </si>
  <si>
    <t>4.2</t>
  </si>
  <si>
    <t>Arbeitsbedingungen von Leitungen</t>
  </si>
  <si>
    <t>4.2.1</t>
  </si>
  <si>
    <t>Arbeitszeit und Befristung von Beschäftigungsverhältnissen</t>
  </si>
  <si>
    <t xml:space="preserve">Befristung </t>
  </si>
  <si>
    <t xml:space="preserve">x </t>
  </si>
  <si>
    <t xml:space="preserve">Beschäftigungsumfang </t>
  </si>
  <si>
    <t>4.2.2</t>
  </si>
  <si>
    <t>Vertragliche/tatsächliche Leitungsstunden</t>
  </si>
  <si>
    <t>Personen nach Art der Leitung</t>
  </si>
  <si>
    <t>4.3</t>
  </si>
  <si>
    <t>Ausbildung und Qualifikation von Leitungen</t>
  </si>
  <si>
    <t>4.3.1</t>
  </si>
  <si>
    <t>Qualifikation der Leitungskräfte (nach Berufsabschluss)</t>
  </si>
  <si>
    <r>
      <rPr>
        <b/>
        <sz val="11"/>
        <color theme="1"/>
        <rFont val="Calibri"/>
        <family val="2"/>
        <charset val="1"/>
      </rPr>
      <t>Lesehinweis:</t>
    </r>
    <r>
      <rPr>
        <sz val="11"/>
        <color theme="1"/>
        <rFont val="Calibri"/>
        <family val="2"/>
        <charset val="1"/>
      </rPr>
      <t xml:space="preserve"> Das Ausgangsjahr ist das erste verfügbare bzw. genutzte Jahr und ist in der obigen Tabelle ersichtlich.</t>
    </r>
  </si>
  <si>
    <t>Weiterführende Informationen:</t>
  </si>
  <si>
    <t>ERiK-Projekt-Webseite</t>
  </si>
  <si>
    <t>Projekt-Website TU-Dortmund</t>
  </si>
  <si>
    <t>ERiK-Berichte</t>
  </si>
  <si>
    <t>Zurück zum Inhalt</t>
  </si>
  <si>
    <r>
      <rPr>
        <b/>
        <sz val="11"/>
        <color rgb="FF000000"/>
        <rFont val="Calibri"/>
        <family val="2"/>
        <charset val="1"/>
      </rPr>
      <t>Tab. HF-04.1.1-1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2025 nach Art der Leitung der Kindertageseinrichtung und Ländern (Anzahl, In %)</t>
    </r>
  </si>
  <si>
    <t>Land</t>
  </si>
  <si>
    <t>Einrichtungen …</t>
  </si>
  <si>
    <t>Insgesamt</t>
  </si>
  <si>
    <t>Davon</t>
  </si>
  <si>
    <t>… in denen keine Person für  Leitungsaufgaben angestellt ist</t>
  </si>
  <si>
    <t>… mit Personen, die für Leitungsaufgaben angestellt sind</t>
  </si>
  <si>
    <t>Leitungsteam</t>
  </si>
  <si>
    <t>Eine Person, die … Leitungsaufgaben angestellt ist</t>
  </si>
  <si>
    <t>… neben anderen Aufgaben auch für …</t>
  </si>
  <si>
    <t>… ausschließlich für …</t>
  </si>
  <si>
    <t>Anzahl</t>
  </si>
  <si>
    <t>In %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</si>
  <si>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</si>
  <si>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</si>
  <si>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</si>
  <si>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</si>
  <si>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</si>
  <si>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</si>
  <si>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</si>
  <si>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</si>
  <si>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</si>
  <si>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</si>
  <si>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</si>
  <si>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</si>
  <si>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</si>
  <si>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</si>
  <si>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</si>
  <si>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</si>
  <si>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</si>
  <si>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</si>
  <si>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</si>
  <si>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r>
      <rPr>
        <vertAlign val="superscript"/>
        <sz val="8"/>
        <color rgb="FF000000"/>
        <rFont val="Calibri"/>
        <family val="2"/>
        <charset val="1"/>
      </rPr>
      <t xml:space="preserve">1 </t>
    </r>
    <r>
      <rPr>
        <sz val="8"/>
        <color rgb="FF000000"/>
        <rFont val="Calibri"/>
        <family val="2"/>
        <charset val="1"/>
      </rPr>
      <t>Ohne Horteinrichtungen.</t>
    </r>
  </si>
  <si>
    <r>
      <rPr>
        <b/>
        <sz val="11"/>
        <color rgb="FF000000"/>
        <rFont val="Calibri"/>
        <family val="2"/>
        <charset val="1"/>
      </rPr>
      <t>Tab. HF-04.1.1-2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2024 nach Art der Leitung der Kindertageseinrichtung und Ländern (Anzahl, In %)</t>
    </r>
  </si>
  <si>
    <t>Quelle: Statistisches Bundesamt, Statistik der Kinder- und Jugendhilfe, Kinder und tätige Personen in Tageseinrichtungen 2024. Sonderauswertung zum pädagogischen Personal in Tageseinrichtungen im Auftrag des Bundesministeriums für Familie, Senioren, Frauen und Jugend.</t>
  </si>
  <si>
    <r>
      <rPr>
        <b/>
        <sz val="11"/>
        <color rgb="FF000000"/>
        <rFont val="Calibri"/>
        <family val="2"/>
        <charset val="1"/>
      </rPr>
      <t>Tab. HF-04.1.1-3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2023 nach Art der Leitung der Kindertageseinrichtung und Ländern (Anzahl, In %)</t>
    </r>
  </si>
  <si>
    <t>Quelle: Statistisches Bundesamt, Statistik der Kinder- und Jugendhilfe, Kinder und tätige Personen in Tageseinrichtungen 2023. Sonderauswertung zum pädagogischen Personal in Tageseinrichtungen im Auftrag des Bundesministeriums für Familie, Senioren, Frauen und Jugend.</t>
  </si>
  <si>
    <r>
      <rPr>
        <b/>
        <sz val="11"/>
        <color rgb="FF000000"/>
        <rFont val="Calibri"/>
        <family val="2"/>
        <charset val="1"/>
      </rPr>
      <t>Tab. HF-04.1.1-4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2022 nach Art der Leitung der Kindertageseinrichtung und Ländern (Anzahl, In %)</t>
    </r>
  </si>
  <si>
    <t>Quelle: Statistisches Bundesamt, Statistik der Kinder- und Jugendhilfe, Kinder und tätige Personen in Tageseinrichtungen 2022. Sonderauswertung zum pädagogischen Personal in Tageseinrichtungen im Auftrag des Bundesministeriums für Familie, Senioren, Frauen und Jugend.</t>
  </si>
  <si>
    <r>
      <rPr>
        <b/>
        <sz val="11"/>
        <color rgb="FF000000"/>
        <rFont val="Calibri"/>
        <family val="2"/>
        <charset val="1"/>
      </rPr>
      <t>Tab. HF-04.1.1-5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2021 nach Art der Leitung der Kindertageseinrichtung und Ländern (Anzahl, In %)</t>
    </r>
  </si>
  <si>
    <r>
      <rPr>
        <vertAlign val="superscript"/>
        <sz val="8"/>
        <color rgb="FF000000"/>
        <rFont val="Calibri"/>
        <family val="2"/>
        <charset val="1"/>
      </rPr>
      <t xml:space="preserve"> 1 </t>
    </r>
    <r>
      <rPr>
        <sz val="8"/>
        <color rgb="FF000000"/>
        <rFont val="Calibri"/>
        <family val="2"/>
        <charset val="1"/>
      </rPr>
      <t>Ohne Horteinrichtungen.</t>
    </r>
  </si>
  <si>
    <t>Quelle: Statistisches Bundesamt, Statistik der Kinder- und Jugendhilfe, Kinder und tätige Personen in Tageseinrichtungen 2021. Sonderauswertung zum pädagogischen Personal in Tageseinrichtungen im Auftrag des Bundesministeriums für Familie, Senioren, Frauen und Jugend.</t>
  </si>
  <si>
    <r>
      <rPr>
        <b/>
        <sz val="11"/>
        <color rgb="FF000000"/>
        <rFont val="Calibri"/>
        <family val="2"/>
        <charset val="1"/>
      </rPr>
      <t>Tab. HF-04.1.1-6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2020 nach Art der Leitung der Kindertageseinrichtung und Ländern (Anzahl, In %)</t>
    </r>
  </si>
  <si>
    <t>Quelle:  Forschungsdatenzentrum der Statistischen Ämter des Bundes und der Länder, Statistik der Kinder- und Jugendhilfe, Kinder und tätige Personen in Tageseinrichtungen 2020, https://doi.org/10.21242/22541.2020.00.00.1.1.0; Berechnungen des Forschungsverbundes DJI/TU Dortmund.</t>
  </si>
  <si>
    <r>
      <rPr>
        <b/>
        <sz val="11"/>
        <color rgb="FF000000"/>
        <rFont val="Calibri"/>
        <family val="2"/>
        <charset val="1"/>
      </rPr>
      <t>Tab. HF-04.1.1-7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 2019 nach Art der Leitung der Kindertageseinrichtung und Ländern (Anzahl, In %)</t>
    </r>
  </si>
  <si>
    <t>Quelle: Forschungsdatenzentrum der Statistischen Ämter des Bundes und der Länder, Statistik der Kinder- und Jugendhilfe, Kinder und tätige Personen in Tageseinrichtungen 2019, https://doi.org/10.21242/22541.2019.00.00.1.1.0; Berechnungen des Forschungsverbundes DJI/TU Dortmund.</t>
  </si>
  <si>
    <r>
      <rPr>
        <b/>
        <sz val="11"/>
        <color rgb="FF000000"/>
        <rFont val="Calibri"/>
        <family val="2"/>
        <charset val="1"/>
      </rPr>
      <t>Tab. HF-04.1.1-8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2018 nach Art der Leitung der Kindertageseinrichtung und Ländern (Anzahl, In %)</t>
    </r>
  </si>
  <si>
    <t>Quelle: Forschungsdatenzentrum der Statistischen Ämter des Bundes und der Länder, Statistik der Kinder- und Jugendhilfe, Kinder und tätige Personen in Tageseinrichtungen 2018, https://doi.org/10.21242/22541.2018.00.00.1.1.0; Berechnungen des Forschungsverbundes DJI/TU Dortmund.</t>
  </si>
  <si>
    <r>
      <rPr>
        <b/>
        <sz val="11"/>
        <color rgb="FF000000"/>
        <rFont val="Calibri"/>
        <family val="2"/>
        <charset val="1"/>
      </rPr>
      <t>Tab. HF-04.1.2-1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2025 nach Art der Leitung der Kindertageseinrichtung, Größe der Einrichtung und Ländern (Anzahl, In %)</t>
    </r>
  </si>
  <si>
    <t>Einrichtungen…</t>
  </si>
  <si>
    <t>Bis 25 Kinder</t>
  </si>
  <si>
    <t>26 bis 75 Kinder</t>
  </si>
  <si>
    <t>76 Kinder und mehr</t>
  </si>
  <si>
    <t>Einrichtungen in denen keine Person für Leitungsaufgaben
angestellt ist</t>
  </si>
  <si>
    <t>Eine Person, die neben anderen Aufgaben auch für Leitungsaufgaben
angestellt ist</t>
  </si>
  <si>
    <t>Eine Person, die ausschließlich für Leitungsaufgaben
angestellt ist</t>
  </si>
  <si>
    <t>Einrichtungen in denen keine Person für  Leitungsaufgaben
angestellt ist</t>
  </si>
  <si>
    <t>Eine Person, die neben anderen Aufgaben auch für Leitungsaufgabe
 angestellt ist</t>
  </si>
  <si>
    <r>
      <rPr>
        <vertAlign val="superscript"/>
        <sz val="8.5"/>
        <color rgb="FF000000"/>
        <rFont val="Calibri"/>
        <family val="2"/>
        <charset val="1"/>
      </rPr>
      <t xml:space="preserve">1 </t>
    </r>
    <r>
      <rPr>
        <sz val="8.5"/>
        <color rgb="FF000000"/>
        <rFont val="Calibri"/>
        <family val="2"/>
        <charset val="1"/>
      </rPr>
      <t>Ohne Horteinrichtungen.</t>
    </r>
  </si>
  <si>
    <t>Hinweis: . Sperrungen aufgrund zu geringer Fallzahlen.</t>
  </si>
  <si>
    <r>
      <rPr>
        <b/>
        <sz val="11"/>
        <color rgb="FF000000"/>
        <rFont val="Calibri"/>
        <family val="2"/>
        <charset val="1"/>
      </rPr>
      <t>Tab. HF-04.1.2-2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2024 nach Art der Leitung der Kindertageseinrichtung, Größe der Einrichtung und Ländern (Anzahl, In %)</t>
    </r>
  </si>
  <si>
    <t>.</t>
  </si>
  <si>
    <t xml:space="preserve">Quelle: Statistisches Bundesamt, Statistik der Kinder- und Jugendhilfe, Kinder und tätige Personen in Tageseinrichtungen 2024. Sonderauswertung zum pädagogischen Personal in Tageseinrichtungen im Auftrag des Bundesministeriums für Familie, Senioren, Frauen und Jugend.
</t>
  </si>
  <si>
    <r>
      <rPr>
        <b/>
        <sz val="11"/>
        <color rgb="FF000000"/>
        <rFont val="Calibri"/>
        <family val="2"/>
        <charset val="1"/>
      </rPr>
      <t>Tab. HF-04.1.2-3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2023 nach Art der Leitung der Kindertageseinrichtung, Größe der Einrichtung und Ländern (Anzahl, In %)</t>
    </r>
  </si>
  <si>
    <t xml:space="preserve">Quelle: Statistisches Bundesamt, Statistik der Kinder- und Jugendhilfe, Kinder und tätige Personen in Tageseinrichtungen 2023. Sonderauswertung zum pädagogischen Personal in Tageseinrichtungen im Auftrag des Bundesministeriums für Familie, Senioren, Frauen und Jugend.
</t>
  </si>
  <si>
    <r>
      <rPr>
        <b/>
        <sz val="11"/>
        <color rgb="FF000000"/>
        <rFont val="Calibri"/>
        <family val="2"/>
        <charset val="1"/>
      </rPr>
      <t>Tab. HF-04.1.2-4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2022 nach Art der Leitung der Kindertageseinrichtung, Größe der Einrichtung und Ländern (Anzahl, In %)</t>
    </r>
  </si>
  <si>
    <t xml:space="preserve"> . </t>
  </si>
  <si>
    <r>
      <rPr>
        <b/>
        <sz val="11"/>
        <color rgb="FF000000"/>
        <rFont val="Calibri"/>
        <family val="2"/>
        <charset val="1"/>
      </rPr>
      <t>Tab. HF-04.1.2-5 Kindertageseinrichtungen</t>
    </r>
    <r>
      <rPr>
        <b/>
        <vertAlign val="superscript"/>
        <sz val="11"/>
        <color rgb="FF000000"/>
        <rFont val="Calibri"/>
        <family val="2"/>
        <charset val="1"/>
      </rPr>
      <t xml:space="preserve">1 </t>
    </r>
    <r>
      <rPr>
        <b/>
        <sz val="11"/>
        <color rgb="FF000000"/>
        <rFont val="Calibri"/>
        <family val="2"/>
        <charset val="1"/>
      </rPr>
      <t>2021 nach Art der Leitung der Kindertageseinrichtung, Größe der Einrichtung und Ländern (Anzahl, In %)</t>
    </r>
  </si>
  <si>
    <r>
      <rPr>
        <b/>
        <sz val="11"/>
        <color rgb="FF000000"/>
        <rFont val="Calibri"/>
        <family val="2"/>
        <charset val="1"/>
      </rPr>
      <t>Tab. HF-04.1.2-6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2020 nach Art der Leitung der Kindertageseinrichtung, Größe der Einrichtung und Ländern (Anzahl, In %)</t>
    </r>
  </si>
  <si>
    <t xml:space="preserve"> -     </t>
  </si>
  <si>
    <t>Quelle: Forschungsdatenzentrum der Statistischen Ämter des Bundes und der Länder, Statistik der Kinder- und Jugendhilfe, Kinder und tätige Personen in Tageseinrichtungen 2020, https://doi.org/10.21242/22541.2020.00.00.1.1.0; Berechnungen des Forschungsverbundes DJI/TU Dortmund.</t>
  </si>
  <si>
    <r>
      <rPr>
        <b/>
        <sz val="11"/>
        <color rgb="FF000000"/>
        <rFont val="Calibri"/>
        <family val="2"/>
        <charset val="1"/>
      </rPr>
      <t>Tab. HF-04.1.2-7 Kindertageseinrichtungen</t>
    </r>
    <r>
      <rPr>
        <b/>
        <vertAlign val="superscript"/>
        <sz val="11"/>
        <color rgb="FF000000"/>
        <rFont val="Calibri"/>
        <family val="2"/>
        <charset val="1"/>
      </rPr>
      <t>1</t>
    </r>
    <r>
      <rPr>
        <b/>
        <sz val="11"/>
        <color rgb="FF000000"/>
        <rFont val="Calibri"/>
        <family val="2"/>
        <charset val="1"/>
      </rPr>
      <t xml:space="preserve"> 2019 nach Art der Leitung der Kindertageseinrichtung , Größe der Einrichtung und Ländern (Anzahl, In %)</t>
    </r>
  </si>
  <si>
    <t>Westdeutschald</t>
  </si>
  <si>
    <r>
      <rPr>
        <b/>
        <sz val="11"/>
        <color rgb="FF010205"/>
        <rFont val="Calibri"/>
        <family val="2"/>
        <charset val="1"/>
      </rPr>
      <t>Tab. HF-04.1.3-1.1 Teams (Einrichtungen) 2025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</si>
  <si>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Keine Leitungsressourcen</t>
  </si>
  <si>
    <t>Mehr als 0 bis 1 Stunde Leitungsressourcen</t>
  </si>
  <si>
    <t xml:space="preserve">Mehr als 1 bis  2 Stunden Leitungsressourcen </t>
  </si>
  <si>
    <t xml:space="preserve">Mehr als 2 bis 3 Stunden Leitungsressourcen </t>
  </si>
  <si>
    <t xml:space="preserve">Mehr als 3 bis 4 Stunden Leitungsressourcen </t>
  </si>
  <si>
    <t xml:space="preserve">Mehr als 4 bis 5 Stunden Leitungsressourcen </t>
  </si>
  <si>
    <t xml:space="preserve">Mehr als 5 Stunden Leitungsressourcen </t>
  </si>
  <si>
    <t>Baden- Württemberg</t>
  </si>
  <si>
    <t>Mecklenburg- Vorpommern</t>
  </si>
  <si>
    <t>Nordrhein- Wesfalen</t>
  </si>
  <si>
    <t>Sachsen- Anhalt</t>
  </si>
  <si>
    <t>Schleswig- Holstein</t>
  </si>
  <si>
    <r>
      <rPr>
        <vertAlign val="superscript"/>
        <sz val="8.5"/>
        <color rgb="FF010205"/>
        <rFont val="Calibri"/>
        <family val="2"/>
        <charset val="1"/>
      </rPr>
      <t>1</t>
    </r>
    <r>
      <rPr>
        <sz val="8.5"/>
        <color rgb="FF010205"/>
        <rFont val="Calibri"/>
        <family val="2"/>
        <charset val="1"/>
      </rPr>
      <t xml:space="preserve"> Leitungsstunden pro pädagogischen und leitenden Mitarbeiterinnen und Mitarbeitern inkl. Leitung mit erstem Arbeitsbereich und Verwaltung.</t>
    </r>
  </si>
  <si>
    <t>Quelle: Forschungsdatenzentrum der Statistischen Ämter des Bundes und der Länder, Statistik der Kinder- und Jugendhilfe, Kinder und tätige Personen in Tageseinrichtungen 2025, https://doi.org/10.21242/22541.2025.00.00.1.1.0;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</si>
  <si>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HF-04.1.3-1.2 Teams (Einrichtungen) 2024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</si>
  <si>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Quelle: Forschungsdatenzentrum der Statistischen Ämter des Bundes und der Länder, Statistik der Kinder- und Jugendhilfe, Kinder und tätige Personen in Tageseinrichtungen 2024, https://doi.org/10.21242/22541.2024.00.00.1.1.0;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</si>
  <si>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HF-04.1.3-1.3 Teams (Einrichtungen) 2023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</si>
  <si>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Quelle: Forschungsdatenzentrum der Statistischen Ämter des Bundes und der Länder, Statistik der Kinder- und Jugendhilfe, Kinder und tätige Personen in Tageseinrichtungen 2023, https://doi.org/10.21242/22541.2023.00.00.1.1.0;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</si>
  <si>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HF-04.1.3-1.4 Teams (Einrichtungen) 2022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</si>
  <si>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Quelle: Forschungsdatenzentrum der Statistischen Ämter des Bundes und der Länder, Statistik der Kinder- und Jugendhilfe, Kinder und tätige Personen in Tageseinrichtungen 2022, https://doi.org/10.21242/22541.2022.00.00.1.1.0;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</si>
  <si>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HF-04.1.3-1.5 Teams (Einrichtungen) 2021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</si>
  <si>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Quelle: Forschungsdatenzentrum der Statistischen Ämter des Bundes und der Länder, Statistik der Kinder- und Jugendhilfe, Kinder und tätige Personen in Tageseinrichtungen 2021, https://doi.org/10.21242/22541.2021.00.00.1.1.0;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</si>
  <si>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HF-04.1.3-1.6 Teams (Einrichtungen) 2020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</si>
  <si>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r>
      <rPr>
        <b/>
        <sz val="11"/>
        <color rgb="FF010205"/>
        <rFont val="Calibri"/>
        <family val="2"/>
        <charset val="1"/>
      </rPr>
      <t>Tab. HF-04.1.3-1.7 Teams (Einrichtungen) 2019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</si>
  <si>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r>
      <rPr>
        <b/>
        <sz val="11"/>
        <color rgb="FF010205"/>
        <rFont val="Calibri"/>
        <family val="2"/>
        <charset val="1"/>
      </rPr>
      <t>Tab. HF-04.1.3-1.8 Teams (Einrichtungen) 2018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Ländern (Anzahl, In %)</t>
    </r>
  </si>
  <si>
    <t>Quelle:  Forschungsdatenzentrum der Statistischen Ämter des Bundes und der Länder, Statistik der Kinder- und Jugendhilfe, Kinder und tätige Personen in Tageseinrichtungen 2018, https://doi.org/10.21242/22541.2018.00.00.1.1.0; Berechnungen des Forschungsverbundes DJI/TU Dortmund.</t>
  </si>
  <si>
    <r>
      <rPr>
        <b/>
        <sz val="11"/>
        <color rgb="FF010205"/>
        <rFont val="Calibri"/>
        <family val="2"/>
        <charset val="1"/>
      </rPr>
      <t>Tab. HF-04.1.3-2.1 Teams (Einrichtungen) 2025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</si>
  <si>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t>76 und mehr Kinder</t>
  </si>
  <si>
    <t xml:space="preserve">Mehr als 0 bis 1 Stunde Leitungsressourcen </t>
  </si>
  <si>
    <r>
      <rPr>
        <b/>
        <sz val="11"/>
        <color rgb="FF010205"/>
        <rFont val="Calibri"/>
        <family val="2"/>
        <charset val="1"/>
      </rPr>
      <t>Tab. HF-04.1.3-2.2 Teams (Einrichtungen) 2024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</si>
  <si>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color rgb="FF010205"/>
        <rFont val="Calibri"/>
        <family val="2"/>
        <charset val="1"/>
      </rPr>
      <t>Tab. HF-04.1.3-2.3 Teams (Einrichtungen) 2023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</si>
  <si>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color rgb="FF010205"/>
        <rFont val="Calibri"/>
        <family val="2"/>
        <charset val="1"/>
      </rPr>
      <t>Tab. HF-04.1.3-2.4 Teams (Einrichtungen) 2022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</si>
  <si>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color rgb="FF010205"/>
        <rFont val="Calibri"/>
        <family val="2"/>
        <charset val="1"/>
      </rPr>
      <t>Tab. HF-04.1.3-2.5 Teams (Einrichtungen) 2021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</si>
  <si>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color rgb="FF010205"/>
        <rFont val="Calibri"/>
        <family val="2"/>
        <charset val="1"/>
      </rPr>
      <t>Tab. HF-04.1.3-2.6 Teams (Einrichtungen) 2020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</si>
  <si>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t xml:space="preserve">Quelle: Forschungsdatenzentrum der Statistischen Ämter des Bundes und der Länder, Statistik der Kinder- und Jugendhilfe, Kinder und tätige Personen in Tageseinrichtungen 2020, https://doi.org/10.21242/22541.2020.00.00.1.1.0; Berechnungen des Forschungsverbundes DJI/TU Dortmund.
</t>
  </si>
  <si>
    <r>
      <rPr>
        <b/>
        <sz val="11"/>
        <color rgb="FF010205"/>
        <rFont val="Calibri"/>
        <family val="2"/>
        <charset val="1"/>
      </rPr>
      <t>Tab. HF-04.1.3-2.7 Teams (Einrichtungen) 2019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</si>
  <si>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color rgb="FF010205"/>
        <rFont val="Calibri"/>
        <family val="2"/>
        <charset val="1"/>
      </rPr>
      <t>Tab. HF-04.1.3-2.8 Teams (Einrichtungen) 2018 nach Leitungsstunden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pro pädagogischen und leitenden Mitarbeiter nach Einrichtungsgröße und Ländern (Anzahl, In %)</t>
    </r>
  </si>
  <si>
    <r>
      <rPr>
        <b/>
        <sz val="11"/>
        <rFont val="Calibri"/>
        <family val="2"/>
        <charset val="1"/>
      </rPr>
      <t>Tab. HF-04.2.1-1.1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2025 nach Befristung und Ländern (Anzahl, In %)</t>
    </r>
  </si>
  <si>
    <t>Unbefristet</t>
  </si>
  <si>
    <t>Befristet</t>
  </si>
  <si>
    <r>
      <rPr>
        <vertAlign val="superscript"/>
        <sz val="8.5"/>
        <rFont val="Calibri"/>
        <family val="2"/>
        <charset val="1"/>
      </rPr>
      <t>1</t>
    </r>
    <r>
      <rPr>
        <sz val="8.5"/>
        <rFont val="Calibri"/>
        <family val="2"/>
        <charset val="1"/>
      </rPr>
      <t xml:space="preserve"> Ohne Personal in Horten.</t>
    </r>
  </si>
  <si>
    <r>
      <rPr>
        <vertAlign val="superscript"/>
        <sz val="8.5"/>
        <rFont val="Calibri"/>
        <family val="2"/>
        <charset val="1"/>
      </rPr>
      <t>2</t>
    </r>
    <r>
      <rPr>
        <sz val="8.5"/>
        <rFont val="Calibri"/>
        <family val="2"/>
        <charset val="1"/>
      </rPr>
      <t xml:space="preserve"> Die Angaben beziehen sich auf Angestellte, Arbeiterinnen und Arbeiter, Beamtinnen und Beamte. Praktikantinnen und Praktikanten, Personen im freiwilligen sozialen Jahr/Bundesfreiwilligendienst und Angaben der Kategorie Sonstige wurden nicht berücksichtigt.</t>
    </r>
  </si>
  <si>
    <t xml:space="preserve">Quelle: Forschungsdatenzentrum der Statistischen Ämter des Bundes und der Länder, Statistik der Kinder- und Jugendhilfe, Kinder und tätige Personen in Tageseinrichtungen 2025, https://doi.org/ 10.21242/22541.2025.00.00.1.1.0; Berechnungen des Forschungsverbundes DJI/TU Dortmund.
</t>
  </si>
  <si>
    <r>
      <rPr>
        <b/>
        <sz val="11"/>
        <rFont val="Calibri"/>
        <family val="2"/>
        <charset val="1"/>
      </rPr>
      <t>Tab. HF-04.2.1-1.2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2024 nach Befristung und Ländern (Anzahl, In %)</t>
    </r>
  </si>
  <si>
    <t xml:space="preserve">Quelle: Forschungsdatenzentrum der Statistischen Ämter des Bundes und der Länder, Statistik der Kinder- und Jugendhilfe, Kinder und tätige Personen in Tageseinrichtungen 2024, https://doi.org/ 10.21242/22541.2024.00.00.1.1.0; Berechnungen des Forschungsverbundes DJI/TU Dortmund.
</t>
  </si>
  <si>
    <r>
      <rPr>
        <b/>
        <sz val="11"/>
        <rFont val="Calibri"/>
        <family val="2"/>
        <charset val="1"/>
      </rPr>
      <t>Tab. HF-04.2.1-1.3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2023 nach Befristung und Ländern (Anzahl, In %)</t>
    </r>
  </si>
  <si>
    <t xml:space="preserve">Quelle: Forschungsdatenzentrum der Statistischen Ämter des Bundes und der Länder, Statistik der Kinder- und Jugendhilfe, Kinder und tätige Personen in Tageseinrichtungen 2023, https://doi.org/ 10.21242/22541.2023.00.00.1.1.0; Berechnungen des Forschungsverbundes DJI/TU Dortmund.
</t>
  </si>
  <si>
    <r>
      <rPr>
        <b/>
        <sz val="11"/>
        <rFont val="Calibri"/>
        <family val="2"/>
        <charset val="1"/>
      </rPr>
      <t>Tab. HF-04.2.1-1.4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2022 nach Befristung und Ländern (Anzahl, In %)</t>
    </r>
  </si>
  <si>
    <t xml:space="preserve">Quelle: Forschungsdatenzentrum der Statistischen Ämter des Bundes und der Länder, Statistik der Kinder- und Jugendhilfe, Kinder und tätige Personen in Tageseinrichtungen 2022, https://doi.org/10.21242/22541.2022.00.00.1.1.0; Berechnungen des Forschungsverbundes DJI/TU Dortmund.
</t>
  </si>
  <si>
    <r>
      <rPr>
        <b/>
        <sz val="11"/>
        <rFont val="Calibri"/>
        <family val="2"/>
        <charset val="1"/>
      </rPr>
      <t>Tab. HF-04.2.1-1.5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2021 nach Befristung und Ländern (Anzahl, In %)</t>
    </r>
  </si>
  <si>
    <t xml:space="preserve">Quelle: Forschungsdatenzentrum der Statistischen Ämter des Bundes und der Länder, Statistik der Kinder- und Jugendhilfe, Kinder und tätige Personen in Tageseinrichtungen 2021, https://doi.org/10.21242/22541.2021.00.00.1.1.0; Berechnungen des Forschungsverbundes DJI/TU Dortmund.
</t>
  </si>
  <si>
    <r>
      <rPr>
        <b/>
        <sz val="11"/>
        <rFont val="Calibri"/>
        <family val="2"/>
        <charset val="1"/>
      </rPr>
      <t>Tab. HF-04.2.1-1.6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2020 nach Befristung und Ländern (Anzahl, In %)</t>
    </r>
  </si>
  <si>
    <r>
      <rPr>
        <b/>
        <sz val="11"/>
        <rFont val="Calibri"/>
        <family val="2"/>
        <charset val="1"/>
      </rPr>
      <t>Tab. HF-04.2.1-1.7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</t>
    </r>
    <r>
      <rPr>
        <b/>
        <vertAlign val="superscript"/>
        <sz val="11"/>
        <rFont val="Calibri"/>
        <family val="2"/>
        <charset val="1"/>
      </rPr>
      <t>2</t>
    </r>
    <r>
      <rPr>
        <b/>
        <sz val="11"/>
        <rFont val="Calibri"/>
        <family val="2"/>
        <charset val="1"/>
      </rPr>
      <t>, 2019 nach Befristung und Ländern (Anzahl, In %)</t>
    </r>
  </si>
  <si>
    <t>Nordrhein-Westfalen</t>
  </si>
  <si>
    <r>
      <rPr>
        <b/>
        <sz val="11"/>
        <rFont val="Calibri"/>
        <family val="2"/>
        <charset val="1"/>
      </rPr>
      <t>Tab. HF-04.2.1-2.1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2025 nach Umfang der Beschäftigung und Ländern (Anzahl, In %)</t>
    </r>
  </si>
  <si>
    <t>38,5 und mehr 
Wochenstunden</t>
  </si>
  <si>
    <t>32 bis unter 
38,5 Wochenstunden</t>
  </si>
  <si>
    <t>19 bis unter 
32 Wochenstunden</t>
  </si>
  <si>
    <t>10 bis unter 19 Wochenstunden</t>
  </si>
  <si>
    <t>Unter 10 Wochenstunden</t>
  </si>
  <si>
    <t xml:space="preserve"> Mecklenburg- Vorpommern</t>
  </si>
  <si>
    <r>
      <rPr>
        <vertAlign val="superscript"/>
        <sz val="8.5"/>
        <rFont val="Calibri"/>
        <family val="2"/>
        <charset val="1"/>
      </rPr>
      <t xml:space="preserve">1 </t>
    </r>
    <r>
      <rPr>
        <sz val="8.5"/>
        <rFont val="Calibri"/>
        <family val="2"/>
        <charset val="1"/>
      </rPr>
      <t xml:space="preserve">Ohne Personal in Horten. </t>
    </r>
  </si>
  <si>
    <r>
      <rPr>
        <b/>
        <sz val="11"/>
        <rFont val="Calibri"/>
        <family val="2"/>
        <charset val="1"/>
      </rPr>
      <t>Tab. HF-04.2.1-2.2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2024 nach Umfang der Beschäftigung und Ländern (Anzahl, In %)</t>
    </r>
  </si>
  <si>
    <r>
      <rPr>
        <b/>
        <sz val="11"/>
        <rFont val="Calibri"/>
        <family val="2"/>
        <charset val="1"/>
      </rPr>
      <t>Tab. HF-04.2.1-2.3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2023 nach Umfang der Beschäftigung und Ländern (Anzahl, In %)</t>
    </r>
  </si>
  <si>
    <r>
      <rPr>
        <b/>
        <sz val="11"/>
        <rFont val="Calibri"/>
        <family val="2"/>
        <charset val="1"/>
      </rPr>
      <t>Tab. HF-04.2.1-2.4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2022 nach Umfang der Beschäftigung und Ländern (Anzahl, In %)</t>
    </r>
  </si>
  <si>
    <r>
      <rPr>
        <b/>
        <sz val="11"/>
        <rFont val="Calibri"/>
        <family val="2"/>
        <charset val="1"/>
      </rPr>
      <t>Tab. HF-04.2.1-2.5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2021 nach Umfang der Beschäftigung und Ländern (Anzahl, In %)</t>
    </r>
  </si>
  <si>
    <r>
      <rPr>
        <vertAlign val="superscript"/>
        <sz val="8.5"/>
        <rFont val="Calibri"/>
        <family val="2"/>
        <charset val="1"/>
      </rPr>
      <t>1</t>
    </r>
    <r>
      <rPr>
        <sz val="8.5"/>
        <rFont val="Calibri"/>
        <family val="2"/>
        <charset val="1"/>
      </rPr>
      <t xml:space="preserve"> Ohne Personal in Horten. </t>
    </r>
  </si>
  <si>
    <r>
      <rPr>
        <b/>
        <sz val="11"/>
        <rFont val="Calibri"/>
        <family val="2"/>
        <charset val="1"/>
      </rPr>
      <t>Tab. HF-04.2.1-2.6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2020 nach Umfang der Beschäftigung und Ländern (Anzahl, In %)</t>
    </r>
  </si>
  <si>
    <r>
      <rPr>
        <b/>
        <sz val="11"/>
        <rFont val="Calibri"/>
        <family val="2"/>
        <charset val="1"/>
      </rPr>
      <t>Tab. HF-04.2.1-2.7 Personen</t>
    </r>
    <r>
      <rPr>
        <b/>
        <vertAlign val="superscript"/>
        <sz val="11"/>
        <rFont val="Calibri"/>
        <family val="2"/>
        <charset val="1"/>
      </rPr>
      <t>1</t>
    </r>
    <r>
      <rPr>
        <b/>
        <sz val="11"/>
        <rFont val="Calibri"/>
        <family val="2"/>
        <charset val="1"/>
      </rPr>
      <t>, die für Leitungsaufgaben angestellt sind, 2019 nach Umfang der Beschäftigung und Ländern (Anzahl, In %)</t>
    </r>
  </si>
  <si>
    <t xml:space="preserve">Quelle: Forschungsdatenzentrum der Statistischen Ämter des Bundes und der Länder, Statistik der Kinder- und Jugendhilfe, Kinder und tätige Personen in Tageseinrichtungen 2019, https://doi.org/10.21242/22541.2019.00.00.1.1.0; Berechnungen des Forschungsverbundes DJI/TU Dortmund.
</t>
  </si>
  <si>
    <t>Quelle: Forschungsdatenzentrum der Statistischen Ämter des Bundes und der Länder, Statistik der Kinder- und Jugendhilfe, Kinder und tätige Personen in Tageseinrichtungen 2025, [DOI: 10.21242/22541.2025.00.00.1.1.0]; Berechnungen des Forschungsverbundes DJI/TU Dortmund.</t>
  </si>
  <si>
    <t>Quelle: Forschungsdatenzentrum der Statistischen Ämter des Bundes und der Länder, Statistik der Kinder- und Jugendhilfe, Kinder und tätige Personen in Tageseinrichtungen 2024, [DOI: 10.21242/22541.2024.00.00.1.1.0]; Berechnungen des Forschungsverbundes DJI/TU Dortmund.</t>
  </si>
  <si>
    <t>Quelle: Forschungsdatenzentrum der Statistischen Ämter des Bundes und der Länder, Statistik der Kinder- und Jugendhilfe, Kinder und tätige Personen in Tageseinrichtungen 2023, [DOI: 10.21242/22541.2023.00.00.1.1.0]; Berechnungen des Forschungsverbundes DJI/TU Dortmund.</t>
  </si>
  <si>
    <t>Quelle: Forschungsdatenzentrum der Statistischen Ämter des Bundes und der Länder, Statistik der Kinder- und Jugendhilfe, Kinder und tätige Personen in Tageseinrichtungen 2022, [DOI: 10.21242/22541.2022.00.00.1.1.0]; Berechnungen des Forschungsverbundes DJI/TU Dortmund.</t>
  </si>
  <si>
    <t>Quelle: Forschungsdatenzentrum der Statistischen Ämter des Bundes und der Länder, Statistik der Kinder- und Jugendhilfe, Kinder und tätige Personen in Tageseinrichtungen 2021, [DOI: 10.21242/22541.2021.00.00.1.1.0]; Berechnungen des Forschungsverbundes DJI/TU Dortmund.</t>
  </si>
  <si>
    <t>Quelle: Forschungsdatenzentrum der Statistischen Ämter des Bundes und der Länder, Statistik der Kinder- und Jugendhilfe, Kinder und tätige Personen in Tageseinrichtungen 2020, [DOI: 10.21242/22541.2020.00.00.1.1.0]; Berechnungen des Forschungsverbundes DJI/TU Dortmund.</t>
  </si>
  <si>
    <t>Quelle: Forschungsdatenzentrum der Statistischen Ämter des Bundes und der Länder, Statistik der Kinder- und Jugendhilfe, Kinder und tätige Personen in Tageseinrichtungen 2019, [DOI: 10.21242/22541.2019.00.00.1.1.0]; Berechnungen des Forschungsverbundes DJI/TU Dortmund.</t>
  </si>
  <si>
    <r>
      <rPr>
        <b/>
        <sz val="11"/>
        <color theme="1"/>
        <rFont val="Calibri"/>
        <family val="2"/>
        <charset val="1"/>
      </rPr>
      <t>Tab. HF-04.3.1-1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2025 nach höchstem Berufsausbildungsabschluss und Ländern (Anzahl, in %)</t>
    </r>
  </si>
  <si>
    <t>Davon mit folgenden Berufsabschlüssen</t>
  </si>
  <si>
    <r>
      <rPr>
        <b/>
        <sz val="11"/>
        <rFont val="Calibri"/>
        <family val="2"/>
        <charset val="1"/>
      </rPr>
      <t>Sozialpädagogen/-innen, Sozialarbeiter/innen, Heilpädagogen/-innen (FH)</t>
    </r>
    <r>
      <rPr>
        <b/>
        <vertAlign val="superscript"/>
        <sz val="11"/>
        <rFont val="Calibri"/>
        <family val="2"/>
        <charset val="1"/>
      </rPr>
      <t>2</t>
    </r>
  </si>
  <si>
    <t>Kindheitspädagogen/-innen</t>
  </si>
  <si>
    <r>
      <rPr>
        <b/>
        <sz val="11"/>
        <rFont val="Calibri"/>
        <family val="2"/>
        <charset val="1"/>
      </rPr>
      <t>Erzieher/innen, 
Heilpädagogen/-innen (FS)</t>
    </r>
    <r>
      <rPr>
        <b/>
        <vertAlign val="superscript"/>
        <sz val="11"/>
        <rFont val="Calibri"/>
        <family val="2"/>
        <charset val="1"/>
      </rPr>
      <t>3</t>
    </r>
  </si>
  <si>
    <r>
      <rPr>
        <b/>
        <sz val="11"/>
        <rFont val="Calibri"/>
        <family val="2"/>
        <charset val="1"/>
      </rPr>
      <t>Andere Hochschulabschlüsse</t>
    </r>
    <r>
      <rPr>
        <b/>
        <vertAlign val="superscript"/>
        <sz val="11"/>
        <rFont val="Calibri"/>
        <family val="2"/>
        <charset val="1"/>
      </rPr>
      <t>4</t>
    </r>
  </si>
  <si>
    <r>
      <rPr>
        <b/>
        <sz val="11"/>
        <rFont val="Calibri"/>
        <family val="2"/>
        <charset val="1"/>
      </rPr>
      <t>Andere/keine Berufsausbildung</t>
    </r>
    <r>
      <rPr>
        <b/>
        <vertAlign val="superscript"/>
        <sz val="11"/>
        <rFont val="Calibri"/>
        <family val="2"/>
        <charset val="1"/>
      </rPr>
      <t>5</t>
    </r>
  </si>
  <si>
    <t>Anteil</t>
  </si>
  <si>
    <r>
      <rPr>
        <vertAlign val="superscript"/>
        <sz val="8.5"/>
        <color theme="1"/>
        <rFont val="Calibri"/>
        <family val="2"/>
        <charset val="1"/>
      </rPr>
      <t>2</t>
    </r>
    <r>
      <rPr>
        <sz val="8.5"/>
        <color theme="1"/>
        <rFont val="Calibri"/>
        <family val="2"/>
        <charset val="1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</si>
  <si>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rPr>
        <vertAlign val="superscript"/>
        <sz val="8.5"/>
        <color theme="1"/>
        <rFont val="Calibri"/>
        <family val="2"/>
        <charset val="1"/>
      </rPr>
      <t xml:space="preserve">3 </t>
    </r>
    <r>
      <rPr>
        <sz val="8.5"/>
        <color theme="1"/>
        <rFont val="Calibri"/>
        <family val="2"/>
        <charset val="1"/>
      </rPr>
      <t xml:space="preserve">Zu der Kategorie gehören die Bildungsabschlüsse Erzieher/in, Heilpädagoge/-in (Fachschule) oder Heilerzieher/in, Heilerziehungspfleger/in.  </t>
    </r>
  </si>
  <si>
    <r>
      <rPr>
        <vertAlign val="superscript"/>
        <sz val="8.5"/>
        <color theme="1"/>
        <rFont val="Calibri"/>
        <family val="2"/>
        <charset val="1"/>
      </rPr>
      <t xml:space="preserve">4 </t>
    </r>
    <r>
      <rPr>
        <sz val="8.5"/>
        <color theme="1"/>
        <rFont val="Calibri"/>
        <family val="2"/>
        <charset val="1"/>
      </rPr>
      <t>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</si>
  <si>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color theme="1"/>
        <rFont val="Calibri"/>
        <family val="2"/>
        <charset val="1"/>
      </rPr>
      <t xml:space="preserve">5 </t>
    </r>
    <r>
      <rPr>
        <sz val="8.5"/>
        <color theme="1"/>
        <rFont val="Calibri"/>
        <family val="2"/>
        <charset val="1"/>
      </rPr>
      <t>Zu der Kategorie "Andere/keine Berufsausbildung" gehören die Bildungsabschlüsse Beschäftigungs- und Arbeitstherapeut/-innen, Kinderpfleger/-innen,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</si>
  <si>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rPr>
        <b/>
        <sz val="11"/>
        <color theme="1"/>
        <rFont val="Calibri"/>
        <family val="2"/>
        <charset val="1"/>
      </rPr>
      <t>Tab. HF-04.3.1-2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2024 nach höchstem Berufsausbildungsabschluss und Ländern (Anzahl, in %)</t>
    </r>
  </si>
  <si>
    <r>
      <rPr>
        <b/>
        <sz val="11"/>
        <color theme="1"/>
        <rFont val="Calibri"/>
        <family val="2"/>
        <charset val="1"/>
      </rPr>
      <t>Tab. HF-04.3.1-3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2023 nach höchstem Berufsausbildungsabschluss und Ländern (Anzahl, in %)</t>
    </r>
  </si>
  <si>
    <t>0</t>
  </si>
  <si>
    <r>
      <rPr>
        <b/>
        <sz val="11"/>
        <color theme="1"/>
        <rFont val="Calibri"/>
        <family val="2"/>
        <charset val="1"/>
      </rPr>
      <t>Tab. HF-04.3.1-4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2022 nach höchstem Berufsausbildungsabschluss und Ländern (Anzahl, in %)</t>
    </r>
  </si>
  <si>
    <r>
      <rPr>
        <b/>
        <sz val="11"/>
        <color theme="1"/>
        <rFont val="Calibri"/>
        <family val="2"/>
        <charset val="1"/>
      </rPr>
      <t>Tab. HF-04.3.1-5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2021 nach höchstem Berufsausbildungsabschluss und Ländern (Anzahl, in %)</t>
    </r>
  </si>
  <si>
    <r>
      <rPr>
        <b/>
        <sz val="11"/>
        <color theme="1"/>
        <rFont val="Calibri"/>
        <family val="2"/>
        <charset val="1"/>
      </rPr>
      <t>Tab. HF-04.3.1-6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2020 nach höchstem Berufsausbildungsabschluss und Ländern (Anzahl, in %)</t>
    </r>
  </si>
  <si>
    <r>
      <rPr>
        <b/>
        <sz val="11"/>
        <color theme="1"/>
        <rFont val="Calibri"/>
        <family val="2"/>
        <charset val="1"/>
      </rPr>
      <t>Tab. HF-04.3.1-7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2019 nach höchstem Berufsausbildungsabschluss und Ländern (Anzahl, in %)</t>
    </r>
  </si>
  <si>
    <r>
      <rPr>
        <vertAlign val="superscript"/>
        <sz val="8.5"/>
        <rFont val="Calibri"/>
        <family val="2"/>
        <charset val="1"/>
      </rPr>
      <t xml:space="preserve">1 </t>
    </r>
    <r>
      <rPr>
        <sz val="8.5"/>
        <rFont val="Calibri"/>
        <family val="2"/>
        <charset val="1"/>
      </rPr>
      <t>Ohne Personal in Horten.</t>
    </r>
  </si>
  <si>
    <r>
      <rPr>
        <vertAlign val="superscript"/>
        <sz val="8.5"/>
        <rFont val="Calibri"/>
        <family val="2"/>
        <charset val="1"/>
      </rPr>
      <t>2</t>
    </r>
    <r>
      <rPr>
        <sz val="8.5"/>
        <rFont val="Calibri"/>
        <family val="2"/>
        <charset val="1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</si>
  <si>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rPr>
        <vertAlign val="superscript"/>
        <sz val="8.5"/>
        <rFont val="Calibri"/>
        <family val="2"/>
        <charset val="1"/>
      </rPr>
      <t>3</t>
    </r>
    <r>
      <rPr>
        <sz val="8.5"/>
        <rFont val="Calibri"/>
        <family val="2"/>
        <charset val="1"/>
      </rPr>
      <t xml:space="preserve"> Zu der Kategorie gehören die Bildungsabschlüsse Erzieher/in, Heilpädagoge/-in (Fachschule) oder Heilerzieher/in, Heilerziehungspfleger/in. </t>
    </r>
  </si>
  <si>
    <r>
      <rPr>
        <vertAlign val="superscript"/>
        <sz val="8.5"/>
        <rFont val="Calibri"/>
        <family val="2"/>
        <charset val="1"/>
      </rPr>
      <t>4</t>
    </r>
    <r>
      <rPr>
        <sz val="8.5"/>
        <rFont val="Calibri"/>
        <family val="2"/>
        <charset val="1"/>
      </rPr>
      <t xml:space="preserve"> 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</si>
  <si>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rFont val="Calibri"/>
        <family val="2"/>
        <charset val="1"/>
      </rPr>
      <t>5</t>
    </r>
    <r>
      <rPr>
        <sz val="8.5"/>
        <rFont val="Calibri"/>
        <family val="2"/>
        <charset val="1"/>
      </rPr>
      <t xml:space="preserve"> Zu der Kategorie "Andere/keine Berufsausbildung" gehören die Bildungsabschlüsse Beschäftigungs- und Arbeitstherapeut/-innen,  Kinderpfleger/-innen,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</si>
  <si>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rPr>
        <b/>
        <sz val="11"/>
        <color theme="1"/>
        <rFont val="Calibri"/>
        <family val="2"/>
        <charset val="1"/>
      </rPr>
      <t>Tab. HF-04.3.1-8 Personen</t>
    </r>
    <r>
      <rPr>
        <b/>
        <vertAlign val="superscript"/>
        <sz val="11"/>
        <color theme="1"/>
        <rFont val="Calibri"/>
        <family val="2"/>
        <charset val="1"/>
      </rPr>
      <t>1</t>
    </r>
    <r>
      <rPr>
        <b/>
        <sz val="11"/>
        <color theme="1"/>
        <rFont val="Calibri"/>
        <family val="2"/>
        <charset val="1"/>
      </rPr>
      <t>, die für Leitungsaufgaben angestellt sind, 2018 nach höchstem Berufsausbildungsabschluss und Ländern (Anzahl, in %)</t>
    </r>
  </si>
  <si>
    <t xml:space="preserve">Ostdeutschland </t>
  </si>
  <si>
    <t xml:space="preserve">Quelle:  Forschungsdatenzentrum der Statistischen Ämter des Bundes und der Länder, Statistik der Kinder- und Jugendhilfe, Kinder und tätige Personen in Tageseinrichtungen 2018, https://doi.org/10.21242/22541.2018.00.00.1.1.0; Berechnungen des Forschungsverbundes DJI/TU Dortmund.
</t>
  </si>
  <si>
    <t>Personen …</t>
  </si>
  <si>
    <r>
      <t>Tab. HF-04.2.2-0.1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2024 nach Art der Leitung der Kindertageseinrichtung und Ländern (Anzahl, In %)</t>
    </r>
  </si>
  <si>
    <r>
      <t>Tab. HF-04.2.2-0.2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2023 nach Art der Leitung der Kindertageseinrichtung und Ländern (Anzahl, In %)</t>
    </r>
  </si>
  <si>
    <r>
      <t>Tab. HF-04.2.2-0.3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2022 nach Art der Leitung der Kindertageseinrichtung</t>
    </r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und Ländern (Anzahl, In %)</t>
    </r>
  </si>
  <si>
    <r>
      <t>Tab. HF-04.2.2-0.4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2021 nach Art der Leitung der Kindertageseinrichtung und Ländern (Anzahl, In %)</t>
    </r>
  </si>
  <si>
    <r>
      <t>Tab. HF-04.2.2-0.5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2020 nach Art der Leitung der Kindertageseinrichtung und Ländern (Anzahl, In %)</t>
    </r>
  </si>
  <si>
    <r>
      <t>Tab. HF-04.2.2-0.6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2019 nach Art der Leitung der Kindertageseinrichtung und Ländern (Anzahl, In %)</t>
    </r>
  </si>
  <si>
    <r>
      <t>Tab. HF-04.2.2-0.1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sind, 2025 nach Art der Leitung der Kindertageseinrichtung und Ländern (Anzahl, In %)</t>
    </r>
  </si>
  <si>
    <t xml:space="preserve">Quelle: Statistisches Bundesamt, Statistik der Kinder- und Jugendhilfe, Kinder und tätige Personen in Tageseinrichtungen 2025. Sonderauswertung zum pädagogischen Personal in Tageseinrichtungen im Auftrag des Bundesministeriums für Bildung, Familie, Senioren, Frauen und Jugend.
</t>
  </si>
  <si>
    <t>Quelle: Statistisches Bundesamt, Statistik der Kinder- und Jugendhilfe, Kinder und tätige Personen in Tageseinrichtungen 2025. Sonderauswertung zum pädagogischen Personal in Tageseinrichtungen im Auftrag des Bundesministeriums für Bildung, Familie, Senioren, Frauen und Jugend.</t>
  </si>
  <si>
    <t>© Deutsches Jugendinstitut und Forschungsverbund DJI/TU Dortmund, 2026</t>
  </si>
  <si>
    <t>ERiK-Tabellenberichterstattung 2026 - HF04: Stärkung der Leitung</t>
  </si>
  <si>
    <t>Stand: 01.06.2026</t>
  </si>
  <si>
    <r>
      <t xml:space="preserve">1 </t>
    </r>
    <r>
      <rPr>
        <sz val="8.5"/>
        <rFont val="Calibri"/>
        <family val="2"/>
        <scheme val="minor"/>
      </rPr>
      <t>Ohne Personal in Horten.</t>
    </r>
  </si>
  <si>
    <t xml:space="preserve">Hinweis: KJH-Statistik = Kinder- und Jugendhilfestatistik (zum Stichtag 01.03.). Alle Daten der ERiK-Tabellenberichterstattung unterliegen einer regelmäßigen Kontrolle und Nachprüfung.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</si>
</sst>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##\ ##"/>
    <numFmt numFmtId="165" formatCode="##\ ##\ #"/>
    <numFmt numFmtId="166" formatCode="##\ ##\ ##"/>
    <numFmt numFmtId="167" formatCode="##\ ##\ ##\ ###"/>
    <numFmt numFmtId="168" formatCode="#\ ###\ ###\ ##0&quot;  &quot;;\–###\ ###\ ##0&quot;  &quot;;* &quot;–  &quot;;* @&quot;  &quot;"/>
    <numFmt numFmtId="169" formatCode="_(* #,##0.00_);_(* \(#,##0.00\);_(* \-??_);_(@_)"/>
    <numFmt numFmtId="170" formatCode="_-* #,##0.00\ _D_M_-;\-* #,##0.00\ _D_M_-;_-* \-??\ _D_M_-;_-@_-"/>
    <numFmt numFmtId="171" formatCode="_-* #,##0.00\ [$€-1]_-;\-* #,##0.00\ [$€-1]_-;_-* \-??\ [$€-1]_-"/>
    <numFmt numFmtId="172" formatCode="_(\€* #,##0.00_);_(\€* \(#,##0.00\);_(\€* \-??_);_(@_)"/>
    <numFmt numFmtId="173" formatCode="_-* #,##0.00&quot; €&quot;_-;\-* #,##0.00&quot; €&quot;_-;_-* \-??&quot; €&quot;_-;_-@_-"/>
    <numFmt numFmtId="174" formatCode="_-* #,##0.00\ _€_-;\-* #,##0.00\ _€_-;_-* \-??\ _€_-;_-@_-"/>
    <numFmt numFmtId="175" formatCode="0\ %"/>
    <numFmt numFmtId="176" formatCode="0.0"/>
    <numFmt numFmtId="177" formatCode="_-* #,##0\ _€_-;\-* #,##0\ _€_-;_-* \-??\ _€_-;_-@_-"/>
    <numFmt numFmtId="178" formatCode="_-* #,##0.0\ _€_-;\-* #,##0.0\ _€_-;_-* \-??\ _€_-;_-@_-"/>
    <numFmt numFmtId="179" formatCode="#,##0.0"/>
    <numFmt numFmtId="180" formatCode="0.0%"/>
    <numFmt numFmtId="181" formatCode="0.00\ %"/>
    <numFmt numFmtId="182" formatCode="_(* #,##0.00_);_(* \(#,##0.00\);_(* &quot;-&quot;??_);_(@_)"/>
  </numFmts>
  <fonts count="111">
    <font>
      <sz val="11"/>
      <color theme="1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1"/>
    </font>
    <font>
      <sz val="10"/>
      <color theme="1"/>
      <name val="MetaNormalLF-Roman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name val="Times New Roman"/>
      <family val="1"/>
      <charset val="1"/>
    </font>
    <font>
      <sz val="12"/>
      <color rgb="FFFFFFFF"/>
      <name val="Arial"/>
      <family val="2"/>
      <charset val="1"/>
    </font>
    <font>
      <sz val="9"/>
      <color theme="0"/>
      <name val="MetaNormalLF-Roman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sz val="9"/>
      <color rgb="FF3F3F3F"/>
      <name val="MetaNormalLF-Roman"/>
      <family val="2"/>
      <charset val="1"/>
    </font>
    <font>
      <b/>
      <sz val="12"/>
      <color rgb="FF333333"/>
      <name val="Arial"/>
      <family val="2"/>
      <charset val="1"/>
    </font>
    <font>
      <sz val="11"/>
      <color rgb="FF9C0006"/>
      <name val="Calibri"/>
      <family val="2"/>
      <charset val="1"/>
    </font>
    <font>
      <sz val="7"/>
      <name val="Arial"/>
      <family val="2"/>
      <charset val="1"/>
    </font>
    <font>
      <b/>
      <sz val="11"/>
      <color rgb="FFFF0000"/>
      <name val="Calibri"/>
      <family val="2"/>
      <charset val="1"/>
    </font>
    <font>
      <b/>
      <sz val="9"/>
      <color rgb="FFFA7D00"/>
      <name val="MetaNormalLF-Roman"/>
      <family val="2"/>
      <charset val="1"/>
    </font>
    <font>
      <b/>
      <sz val="12"/>
      <color rgb="FFFF9900"/>
      <name val="Arial"/>
      <family val="2"/>
      <charset val="1"/>
    </font>
    <font>
      <sz val="8"/>
      <name val="Arial"/>
      <family val="2"/>
      <charset val="1"/>
    </font>
    <font>
      <b/>
      <u/>
      <sz val="8.5"/>
      <color rgb="FF000000"/>
      <name val="MS Sans Serif"/>
      <family val="2"/>
      <charset val="1"/>
    </font>
    <font>
      <b/>
      <sz val="8"/>
      <color rgb="FF0000FF"/>
      <name val="Arial"/>
      <family val="2"/>
      <charset val="1"/>
    </font>
    <font>
      <sz val="10"/>
      <color rgb="FF000000"/>
      <name val="MS Sans Serif"/>
      <family val="2"/>
      <charset val="1"/>
    </font>
    <font>
      <b/>
      <sz val="10"/>
      <name val="Arial"/>
      <family val="2"/>
      <charset val="1"/>
    </font>
    <font>
      <sz val="9"/>
      <color rgb="FF3F3F76"/>
      <name val="Calibri"/>
      <family val="2"/>
      <charset val="1"/>
    </font>
    <font>
      <sz val="9"/>
      <color rgb="FF3F3F76"/>
      <name val="MetaNormalLF-Roman"/>
      <family val="2"/>
      <charset val="1"/>
    </font>
    <font>
      <sz val="12"/>
      <color rgb="FF333399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9"/>
      <color rgb="FF7F7F7F"/>
      <name val="MetaNormalLF-Roman"/>
      <family val="2"/>
      <charset val="1"/>
    </font>
    <font>
      <i/>
      <sz val="12"/>
      <color rgb="FF80808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MS Sans Serif"/>
      <family val="2"/>
      <charset val="1"/>
    </font>
    <font>
      <sz val="11"/>
      <color rgb="FF008000"/>
      <name val="Calibri"/>
      <family val="2"/>
      <charset val="1"/>
    </font>
    <font>
      <sz val="9"/>
      <color rgb="FF006100"/>
      <name val="MetaNormalLF-Roman"/>
      <family val="2"/>
      <charset val="1"/>
    </font>
    <font>
      <sz val="12"/>
      <color rgb="FF008000"/>
      <name val="Arial"/>
      <family val="2"/>
      <charset val="1"/>
    </font>
    <font>
      <u/>
      <sz val="10"/>
      <color theme="10"/>
      <name val="Courier New"/>
      <family val="3"/>
      <charset val="1"/>
    </font>
    <font>
      <u/>
      <sz val="10"/>
      <color rgb="FF0000FF"/>
      <name val="MS Sans Serif"/>
      <family val="2"/>
      <charset val="1"/>
    </font>
    <font>
      <u/>
      <sz val="9"/>
      <color theme="10"/>
      <name val="Century Gothic"/>
      <family val="2"/>
      <charset val="1"/>
    </font>
    <font>
      <u/>
      <sz val="10"/>
      <color theme="10"/>
      <name val="Arial"/>
      <family val="2"/>
      <charset val="1"/>
    </font>
    <font>
      <u/>
      <sz val="10"/>
      <color rgb="FF0000FF"/>
      <name val="MetaNormalLF-Roman"/>
      <charset val="1"/>
    </font>
    <font>
      <u/>
      <sz val="10"/>
      <color rgb="FF0000FF"/>
      <name val="Courier New"/>
      <family val="3"/>
      <charset val="1"/>
    </font>
    <font>
      <u/>
      <sz val="10"/>
      <color rgb="FF0000FF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0"/>
      <color rgb="FF0000FF"/>
      <name val="MetaNormalLF-Roman"/>
      <family val="2"/>
      <charset val="1"/>
    </font>
    <font>
      <sz val="10"/>
      <name val="Arial"/>
      <family val="2"/>
      <charset val="1"/>
    </font>
    <font>
      <sz val="11"/>
      <color rgb="FF808000"/>
      <name val="Calibri"/>
      <family val="2"/>
      <charset val="1"/>
    </font>
    <font>
      <sz val="9"/>
      <color rgb="FF9C6500"/>
      <name val="MetaNormalLF-Roman"/>
      <family val="2"/>
      <charset val="1"/>
    </font>
    <font>
      <sz val="11"/>
      <color rgb="FF9C6500"/>
      <name val="Calibri"/>
      <family val="2"/>
      <charset val="1"/>
    </font>
    <font>
      <sz val="12"/>
      <color rgb="FF993300"/>
      <name val="Arial"/>
      <family val="2"/>
      <charset val="1"/>
    </font>
    <font>
      <sz val="9"/>
      <color rgb="FF993300"/>
      <name val="Century Gothic"/>
      <family val="2"/>
      <charset val="1"/>
    </font>
    <font>
      <sz val="11"/>
      <color theme="1"/>
      <name val="Calibri"/>
      <family val="2"/>
      <charset val="1"/>
    </font>
    <font>
      <sz val="9"/>
      <color rgb="FF000000"/>
      <name val="Verdana"/>
      <family val="2"/>
      <charset val="1"/>
    </font>
    <font>
      <sz val="9"/>
      <color theme="1"/>
      <name val="Verdana"/>
      <family val="2"/>
      <charset val="1"/>
    </font>
    <font>
      <sz val="10"/>
      <color theme="1"/>
      <name val="Arial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sz val="10"/>
      <name val="Calibri"/>
      <family val="2"/>
      <charset val="1"/>
    </font>
    <font>
      <u/>
      <sz val="10"/>
      <color rgb="FF0070C0"/>
      <name val="Calibri"/>
      <family val="2"/>
      <charset val="1"/>
    </font>
    <font>
      <u/>
      <sz val="11"/>
      <color theme="10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rgb="FF0070C0"/>
      <name val="Calibri"/>
      <family val="2"/>
      <charset val="1"/>
    </font>
    <font>
      <b/>
      <sz val="18"/>
      <color theme="0"/>
      <name val="Calibri"/>
      <family val="2"/>
      <charset val="1"/>
    </font>
    <font>
      <u/>
      <sz val="10"/>
      <name val="Calibri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vertAlign val="superscript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.5"/>
      <name val="Calibri"/>
      <family val="2"/>
      <charset val="1"/>
    </font>
    <font>
      <u/>
      <sz val="10"/>
      <color theme="1"/>
      <name val="Calibri"/>
      <family val="2"/>
      <charset val="1"/>
    </font>
    <font>
      <b/>
      <sz val="10"/>
      <color theme="0"/>
      <name val="Calibri"/>
      <family val="2"/>
      <charset val="1"/>
    </font>
    <font>
      <sz val="9"/>
      <color rgb="FF010205"/>
      <name val="Calibri"/>
      <family val="2"/>
      <charset val="1"/>
    </font>
    <font>
      <vertAlign val="superscript"/>
      <sz val="8.5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11"/>
      <color rgb="FF010205"/>
      <name val="Calibri"/>
      <family val="2"/>
      <charset val="1"/>
    </font>
    <font>
      <b/>
      <vertAlign val="superscript"/>
      <sz val="11"/>
      <color rgb="FF010205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vertAlign val="superscript"/>
      <sz val="8.5"/>
      <color rgb="FF010205"/>
      <name val="Calibri"/>
      <family val="2"/>
      <charset val="1"/>
    </font>
    <font>
      <sz val="8.5"/>
      <color rgb="FF010205"/>
      <name val="Calibri"/>
      <family val="2"/>
      <charset val="1"/>
    </font>
    <font>
      <sz val="8"/>
      <color theme="1"/>
      <name val="Calibri"/>
      <family val="2"/>
      <charset val="1"/>
    </font>
    <font>
      <b/>
      <vertAlign val="superscript"/>
      <sz val="11"/>
      <name val="Calibri"/>
      <family val="2"/>
      <charset val="1"/>
    </font>
    <font>
      <vertAlign val="superscript"/>
      <sz val="8.5"/>
      <name val="Calibri"/>
      <family val="2"/>
      <charset val="1"/>
    </font>
    <font>
      <sz val="9"/>
      <color theme="1"/>
      <name val="Calibri"/>
      <family val="2"/>
      <charset val="1"/>
    </font>
    <font>
      <sz val="8.5"/>
      <color theme="1"/>
      <name val="Calibri"/>
      <family val="2"/>
      <charset val="1"/>
    </font>
    <font>
      <b/>
      <vertAlign val="superscript"/>
      <sz val="11"/>
      <color theme="1"/>
      <name val="Calibri"/>
      <family val="2"/>
      <charset val="1"/>
    </font>
    <font>
      <vertAlign val="superscript"/>
      <sz val="8.5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u/>
      <sz val="11"/>
      <color theme="10"/>
      <name val="Arial"/>
      <family val="2"/>
    </font>
    <font>
      <u/>
      <sz val="11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8.5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8.5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79857783745845"/>
        <bgColor rgb="FFDBEEF4"/>
      </patternFill>
    </fill>
    <fill>
      <patternFill patternType="solid">
        <fgColor rgb="FF99CCFB"/>
        <bgColor rgb="FFB9CDE5"/>
      </patternFill>
    </fill>
    <fill>
      <patternFill patternType="solid">
        <fgColor rgb="FFFD99C7"/>
        <bgColor rgb="FFE6B9B8"/>
      </patternFill>
    </fill>
    <fill>
      <patternFill patternType="solid">
        <fgColor theme="5" tint="0.79979857783745845"/>
        <bgColor rgb="FFE6E0EC"/>
      </patternFill>
    </fill>
    <fill>
      <patternFill patternType="solid">
        <fgColor rgb="FFFE8282"/>
        <bgColor rgb="FFFD99C7"/>
      </patternFill>
    </fill>
    <fill>
      <patternFill patternType="solid">
        <fgColor rgb="FFCCFFCC"/>
        <bgColor rgb="FFCCFFFF"/>
      </patternFill>
    </fill>
    <fill>
      <patternFill patternType="solid">
        <fgColor theme="6" tint="0.79979857783745845"/>
        <bgColor rgb="FFF2F2F2"/>
      </patternFill>
    </fill>
    <fill>
      <patternFill patternType="solid">
        <fgColor rgb="FFFFFFCC"/>
        <bgColor rgb="FFECF1DF"/>
      </patternFill>
    </fill>
    <fill>
      <patternFill patternType="solid">
        <fgColor rgb="FFCC99FF"/>
        <bgColor rgb="FFFD99C7"/>
      </patternFill>
    </fill>
    <fill>
      <patternFill patternType="solid">
        <fgColor theme="7" tint="0.79979857783745845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rgb="FFCCFFFF"/>
        <bgColor rgb="FFDBEEF4"/>
      </patternFill>
    </fill>
    <fill>
      <patternFill patternType="solid">
        <fgColor theme="8" tint="0.79979857783745845"/>
        <bgColor rgb="FFDCE6F2"/>
      </patternFill>
    </fill>
    <fill>
      <patternFill patternType="solid">
        <fgColor theme="9" tint="0.79979857783745845"/>
        <bgColor rgb="FFECF1DF"/>
      </patternFill>
    </fill>
    <fill>
      <patternFill patternType="solid">
        <fgColor rgb="FFFFFFFF"/>
        <bgColor rgb="FFF2F2F2"/>
      </patternFill>
    </fill>
    <fill>
      <patternFill patternType="solid">
        <fgColor theme="4" tint="0.59978026673177287"/>
        <bgColor rgb="FFBDDEED"/>
      </patternFill>
    </fill>
    <fill>
      <patternFill patternType="solid">
        <fgColor theme="5" tint="0.59978026673177287"/>
        <bgColor rgb="FFFAC090"/>
      </patternFill>
    </fill>
    <fill>
      <patternFill patternType="solid">
        <fgColor rgb="FF00FF00"/>
        <bgColor rgb="FF34CACC"/>
      </patternFill>
    </fill>
    <fill>
      <patternFill patternType="darkGray">
        <fgColor theme="6" tint="0.59978026673177287"/>
        <bgColor rgb="FFD9D9D9"/>
      </patternFill>
    </fill>
    <fill>
      <patternFill patternType="solid">
        <fgColor rgb="FFFFFF99"/>
        <bgColor rgb="FFFFEB9C"/>
      </patternFill>
    </fill>
    <fill>
      <patternFill patternType="solid">
        <fgColor theme="7" tint="0.59978026673177287"/>
        <bgColor rgb="FFC0C0C0"/>
      </patternFill>
    </fill>
    <fill>
      <patternFill patternType="solid">
        <fgColor theme="8" tint="0.59978026673177287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78026673177287"/>
        <bgColor rgb="FFFFCC99"/>
      </patternFill>
    </fill>
    <fill>
      <patternFill patternType="solid">
        <fgColor rgb="FFC0C0C0"/>
        <bgColor rgb="FFCCC1DA"/>
      </patternFill>
    </fill>
    <fill>
      <patternFill patternType="solid">
        <fgColor rgb="FF006BC8"/>
        <bgColor rgb="FF597DB5"/>
      </patternFill>
    </fill>
    <fill>
      <patternFill patternType="solid">
        <fgColor theme="4" tint="0.39979247413556324"/>
        <bgColor rgb="FF99CCFB"/>
      </patternFill>
    </fill>
    <fill>
      <patternFill patternType="darkGray">
        <fgColor theme="5" tint="0.39979247413556324"/>
        <bgColor rgb="FFFE8282"/>
      </patternFill>
    </fill>
    <fill>
      <patternFill patternType="solid">
        <fgColor rgb="FFFF7200"/>
        <bgColor rgb="FFEE9128"/>
      </patternFill>
    </fill>
    <fill>
      <patternFill patternType="solid">
        <fgColor theme="6" tint="0.39979247413556324"/>
        <bgColor rgb="FFCCC1DA"/>
      </patternFill>
    </fill>
    <fill>
      <patternFill patternType="solid">
        <fgColor rgb="FF800080"/>
        <bgColor rgb="FF9C0006"/>
      </patternFill>
    </fill>
    <fill>
      <patternFill patternType="solid">
        <fgColor theme="7" tint="0.39979247413556324"/>
        <bgColor rgb="FFA59D97"/>
      </patternFill>
    </fill>
    <fill>
      <patternFill patternType="solid">
        <fgColor rgb="FF34CACC"/>
        <bgColor rgb="FF38A087"/>
      </patternFill>
    </fill>
    <fill>
      <patternFill patternType="solid">
        <fgColor theme="8" tint="0.39979247413556324"/>
        <bgColor rgb="FFB9CDE5"/>
      </patternFill>
    </fill>
    <fill>
      <patternFill patternType="solid">
        <fgColor rgb="FFFF9900"/>
        <bgColor rgb="FFEE9128"/>
      </patternFill>
    </fill>
    <fill>
      <patternFill patternType="solid">
        <fgColor theme="9" tint="0.39979247413556324"/>
        <bgColor rgb="FFFFCC99"/>
      </patternFill>
    </fill>
    <fill>
      <patternFill patternType="solid">
        <fgColor theme="4"/>
        <bgColor rgb="FF7C6A9E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darkGray">
        <fgColor theme="5"/>
        <bgColor rgb="FF936E00"/>
      </patternFill>
    </fill>
    <fill>
      <patternFill patternType="solid">
        <fgColor rgb="FF38A087"/>
        <bgColor rgb="FF597DB5"/>
      </patternFill>
    </fill>
    <fill>
      <patternFill patternType="solid">
        <fgColor theme="6"/>
        <bgColor rgb="FFA59D97"/>
      </patternFill>
    </fill>
    <fill>
      <patternFill patternType="darkGray">
        <fgColor rgb="FF597DB5"/>
        <bgColor rgb="FF7C6A9E"/>
      </patternFill>
    </fill>
    <fill>
      <patternFill patternType="solid">
        <fgColor theme="7"/>
        <bgColor rgb="FF808080"/>
      </patternFill>
    </fill>
    <fill>
      <patternFill patternType="darkGray">
        <fgColor theme="8"/>
        <bgColor rgb="FF34CACC"/>
      </patternFill>
    </fill>
    <fill>
      <patternFill patternType="solid">
        <fgColor theme="9"/>
        <bgColor rgb="FFFF9900"/>
      </patternFill>
    </fill>
    <fill>
      <patternFill patternType="solid">
        <fgColor rgb="FFF2F2F2"/>
        <bgColor rgb="FFECF1DF"/>
      </patternFill>
    </fill>
    <fill>
      <patternFill patternType="solid">
        <fgColor rgb="FFFFC7CE"/>
        <bgColor rgb="FFFCD5B5"/>
      </patternFill>
    </fill>
    <fill>
      <patternFill patternType="solid">
        <fgColor rgb="FF2B3334"/>
        <bgColor rgb="FF353535"/>
      </patternFill>
    </fill>
    <fill>
      <patternFill patternType="darkGray">
        <fgColor rgb="FFD7E8C4"/>
        <bgColor rgb="FFCCFFCC"/>
      </patternFill>
    </fill>
    <fill>
      <patternFill patternType="solid">
        <fgColor rgb="FFFFEB9C"/>
        <bgColor rgb="FFFFFF99"/>
      </patternFill>
    </fill>
    <fill>
      <patternFill patternType="darkGray">
        <fgColor theme="0" tint="-0.34998626667073579"/>
        <bgColor rgb="FFA59D97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rgb="FFA59D97"/>
        <bgColor rgb="FFA5A69D"/>
      </patternFill>
    </fill>
    <fill>
      <patternFill patternType="solid">
        <fgColor rgb="FFEE9128"/>
        <bgColor rgb="FFFF9900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CE1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B3334"/>
      </left>
      <right style="thin">
        <color rgb="FF2B3334"/>
      </right>
      <top style="thin">
        <color rgb="FF2B3334"/>
      </top>
      <bottom style="thin">
        <color rgb="FF2B333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C6A9E"/>
      </left>
      <right style="thin">
        <color rgb="FF7C6A9E"/>
      </right>
      <top style="thin">
        <color rgb="FF7C6A9E"/>
      </top>
      <bottom style="thin">
        <color rgb="FF7C6A9E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4CACC"/>
      </top>
      <bottom style="double">
        <color rgb="FF34CACC"/>
      </bottom>
      <diagonal/>
    </border>
    <border>
      <left/>
      <right/>
      <top style="thin">
        <color rgb="FF2B3334"/>
      </top>
      <bottom style="double">
        <color rgb="FF2B333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9CB1D5"/>
      </left>
      <right style="thin">
        <color rgb="FF9CB1D5"/>
      </right>
      <top style="thin">
        <color rgb="FF9CB1D5"/>
      </top>
      <bottom style="thin">
        <color rgb="FF9CB1D5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35">
    <xf numFmtId="0" fontId="0" fillId="0" borderId="0"/>
    <xf numFmtId="175" fontId="94" fillId="0" borderId="0"/>
    <xf numFmtId="0" fontId="65" fillId="0" borderId="0"/>
    <xf numFmtId="0" fontId="4" fillId="2" borderId="0"/>
    <xf numFmtId="0" fontId="5" fillId="3" borderId="0"/>
    <xf numFmtId="0" fontId="4" fillId="2" borderId="0"/>
    <xf numFmtId="0" fontId="6" fillId="4" borderId="0"/>
    <xf numFmtId="0" fontId="5" fillId="3" borderId="0"/>
    <xf numFmtId="0" fontId="4" fillId="2" borderId="0"/>
    <xf numFmtId="0" fontId="5" fillId="3" borderId="0"/>
    <xf numFmtId="0" fontId="7" fillId="2" borderId="0"/>
    <xf numFmtId="0" fontId="4" fillId="5" borderId="0"/>
    <xf numFmtId="0" fontId="5" fillId="6" borderId="0"/>
    <xf numFmtId="0" fontId="4" fillId="5" borderId="0"/>
    <xf numFmtId="0" fontId="6" fillId="7" borderId="0"/>
    <xf numFmtId="0" fontId="5" fillId="6" borderId="0"/>
    <xf numFmtId="0" fontId="4" fillId="5" borderId="0"/>
    <xf numFmtId="0" fontId="5" fillId="6" borderId="0"/>
    <xf numFmtId="0" fontId="7" fillId="5" borderId="0"/>
    <xf numFmtId="0" fontId="4" fillId="8" borderId="0"/>
    <xf numFmtId="0" fontId="5" fillId="9" borderId="0"/>
    <xf numFmtId="0" fontId="4" fillId="8" borderId="0"/>
    <xf numFmtId="0" fontId="6" fillId="10" borderId="0"/>
    <xf numFmtId="0" fontId="5" fillId="9" borderId="0"/>
    <xf numFmtId="0" fontId="4" fillId="8" borderId="0"/>
    <xf numFmtId="0" fontId="5" fillId="9" borderId="0"/>
    <xf numFmtId="0" fontId="7" fillId="8" borderId="0"/>
    <xf numFmtId="0" fontId="4" fillId="11" borderId="0"/>
    <xf numFmtId="0" fontId="5" fillId="12" borderId="0"/>
    <xf numFmtId="0" fontId="4" fillId="11" borderId="0"/>
    <xf numFmtId="0" fontId="6" fillId="13" borderId="0"/>
    <xf numFmtId="0" fontId="5" fillId="12" borderId="0"/>
    <xf numFmtId="0" fontId="4" fillId="11" borderId="0"/>
    <xf numFmtId="0" fontId="5" fillId="12" borderId="0"/>
    <xf numFmtId="0" fontId="7" fillId="11" borderId="0"/>
    <xf numFmtId="0" fontId="4" fillId="14" borderId="0"/>
    <xf numFmtId="0" fontId="5" fillId="15" borderId="0"/>
    <xf numFmtId="0" fontId="4" fillId="14" borderId="0"/>
    <xf numFmtId="0" fontId="6" fillId="14" borderId="0"/>
    <xf numFmtId="0" fontId="5" fillId="15" borderId="0"/>
    <xf numFmtId="0" fontId="4" fillId="14" borderId="0"/>
    <xf numFmtId="0" fontId="5" fillId="15" borderId="0"/>
    <xf numFmtId="0" fontId="7" fillId="14" borderId="0"/>
    <xf numFmtId="0" fontId="4" fillId="13" borderId="0"/>
    <xf numFmtId="0" fontId="5" fillId="16" borderId="0"/>
    <xf numFmtId="0" fontId="4" fillId="13" borderId="0"/>
    <xf numFmtId="0" fontId="6" fillId="10" borderId="0"/>
    <xf numFmtId="0" fontId="5" fillId="16" borderId="0"/>
    <xf numFmtId="0" fontId="4" fillId="13" borderId="0"/>
    <xf numFmtId="0" fontId="5" fillId="16" borderId="0"/>
    <xf numFmtId="0" fontId="7" fillId="13" borderId="0"/>
    <xf numFmtId="0" fontId="6" fillId="2" borderId="0"/>
    <xf numFmtId="0" fontId="6" fillId="17" borderId="0"/>
    <xf numFmtId="0" fontId="6" fillId="5" borderId="0"/>
    <xf numFmtId="0" fontId="6" fillId="7" borderId="0"/>
    <xf numFmtId="0" fontId="6" fillId="8" borderId="0"/>
    <xf numFmtId="0" fontId="6" fillId="10" borderId="0"/>
    <xf numFmtId="0" fontId="6" fillId="11" borderId="0"/>
    <xf numFmtId="0" fontId="6" fillId="17" borderId="0"/>
    <xf numFmtId="0" fontId="6" fillId="14" borderId="0"/>
    <xf numFmtId="0" fontId="6" fillId="14" borderId="0"/>
    <xf numFmtId="0" fontId="6" fillId="13" borderId="0"/>
    <xf numFmtId="0" fontId="6" fillId="10" borderId="0"/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0" fontId="4" fillId="4" borderId="0"/>
    <xf numFmtId="0" fontId="5" fillId="18" borderId="0"/>
    <xf numFmtId="0" fontId="4" fillId="4" borderId="0"/>
    <xf numFmtId="0" fontId="6" fillId="14" borderId="0"/>
    <xf numFmtId="0" fontId="5" fillId="18" borderId="0"/>
    <xf numFmtId="0" fontId="4" fillId="4" borderId="0"/>
    <xf numFmtId="0" fontId="5" fillId="18" borderId="0"/>
    <xf numFmtId="0" fontId="7" fillId="4" borderId="0"/>
    <xf numFmtId="0" fontId="4" fillId="7" borderId="0"/>
    <xf numFmtId="0" fontId="5" fillId="19" borderId="0"/>
    <xf numFmtId="0" fontId="4" fillId="7" borderId="0"/>
    <xf numFmtId="0" fontId="6" fillId="7" borderId="0"/>
    <xf numFmtId="0" fontId="5" fillId="19" borderId="0"/>
    <xf numFmtId="0" fontId="4" fillId="7" borderId="0"/>
    <xf numFmtId="0" fontId="5" fillId="19" borderId="0"/>
    <xf numFmtId="0" fontId="7" fillId="7" borderId="0"/>
    <xf numFmtId="0" fontId="4" fillId="20" borderId="0"/>
    <xf numFmtId="0" fontId="5" fillId="21" borderId="0"/>
    <xf numFmtId="0" fontId="4" fillId="20" borderId="0"/>
    <xf numFmtId="0" fontId="6" fillId="22" borderId="0"/>
    <xf numFmtId="0" fontId="5" fillId="21" borderId="0"/>
    <xf numFmtId="0" fontId="4" fillId="20" borderId="0"/>
    <xf numFmtId="0" fontId="5" fillId="21" borderId="0"/>
    <xf numFmtId="0" fontId="7" fillId="20" borderId="0"/>
    <xf numFmtId="0" fontId="4" fillId="11" borderId="0"/>
    <xf numFmtId="0" fontId="5" fillId="23" borderId="0"/>
    <xf numFmtId="0" fontId="4" fillId="11" borderId="0"/>
    <xf numFmtId="0" fontId="6" fillId="5" borderId="0"/>
    <xf numFmtId="0" fontId="5" fillId="23" borderId="0"/>
    <xf numFmtId="0" fontId="4" fillId="11" borderId="0"/>
    <xf numFmtId="0" fontId="5" fillId="23" borderId="0"/>
    <xf numFmtId="0" fontId="7" fillId="11" borderId="0"/>
    <xf numFmtId="0" fontId="4" fillId="4" borderId="0"/>
    <xf numFmtId="0" fontId="5" fillId="24" borderId="0"/>
    <xf numFmtId="0" fontId="4" fillId="4" borderId="0"/>
    <xf numFmtId="0" fontId="6" fillId="14" borderId="0"/>
    <xf numFmtId="0" fontId="5" fillId="24" borderId="0"/>
    <xf numFmtId="0" fontId="4" fillId="4" borderId="0"/>
    <xf numFmtId="0" fontId="5" fillId="24" borderId="0"/>
    <xf numFmtId="0" fontId="7" fillId="4" borderId="0"/>
    <xf numFmtId="0" fontId="4" fillId="25" borderId="0"/>
    <xf numFmtId="0" fontId="5" fillId="26" borderId="0"/>
    <xf numFmtId="0" fontId="4" fillId="25" borderId="0"/>
    <xf numFmtId="0" fontId="6" fillId="10" borderId="0"/>
    <xf numFmtId="0" fontId="5" fillId="26" borderId="0"/>
    <xf numFmtId="0" fontId="4" fillId="25" borderId="0"/>
    <xf numFmtId="0" fontId="5" fillId="26" borderId="0"/>
    <xf numFmtId="0" fontId="7" fillId="25" borderId="0"/>
    <xf numFmtId="0" fontId="6" fillId="4" borderId="0"/>
    <xf numFmtId="0" fontId="6" fillId="27" borderId="0"/>
    <xf numFmtId="0" fontId="6" fillId="7" borderId="0"/>
    <xf numFmtId="0" fontId="6" fillId="7" borderId="0"/>
    <xf numFmtId="0" fontId="6" fillId="20" borderId="0"/>
    <xf numFmtId="0" fontId="6" fillId="22" borderId="0"/>
    <xf numFmtId="0" fontId="6" fillId="11" borderId="0"/>
    <xf numFmtId="0" fontId="6" fillId="27" borderId="0"/>
    <xf numFmtId="0" fontId="6" fillId="4" borderId="0"/>
    <xf numFmtId="0" fontId="6" fillId="4" borderId="0"/>
    <xf numFmtId="0" fontId="6" fillId="25" borderId="0"/>
    <xf numFmtId="0" fontId="6" fillId="22" borderId="0"/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4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5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0" fontId="9" fillId="28" borderId="0"/>
    <xf numFmtId="0" fontId="10" fillId="29" borderId="0"/>
    <xf numFmtId="0" fontId="9" fillId="28" borderId="0"/>
    <xf numFmtId="0" fontId="11" fillId="14" borderId="0"/>
    <xf numFmtId="0" fontId="9" fillId="28" borderId="0"/>
    <xf numFmtId="0" fontId="12" fillId="28" borderId="0"/>
    <xf numFmtId="0" fontId="9" fillId="7" borderId="0"/>
    <xf numFmtId="0" fontId="10" fillId="30" borderId="0"/>
    <xf numFmtId="0" fontId="9" fillId="7" borderId="0"/>
    <xf numFmtId="0" fontId="11" fillId="31" borderId="0"/>
    <xf numFmtId="0" fontId="9" fillId="7" borderId="0"/>
    <xf numFmtId="0" fontId="12" fillId="7" borderId="0"/>
    <xf numFmtId="0" fontId="9" fillId="20" borderId="0"/>
    <xf numFmtId="0" fontId="10" fillId="32" borderId="0"/>
    <xf numFmtId="0" fontId="9" fillId="20" borderId="0"/>
    <xf numFmtId="0" fontId="11" fillId="25" borderId="0"/>
    <xf numFmtId="0" fontId="9" fillId="20" borderId="0"/>
    <xf numFmtId="0" fontId="12" fillId="20" borderId="0"/>
    <xf numFmtId="0" fontId="9" fillId="33" borderId="0"/>
    <xf numFmtId="0" fontId="10" fillId="34" borderId="0"/>
    <xf numFmtId="0" fontId="9" fillId="33" borderId="0"/>
    <xf numFmtId="0" fontId="11" fillId="5" borderId="0"/>
    <xf numFmtId="0" fontId="9" fillId="33" borderId="0"/>
    <xf numFmtId="0" fontId="12" fillId="33" borderId="0"/>
    <xf numFmtId="0" fontId="9" fillId="35" borderId="0"/>
    <xf numFmtId="0" fontId="10" fillId="36" borderId="0"/>
    <xf numFmtId="0" fontId="9" fillId="35" borderId="0"/>
    <xf numFmtId="0" fontId="11" fillId="14" borderId="0"/>
    <xf numFmtId="0" fontId="9" fillId="35" borderId="0"/>
    <xf numFmtId="0" fontId="12" fillId="35" borderId="0"/>
    <xf numFmtId="0" fontId="9" fillId="37" borderId="0"/>
    <xf numFmtId="0" fontId="10" fillId="38" borderId="0"/>
    <xf numFmtId="0" fontId="9" fillId="37" borderId="0"/>
    <xf numFmtId="0" fontId="11" fillId="7" borderId="0"/>
    <xf numFmtId="0" fontId="9" fillId="37" borderId="0"/>
    <xf numFmtId="0" fontId="12" fillId="37" borderId="0"/>
    <xf numFmtId="0" fontId="11" fillId="28" borderId="0"/>
    <xf numFmtId="0" fontId="11" fillId="35" borderId="0"/>
    <xf numFmtId="0" fontId="11" fillId="7" borderId="0"/>
    <xf numFmtId="0" fontId="11" fillId="7" borderId="0"/>
    <xf numFmtId="0" fontId="11" fillId="20" borderId="0"/>
    <xf numFmtId="0" fontId="11" fillId="22" borderId="0"/>
    <xf numFmtId="0" fontId="11" fillId="33" borderId="0"/>
    <xf numFmtId="0" fontId="11" fillId="27" borderId="0"/>
    <xf numFmtId="0" fontId="11" fillId="35" borderId="0"/>
    <xf numFmtId="0" fontId="11" fillId="35" borderId="0"/>
    <xf numFmtId="0" fontId="11" fillId="37" borderId="0"/>
    <xf numFmtId="0" fontId="11" fillId="7" borderId="0"/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6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167" fontId="8" fillId="0" borderId="1">
      <alignment horizontal="left"/>
    </xf>
    <xf numFmtId="0" fontId="11" fillId="35" borderId="0"/>
    <xf numFmtId="0" fontId="10" fillId="39" borderId="0"/>
    <xf numFmtId="0" fontId="9" fillId="40" borderId="0"/>
    <xf numFmtId="0" fontId="9" fillId="40" borderId="0"/>
    <xf numFmtId="0" fontId="11" fillId="41" borderId="0"/>
    <xf numFmtId="0" fontId="10" fillId="42" borderId="0"/>
    <xf numFmtId="0" fontId="9" fillId="41" borderId="0"/>
    <xf numFmtId="0" fontId="9" fillId="41" borderId="0"/>
    <xf numFmtId="0" fontId="11" fillId="43" borderId="0"/>
    <xf numFmtId="0" fontId="10" fillId="44" borderId="0"/>
    <xf numFmtId="0" fontId="9" fillId="43" borderId="0"/>
    <xf numFmtId="0" fontId="9" fillId="43" borderId="0"/>
    <xf numFmtId="0" fontId="11" fillId="45" borderId="0"/>
    <xf numFmtId="0" fontId="10" fillId="46" borderId="0"/>
    <xf numFmtId="0" fontId="9" fillId="33" borderId="0"/>
    <xf numFmtId="0" fontId="9" fillId="33" borderId="0"/>
    <xf numFmtId="0" fontId="11" fillId="35" borderId="0"/>
    <xf numFmtId="0" fontId="10" fillId="47" borderId="0"/>
    <xf numFmtId="0" fontId="9" fillId="35" borderId="0"/>
    <xf numFmtId="0" fontId="9" fillId="35" borderId="0"/>
    <xf numFmtId="0" fontId="11" fillId="41" borderId="0"/>
    <xf numFmtId="0" fontId="10" fillId="48" borderId="0"/>
    <xf numFmtId="0" fontId="9" fillId="31" borderId="0"/>
    <xf numFmtId="0" fontId="9" fillId="31" borderId="0"/>
    <xf numFmtId="0" fontId="13" fillId="17" borderId="2"/>
    <xf numFmtId="0" fontId="14" fillId="49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5" fillId="27" borderId="2"/>
    <xf numFmtId="0" fontId="13" fillId="17" borderId="2"/>
    <xf numFmtId="0" fontId="13" fillId="17" borderId="2"/>
    <xf numFmtId="0" fontId="13" fillId="17" borderId="2"/>
    <xf numFmtId="0" fontId="13" fillId="17" borderId="2"/>
    <xf numFmtId="0" fontId="16" fillId="50" borderId="0"/>
    <xf numFmtId="168" fontId="17" fillId="0" borderId="0">
      <alignment horizontal="right"/>
    </xf>
    <xf numFmtId="0" fontId="18" fillId="17" borderId="3"/>
    <xf numFmtId="0" fontId="19" fillId="49" borderId="4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20" fillId="27" borderId="3"/>
    <xf numFmtId="0" fontId="18" fillId="17" borderId="3"/>
    <xf numFmtId="0" fontId="18" fillId="17" borderId="3"/>
    <xf numFmtId="0" fontId="18" fillId="17" borderId="3"/>
    <xf numFmtId="0" fontId="18" fillId="17" borderId="3"/>
    <xf numFmtId="0" fontId="21" fillId="51" borderId="5"/>
    <xf numFmtId="0" fontId="21" fillId="0" borderId="1"/>
    <xf numFmtId="0" fontId="22" fillId="27" borderId="0">
      <alignment horizontal="center"/>
    </xf>
    <xf numFmtId="0" fontId="23" fillId="27" borderId="0">
      <alignment horizontal="center"/>
    </xf>
    <xf numFmtId="169" fontId="94" fillId="0" borderId="0"/>
    <xf numFmtId="169" fontId="94" fillId="0" borderId="0"/>
    <xf numFmtId="0" fontId="24" fillId="17" borderId="0">
      <protection locked="0"/>
    </xf>
    <xf numFmtId="170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0" fontId="25" fillId="0" borderId="6"/>
    <xf numFmtId="0" fontId="25" fillId="0" borderId="7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5" fillId="0" borderId="8"/>
    <xf numFmtId="0" fontId="26" fillId="13" borderId="4"/>
    <xf numFmtId="0" fontId="27" fillId="13" borderId="4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8" fillId="13" borderId="3"/>
    <xf numFmtId="0" fontId="29" fillId="22" borderId="3"/>
    <xf numFmtId="0" fontId="30" fillId="13" borderId="4"/>
    <xf numFmtId="0" fontId="29" fillId="22" borderId="3"/>
    <xf numFmtId="0" fontId="29" fillId="22" borderId="3"/>
    <xf numFmtId="0" fontId="29" fillId="22" borderId="3"/>
    <xf numFmtId="0" fontId="29" fillId="22" borderId="3"/>
    <xf numFmtId="0" fontId="28" fillId="13" borderId="3"/>
    <xf numFmtId="0" fontId="31" fillId="0" borderId="9"/>
    <xf numFmtId="0" fontId="32" fillId="0" borderId="10"/>
    <xf numFmtId="0" fontId="32" fillId="0" borderId="10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2" fillId="0" borderId="10"/>
    <xf numFmtId="0" fontId="31" fillId="0" borderId="9"/>
    <xf numFmtId="0" fontId="32" fillId="0" borderId="11"/>
    <xf numFmtId="0" fontId="32" fillId="0" borderId="11"/>
    <xf numFmtId="0" fontId="32" fillId="0" borderId="11"/>
    <xf numFmtId="0" fontId="32" fillId="0" borderId="11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1" fillId="0" borderId="9"/>
    <xf numFmtId="0" fontId="33" fillId="0" borderId="0"/>
    <xf numFmtId="0" fontId="34" fillId="0" borderId="0"/>
    <xf numFmtId="0" fontId="35" fillId="0" borderId="0"/>
    <xf numFmtId="0" fontId="35" fillId="0" borderId="0"/>
    <xf numFmtId="171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1" fontId="94" fillId="0" borderId="0"/>
    <xf numFmtId="172" fontId="94" fillId="0" borderId="0"/>
    <xf numFmtId="172" fontId="94" fillId="0" borderId="0"/>
    <xf numFmtId="173" fontId="94" fillId="0" borderId="0"/>
    <xf numFmtId="172" fontId="94" fillId="0" borderId="0"/>
    <xf numFmtId="173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2" fontId="94" fillId="0" borderId="0"/>
    <xf numFmtId="171" fontId="94" fillId="0" borderId="0"/>
    <xf numFmtId="0" fontId="36" fillId="27" borderId="1">
      <alignment horizontal="left"/>
    </xf>
    <xf numFmtId="0" fontId="7" fillId="27" borderId="0">
      <alignment horizontal="left"/>
    </xf>
    <xf numFmtId="0" fontId="37" fillId="27" borderId="0">
      <alignment horizontal="right" vertical="top" wrapText="1"/>
    </xf>
    <xf numFmtId="0" fontId="38" fillId="8" borderId="0"/>
    <xf numFmtId="0" fontId="39" fillId="52" borderId="0"/>
    <xf numFmtId="0" fontId="40" fillId="8" borderId="0"/>
    <xf numFmtId="0" fontId="40" fillId="8" borderId="0"/>
    <xf numFmtId="0" fontId="41" fillId="0" borderId="0"/>
    <xf numFmtId="0" fontId="42" fillId="0" borderId="0"/>
    <xf numFmtId="0" fontId="42" fillId="0" borderId="0"/>
    <xf numFmtId="0" fontId="43" fillId="0" borderId="0"/>
    <xf numFmtId="0" fontId="44" fillId="0" borderId="0"/>
    <xf numFmtId="0" fontId="42" fillId="0" borderId="0"/>
    <xf numFmtId="0" fontId="45" fillId="0" borderId="0"/>
    <xf numFmtId="0" fontId="46" fillId="0" borderId="0"/>
    <xf numFmtId="0" fontId="47" fillId="0" borderId="0"/>
    <xf numFmtId="0" fontId="46" fillId="0" borderId="0"/>
    <xf numFmtId="0" fontId="48" fillId="0" borderId="0"/>
    <xf numFmtId="0" fontId="47" fillId="0" borderId="0"/>
    <xf numFmtId="0" fontId="41" fillId="0" borderId="0"/>
    <xf numFmtId="0" fontId="49" fillId="0" borderId="0"/>
    <xf numFmtId="0" fontId="49" fillId="0" borderId="0"/>
    <xf numFmtId="0" fontId="45" fillId="0" borderId="0"/>
    <xf numFmtId="0" fontId="47" fillId="0" borderId="0"/>
    <xf numFmtId="0" fontId="45" fillId="0" borderId="0"/>
    <xf numFmtId="0" fontId="49" fillId="0" borderId="0"/>
    <xf numFmtId="0" fontId="48" fillId="0" borderId="0"/>
    <xf numFmtId="0" fontId="44" fillId="0" borderId="0"/>
    <xf numFmtId="0" fontId="45" fillId="0" borderId="0"/>
    <xf numFmtId="0" fontId="45" fillId="0" borderId="0"/>
    <xf numFmtId="0" fontId="50" fillId="27" borderId="1">
      <alignment horizontal="center" wrapText="1"/>
    </xf>
    <xf numFmtId="169" fontId="94" fillId="0" borderId="0"/>
    <xf numFmtId="169" fontId="94" fillId="0" borderId="0"/>
    <xf numFmtId="169" fontId="94" fillId="0" borderId="0"/>
    <xf numFmtId="169" fontId="94" fillId="0" borderId="0"/>
    <xf numFmtId="174" fontId="94" fillId="0" borderId="0"/>
    <xf numFmtId="174" fontId="94" fillId="0" borderId="0"/>
    <xf numFmtId="174" fontId="94" fillId="0" borderId="0"/>
    <xf numFmtId="174" fontId="94" fillId="0" borderId="0"/>
    <xf numFmtId="170" fontId="94" fillId="0" borderId="0"/>
    <xf numFmtId="170" fontId="94" fillId="0" borderId="0"/>
    <xf numFmtId="174" fontId="94" fillId="0" borderId="0"/>
    <xf numFmtId="174" fontId="94" fillId="0" borderId="0"/>
    <xf numFmtId="174" fontId="94" fillId="0" borderId="0"/>
    <xf numFmtId="174" fontId="94" fillId="0" borderId="0"/>
    <xf numFmtId="174" fontId="94" fillId="0" borderId="0"/>
    <xf numFmtId="174" fontId="94" fillId="0" borderId="0"/>
    <xf numFmtId="169" fontId="94" fillId="0" borderId="0"/>
    <xf numFmtId="174" fontId="94" fillId="0" borderId="0"/>
    <xf numFmtId="169" fontId="94" fillId="0" borderId="0"/>
    <xf numFmtId="174" fontId="94" fillId="0" borderId="0"/>
    <xf numFmtId="169" fontId="94" fillId="0" borderId="0"/>
    <xf numFmtId="169" fontId="94" fillId="0" borderId="0"/>
    <xf numFmtId="174" fontId="94" fillId="0" borderId="0"/>
    <xf numFmtId="174" fontId="94" fillId="0" borderId="0"/>
    <xf numFmtId="169" fontId="94" fillId="0" borderId="0"/>
    <xf numFmtId="169" fontId="94" fillId="0" borderId="0"/>
    <xf numFmtId="169" fontId="94" fillId="0" borderId="0"/>
    <xf numFmtId="174" fontId="94" fillId="0" borderId="0"/>
    <xf numFmtId="169" fontId="94" fillId="0" borderId="0"/>
    <xf numFmtId="169" fontId="94" fillId="0" borderId="0"/>
    <xf numFmtId="174" fontId="94" fillId="0" borderId="0"/>
    <xf numFmtId="169" fontId="94" fillId="0" borderId="0"/>
    <xf numFmtId="174" fontId="94" fillId="0" borderId="0"/>
    <xf numFmtId="169" fontId="94" fillId="0" borderId="0"/>
    <xf numFmtId="174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169" fontId="94" fillId="0" borderId="0"/>
    <xf numFmtId="3" fontId="94" fillId="0" borderId="0"/>
    <xf numFmtId="0" fontId="21" fillId="27" borderId="8">
      <alignment wrapText="1"/>
    </xf>
    <xf numFmtId="0" fontId="21" fillId="27" borderId="8">
      <alignment wrapText="1"/>
    </xf>
    <xf numFmtId="0" fontId="21" fillId="27" borderId="8">
      <alignment wrapText="1"/>
    </xf>
    <xf numFmtId="0" fontId="21" fillId="27" borderId="8">
      <alignment wrapText="1"/>
    </xf>
    <xf numFmtId="0" fontId="21" fillId="27" borderId="8">
      <alignment wrapText="1"/>
    </xf>
    <xf numFmtId="0" fontId="21" fillId="27" borderId="12"/>
    <xf numFmtId="0" fontId="21" fillId="27" borderId="13"/>
    <xf numFmtId="0" fontId="21" fillId="27" borderId="14">
      <alignment horizontal="center" wrapText="1"/>
    </xf>
    <xf numFmtId="0" fontId="48" fillId="0" borderId="0"/>
    <xf numFmtId="0" fontId="51" fillId="22" borderId="0"/>
    <xf numFmtId="0" fontId="52" fillId="53" borderId="0"/>
    <xf numFmtId="0" fontId="53" fillId="53" borderId="0"/>
    <xf numFmtId="0" fontId="54" fillId="22" borderId="0"/>
    <xf numFmtId="0" fontId="54" fillId="22" borderId="0"/>
    <xf numFmtId="0" fontId="55" fillId="53" borderId="0"/>
    <xf numFmtId="0" fontId="5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0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50" fillId="0" borderId="0"/>
    <xf numFmtId="0" fontId="57" fillId="0" borderId="0"/>
    <xf numFmtId="0" fontId="56" fillId="0" borderId="0"/>
    <xf numFmtId="0" fontId="57" fillId="0" borderId="0"/>
    <xf numFmtId="0" fontId="50" fillId="0" borderId="0"/>
    <xf numFmtId="0" fontId="50" fillId="0" borderId="0"/>
    <xf numFmtId="0" fontId="56" fillId="0" borderId="0"/>
    <xf numFmtId="0" fontId="56" fillId="0" borderId="0"/>
    <xf numFmtId="0" fontId="50" fillId="0" borderId="0"/>
    <xf numFmtId="0" fontId="56" fillId="0" borderId="0"/>
    <xf numFmtId="0" fontId="56" fillId="0" borderId="0"/>
    <xf numFmtId="0" fontId="50" fillId="0" borderId="0"/>
    <xf numFmtId="0" fontId="57" fillId="0" borderId="0"/>
    <xf numFmtId="0" fontId="50" fillId="0" borderId="0"/>
    <xf numFmtId="0" fontId="50" fillId="0" borderId="0"/>
    <xf numFmtId="0" fontId="58" fillId="0" borderId="0"/>
    <xf numFmtId="0" fontId="56" fillId="0" borderId="0"/>
    <xf numFmtId="0" fontId="56" fillId="0" borderId="0"/>
    <xf numFmtId="0" fontId="56" fillId="0" borderId="0"/>
    <xf numFmtId="0" fontId="59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0" fillId="0" borderId="0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6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6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6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5"/>
    <xf numFmtId="0" fontId="94" fillId="10" borderId="16"/>
    <xf numFmtId="0" fontId="94" fillId="10" borderId="15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175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82" fontId="101" fillId="0" borderId="0" applyFont="0" applyFill="0" applyBorder="0" applyAlignment="0" applyProtection="0"/>
    <xf numFmtId="0" fontId="10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09" fillId="0" borderId="0" applyNumberFormat="0" applyFill="0" applyBorder="0" applyAlignment="0" applyProtection="0"/>
  </cellStyleXfs>
  <cellXfs count="457">
    <xf numFmtId="0" fontId="0" fillId="0" borderId="0" xfId="0"/>
    <xf numFmtId="0" fontId="56" fillId="0" borderId="0" xfId="1539" applyFont="1"/>
    <xf numFmtId="0" fontId="56" fillId="0" borderId="0" xfId="1539" applyFont="1" applyAlignment="1">
      <alignment horizontal="left"/>
    </xf>
    <xf numFmtId="0" fontId="62" fillId="54" borderId="20" xfId="1539" applyFont="1" applyFill="1" applyBorder="1" applyAlignment="1">
      <alignment horizontal="center" vertical="center"/>
    </xf>
    <xf numFmtId="0" fontId="62" fillId="54" borderId="21" xfId="1539" applyFont="1" applyFill="1" applyBorder="1" applyAlignment="1">
      <alignment horizontal="center" vertical="center"/>
    </xf>
    <xf numFmtId="0" fontId="62" fillId="54" borderId="22" xfId="1539" applyFont="1" applyFill="1" applyBorder="1" applyAlignment="1">
      <alignment horizontal="center" vertical="center"/>
    </xf>
    <xf numFmtId="49" fontId="63" fillId="49" borderId="24" xfId="1539" applyNumberFormat="1" applyFont="1" applyFill="1" applyBorder="1" applyAlignment="1">
      <alignment vertical="center" wrapText="1" readingOrder="1"/>
    </xf>
    <xf numFmtId="49" fontId="63" fillId="49" borderId="0" xfId="1539" applyNumberFormat="1" applyFont="1" applyFill="1" applyAlignment="1">
      <alignment horizontal="center" vertical="center" readingOrder="1"/>
    </xf>
    <xf numFmtId="0" fontId="64" fillId="49" borderId="25" xfId="2" applyFont="1" applyFill="1" applyBorder="1" applyAlignment="1" applyProtection="1">
      <alignment vertical="center" wrapText="1" readingOrder="1"/>
    </xf>
    <xf numFmtId="0" fontId="63" fillId="49" borderId="25" xfId="1539" applyFont="1" applyFill="1" applyBorder="1" applyAlignment="1">
      <alignment horizontal="left" vertical="center" wrapText="1" readingOrder="1"/>
    </xf>
    <xf numFmtId="0" fontId="63" fillId="49" borderId="12" xfId="1539" applyFont="1" applyFill="1" applyBorder="1" applyAlignment="1">
      <alignment horizontal="center" vertical="center" wrapText="1" readingOrder="1"/>
    </xf>
    <xf numFmtId="0" fontId="63" fillId="49" borderId="25" xfId="1539" applyFont="1" applyFill="1" applyBorder="1" applyAlignment="1">
      <alignment horizontal="center" vertical="center" wrapText="1" readingOrder="1"/>
    </xf>
    <xf numFmtId="0" fontId="63" fillId="49" borderId="26" xfId="1539" applyFont="1" applyFill="1" applyBorder="1" applyAlignment="1">
      <alignment horizontal="center" vertical="center" wrapText="1" readingOrder="1"/>
    </xf>
    <xf numFmtId="0" fontId="63" fillId="49" borderId="27" xfId="1539" applyFont="1" applyFill="1" applyBorder="1" applyAlignment="1">
      <alignment horizontal="center" vertical="center" wrapText="1" readingOrder="1"/>
    </xf>
    <xf numFmtId="49" fontId="63" fillId="55" borderId="8" xfId="1539" applyNumberFormat="1" applyFont="1" applyFill="1" applyBorder="1" applyAlignment="1">
      <alignment horizontal="center" vertical="center" readingOrder="1"/>
    </xf>
    <xf numFmtId="0" fontId="64" fillId="55" borderId="28" xfId="2" applyFont="1" applyFill="1" applyBorder="1" applyAlignment="1" applyProtection="1">
      <alignment vertical="center" wrapText="1" readingOrder="1"/>
    </xf>
    <xf numFmtId="0" fontId="63" fillId="55" borderId="28" xfId="1539" applyFont="1" applyFill="1" applyBorder="1" applyAlignment="1">
      <alignment horizontal="left" vertical="center" wrapText="1" readingOrder="1"/>
    </xf>
    <xf numFmtId="0" fontId="63" fillId="55" borderId="29" xfId="1539" applyFont="1" applyFill="1" applyBorder="1" applyAlignment="1">
      <alignment horizontal="center" vertical="center" wrapText="1" readingOrder="1"/>
    </xf>
    <xf numFmtId="0" fontId="63" fillId="55" borderId="30" xfId="1539" applyFont="1" applyFill="1" applyBorder="1" applyAlignment="1">
      <alignment horizontal="center" vertical="center" wrapText="1" readingOrder="1"/>
    </xf>
    <xf numFmtId="0" fontId="63" fillId="55" borderId="31" xfId="1539" applyFont="1" applyFill="1" applyBorder="1" applyAlignment="1">
      <alignment horizontal="center" vertical="center" wrapText="1" readingOrder="1"/>
    </xf>
    <xf numFmtId="49" fontId="63" fillId="49" borderId="29" xfId="1539" applyNumberFormat="1" applyFont="1" applyFill="1" applyBorder="1" applyAlignment="1">
      <alignment horizontal="center" vertical="center" readingOrder="1"/>
    </xf>
    <xf numFmtId="49" fontId="63" fillId="49" borderId="32" xfId="1539" applyNumberFormat="1" applyFont="1" applyFill="1" applyBorder="1" applyAlignment="1">
      <alignment vertical="center" wrapText="1" readingOrder="1"/>
    </xf>
    <xf numFmtId="0" fontId="63" fillId="49" borderId="32" xfId="1539" applyFont="1" applyFill="1" applyBorder="1" applyAlignment="1">
      <alignment horizontal="left" vertical="center" wrapText="1" readingOrder="1"/>
    </xf>
    <xf numFmtId="0" fontId="63" fillId="49" borderId="30" xfId="1539" applyFont="1" applyFill="1" applyBorder="1" applyAlignment="1">
      <alignment horizontal="center" vertical="center" wrapText="1" readingOrder="1"/>
    </xf>
    <xf numFmtId="0" fontId="63" fillId="49" borderId="32" xfId="1539" applyFont="1" applyFill="1" applyBorder="1" applyAlignment="1">
      <alignment horizontal="center" vertical="center" wrapText="1" readingOrder="1"/>
    </xf>
    <xf numFmtId="0" fontId="63" fillId="49" borderId="31" xfId="1539" applyFont="1" applyFill="1" applyBorder="1" applyAlignment="1">
      <alignment horizontal="center" vertical="center" wrapText="1" readingOrder="1"/>
    </xf>
    <xf numFmtId="49" fontId="63" fillId="49" borderId="33" xfId="1539" applyNumberFormat="1" applyFont="1" applyFill="1" applyBorder="1" applyAlignment="1">
      <alignment horizontal="center" vertical="center" readingOrder="1"/>
    </xf>
    <xf numFmtId="49" fontId="64" fillId="49" borderId="25" xfId="2" applyNumberFormat="1" applyFont="1" applyFill="1" applyBorder="1" applyAlignment="1" applyProtection="1">
      <alignment horizontal="left" vertical="center" wrapText="1" readingOrder="1"/>
    </xf>
    <xf numFmtId="0" fontId="63" fillId="49" borderId="34" xfId="1539" applyFont="1" applyFill="1" applyBorder="1" applyAlignment="1">
      <alignment horizontal="center" vertical="center" wrapText="1" readingOrder="1"/>
    </xf>
    <xf numFmtId="49" fontId="63" fillId="49" borderId="35" xfId="1539" applyNumberFormat="1" applyFont="1" applyFill="1" applyBorder="1" applyAlignment="1">
      <alignment horizontal="center" vertical="center" readingOrder="1"/>
    </xf>
    <xf numFmtId="0" fontId="64" fillId="49" borderId="24" xfId="2" applyFont="1" applyFill="1" applyBorder="1" applyAlignment="1" applyProtection="1">
      <alignment horizontal="left" vertical="center" wrapText="1" readingOrder="1"/>
    </xf>
    <xf numFmtId="0" fontId="63" fillId="49" borderId="24" xfId="1539" applyFont="1" applyFill="1" applyBorder="1" applyAlignment="1">
      <alignment horizontal="left" vertical="center" wrapText="1" readingOrder="1"/>
    </xf>
    <xf numFmtId="0" fontId="63" fillId="49" borderId="36" xfId="1539" applyFont="1" applyFill="1" applyBorder="1" applyAlignment="1">
      <alignment horizontal="center" vertical="center" wrapText="1" readingOrder="1"/>
    </xf>
    <xf numFmtId="0" fontId="63" fillId="49" borderId="37" xfId="1539" applyFont="1" applyFill="1" applyBorder="1" applyAlignment="1">
      <alignment horizontal="center" vertical="center" wrapText="1" readingOrder="1"/>
    </xf>
    <xf numFmtId="49" fontId="63" fillId="55" borderId="40" xfId="1539" applyNumberFormat="1" applyFont="1" applyFill="1" applyBorder="1" applyAlignment="1">
      <alignment horizontal="center" vertical="center" readingOrder="1"/>
    </xf>
    <xf numFmtId="49" fontId="63" fillId="55" borderId="25" xfId="1539" applyNumberFormat="1" applyFont="1" applyFill="1" applyBorder="1" applyAlignment="1">
      <alignment vertical="center" wrapText="1" readingOrder="1"/>
    </xf>
    <xf numFmtId="0" fontId="63" fillId="55" borderId="25" xfId="1539" applyFont="1" applyFill="1" applyBorder="1" applyAlignment="1">
      <alignment horizontal="left" vertical="center" wrapText="1" readingOrder="1"/>
    </xf>
    <xf numFmtId="0" fontId="63" fillId="55" borderId="12" xfId="1539" applyFont="1" applyFill="1" applyBorder="1" applyAlignment="1">
      <alignment horizontal="center" vertical="center" wrapText="1" readingOrder="1"/>
    </xf>
    <xf numFmtId="0" fontId="63" fillId="55" borderId="25" xfId="1539" applyFont="1" applyFill="1" applyBorder="1" applyAlignment="1">
      <alignment horizontal="center" vertical="center" wrapText="1" readingOrder="1"/>
    </xf>
    <xf numFmtId="0" fontId="63" fillId="55" borderId="34" xfId="1539" applyFont="1" applyFill="1" applyBorder="1" applyAlignment="1">
      <alignment horizontal="center" vertical="center" wrapText="1" readingOrder="1"/>
    </xf>
    <xf numFmtId="49" fontId="63" fillId="55" borderId="33" xfId="1539" applyNumberFormat="1" applyFont="1" applyFill="1" applyBorder="1" applyAlignment="1">
      <alignment vertical="center" readingOrder="1"/>
    </xf>
    <xf numFmtId="49" fontId="64" fillId="55" borderId="25" xfId="2" applyNumberFormat="1" applyFont="1" applyFill="1" applyBorder="1" applyAlignment="1" applyProtection="1">
      <alignment horizontal="left" vertical="center" wrapText="1" readingOrder="1"/>
    </xf>
    <xf numFmtId="0" fontId="64" fillId="55" borderId="25" xfId="2" applyFont="1" applyFill="1" applyBorder="1" applyAlignment="1" applyProtection="1">
      <alignment horizontal="left" vertical="center" wrapText="1" readingOrder="1"/>
    </xf>
    <xf numFmtId="49" fontId="63" fillId="55" borderId="33" xfId="1539" applyNumberFormat="1" applyFont="1" applyFill="1" applyBorder="1" applyAlignment="1">
      <alignment horizontal="center" vertical="center" readingOrder="1"/>
    </xf>
    <xf numFmtId="0" fontId="66" fillId="55" borderId="0" xfId="1539" applyFont="1" applyFill="1" applyAlignment="1">
      <alignment vertical="center"/>
    </xf>
    <xf numFmtId="0" fontId="63" fillId="55" borderId="12" xfId="1539" applyFont="1" applyFill="1" applyBorder="1" applyAlignment="1">
      <alignment horizontal="left" vertical="center" wrapText="1" readingOrder="1"/>
    </xf>
    <xf numFmtId="49" fontId="63" fillId="49" borderId="41" xfId="1539" applyNumberFormat="1" applyFont="1" applyFill="1" applyBorder="1" applyAlignment="1">
      <alignment horizontal="center" vertical="center" wrapText="1" readingOrder="1"/>
    </xf>
    <xf numFmtId="49" fontId="63" fillId="55" borderId="35" xfId="1539" applyNumberFormat="1" applyFont="1" applyFill="1" applyBorder="1" applyAlignment="1">
      <alignment vertical="center" readingOrder="1"/>
    </xf>
    <xf numFmtId="0" fontId="64" fillId="55" borderId="24" xfId="2" applyFont="1" applyFill="1" applyBorder="1" applyAlignment="1" applyProtection="1">
      <alignment horizontal="left" vertical="center" wrapText="1" readingOrder="1"/>
    </xf>
    <xf numFmtId="0" fontId="63" fillId="55" borderId="36" xfId="1539" applyFont="1" applyFill="1" applyBorder="1" applyAlignment="1">
      <alignment horizontal="center" vertical="center" wrapText="1" readingOrder="1"/>
    </xf>
    <xf numFmtId="0" fontId="63" fillId="55" borderId="24" xfId="1539" applyFont="1" applyFill="1" applyBorder="1" applyAlignment="1">
      <alignment horizontal="center" vertical="center" wrapText="1" readingOrder="1"/>
    </xf>
    <xf numFmtId="0" fontId="63" fillId="55" borderId="37" xfId="1539" applyFont="1" applyFill="1" applyBorder="1" applyAlignment="1">
      <alignment horizontal="center" vertical="center" wrapText="1" readingOrder="1"/>
    </xf>
    <xf numFmtId="49" fontId="63" fillId="49" borderId="42" xfId="1539" applyNumberFormat="1" applyFont="1" applyFill="1" applyBorder="1" applyAlignment="1">
      <alignment horizontal="center" vertical="center" readingOrder="1"/>
    </xf>
    <xf numFmtId="0" fontId="64" fillId="49" borderId="24" xfId="2" applyFont="1" applyFill="1" applyBorder="1" applyAlignment="1" applyProtection="1">
      <alignment vertical="center" wrapText="1" readingOrder="1"/>
    </xf>
    <xf numFmtId="0" fontId="63" fillId="49" borderId="18" xfId="1539" applyFont="1" applyFill="1" applyBorder="1" applyAlignment="1">
      <alignment horizontal="left" vertical="center" wrapText="1" readingOrder="1"/>
    </xf>
    <xf numFmtId="0" fontId="63" fillId="49" borderId="24" xfId="1539" applyFont="1" applyFill="1" applyBorder="1" applyAlignment="1">
      <alignment horizontal="center" vertical="center" wrapText="1" readingOrder="1"/>
    </xf>
    <xf numFmtId="0" fontId="0" fillId="0" borderId="0" xfId="1539" applyFont="1"/>
    <xf numFmtId="0" fontId="67" fillId="0" borderId="0" xfId="1539" applyFont="1" applyAlignment="1">
      <alignment vertical="center"/>
    </xf>
    <xf numFmtId="0" fontId="68" fillId="0" borderId="0" xfId="1321" applyFont="1" applyBorder="1" applyAlignment="1" applyProtection="1">
      <alignment vertical="center"/>
    </xf>
    <xf numFmtId="0" fontId="56" fillId="0" borderId="0" xfId="1539" applyFont="1" applyAlignment="1">
      <alignment vertical="center"/>
    </xf>
    <xf numFmtId="0" fontId="56" fillId="0" borderId="0" xfId="1539" applyFont="1" applyAlignment="1">
      <alignment horizontal="center" vertical="center"/>
    </xf>
    <xf numFmtId="0" fontId="56" fillId="0" borderId="0" xfId="1539" applyFont="1" applyAlignment="1">
      <alignment horizontal="left" vertical="center"/>
    </xf>
    <xf numFmtId="0" fontId="68" fillId="0" borderId="0" xfId="2" applyFont="1" applyBorder="1" applyAlignment="1" applyProtection="1">
      <alignment vertical="center"/>
    </xf>
    <xf numFmtId="0" fontId="66" fillId="0" borderId="0" xfId="1539" applyFont="1" applyAlignment="1">
      <alignment vertical="center"/>
    </xf>
    <xf numFmtId="0" fontId="48" fillId="0" borderId="0" xfId="2" applyFont="1" applyBorder="1" applyAlignment="1" applyProtection="1">
      <alignment vertical="center"/>
    </xf>
    <xf numFmtId="0" fontId="70" fillId="0" borderId="0" xfId="2" applyFont="1" applyBorder="1" applyAlignment="1" applyProtection="1">
      <alignment vertical="top"/>
    </xf>
    <xf numFmtId="0" fontId="66" fillId="0" borderId="0" xfId="1539" applyFont="1"/>
    <xf numFmtId="0" fontId="67" fillId="57" borderId="45" xfId="1539" applyFont="1" applyFill="1" applyBorder="1" applyAlignment="1">
      <alignment horizontal="center" vertical="center" wrapText="1"/>
    </xf>
    <xf numFmtId="0" fontId="56" fillId="56" borderId="47" xfId="1539" applyFont="1" applyFill="1" applyBorder="1" applyAlignment="1">
      <alignment horizontal="center" vertical="center" wrapText="1"/>
    </xf>
    <xf numFmtId="0" fontId="56" fillId="56" borderId="42" xfId="1539" applyFont="1" applyFill="1" applyBorder="1" applyAlignment="1">
      <alignment horizontal="center" vertical="center" wrapText="1"/>
    </xf>
    <xf numFmtId="0" fontId="56" fillId="56" borderId="37" xfId="1539" applyFont="1" applyFill="1" applyBorder="1" applyAlignment="1">
      <alignment horizontal="center" vertical="center" wrapText="1"/>
    </xf>
    <xf numFmtId="0" fontId="56" fillId="56" borderId="48" xfId="1539" applyFont="1" applyFill="1" applyBorder="1" applyAlignment="1">
      <alignment horizontal="center" vertical="center" wrapText="1"/>
    </xf>
    <xf numFmtId="0" fontId="56" fillId="56" borderId="22" xfId="1539" applyFont="1" applyFill="1" applyBorder="1" applyAlignment="1">
      <alignment horizontal="center" vertical="center" wrapText="1"/>
    </xf>
    <xf numFmtId="0" fontId="56" fillId="56" borderId="24" xfId="1539" applyFont="1" applyFill="1" applyBorder="1" applyAlignment="1">
      <alignment horizontal="center" vertical="center" wrapText="1"/>
    </xf>
    <xf numFmtId="0" fontId="56" fillId="56" borderId="49" xfId="1539" applyFont="1" applyFill="1" applyBorder="1" applyAlignment="1">
      <alignment horizontal="center" vertical="center" wrapText="1"/>
    </xf>
    <xf numFmtId="0" fontId="72" fillId="0" borderId="27" xfId="1539" applyFont="1" applyBorder="1" applyAlignment="1">
      <alignment horizontal="left" vertical="center" wrapText="1"/>
    </xf>
    <xf numFmtId="3" fontId="72" fillId="0" borderId="50" xfId="1272" applyNumberFormat="1" applyFont="1" applyBorder="1" applyAlignment="1" applyProtection="1">
      <alignment horizontal="right"/>
    </xf>
    <xf numFmtId="3" fontId="72" fillId="0" borderId="51" xfId="1539" applyNumberFormat="1" applyFont="1" applyBorder="1" applyAlignment="1">
      <alignment horizontal="right" vertical="center" wrapText="1"/>
    </xf>
    <xf numFmtId="176" fontId="72" fillId="0" borderId="27" xfId="1272" applyNumberFormat="1" applyFont="1" applyBorder="1" applyAlignment="1" applyProtection="1">
      <alignment horizontal="right"/>
    </xf>
    <xf numFmtId="176" fontId="72" fillId="0" borderId="26" xfId="1272" applyNumberFormat="1" applyFont="1" applyBorder="1" applyAlignment="1" applyProtection="1">
      <alignment horizontal="right"/>
    </xf>
    <xf numFmtId="0" fontId="72" fillId="55" borderId="34" xfId="1539" applyFont="1" applyFill="1" applyBorder="1" applyAlignment="1">
      <alignment horizontal="left" vertical="center" wrapText="1"/>
    </xf>
    <xf numFmtId="3" fontId="72" fillId="55" borderId="52" xfId="1272" applyNumberFormat="1" applyFont="1" applyFill="1" applyBorder="1" applyAlignment="1" applyProtection="1">
      <alignment horizontal="right"/>
    </xf>
    <xf numFmtId="3" fontId="72" fillId="55" borderId="25" xfId="1539" applyNumberFormat="1" applyFont="1" applyFill="1" applyBorder="1" applyAlignment="1">
      <alignment horizontal="right" vertical="center" wrapText="1"/>
    </xf>
    <xf numFmtId="176" fontId="72" fillId="55" borderId="34" xfId="1272" applyNumberFormat="1" applyFont="1" applyFill="1" applyBorder="1" applyAlignment="1" applyProtection="1">
      <alignment horizontal="right"/>
    </xf>
    <xf numFmtId="176" fontId="72" fillId="55" borderId="12" xfId="1272" applyNumberFormat="1" applyFont="1" applyFill="1" applyBorder="1" applyAlignment="1" applyProtection="1">
      <alignment horizontal="right"/>
    </xf>
    <xf numFmtId="0" fontId="72" fillId="0" borderId="34" xfId="1539" applyFont="1" applyBorder="1" applyAlignment="1">
      <alignment horizontal="left" vertical="center" wrapText="1"/>
    </xf>
    <xf numFmtId="3" fontId="72" fillId="0" borderId="52" xfId="1272" applyNumberFormat="1" applyFont="1" applyBorder="1" applyAlignment="1" applyProtection="1">
      <alignment horizontal="right"/>
    </xf>
    <xf numFmtId="3" fontId="72" fillId="0" borderId="25" xfId="1539" applyNumberFormat="1" applyFont="1" applyBorder="1" applyAlignment="1">
      <alignment horizontal="right" vertical="center" wrapText="1"/>
    </xf>
    <xf numFmtId="176" fontId="72" fillId="0" borderId="34" xfId="1272" applyNumberFormat="1" applyFont="1" applyBorder="1" applyAlignment="1" applyProtection="1">
      <alignment horizontal="right"/>
    </xf>
    <xf numFmtId="176" fontId="72" fillId="0" borderId="12" xfId="1272" applyNumberFormat="1" applyFont="1" applyBorder="1" applyAlignment="1" applyProtection="1">
      <alignment horizontal="right"/>
    </xf>
    <xf numFmtId="0" fontId="72" fillId="49" borderId="27" xfId="1539" applyFont="1" applyFill="1" applyBorder="1" applyAlignment="1">
      <alignment horizontal="left" vertical="center" wrapText="1"/>
    </xf>
    <xf numFmtId="3" fontId="72" fillId="49" borderId="50" xfId="1272" applyNumberFormat="1" applyFont="1" applyFill="1" applyBorder="1" applyAlignment="1" applyProtection="1">
      <alignment horizontal="right"/>
    </xf>
    <xf numFmtId="3" fontId="72" fillId="49" borderId="51" xfId="1539" applyNumberFormat="1" applyFont="1" applyFill="1" applyBorder="1" applyAlignment="1">
      <alignment horizontal="right" vertical="center" wrapText="1"/>
    </xf>
    <xf numFmtId="176" fontId="72" fillId="49" borderId="27" xfId="1272" applyNumberFormat="1" applyFont="1" applyFill="1" applyBorder="1" applyAlignment="1" applyProtection="1">
      <alignment horizontal="right"/>
    </xf>
    <xf numFmtId="176" fontId="72" fillId="49" borderId="26" xfId="1272" applyNumberFormat="1" applyFont="1" applyFill="1" applyBorder="1" applyAlignment="1" applyProtection="1">
      <alignment horizontal="right"/>
    </xf>
    <xf numFmtId="0" fontId="72" fillId="49" borderId="34" xfId="1539" applyFont="1" applyFill="1" applyBorder="1" applyAlignment="1">
      <alignment horizontal="left" vertical="center" wrapText="1"/>
    </xf>
    <xf numFmtId="3" fontId="72" fillId="49" borderId="52" xfId="1272" applyNumberFormat="1" applyFont="1" applyFill="1" applyBorder="1" applyAlignment="1" applyProtection="1">
      <alignment horizontal="right"/>
    </xf>
    <xf numFmtId="3" fontId="72" fillId="49" borderId="25" xfId="1539" applyNumberFormat="1" applyFont="1" applyFill="1" applyBorder="1" applyAlignment="1">
      <alignment horizontal="right" vertical="center" wrapText="1"/>
    </xf>
    <xf numFmtId="176" fontId="72" fillId="49" borderId="34" xfId="1272" applyNumberFormat="1" applyFont="1" applyFill="1" applyBorder="1" applyAlignment="1" applyProtection="1">
      <alignment horizontal="right"/>
    </xf>
    <xf numFmtId="176" fontId="72" fillId="49" borderId="12" xfId="1272" applyNumberFormat="1" applyFont="1" applyFill="1" applyBorder="1" applyAlignment="1" applyProtection="1">
      <alignment horizontal="right"/>
    </xf>
    <xf numFmtId="0" fontId="72" fillId="49" borderId="53" xfId="1539" applyFont="1" applyFill="1" applyBorder="1" applyAlignment="1">
      <alignment horizontal="left" vertical="center" wrapText="1"/>
    </xf>
    <xf numFmtId="3" fontId="72" fillId="49" borderId="46" xfId="1272" applyNumberFormat="1" applyFont="1" applyFill="1" applyBorder="1" applyAlignment="1" applyProtection="1">
      <alignment horizontal="right"/>
    </xf>
    <xf numFmtId="3" fontId="72" fillId="49" borderId="54" xfId="1539" applyNumberFormat="1" applyFont="1" applyFill="1" applyBorder="1" applyAlignment="1">
      <alignment horizontal="right" vertical="center" wrapText="1"/>
    </xf>
    <xf numFmtId="176" fontId="72" fillId="49" borderId="53" xfId="1272" applyNumberFormat="1" applyFont="1" applyFill="1" applyBorder="1" applyAlignment="1" applyProtection="1">
      <alignment horizontal="right"/>
    </xf>
    <xf numFmtId="176" fontId="72" fillId="49" borderId="14" xfId="1272" applyNumberFormat="1" applyFont="1" applyFill="1" applyBorder="1" applyAlignment="1" applyProtection="1">
      <alignment horizontal="right"/>
    </xf>
    <xf numFmtId="0" fontId="70" fillId="0" borderId="0" xfId="2" applyFont="1" applyBorder="1" applyAlignment="1" applyProtection="1">
      <alignment vertical="center"/>
    </xf>
    <xf numFmtId="0" fontId="56" fillId="56" borderId="56" xfId="1539" applyFont="1" applyFill="1" applyBorder="1" applyAlignment="1">
      <alignment horizontal="center" vertical="center" wrapText="1"/>
    </xf>
    <xf numFmtId="0" fontId="56" fillId="56" borderId="41" xfId="1539" applyFont="1" applyFill="1" applyBorder="1" applyAlignment="1">
      <alignment horizontal="center" vertical="center" wrapText="1"/>
    </xf>
    <xf numFmtId="0" fontId="76" fillId="0" borderId="0" xfId="2" applyFont="1" applyBorder="1" applyAlignment="1" applyProtection="1">
      <alignment vertical="center"/>
    </xf>
    <xf numFmtId="0" fontId="69" fillId="0" borderId="0" xfId="1539" applyFont="1" applyAlignment="1">
      <alignment horizontal="center" vertical="center"/>
    </xf>
    <xf numFmtId="177" fontId="56" fillId="0" borderId="0" xfId="1539" applyNumberFormat="1" applyFont="1" applyAlignment="1">
      <alignment vertical="center"/>
    </xf>
    <xf numFmtId="0" fontId="75" fillId="0" borderId="0" xfId="1539" applyFont="1" applyAlignment="1">
      <alignment vertical="center" wrapText="1"/>
    </xf>
    <xf numFmtId="0" fontId="72" fillId="0" borderId="34" xfId="1539" applyFont="1" applyBorder="1" applyAlignment="1">
      <alignment vertical="center" wrapText="1"/>
    </xf>
    <xf numFmtId="0" fontId="72" fillId="55" borderId="34" xfId="1539" applyFont="1" applyFill="1" applyBorder="1" applyAlignment="1">
      <alignment vertical="center" wrapText="1"/>
    </xf>
    <xf numFmtId="0" fontId="56" fillId="0" borderId="0" xfId="1539" applyFont="1" applyAlignment="1">
      <alignment vertical="center" wrapText="1"/>
    </xf>
    <xf numFmtId="0" fontId="77" fillId="0" borderId="0" xfId="1539" applyFont="1" applyAlignment="1">
      <alignment horizontal="center" vertical="center"/>
    </xf>
    <xf numFmtId="0" fontId="76" fillId="0" borderId="0" xfId="2" applyFont="1" applyBorder="1" applyAlignment="1" applyProtection="1">
      <alignment vertical="top"/>
    </xf>
    <xf numFmtId="0" fontId="69" fillId="0" borderId="0" xfId="1539" applyFont="1" applyAlignment="1">
      <alignment horizontal="center"/>
    </xf>
    <xf numFmtId="0" fontId="56" fillId="56" borderId="36" xfId="1539" applyFont="1" applyFill="1" applyBorder="1" applyAlignment="1">
      <alignment horizontal="center" vertical="center" wrapText="1"/>
    </xf>
    <xf numFmtId="178" fontId="78" fillId="0" borderId="27" xfId="1539" applyNumberFormat="1" applyFont="1" applyBorder="1" applyAlignment="1">
      <alignment horizontal="right" vertical="center"/>
    </xf>
    <xf numFmtId="177" fontId="78" fillId="0" borderId="58" xfId="1539" applyNumberFormat="1" applyFont="1" applyBorder="1" applyAlignment="1">
      <alignment horizontal="right" vertical="center"/>
    </xf>
    <xf numFmtId="178" fontId="78" fillId="55" borderId="34" xfId="1539" applyNumberFormat="1" applyFont="1" applyFill="1" applyBorder="1" applyAlignment="1">
      <alignment horizontal="right" vertical="center"/>
    </xf>
    <xf numFmtId="177" fontId="78" fillId="55" borderId="59" xfId="1539" applyNumberFormat="1" applyFont="1" applyFill="1" applyBorder="1" applyAlignment="1">
      <alignment horizontal="right" vertical="center"/>
    </xf>
    <xf numFmtId="178" fontId="78" fillId="0" borderId="34" xfId="1539" applyNumberFormat="1" applyFont="1" applyBorder="1" applyAlignment="1">
      <alignment horizontal="right" vertical="center"/>
    </xf>
    <xf numFmtId="177" fontId="78" fillId="0" borderId="59" xfId="1539" applyNumberFormat="1" applyFont="1" applyBorder="1" applyAlignment="1">
      <alignment horizontal="right" vertical="center"/>
    </xf>
    <xf numFmtId="0" fontId="72" fillId="49" borderId="27" xfId="1539" applyFont="1" applyFill="1" applyBorder="1" applyAlignment="1">
      <alignment vertical="center" wrapText="1"/>
    </xf>
    <xf numFmtId="178" fontId="78" fillId="49" borderId="27" xfId="1539" applyNumberFormat="1" applyFont="1" applyFill="1" applyBorder="1" applyAlignment="1">
      <alignment horizontal="right" vertical="center"/>
    </xf>
    <xf numFmtId="177" fontId="78" fillId="49" borderId="58" xfId="1539" applyNumberFormat="1" applyFont="1" applyFill="1" applyBorder="1" applyAlignment="1">
      <alignment horizontal="right" vertical="center"/>
    </xf>
    <xf numFmtId="0" fontId="72" fillId="49" borderId="34" xfId="1539" applyFont="1" applyFill="1" applyBorder="1" applyAlignment="1">
      <alignment vertical="center" wrapText="1"/>
    </xf>
    <xf numFmtId="178" fontId="78" fillId="49" borderId="34" xfId="1539" applyNumberFormat="1" applyFont="1" applyFill="1" applyBorder="1" applyAlignment="1">
      <alignment horizontal="right" vertical="center"/>
    </xf>
    <xf numFmtId="177" fontId="78" fillId="49" borderId="59" xfId="1539" applyNumberFormat="1" applyFont="1" applyFill="1" applyBorder="1" applyAlignment="1">
      <alignment horizontal="right" vertical="center"/>
    </xf>
    <xf numFmtId="0" fontId="72" fillId="49" borderId="53" xfId="1539" applyFont="1" applyFill="1" applyBorder="1" applyAlignment="1">
      <alignment vertical="center" wrapText="1"/>
    </xf>
    <xf numFmtId="178" fontId="78" fillId="49" borderId="53" xfId="1539" applyNumberFormat="1" applyFont="1" applyFill="1" applyBorder="1" applyAlignment="1">
      <alignment horizontal="right" vertical="center"/>
    </xf>
    <xf numFmtId="177" fontId="78" fillId="49" borderId="60" xfId="1539" applyNumberFormat="1" applyFont="1" applyFill="1" applyBorder="1" applyAlignment="1">
      <alignment horizontal="right" vertical="center"/>
    </xf>
    <xf numFmtId="176" fontId="72" fillId="55" borderId="36" xfId="1272" applyNumberFormat="1" applyFont="1" applyFill="1" applyBorder="1" applyAlignment="1" applyProtection="1">
      <alignment horizontal="right"/>
    </xf>
    <xf numFmtId="0" fontId="77" fillId="0" borderId="0" xfId="1539" applyFont="1" applyAlignment="1">
      <alignment horizontal="center"/>
    </xf>
    <xf numFmtId="0" fontId="84" fillId="56" borderId="56" xfId="1539" applyFont="1" applyFill="1" applyBorder="1" applyAlignment="1">
      <alignment horizontal="center" wrapText="1"/>
    </xf>
    <xf numFmtId="0" fontId="84" fillId="56" borderId="48" xfId="1539" applyFont="1" applyFill="1" applyBorder="1" applyAlignment="1">
      <alignment horizontal="center" wrapText="1"/>
    </xf>
    <xf numFmtId="0" fontId="84" fillId="56" borderId="49" xfId="1539" applyFont="1" applyFill="1" applyBorder="1" applyAlignment="1">
      <alignment horizontal="center" wrapText="1"/>
    </xf>
    <xf numFmtId="0" fontId="84" fillId="56" borderId="41" xfId="1539" applyFont="1" applyFill="1" applyBorder="1" applyAlignment="1">
      <alignment horizontal="center" wrapText="1"/>
    </xf>
    <xf numFmtId="0" fontId="84" fillId="56" borderId="37" xfId="1539" applyFont="1" applyFill="1" applyBorder="1" applyAlignment="1">
      <alignment horizontal="center" wrapText="1"/>
    </xf>
    <xf numFmtId="0" fontId="84" fillId="56" borderId="36" xfId="1539" applyFont="1" applyFill="1" applyBorder="1" applyAlignment="1">
      <alignment horizontal="center" wrapText="1"/>
    </xf>
    <xf numFmtId="0" fontId="72" fillId="0" borderId="27" xfId="1539" applyFont="1" applyBorder="1" applyAlignment="1">
      <alignment vertical="center" wrapText="1"/>
    </xf>
    <xf numFmtId="0" fontId="72" fillId="55" borderId="37" xfId="1539" applyFont="1" applyFill="1" applyBorder="1" applyAlignment="1">
      <alignment vertical="center" wrapText="1"/>
    </xf>
    <xf numFmtId="0" fontId="87" fillId="0" borderId="0" xfId="1539" applyFont="1" applyAlignment="1">
      <alignment vertical="center"/>
    </xf>
    <xf numFmtId="0" fontId="84" fillId="56" borderId="47" xfId="1539" applyFont="1" applyFill="1" applyBorder="1" applyAlignment="1">
      <alignment horizontal="center" wrapText="1"/>
    </xf>
    <xf numFmtId="0" fontId="84" fillId="56" borderId="61" xfId="1539" applyFont="1" applyFill="1" applyBorder="1" applyAlignment="1">
      <alignment horizontal="center" wrapText="1"/>
    </xf>
    <xf numFmtId="0" fontId="84" fillId="56" borderId="62" xfId="1539" applyFont="1" applyFill="1" applyBorder="1" applyAlignment="1">
      <alignment horizontal="center" wrapText="1"/>
    </xf>
    <xf numFmtId="0" fontId="84" fillId="56" borderId="63" xfId="1539" applyFont="1" applyFill="1" applyBorder="1" applyAlignment="1">
      <alignment horizontal="center" wrapText="1"/>
    </xf>
    <xf numFmtId="0" fontId="84" fillId="56" borderId="22" xfId="1539" applyFont="1" applyFill="1" applyBorder="1" applyAlignment="1">
      <alignment horizontal="center" wrapText="1"/>
    </xf>
    <xf numFmtId="0" fontId="84" fillId="56" borderId="56" xfId="1539" applyFont="1" applyFill="1" applyBorder="1" applyAlignment="1">
      <alignment horizontal="center" vertical="center" wrapText="1"/>
    </xf>
    <xf numFmtId="0" fontId="84" fillId="56" borderId="48" xfId="1539" applyFont="1" applyFill="1" applyBorder="1" applyAlignment="1">
      <alignment horizontal="center" vertical="center" wrapText="1"/>
    </xf>
    <xf numFmtId="0" fontId="84" fillId="56" borderId="49" xfId="1539" applyFont="1" applyFill="1" applyBorder="1" applyAlignment="1">
      <alignment horizontal="center" vertical="center" wrapText="1"/>
    </xf>
    <xf numFmtId="0" fontId="84" fillId="56" borderId="41" xfId="1539" applyFont="1" applyFill="1" applyBorder="1" applyAlignment="1">
      <alignment horizontal="center" vertical="center" wrapText="1"/>
    </xf>
    <xf numFmtId="0" fontId="84" fillId="56" borderId="37" xfId="1539" applyFont="1" applyFill="1" applyBorder="1" applyAlignment="1">
      <alignment horizontal="center" vertical="center" wrapText="1"/>
    </xf>
    <xf numFmtId="0" fontId="84" fillId="56" borderId="36" xfId="1539" applyFont="1" applyFill="1" applyBorder="1" applyAlignment="1">
      <alignment horizontal="center" vertical="center" wrapText="1"/>
    </xf>
    <xf numFmtId="3" fontId="72" fillId="0" borderId="38" xfId="1272" applyNumberFormat="1" applyFont="1" applyBorder="1" applyAlignment="1" applyProtection="1">
      <alignment horizontal="right"/>
    </xf>
    <xf numFmtId="3" fontId="78" fillId="0" borderId="50" xfId="1539" applyNumberFormat="1" applyFont="1" applyBorder="1" applyAlignment="1">
      <alignment horizontal="right"/>
    </xf>
    <xf numFmtId="3" fontId="78" fillId="0" borderId="51" xfId="1539" applyNumberFormat="1" applyFont="1" applyBorder="1" applyAlignment="1">
      <alignment horizontal="right"/>
    </xf>
    <xf numFmtId="179" fontId="78" fillId="0" borderId="40" xfId="1539" applyNumberFormat="1" applyFont="1" applyBorder="1" applyAlignment="1">
      <alignment horizontal="right"/>
    </xf>
    <xf numFmtId="3" fontId="78" fillId="0" borderId="64" xfId="1539" applyNumberFormat="1" applyFont="1" applyBorder="1" applyAlignment="1">
      <alignment horizontal="right"/>
    </xf>
    <xf numFmtId="179" fontId="78" fillId="0" borderId="27" xfId="1539" applyNumberFormat="1" applyFont="1" applyBorder="1" applyAlignment="1">
      <alignment horizontal="right"/>
    </xf>
    <xf numFmtId="179" fontId="78" fillId="0" borderId="43" xfId="1539" applyNumberFormat="1" applyFont="1" applyBorder="1" applyAlignment="1">
      <alignment horizontal="right"/>
    </xf>
    <xf numFmtId="179" fontId="78" fillId="0" borderId="58" xfId="1539" applyNumberFormat="1" applyFont="1" applyBorder="1" applyAlignment="1">
      <alignment horizontal="right"/>
    </xf>
    <xf numFmtId="3" fontId="78" fillId="0" borderId="27" xfId="1539" applyNumberFormat="1" applyFont="1" applyBorder="1" applyAlignment="1">
      <alignment horizontal="right"/>
    </xf>
    <xf numFmtId="3" fontId="78" fillId="0" borderId="26" xfId="1539" applyNumberFormat="1" applyFont="1" applyBorder="1" applyAlignment="1">
      <alignment horizontal="right"/>
    </xf>
    <xf numFmtId="3" fontId="72" fillId="55" borderId="65" xfId="1272" applyNumberFormat="1" applyFont="1" applyFill="1" applyBorder="1" applyAlignment="1" applyProtection="1">
      <alignment horizontal="right"/>
    </xf>
    <xf numFmtId="3" fontId="78" fillId="55" borderId="52" xfId="1539" applyNumberFormat="1" applyFont="1" applyFill="1" applyBorder="1" applyAlignment="1">
      <alignment horizontal="right"/>
    </xf>
    <xf numFmtId="3" fontId="78" fillId="55" borderId="25" xfId="1539" applyNumberFormat="1" applyFont="1" applyFill="1" applyBorder="1" applyAlignment="1">
      <alignment horizontal="right"/>
    </xf>
    <xf numFmtId="179" fontId="78" fillId="55" borderId="33" xfId="1539" applyNumberFormat="1" applyFont="1" applyFill="1" applyBorder="1" applyAlignment="1">
      <alignment horizontal="right"/>
    </xf>
    <xf numFmtId="3" fontId="78" fillId="55" borderId="66" xfId="1539" applyNumberFormat="1" applyFont="1" applyFill="1" applyBorder="1" applyAlignment="1">
      <alignment horizontal="right"/>
    </xf>
    <xf numFmtId="179" fontId="78" fillId="55" borderId="34" xfId="1539" applyNumberFormat="1" applyFont="1" applyFill="1" applyBorder="1" applyAlignment="1">
      <alignment horizontal="right"/>
    </xf>
    <xf numFmtId="179" fontId="78" fillId="55" borderId="0" xfId="1539" applyNumberFormat="1" applyFont="1" applyFill="1" applyAlignment="1">
      <alignment horizontal="right"/>
    </xf>
    <xf numFmtId="179" fontId="78" fillId="55" borderId="59" xfId="1539" applyNumberFormat="1" applyFont="1" applyFill="1" applyBorder="1" applyAlignment="1">
      <alignment horizontal="right"/>
    </xf>
    <xf numFmtId="179" fontId="78" fillId="55" borderId="12" xfId="1539" applyNumberFormat="1" applyFont="1" applyFill="1" applyBorder="1" applyAlignment="1">
      <alignment horizontal="right"/>
    </xf>
    <xf numFmtId="3" fontId="72" fillId="0" borderId="65" xfId="1272" applyNumberFormat="1" applyFont="1" applyBorder="1" applyAlignment="1" applyProtection="1">
      <alignment horizontal="right"/>
    </xf>
    <xf numFmtId="3" fontId="78" fillId="0" borderId="52" xfId="1539" applyNumberFormat="1" applyFont="1" applyBorder="1" applyAlignment="1">
      <alignment horizontal="right"/>
    </xf>
    <xf numFmtId="3" fontId="78" fillId="0" borderId="25" xfId="1539" applyNumberFormat="1" applyFont="1" applyBorder="1" applyAlignment="1">
      <alignment horizontal="right"/>
    </xf>
    <xf numFmtId="179" fontId="78" fillId="0" borderId="33" xfId="1539" applyNumberFormat="1" applyFont="1" applyBorder="1" applyAlignment="1">
      <alignment horizontal="right"/>
    </xf>
    <xf numFmtId="3" fontId="78" fillId="0" borderId="66" xfId="1539" applyNumberFormat="1" applyFont="1" applyBorder="1" applyAlignment="1">
      <alignment horizontal="right"/>
    </xf>
    <xf numFmtId="179" fontId="78" fillId="0" borderId="34" xfId="1539" applyNumberFormat="1" applyFont="1" applyBorder="1" applyAlignment="1">
      <alignment horizontal="right"/>
    </xf>
    <xf numFmtId="3" fontId="78" fillId="17" borderId="25" xfId="1539" applyNumberFormat="1" applyFont="1" applyFill="1" applyBorder="1" applyAlignment="1">
      <alignment horizontal="right"/>
    </xf>
    <xf numFmtId="179" fontId="78" fillId="17" borderId="33" xfId="1539" applyNumberFormat="1" applyFont="1" applyFill="1" applyBorder="1" applyAlignment="1">
      <alignment horizontal="right"/>
    </xf>
    <xf numFmtId="3" fontId="78" fillId="17" borderId="66" xfId="1539" applyNumberFormat="1" applyFont="1" applyFill="1" applyBorder="1" applyAlignment="1">
      <alignment horizontal="right"/>
    </xf>
    <xf numFmtId="179" fontId="78" fillId="17" borderId="34" xfId="1539" applyNumberFormat="1" applyFont="1" applyFill="1" applyBorder="1" applyAlignment="1">
      <alignment horizontal="right"/>
    </xf>
    <xf numFmtId="179" fontId="78" fillId="17" borderId="0" xfId="1539" applyNumberFormat="1" applyFont="1" applyFill="1" applyAlignment="1">
      <alignment horizontal="right"/>
    </xf>
    <xf numFmtId="179" fontId="78" fillId="17" borderId="59" xfId="1539" applyNumberFormat="1" applyFont="1" applyFill="1" applyBorder="1" applyAlignment="1">
      <alignment horizontal="right"/>
    </xf>
    <xf numFmtId="179" fontId="78" fillId="17" borderId="12" xfId="1539" applyNumberFormat="1" applyFont="1" applyFill="1" applyBorder="1" applyAlignment="1">
      <alignment horizontal="right"/>
    </xf>
    <xf numFmtId="3" fontId="78" fillId="0" borderId="33" xfId="1539" applyNumberFormat="1" applyFont="1" applyBorder="1" applyAlignment="1">
      <alignment horizontal="right"/>
    </xf>
    <xf numFmtId="3" fontId="78" fillId="17" borderId="34" xfId="1539" applyNumberFormat="1" applyFont="1" applyFill="1" applyBorder="1" applyAlignment="1">
      <alignment horizontal="right"/>
    </xf>
    <xf numFmtId="3" fontId="78" fillId="17" borderId="0" xfId="1539" applyNumberFormat="1" applyFont="1" applyFill="1" applyAlignment="1">
      <alignment horizontal="right"/>
    </xf>
    <xf numFmtId="3" fontId="78" fillId="17" borderId="12" xfId="1539" applyNumberFormat="1" applyFont="1" applyFill="1" applyBorder="1" applyAlignment="1">
      <alignment horizontal="right"/>
    </xf>
    <xf numFmtId="3" fontId="78" fillId="17" borderId="52" xfId="1539" applyNumberFormat="1" applyFont="1" applyFill="1" applyBorder="1" applyAlignment="1">
      <alignment horizontal="right"/>
    </xf>
    <xf numFmtId="3" fontId="78" fillId="55" borderId="34" xfId="1539" applyNumberFormat="1" applyFont="1" applyFill="1" applyBorder="1" applyAlignment="1">
      <alignment horizontal="right"/>
    </xf>
    <xf numFmtId="3" fontId="78" fillId="55" borderId="12" xfId="1539" applyNumberFormat="1" applyFont="1" applyFill="1" applyBorder="1" applyAlignment="1">
      <alignment horizontal="right"/>
    </xf>
    <xf numFmtId="179" fontId="78" fillId="0" borderId="0" xfId="1539" applyNumberFormat="1" applyFont="1" applyAlignment="1">
      <alignment horizontal="right"/>
    </xf>
    <xf numFmtId="179" fontId="78" fillId="0" borderId="59" xfId="1539" applyNumberFormat="1" applyFont="1" applyBorder="1" applyAlignment="1">
      <alignment horizontal="right"/>
    </xf>
    <xf numFmtId="179" fontId="78" fillId="0" borderId="12" xfId="1539" applyNumberFormat="1" applyFont="1" applyBorder="1" applyAlignment="1">
      <alignment horizontal="right"/>
    </xf>
    <xf numFmtId="3" fontId="78" fillId="55" borderId="33" xfId="1539" applyNumberFormat="1" applyFont="1" applyFill="1" applyBorder="1" applyAlignment="1">
      <alignment horizontal="right"/>
    </xf>
    <xf numFmtId="3" fontId="78" fillId="55" borderId="0" xfId="1539" applyNumberFormat="1" applyFont="1" applyFill="1" applyAlignment="1">
      <alignment horizontal="right"/>
    </xf>
    <xf numFmtId="3" fontId="78" fillId="55" borderId="56" xfId="1539" applyNumberFormat="1" applyFont="1" applyFill="1" applyBorder="1" applyAlignment="1">
      <alignment horizontal="right"/>
    </xf>
    <xf numFmtId="3" fontId="78" fillId="55" borderId="24" xfId="1539" applyNumberFormat="1" applyFont="1" applyFill="1" applyBorder="1" applyAlignment="1">
      <alignment horizontal="right"/>
    </xf>
    <xf numFmtId="179" fontId="78" fillId="55" borderId="35" xfId="1539" applyNumberFormat="1" applyFont="1" applyFill="1" applyBorder="1" applyAlignment="1">
      <alignment horizontal="right"/>
    </xf>
    <xf numFmtId="3" fontId="78" fillId="55" borderId="48" xfId="1539" applyNumberFormat="1" applyFont="1" applyFill="1" applyBorder="1" applyAlignment="1">
      <alignment horizontal="right"/>
    </xf>
    <xf numFmtId="179" fontId="78" fillId="55" borderId="37" xfId="1539" applyNumberFormat="1" applyFont="1" applyFill="1" applyBorder="1" applyAlignment="1">
      <alignment horizontal="right"/>
    </xf>
    <xf numFmtId="179" fontId="78" fillId="55" borderId="42" xfId="1539" applyNumberFormat="1" applyFont="1" applyFill="1" applyBorder="1" applyAlignment="1">
      <alignment horizontal="right"/>
    </xf>
    <xf numFmtId="179" fontId="78" fillId="55" borderId="49" xfId="1539" applyNumberFormat="1" applyFont="1" applyFill="1" applyBorder="1" applyAlignment="1">
      <alignment horizontal="right"/>
    </xf>
    <xf numFmtId="3" fontId="72" fillId="49" borderId="38" xfId="1272" applyNumberFormat="1" applyFont="1" applyFill="1" applyBorder="1" applyAlignment="1" applyProtection="1">
      <alignment horizontal="right"/>
    </xf>
    <xf numFmtId="3" fontId="72" fillId="49" borderId="51" xfId="1272" applyNumberFormat="1" applyFont="1" applyFill="1" applyBorder="1" applyAlignment="1" applyProtection="1">
      <alignment horizontal="right"/>
    </xf>
    <xf numFmtId="179" fontId="78" fillId="49" borderId="40" xfId="1539" applyNumberFormat="1" applyFont="1" applyFill="1" applyBorder="1" applyAlignment="1">
      <alignment horizontal="right"/>
    </xf>
    <xf numFmtId="3" fontId="72" fillId="49" borderId="64" xfId="1272" applyNumberFormat="1" applyFont="1" applyFill="1" applyBorder="1" applyAlignment="1" applyProtection="1">
      <alignment horizontal="right"/>
    </xf>
    <xf numFmtId="179" fontId="78" fillId="49" borderId="27" xfId="1539" applyNumberFormat="1" applyFont="1" applyFill="1" applyBorder="1" applyAlignment="1">
      <alignment horizontal="right"/>
    </xf>
    <xf numFmtId="179" fontId="78" fillId="49" borderId="43" xfId="1539" applyNumberFormat="1" applyFont="1" applyFill="1" applyBorder="1" applyAlignment="1">
      <alignment horizontal="right"/>
    </xf>
    <xf numFmtId="179" fontId="78" fillId="49" borderId="58" xfId="1539" applyNumberFormat="1" applyFont="1" applyFill="1" applyBorder="1" applyAlignment="1">
      <alignment horizontal="right"/>
    </xf>
    <xf numFmtId="179" fontId="78" fillId="49" borderId="26" xfId="1539" applyNumberFormat="1" applyFont="1" applyFill="1" applyBorder="1" applyAlignment="1">
      <alignment horizontal="right"/>
    </xf>
    <xf numFmtId="3" fontId="72" fillId="49" borderId="65" xfId="1272" applyNumberFormat="1" applyFont="1" applyFill="1" applyBorder="1" applyAlignment="1" applyProtection="1">
      <alignment horizontal="right"/>
    </xf>
    <xf numFmtId="3" fontId="72" fillId="49" borderId="25" xfId="1272" applyNumberFormat="1" applyFont="1" applyFill="1" applyBorder="1" applyAlignment="1" applyProtection="1">
      <alignment horizontal="right"/>
    </xf>
    <xf numFmtId="179" fontId="78" fillId="49" borderId="33" xfId="1539" applyNumberFormat="1" applyFont="1" applyFill="1" applyBorder="1" applyAlignment="1">
      <alignment horizontal="right"/>
    </xf>
    <xf numFmtId="3" fontId="72" fillId="49" borderId="66" xfId="1272" applyNumberFormat="1" applyFont="1" applyFill="1" applyBorder="1" applyAlignment="1" applyProtection="1">
      <alignment horizontal="right"/>
    </xf>
    <xf numFmtId="179" fontId="78" fillId="49" borderId="34" xfId="1539" applyNumberFormat="1" applyFont="1" applyFill="1" applyBorder="1" applyAlignment="1">
      <alignment horizontal="right"/>
    </xf>
    <xf numFmtId="179" fontId="78" fillId="49" borderId="0" xfId="1539" applyNumberFormat="1" applyFont="1" applyFill="1" applyAlignment="1">
      <alignment horizontal="right"/>
    </xf>
    <xf numFmtId="179" fontId="78" fillId="49" borderId="59" xfId="1539" applyNumberFormat="1" applyFont="1" applyFill="1" applyBorder="1" applyAlignment="1">
      <alignment horizontal="right"/>
    </xf>
    <xf numFmtId="179" fontId="78" fillId="49" borderId="12" xfId="1539" applyNumberFormat="1" applyFont="1" applyFill="1" applyBorder="1" applyAlignment="1">
      <alignment horizontal="right"/>
    </xf>
    <xf numFmtId="3" fontId="72" fillId="49" borderId="67" xfId="1272" applyNumberFormat="1" applyFont="1" applyFill="1" applyBorder="1" applyAlignment="1" applyProtection="1">
      <alignment horizontal="right"/>
    </xf>
    <xf numFmtId="3" fontId="78" fillId="49" borderId="46" xfId="1539" applyNumberFormat="1" applyFont="1" applyFill="1" applyBorder="1" applyAlignment="1">
      <alignment horizontal="right"/>
    </xf>
    <xf numFmtId="3" fontId="78" fillId="49" borderId="54" xfId="1539" applyNumberFormat="1" applyFont="1" applyFill="1" applyBorder="1" applyAlignment="1">
      <alignment horizontal="right"/>
    </xf>
    <xf numFmtId="179" fontId="78" fillId="49" borderId="68" xfId="1539" applyNumberFormat="1" applyFont="1" applyFill="1" applyBorder="1" applyAlignment="1">
      <alignment horizontal="right"/>
    </xf>
    <xf numFmtId="3" fontId="78" fillId="49" borderId="69" xfId="1539" applyNumberFormat="1" applyFont="1" applyFill="1" applyBorder="1" applyAlignment="1">
      <alignment horizontal="right"/>
    </xf>
    <xf numFmtId="179" fontId="78" fillId="49" borderId="53" xfId="1539" applyNumberFormat="1" applyFont="1" applyFill="1" applyBorder="1" applyAlignment="1">
      <alignment horizontal="right"/>
    </xf>
    <xf numFmtId="179" fontId="78" fillId="49" borderId="13" xfId="1539" applyNumberFormat="1" applyFont="1" applyFill="1" applyBorder="1" applyAlignment="1">
      <alignment horizontal="right"/>
    </xf>
    <xf numFmtId="179" fontId="78" fillId="49" borderId="60" xfId="1539" applyNumberFormat="1" applyFont="1" applyFill="1" applyBorder="1" applyAlignment="1">
      <alignment horizontal="right"/>
    </xf>
    <xf numFmtId="179" fontId="78" fillId="49" borderId="14" xfId="1539" applyNumberFormat="1" applyFont="1" applyFill="1" applyBorder="1" applyAlignment="1">
      <alignment horizontal="right"/>
    </xf>
    <xf numFmtId="3" fontId="78" fillId="0" borderId="40" xfId="1539" applyNumberFormat="1" applyFont="1" applyBorder="1" applyAlignment="1">
      <alignment horizontal="right"/>
    </xf>
    <xf numFmtId="3" fontId="78" fillId="0" borderId="58" xfId="1539" applyNumberFormat="1" applyFont="1" applyBorder="1" applyAlignment="1">
      <alignment horizontal="right"/>
    </xf>
    <xf numFmtId="3" fontId="78" fillId="0" borderId="43" xfId="1539" applyNumberFormat="1" applyFont="1" applyBorder="1" applyAlignment="1">
      <alignment horizontal="right"/>
    </xf>
    <xf numFmtId="3" fontId="78" fillId="0" borderId="34" xfId="1539" applyNumberFormat="1" applyFont="1" applyBorder="1" applyAlignment="1">
      <alignment horizontal="right"/>
    </xf>
    <xf numFmtId="3" fontId="78" fillId="17" borderId="59" xfId="1539" applyNumberFormat="1" applyFont="1" applyFill="1" applyBorder="1" applyAlignment="1">
      <alignment horizontal="right"/>
    </xf>
    <xf numFmtId="3" fontId="78" fillId="55" borderId="59" xfId="1539" applyNumberFormat="1" applyFont="1" applyFill="1" applyBorder="1" applyAlignment="1">
      <alignment horizontal="right"/>
    </xf>
    <xf numFmtId="3" fontId="78" fillId="55" borderId="35" xfId="1539" applyNumberFormat="1" applyFont="1" applyFill="1" applyBorder="1" applyAlignment="1">
      <alignment horizontal="right"/>
    </xf>
    <xf numFmtId="3" fontId="78" fillId="55" borderId="49" xfId="1539" applyNumberFormat="1" applyFont="1" applyFill="1" applyBorder="1" applyAlignment="1">
      <alignment horizontal="right"/>
    </xf>
    <xf numFmtId="3" fontId="78" fillId="55" borderId="42" xfId="1539" applyNumberFormat="1" applyFont="1" applyFill="1" applyBorder="1" applyAlignment="1">
      <alignment horizontal="right"/>
    </xf>
    <xf numFmtId="3" fontId="78" fillId="0" borderId="59" xfId="1539" applyNumberFormat="1" applyFont="1" applyBorder="1" applyAlignment="1">
      <alignment horizontal="right"/>
    </xf>
    <xf numFmtId="3" fontId="78" fillId="17" borderId="33" xfId="1539" applyNumberFormat="1" applyFont="1" applyFill="1" applyBorder="1" applyAlignment="1">
      <alignment horizontal="right"/>
    </xf>
    <xf numFmtId="3" fontId="72" fillId="49" borderId="58" xfId="1272" applyNumberFormat="1" applyFont="1" applyFill="1" applyBorder="1" applyAlignment="1" applyProtection="1">
      <alignment horizontal="right"/>
    </xf>
    <xf numFmtId="3" fontId="72" fillId="49" borderId="59" xfId="1272" applyNumberFormat="1" applyFont="1" applyFill="1" applyBorder="1" applyAlignment="1" applyProtection="1">
      <alignment horizontal="right"/>
    </xf>
    <xf numFmtId="3" fontId="78" fillId="49" borderId="60" xfId="1539" applyNumberFormat="1" applyFont="1" applyFill="1" applyBorder="1" applyAlignment="1">
      <alignment horizontal="right"/>
    </xf>
    <xf numFmtId="179" fontId="78" fillId="0" borderId="26" xfId="1539" applyNumberFormat="1" applyFont="1" applyBorder="1" applyAlignment="1">
      <alignment horizontal="right"/>
    </xf>
    <xf numFmtId="180" fontId="56" fillId="0" borderId="0" xfId="1" applyNumberFormat="1" applyFont="1" applyBorder="1" applyAlignment="1" applyProtection="1"/>
    <xf numFmtId="0" fontId="56" fillId="0" borderId="0" xfId="1539" applyFont="1" applyAlignment="1">
      <alignment wrapText="1"/>
    </xf>
    <xf numFmtId="3" fontId="72" fillId="0" borderId="50" xfId="1539" applyNumberFormat="1" applyFont="1" applyBorder="1" applyAlignment="1">
      <alignment horizontal="right" wrapText="1"/>
    </xf>
    <xf numFmtId="3" fontId="90" fillId="0" borderId="51" xfId="1539" applyNumberFormat="1" applyFont="1" applyBorder="1" applyAlignment="1">
      <alignment horizontal="right"/>
    </xf>
    <xf numFmtId="179" fontId="90" fillId="0" borderId="27" xfId="1539" applyNumberFormat="1" applyFont="1" applyBorder="1" applyAlignment="1">
      <alignment horizontal="right"/>
    </xf>
    <xf numFmtId="3" fontId="90" fillId="0" borderId="43" xfId="1539" applyNumberFormat="1" applyFont="1" applyBorder="1" applyAlignment="1">
      <alignment horizontal="right"/>
    </xf>
    <xf numFmtId="179" fontId="90" fillId="0" borderId="12" xfId="1539" applyNumberFormat="1" applyFont="1" applyBorder="1" applyAlignment="1">
      <alignment horizontal="right"/>
    </xf>
    <xf numFmtId="0" fontId="72" fillId="55" borderId="33" xfId="1539" applyFont="1" applyFill="1" applyBorder="1" applyAlignment="1">
      <alignment vertical="center" wrapText="1"/>
    </xf>
    <xf numFmtId="3" fontId="72" fillId="55" borderId="52" xfId="1539" applyNumberFormat="1" applyFont="1" applyFill="1" applyBorder="1" applyAlignment="1">
      <alignment horizontal="right" wrapText="1"/>
    </xf>
    <xf numFmtId="3" fontId="90" fillId="55" borderId="25" xfId="1539" applyNumberFormat="1" applyFont="1" applyFill="1" applyBorder="1" applyAlignment="1">
      <alignment horizontal="right"/>
    </xf>
    <xf numFmtId="179" fontId="90" fillId="55" borderId="34" xfId="1539" applyNumberFormat="1" applyFont="1" applyFill="1" applyBorder="1" applyAlignment="1">
      <alignment horizontal="right"/>
    </xf>
    <xf numFmtId="179" fontId="90" fillId="55" borderId="25" xfId="1539" applyNumberFormat="1" applyFont="1" applyFill="1" applyBorder="1" applyAlignment="1">
      <alignment horizontal="right"/>
    </xf>
    <xf numFmtId="0" fontId="72" fillId="0" borderId="33" xfId="1539" applyFont="1" applyBorder="1" applyAlignment="1">
      <alignment vertical="center" wrapText="1"/>
    </xf>
    <xf numFmtId="3" fontId="72" fillId="0" borderId="52" xfId="1539" applyNumberFormat="1" applyFont="1" applyBorder="1" applyAlignment="1">
      <alignment horizontal="right" wrapText="1"/>
    </xf>
    <xf numFmtId="3" fontId="90" fillId="0" borderId="25" xfId="1539" applyNumberFormat="1" applyFont="1" applyBorder="1" applyAlignment="1">
      <alignment horizontal="right"/>
    </xf>
    <xf numFmtId="179" fontId="90" fillId="0" borderId="34" xfId="1539" applyNumberFormat="1" applyFont="1" applyBorder="1" applyAlignment="1">
      <alignment horizontal="right"/>
    </xf>
    <xf numFmtId="179" fontId="90" fillId="0" borderId="25" xfId="1539" applyNumberFormat="1" applyFont="1" applyBorder="1" applyAlignment="1">
      <alignment horizontal="right"/>
    </xf>
    <xf numFmtId="0" fontId="72" fillId="55" borderId="35" xfId="1539" applyFont="1" applyFill="1" applyBorder="1" applyAlignment="1">
      <alignment vertical="center" wrapText="1"/>
    </xf>
    <xf numFmtId="3" fontId="72" fillId="55" borderId="56" xfId="1539" applyNumberFormat="1" applyFont="1" applyFill="1" applyBorder="1" applyAlignment="1">
      <alignment horizontal="right" wrapText="1"/>
    </xf>
    <xf numFmtId="3" fontId="90" fillId="55" borderId="24" xfId="1539" applyNumberFormat="1" applyFont="1" applyFill="1" applyBorder="1" applyAlignment="1">
      <alignment horizontal="right"/>
    </xf>
    <xf numFmtId="179" fontId="90" fillId="55" borderId="37" xfId="1539" applyNumberFormat="1" applyFont="1" applyFill="1" applyBorder="1" applyAlignment="1">
      <alignment horizontal="right"/>
    </xf>
    <xf numFmtId="179" fontId="90" fillId="55" borderId="24" xfId="1539" applyNumberFormat="1" applyFont="1" applyFill="1" applyBorder="1" applyAlignment="1">
      <alignment horizontal="right"/>
    </xf>
    <xf numFmtId="0" fontId="72" fillId="49" borderId="33" xfId="1539" applyFont="1" applyFill="1" applyBorder="1" applyAlignment="1">
      <alignment vertical="center" wrapText="1"/>
    </xf>
    <xf numFmtId="3" fontId="72" fillId="49" borderId="50" xfId="1539" applyNumberFormat="1" applyFont="1" applyFill="1" applyBorder="1" applyAlignment="1">
      <alignment horizontal="right" wrapText="1"/>
    </xf>
    <xf numFmtId="3" fontId="90" fillId="49" borderId="51" xfId="1539" applyNumberFormat="1" applyFont="1" applyFill="1" applyBorder="1" applyAlignment="1">
      <alignment horizontal="right"/>
    </xf>
    <xf numFmtId="179" fontId="90" fillId="49" borderId="27" xfId="1539" applyNumberFormat="1" applyFont="1" applyFill="1" applyBorder="1" applyAlignment="1">
      <alignment horizontal="right"/>
    </xf>
    <xf numFmtId="179" fontId="90" fillId="49" borderId="25" xfId="1539" applyNumberFormat="1" applyFont="1" applyFill="1" applyBorder="1" applyAlignment="1">
      <alignment horizontal="right"/>
    </xf>
    <xf numFmtId="3" fontId="72" fillId="49" borderId="52" xfId="1539" applyNumberFormat="1" applyFont="1" applyFill="1" applyBorder="1" applyAlignment="1">
      <alignment horizontal="right" wrapText="1"/>
    </xf>
    <xf numFmtId="3" fontId="90" fillId="49" borderId="25" xfId="1539" applyNumberFormat="1" applyFont="1" applyFill="1" applyBorder="1" applyAlignment="1">
      <alignment horizontal="right"/>
    </xf>
    <xf numFmtId="179" fontId="90" fillId="49" borderId="34" xfId="1539" applyNumberFormat="1" applyFont="1" applyFill="1" applyBorder="1" applyAlignment="1">
      <alignment horizontal="right"/>
    </xf>
    <xf numFmtId="0" fontId="72" fillId="49" borderId="68" xfId="1539" applyFont="1" applyFill="1" applyBorder="1" applyAlignment="1">
      <alignment vertical="center" wrapText="1"/>
    </xf>
    <xf numFmtId="3" fontId="72" fillId="49" borderId="46" xfId="1539" applyNumberFormat="1" applyFont="1" applyFill="1" applyBorder="1" applyAlignment="1">
      <alignment horizontal="right" wrapText="1"/>
    </xf>
    <xf numFmtId="3" fontId="90" fillId="49" borderId="54" xfId="1539" applyNumberFormat="1" applyFont="1" applyFill="1" applyBorder="1" applyAlignment="1">
      <alignment horizontal="right"/>
    </xf>
    <xf numFmtId="179" fontId="90" fillId="49" borderId="53" xfId="1539" applyNumberFormat="1" applyFont="1" applyFill="1" applyBorder="1" applyAlignment="1">
      <alignment horizontal="right"/>
    </xf>
    <xf numFmtId="179" fontId="90" fillId="49" borderId="54" xfId="1539" applyNumberFormat="1" applyFont="1" applyFill="1" applyBorder="1" applyAlignment="1">
      <alignment horizontal="right"/>
    </xf>
    <xf numFmtId="0" fontId="75" fillId="0" borderId="0" xfId="1539" applyFont="1" applyAlignment="1">
      <alignment horizontal="left" vertical="top" wrapText="1"/>
    </xf>
    <xf numFmtId="181" fontId="56" fillId="0" borderId="0" xfId="1539" applyNumberFormat="1" applyFont="1"/>
    <xf numFmtId="0" fontId="72" fillId="0" borderId="40" xfId="1539" applyFont="1" applyBorder="1" applyAlignment="1">
      <alignment vertical="center" wrapText="1"/>
    </xf>
    <xf numFmtId="0" fontId="84" fillId="56" borderId="47" xfId="1539" applyFont="1" applyFill="1" applyBorder="1" applyAlignment="1">
      <alignment horizontal="center" vertical="center" wrapText="1"/>
    </xf>
    <xf numFmtId="0" fontId="84" fillId="56" borderId="72" xfId="1539" applyFont="1" applyFill="1" applyBorder="1" applyAlignment="1">
      <alignment horizontal="center" vertical="center" wrapText="1"/>
    </xf>
    <xf numFmtId="0" fontId="84" fillId="56" borderId="22" xfId="1539" applyFont="1" applyFill="1" applyBorder="1" applyAlignment="1">
      <alignment horizontal="center" vertical="center" wrapText="1"/>
    </xf>
    <xf numFmtId="0" fontId="84" fillId="56" borderId="20" xfId="1539" applyFont="1" applyFill="1" applyBorder="1" applyAlignment="1">
      <alignment horizontal="center" vertical="center" wrapText="1"/>
    </xf>
    <xf numFmtId="0" fontId="96" fillId="0" borderId="0" xfId="3723" applyFont="1" applyAlignment="1">
      <alignment vertical="center"/>
    </xf>
    <xf numFmtId="0" fontId="3" fillId="0" borderId="0" xfId="3724"/>
    <xf numFmtId="0" fontId="98" fillId="0" borderId="0" xfId="3723" applyFont="1" applyAlignment="1">
      <alignment vertical="top"/>
    </xf>
    <xf numFmtId="0" fontId="99" fillId="0" borderId="0" xfId="3724" applyFont="1"/>
    <xf numFmtId="0" fontId="3" fillId="0" borderId="33" xfId="3724" applyBorder="1"/>
    <xf numFmtId="3" fontId="3" fillId="0" borderId="0" xfId="3724" applyNumberFormat="1"/>
    <xf numFmtId="0" fontId="105" fillId="58" borderId="47" xfId="3725" applyFont="1" applyFill="1" applyBorder="1" applyAlignment="1">
      <alignment horizontal="center" vertical="center" wrapText="1"/>
    </xf>
    <xf numFmtId="0" fontId="105" fillId="58" borderId="42" xfId="3725" applyFont="1" applyFill="1" applyBorder="1" applyAlignment="1">
      <alignment horizontal="center" vertical="center" wrapText="1"/>
    </xf>
    <xf numFmtId="0" fontId="105" fillId="58" borderId="37" xfId="3725" applyFont="1" applyFill="1" applyBorder="1" applyAlignment="1">
      <alignment horizontal="center" vertical="center" wrapText="1"/>
    </xf>
    <xf numFmtId="0" fontId="105" fillId="58" borderId="48" xfId="3725" applyFont="1" applyFill="1" applyBorder="1" applyAlignment="1">
      <alignment horizontal="center" vertical="center" wrapText="1"/>
    </xf>
    <xf numFmtId="0" fontId="105" fillId="58" borderId="24" xfId="3725" applyFont="1" applyFill="1" applyBorder="1" applyAlignment="1">
      <alignment horizontal="center" vertical="center" wrapText="1"/>
    </xf>
    <xf numFmtId="0" fontId="106" fillId="0" borderId="27" xfId="3726" applyFont="1" applyBorder="1" applyAlignment="1">
      <alignment horizontal="left" vertical="center" wrapText="1"/>
    </xf>
    <xf numFmtId="3" fontId="106" fillId="0" borderId="50" xfId="3727" applyNumberFormat="1" applyFont="1" applyFill="1" applyBorder="1" applyAlignment="1">
      <alignment horizontal="right"/>
    </xf>
    <xf numFmtId="3" fontId="106" fillId="0" borderId="51" xfId="3728" applyNumberFormat="1" applyFont="1" applyBorder="1" applyAlignment="1">
      <alignment horizontal="right" vertical="center" wrapText="1"/>
    </xf>
    <xf numFmtId="176" fontId="106" fillId="0" borderId="27" xfId="3727" applyNumberFormat="1" applyFont="1" applyFill="1" applyBorder="1" applyAlignment="1">
      <alignment horizontal="right"/>
    </xf>
    <xf numFmtId="176" fontId="106" fillId="0" borderId="26" xfId="3727" applyNumberFormat="1" applyFont="1" applyFill="1" applyBorder="1" applyAlignment="1">
      <alignment horizontal="right"/>
    </xf>
    <xf numFmtId="0" fontId="106" fillId="60" borderId="34" xfId="3726" applyFont="1" applyFill="1" applyBorder="1" applyAlignment="1">
      <alignment horizontal="left" vertical="center" wrapText="1"/>
    </xf>
    <xf numFmtId="3" fontId="106" fillId="60" borderId="52" xfId="3727" applyNumberFormat="1" applyFont="1" applyFill="1" applyBorder="1" applyAlignment="1">
      <alignment horizontal="right"/>
    </xf>
    <xf numFmtId="3" fontId="106" fillId="60" borderId="25" xfId="3728" applyNumberFormat="1" applyFont="1" applyFill="1" applyBorder="1" applyAlignment="1">
      <alignment horizontal="right" vertical="center" wrapText="1"/>
    </xf>
    <xf numFmtId="176" fontId="106" fillId="60" borderId="34" xfId="3727" applyNumberFormat="1" applyFont="1" applyFill="1" applyBorder="1" applyAlignment="1">
      <alignment horizontal="right"/>
    </xf>
    <xf numFmtId="176" fontId="106" fillId="60" borderId="12" xfId="3727" applyNumberFormat="1" applyFont="1" applyFill="1" applyBorder="1" applyAlignment="1">
      <alignment horizontal="right"/>
    </xf>
    <xf numFmtId="0" fontId="106" fillId="0" borderId="34" xfId="3726" applyFont="1" applyBorder="1" applyAlignment="1">
      <alignment horizontal="left" vertical="center" wrapText="1"/>
    </xf>
    <xf numFmtId="3" fontId="106" fillId="0" borderId="52" xfId="3727" applyNumberFormat="1" applyFont="1" applyFill="1" applyBorder="1" applyAlignment="1">
      <alignment horizontal="right"/>
    </xf>
    <xf numFmtId="3" fontId="106" fillId="0" borderId="25" xfId="3728" applyNumberFormat="1" applyFont="1" applyBorder="1" applyAlignment="1">
      <alignment horizontal="right" vertical="center" wrapText="1"/>
    </xf>
    <xf numFmtId="176" fontId="106" fillId="0" borderId="34" xfId="3727" applyNumberFormat="1" applyFont="1" applyFill="1" applyBorder="1" applyAlignment="1">
      <alignment horizontal="right"/>
    </xf>
    <xf numFmtId="176" fontId="106" fillId="0" borderId="12" xfId="3727" applyNumberFormat="1" applyFont="1" applyFill="1" applyBorder="1" applyAlignment="1">
      <alignment horizontal="right"/>
    </xf>
    <xf numFmtId="0" fontId="106" fillId="0" borderId="34" xfId="3729" applyFont="1" applyBorder="1" applyAlignment="1">
      <alignment horizontal="left" vertical="center" wrapText="1"/>
    </xf>
    <xf numFmtId="0" fontId="106" fillId="61" borderId="27" xfId="3730" applyFont="1" applyFill="1" applyBorder="1" applyAlignment="1">
      <alignment horizontal="left" vertical="center" wrapText="1"/>
    </xf>
    <xf numFmtId="3" fontId="106" fillId="61" borderId="50" xfId="3727" applyNumberFormat="1" applyFont="1" applyFill="1" applyBorder="1" applyAlignment="1">
      <alignment horizontal="right"/>
    </xf>
    <xf numFmtId="3" fontId="106" fillId="61" borderId="51" xfId="3728" applyNumberFormat="1" applyFont="1" applyFill="1" applyBorder="1" applyAlignment="1">
      <alignment horizontal="right" vertical="center" wrapText="1"/>
    </xf>
    <xf numFmtId="176" fontId="106" fillId="61" borderId="27" xfId="3727" applyNumberFormat="1" applyFont="1" applyFill="1" applyBorder="1" applyAlignment="1">
      <alignment horizontal="right"/>
    </xf>
    <xf numFmtId="176" fontId="106" fillId="61" borderId="26" xfId="3727" applyNumberFormat="1" applyFont="1" applyFill="1" applyBorder="1" applyAlignment="1">
      <alignment horizontal="right"/>
    </xf>
    <xf numFmtId="0" fontId="106" fillId="61" borderId="34" xfId="3730" applyFont="1" applyFill="1" applyBorder="1" applyAlignment="1">
      <alignment horizontal="left" vertical="center" wrapText="1"/>
    </xf>
    <xf numFmtId="3" fontId="106" fillId="61" borderId="52" xfId="3727" applyNumberFormat="1" applyFont="1" applyFill="1" applyBorder="1" applyAlignment="1">
      <alignment horizontal="right"/>
    </xf>
    <xf numFmtId="3" fontId="106" fillId="61" borderId="25" xfId="3728" applyNumberFormat="1" applyFont="1" applyFill="1" applyBorder="1" applyAlignment="1">
      <alignment horizontal="right" vertical="center" wrapText="1"/>
    </xf>
    <xf numFmtId="176" fontId="106" fillId="61" borderId="34" xfId="3727" applyNumberFormat="1" applyFont="1" applyFill="1" applyBorder="1" applyAlignment="1">
      <alignment horizontal="right"/>
    </xf>
    <xf numFmtId="176" fontId="106" fillId="61" borderId="12" xfId="3727" applyNumberFormat="1" applyFont="1" applyFill="1" applyBorder="1" applyAlignment="1">
      <alignment horizontal="right"/>
    </xf>
    <xf numFmtId="0" fontId="106" fillId="61" borderId="53" xfId="3730" applyFont="1" applyFill="1" applyBorder="1" applyAlignment="1">
      <alignment horizontal="left" vertical="center" wrapText="1"/>
    </xf>
    <xf numFmtId="3" fontId="106" fillId="61" borderId="46" xfId="3727" applyNumberFormat="1" applyFont="1" applyFill="1" applyBorder="1" applyAlignment="1">
      <alignment horizontal="right"/>
    </xf>
    <xf numFmtId="3" fontId="106" fillId="61" borderId="54" xfId="3728" applyNumberFormat="1" applyFont="1" applyFill="1" applyBorder="1" applyAlignment="1">
      <alignment horizontal="right" vertical="center" wrapText="1"/>
    </xf>
    <xf numFmtId="176" fontId="106" fillId="61" borderId="53" xfId="3727" applyNumberFormat="1" applyFont="1" applyFill="1" applyBorder="1" applyAlignment="1">
      <alignment horizontal="right"/>
    </xf>
    <xf numFmtId="176" fontId="106" fillId="61" borderId="68" xfId="3727" applyNumberFormat="1" applyFont="1" applyFill="1" applyBorder="1" applyAlignment="1">
      <alignment horizontal="right"/>
    </xf>
    <xf numFmtId="0" fontId="105" fillId="0" borderId="0" xfId="3724" applyFont="1"/>
    <xf numFmtId="0" fontId="108" fillId="0" borderId="0" xfId="3724" applyFont="1"/>
    <xf numFmtId="176" fontId="106" fillId="61" borderId="14" xfId="3727" applyNumberFormat="1" applyFont="1" applyFill="1" applyBorder="1" applyAlignment="1">
      <alignment horizontal="right"/>
    </xf>
    <xf numFmtId="3" fontId="106" fillId="0" borderId="27" xfId="3727" applyNumberFormat="1" applyFont="1" applyFill="1" applyBorder="1" applyAlignment="1">
      <alignment horizontal="right"/>
    </xf>
    <xf numFmtId="3" fontId="106" fillId="60" borderId="34" xfId="3727" applyNumberFormat="1" applyFont="1" applyFill="1" applyBorder="1" applyAlignment="1">
      <alignment horizontal="right"/>
    </xf>
    <xf numFmtId="3" fontId="106" fillId="0" borderId="34" xfId="3727" applyNumberFormat="1" applyFont="1" applyFill="1" applyBorder="1" applyAlignment="1">
      <alignment horizontal="right"/>
    </xf>
    <xf numFmtId="3" fontId="106" fillId="61" borderId="27" xfId="3727" applyNumberFormat="1" applyFont="1" applyFill="1" applyBorder="1" applyAlignment="1">
      <alignment horizontal="right"/>
    </xf>
    <xf numFmtId="3" fontId="106" fillId="61" borderId="34" xfId="3727" applyNumberFormat="1" applyFont="1" applyFill="1" applyBorder="1" applyAlignment="1">
      <alignment horizontal="right"/>
    </xf>
    <xf numFmtId="3" fontId="106" fillId="61" borderId="53" xfId="3727" applyNumberFormat="1" applyFont="1" applyFill="1" applyBorder="1" applyAlignment="1">
      <alignment horizontal="right"/>
    </xf>
    <xf numFmtId="176" fontId="66" fillId="0" borderId="0" xfId="1539" applyNumberFormat="1" applyFont="1" applyAlignment="1">
      <alignment vertical="center"/>
    </xf>
    <xf numFmtId="3" fontId="72" fillId="0" borderId="50" xfId="1272" applyNumberFormat="1" applyFont="1" applyBorder="1" applyAlignment="1">
      <alignment horizontal="right"/>
    </xf>
    <xf numFmtId="176" fontId="72" fillId="0" borderId="27" xfId="1272" applyNumberFormat="1" applyFont="1" applyBorder="1" applyAlignment="1">
      <alignment horizontal="right"/>
    </xf>
    <xf numFmtId="176" fontId="72" fillId="0" borderId="26" xfId="1272" applyNumberFormat="1" applyFont="1" applyBorder="1" applyAlignment="1">
      <alignment horizontal="right"/>
    </xf>
    <xf numFmtId="3" fontId="72" fillId="55" borderId="52" xfId="1272" applyNumberFormat="1" applyFont="1" applyFill="1" applyBorder="1" applyAlignment="1">
      <alignment horizontal="right"/>
    </xf>
    <xf numFmtId="176" fontId="72" fillId="55" borderId="34" xfId="1272" applyNumberFormat="1" applyFont="1" applyFill="1" applyBorder="1" applyAlignment="1">
      <alignment horizontal="right"/>
    </xf>
    <xf numFmtId="176" fontId="72" fillId="55" borderId="12" xfId="1272" applyNumberFormat="1" applyFont="1" applyFill="1" applyBorder="1" applyAlignment="1">
      <alignment horizontal="right"/>
    </xf>
    <xf numFmtId="3" fontId="72" fillId="0" borderId="52" xfId="1272" applyNumberFormat="1" applyFont="1" applyBorder="1" applyAlignment="1">
      <alignment horizontal="right"/>
    </xf>
    <xf numFmtId="176" fontId="72" fillId="0" borderId="34" xfId="1272" applyNumberFormat="1" applyFont="1" applyBorder="1" applyAlignment="1">
      <alignment horizontal="right"/>
    </xf>
    <xf numFmtId="176" fontId="72" fillId="0" borderId="12" xfId="1272" applyNumberFormat="1" applyFont="1" applyBorder="1" applyAlignment="1">
      <alignment horizontal="right"/>
    </xf>
    <xf numFmtId="3" fontId="72" fillId="49" borderId="50" xfId="1272" applyNumberFormat="1" applyFont="1" applyFill="1" applyBorder="1" applyAlignment="1">
      <alignment horizontal="right"/>
    </xf>
    <xf numFmtId="176" fontId="72" fillId="49" borderId="27" xfId="1272" applyNumberFormat="1" applyFont="1" applyFill="1" applyBorder="1" applyAlignment="1">
      <alignment horizontal="right"/>
    </xf>
    <xf numFmtId="176" fontId="72" fillId="49" borderId="26" xfId="1272" applyNumberFormat="1" applyFont="1" applyFill="1" applyBorder="1" applyAlignment="1">
      <alignment horizontal="right"/>
    </xf>
    <xf numFmtId="3" fontId="72" fillId="49" borderId="52" xfId="1272" applyNumberFormat="1" applyFont="1" applyFill="1" applyBorder="1" applyAlignment="1">
      <alignment horizontal="right"/>
    </xf>
    <xf numFmtId="176" fontId="72" fillId="49" borderId="34" xfId="1272" applyNumberFormat="1" applyFont="1" applyFill="1" applyBorder="1" applyAlignment="1">
      <alignment horizontal="right"/>
    </xf>
    <xf numFmtId="176" fontId="72" fillId="49" borderId="12" xfId="1272" applyNumberFormat="1" applyFont="1" applyFill="1" applyBorder="1" applyAlignment="1">
      <alignment horizontal="right"/>
    </xf>
    <xf numFmtId="3" fontId="72" fillId="49" borderId="46" xfId="1272" applyNumberFormat="1" applyFont="1" applyFill="1" applyBorder="1" applyAlignment="1">
      <alignment horizontal="right"/>
    </xf>
    <xf numFmtId="176" fontId="72" fillId="49" borderId="53" xfId="1272" applyNumberFormat="1" applyFont="1" applyFill="1" applyBorder="1" applyAlignment="1">
      <alignment horizontal="right"/>
    </xf>
    <xf numFmtId="176" fontId="72" fillId="49" borderId="14" xfId="1272" applyNumberFormat="1" applyFont="1" applyFill="1" applyBorder="1" applyAlignment="1">
      <alignment horizontal="right"/>
    </xf>
    <xf numFmtId="3" fontId="72" fillId="0" borderId="38" xfId="1272" applyNumberFormat="1" applyFont="1" applyBorder="1" applyAlignment="1">
      <alignment horizontal="right"/>
    </xf>
    <xf numFmtId="3" fontId="72" fillId="55" borderId="65" xfId="1272" applyNumberFormat="1" applyFont="1" applyFill="1" applyBorder="1" applyAlignment="1">
      <alignment horizontal="right"/>
    </xf>
    <xf numFmtId="3" fontId="72" fillId="0" borderId="65" xfId="1272" applyNumberFormat="1" applyFont="1" applyBorder="1" applyAlignment="1">
      <alignment horizontal="right"/>
    </xf>
    <xf numFmtId="3" fontId="72" fillId="49" borderId="38" xfId="1272" applyNumberFormat="1" applyFont="1" applyFill="1" applyBorder="1" applyAlignment="1">
      <alignment horizontal="right"/>
    </xf>
    <xf numFmtId="3" fontId="72" fillId="49" borderId="51" xfId="1272" applyNumberFormat="1" applyFont="1" applyFill="1" applyBorder="1" applyAlignment="1">
      <alignment horizontal="right"/>
    </xf>
    <xf numFmtId="3" fontId="72" fillId="49" borderId="64" xfId="1272" applyNumberFormat="1" applyFont="1" applyFill="1" applyBorder="1" applyAlignment="1">
      <alignment horizontal="right"/>
    </xf>
    <xf numFmtId="3" fontId="72" fillId="49" borderId="65" xfId="1272" applyNumberFormat="1" applyFont="1" applyFill="1" applyBorder="1" applyAlignment="1">
      <alignment horizontal="right"/>
    </xf>
    <xf numFmtId="3" fontId="72" fillId="49" borderId="25" xfId="1272" applyNumberFormat="1" applyFont="1" applyFill="1" applyBorder="1" applyAlignment="1">
      <alignment horizontal="right"/>
    </xf>
    <xf numFmtId="3" fontId="72" fillId="49" borderId="66" xfId="1272" applyNumberFormat="1" applyFont="1" applyFill="1" applyBorder="1" applyAlignment="1">
      <alignment horizontal="right"/>
    </xf>
    <xf numFmtId="3" fontId="72" fillId="49" borderId="67" xfId="1272" applyNumberFormat="1" applyFont="1" applyFill="1" applyBorder="1" applyAlignment="1">
      <alignment horizontal="right"/>
    </xf>
    <xf numFmtId="49" fontId="72" fillId="55" borderId="25" xfId="1539" applyNumberFormat="1" applyFont="1" applyFill="1" applyBorder="1" applyAlignment="1">
      <alignment horizontal="right" vertical="center" wrapText="1"/>
    </xf>
    <xf numFmtId="3" fontId="72" fillId="0" borderId="25" xfId="1539" applyNumberFormat="1" applyFont="1" applyFill="1" applyBorder="1" applyAlignment="1">
      <alignment horizontal="right" vertical="center" wrapText="1"/>
    </xf>
    <xf numFmtId="176" fontId="72" fillId="0" borderId="34" xfId="1272" applyNumberFormat="1" applyFont="1" applyFill="1" applyBorder="1" applyAlignment="1">
      <alignment horizontal="right"/>
    </xf>
    <xf numFmtId="176" fontId="72" fillId="0" borderId="12" xfId="1272" applyNumberFormat="1" applyFont="1" applyFill="1" applyBorder="1" applyAlignment="1">
      <alignment horizontal="right"/>
    </xf>
    <xf numFmtId="49" fontId="72" fillId="0" borderId="25" xfId="1539" applyNumberFormat="1" applyFont="1" applyFill="1" applyBorder="1" applyAlignment="1">
      <alignment horizontal="right" vertical="center" wrapText="1"/>
    </xf>
    <xf numFmtId="0" fontId="61" fillId="54" borderId="18" xfId="1539" applyFont="1" applyFill="1" applyBorder="1" applyAlignment="1">
      <alignment horizontal="center" vertical="center" wrapText="1" readingOrder="1"/>
    </xf>
    <xf numFmtId="0" fontId="62" fillId="54" borderId="19" xfId="1539" applyFont="1" applyFill="1" applyBorder="1" applyAlignment="1">
      <alignment horizontal="center" vertical="center" readingOrder="1"/>
    </xf>
    <xf numFmtId="0" fontId="60" fillId="17" borderId="0" xfId="1539" applyFont="1" applyFill="1" applyAlignment="1">
      <alignment horizontal="left" vertical="center" wrapText="1"/>
    </xf>
    <xf numFmtId="0" fontId="56" fillId="0" borderId="0" xfId="1539" applyFont="1" applyAlignment="1">
      <alignment horizontal="left" vertical="center"/>
    </xf>
    <xf numFmtId="0" fontId="68" fillId="0" borderId="0" xfId="1321" applyFont="1" applyBorder="1" applyAlignment="1" applyProtection="1">
      <alignment horizontal="left" vertical="center"/>
    </xf>
    <xf numFmtId="0" fontId="1" fillId="62" borderId="0" xfId="3734" applyNumberFormat="1" applyFont="1" applyFill="1" applyAlignment="1">
      <alignment horizontal="left" vertical="center" wrapText="1"/>
    </xf>
    <xf numFmtId="0" fontId="67" fillId="0" borderId="0" xfId="1539" applyFont="1" applyAlignment="1">
      <alignment horizontal="left" vertical="center"/>
    </xf>
    <xf numFmtId="49" fontId="63" fillId="49" borderId="23" xfId="1539" applyNumberFormat="1" applyFont="1" applyFill="1" applyBorder="1" applyAlignment="1">
      <alignment horizontal="center" vertical="center" wrapText="1" readingOrder="1"/>
    </xf>
    <xf numFmtId="49" fontId="63" fillId="49" borderId="24" xfId="1539" applyNumberFormat="1" applyFont="1" applyFill="1" applyBorder="1" applyAlignment="1">
      <alignment vertical="center" wrapText="1" readingOrder="1"/>
    </xf>
    <xf numFmtId="49" fontId="63" fillId="49" borderId="38" xfId="1539" applyNumberFormat="1" applyFont="1" applyFill="1" applyBorder="1" applyAlignment="1">
      <alignment horizontal="center" vertical="center" wrapText="1" readingOrder="1"/>
    </xf>
    <xf numFmtId="49" fontId="63" fillId="49" borderId="39" xfId="1539" applyNumberFormat="1" applyFont="1" applyFill="1" applyBorder="1" applyAlignment="1">
      <alignment horizontal="center" vertical="center" wrapText="1" readingOrder="1"/>
    </xf>
    <xf numFmtId="0" fontId="56" fillId="0" borderId="43" xfId="1539" applyFont="1" applyBorder="1" applyAlignment="1">
      <alignment horizontal="left" vertical="center" wrapText="1"/>
    </xf>
    <xf numFmtId="0" fontId="61" fillId="54" borderId="17" xfId="1539" applyFont="1" applyFill="1" applyBorder="1" applyAlignment="1">
      <alignment horizontal="center" vertical="center" wrapText="1"/>
    </xf>
    <xf numFmtId="0" fontId="69" fillId="56" borderId="0" xfId="1539" applyFont="1" applyFill="1" applyAlignment="1">
      <alignment horizontal="left" vertical="center"/>
    </xf>
    <xf numFmtId="0" fontId="32" fillId="0" borderId="0" xfId="1539" applyFont="1" applyAlignment="1">
      <alignment horizontal="left"/>
    </xf>
    <xf numFmtId="0" fontId="67" fillId="57" borderId="22" xfId="1539" applyFont="1" applyFill="1" applyBorder="1" applyAlignment="1">
      <alignment horizontal="center" vertical="center"/>
    </xf>
    <xf numFmtId="0" fontId="67" fillId="57" borderId="44" xfId="1539" applyFont="1" applyFill="1" applyBorder="1" applyAlignment="1">
      <alignment horizontal="center" vertical="center" wrapText="1"/>
    </xf>
    <xf numFmtId="0" fontId="67" fillId="57" borderId="45" xfId="1539" applyFont="1" applyFill="1" applyBorder="1" applyAlignment="1">
      <alignment horizontal="center" vertical="center" wrapText="1"/>
    </xf>
    <xf numFmtId="0" fontId="67" fillId="57" borderId="46" xfId="1539" applyFont="1" applyFill="1" applyBorder="1" applyAlignment="1">
      <alignment horizontal="center" vertical="center" wrapText="1"/>
    </xf>
    <xf numFmtId="0" fontId="67" fillId="57" borderId="44" xfId="1539" applyFont="1" applyFill="1" applyBorder="1" applyAlignment="1">
      <alignment horizontal="center" vertical="center"/>
    </xf>
    <xf numFmtId="0" fontId="67" fillId="57" borderId="46" xfId="1539" applyFont="1" applyFill="1" applyBorder="1" applyAlignment="1">
      <alignment horizontal="center" vertical="center"/>
    </xf>
    <xf numFmtId="0" fontId="67" fillId="57" borderId="44" xfId="1539" applyFont="1" applyFill="1" applyBorder="1" applyAlignment="1">
      <alignment horizontal="center"/>
    </xf>
    <xf numFmtId="0" fontId="73" fillId="0" borderId="55" xfId="1539" applyFont="1" applyBorder="1" applyAlignment="1">
      <alignment horizontal="left" vertical="center"/>
    </xf>
    <xf numFmtId="0" fontId="75" fillId="0" borderId="0" xfId="1539" applyFont="1" applyAlignment="1">
      <alignment horizontal="left" vertical="top" wrapText="1"/>
    </xf>
    <xf numFmtId="0" fontId="32" fillId="0" borderId="0" xfId="1539" applyFont="1" applyAlignment="1">
      <alignment horizontal="left" vertical="center"/>
    </xf>
    <xf numFmtId="0" fontId="75" fillId="0" borderId="0" xfId="1539" applyFont="1" applyAlignment="1">
      <alignment horizontal="left" vertical="center" wrapText="1"/>
    </xf>
    <xf numFmtId="0" fontId="75" fillId="0" borderId="0" xfId="1539" applyFont="1" applyAlignment="1">
      <alignment vertical="center" wrapText="1"/>
    </xf>
    <xf numFmtId="0" fontId="67" fillId="57" borderId="57" xfId="1539" applyFont="1" applyFill="1" applyBorder="1" applyAlignment="1">
      <alignment horizontal="center" vertical="center" wrapText="1"/>
    </xf>
    <xf numFmtId="0" fontId="79" fillId="0" borderId="0" xfId="1539" applyFont="1" applyAlignment="1">
      <alignment horizontal="left" vertical="center" wrapText="1"/>
    </xf>
    <xf numFmtId="0" fontId="81" fillId="0" borderId="0" xfId="1539" applyFont="1" applyAlignment="1">
      <alignment vertical="center"/>
    </xf>
    <xf numFmtId="0" fontId="83" fillId="57" borderId="22" xfId="1539" applyFont="1" applyFill="1" applyBorder="1" applyAlignment="1">
      <alignment horizontal="center" vertical="center" wrapText="1"/>
    </xf>
    <xf numFmtId="0" fontId="83" fillId="57" borderId="45" xfId="1539" applyFont="1" applyFill="1" applyBorder="1" applyAlignment="1">
      <alignment horizontal="center" vertical="center" wrapText="1"/>
    </xf>
    <xf numFmtId="0" fontId="83" fillId="57" borderId="44" xfId="1539" applyFont="1" applyFill="1" applyBorder="1" applyAlignment="1">
      <alignment horizontal="center" wrapText="1"/>
    </xf>
    <xf numFmtId="0" fontId="83" fillId="57" borderId="46" xfId="1539" applyFont="1" applyFill="1" applyBorder="1" applyAlignment="1">
      <alignment horizontal="center" vertical="center" wrapText="1"/>
    </xf>
    <xf numFmtId="0" fontId="83" fillId="57" borderId="44" xfId="1539" applyFont="1" applyFill="1" applyBorder="1" applyAlignment="1">
      <alignment horizontal="center" vertical="center" wrapText="1"/>
    </xf>
    <xf numFmtId="0" fontId="85" fillId="0" borderId="0" xfId="1539" applyFont="1" applyAlignment="1">
      <alignment horizontal="left" vertical="center" wrapText="1"/>
    </xf>
    <xf numFmtId="0" fontId="83" fillId="57" borderId="22" xfId="1539" applyFont="1" applyFill="1" applyBorder="1" applyAlignment="1">
      <alignment horizontal="center" vertical="center"/>
    </xf>
    <xf numFmtId="0" fontId="75" fillId="0" borderId="0" xfId="1539" applyFont="1" applyAlignment="1">
      <alignment vertical="top"/>
    </xf>
    <xf numFmtId="0" fontId="75" fillId="0" borderId="0" xfId="1539" applyFont="1" applyAlignment="1">
      <alignment vertical="top" wrapText="1"/>
    </xf>
    <xf numFmtId="0" fontId="83" fillId="0" borderId="0" xfId="1539" applyFont="1" applyAlignment="1">
      <alignment horizontal="left" vertical="center" wrapText="1"/>
    </xf>
    <xf numFmtId="0" fontId="84" fillId="56" borderId="61" xfId="1539" applyFont="1" applyFill="1" applyBorder="1" applyAlignment="1">
      <alignment horizontal="center" vertical="center"/>
    </xf>
    <xf numFmtId="0" fontId="89" fillId="0" borderId="0" xfId="1539" applyFont="1" applyAlignment="1">
      <alignment horizontal="left" vertical="center" wrapText="1"/>
    </xf>
    <xf numFmtId="0" fontId="84" fillId="56" borderId="48" xfId="1539" applyFont="1" applyFill="1" applyBorder="1" applyAlignment="1">
      <alignment horizontal="center" vertical="center"/>
    </xf>
    <xf numFmtId="0" fontId="83" fillId="0" borderId="0" xfId="1539" applyFont="1" applyAlignment="1">
      <alignment horizontal="left" wrapText="1"/>
    </xf>
    <xf numFmtId="0" fontId="83" fillId="57" borderId="8" xfId="1539" applyFont="1" applyFill="1" applyBorder="1" applyAlignment="1">
      <alignment horizontal="center" vertical="center" wrapText="1"/>
    </xf>
    <xf numFmtId="0" fontId="83" fillId="57" borderId="69" xfId="1539" applyFont="1" applyFill="1" applyBorder="1" applyAlignment="1">
      <alignment horizontal="center" vertical="center" wrapText="1"/>
    </xf>
    <xf numFmtId="0" fontId="84" fillId="56" borderId="24" xfId="1539" applyFont="1" applyFill="1" applyBorder="1" applyAlignment="1">
      <alignment horizontal="center" vertical="center" wrapText="1"/>
    </xf>
    <xf numFmtId="0" fontId="89" fillId="0" borderId="0" xfId="1539" applyFont="1" applyAlignment="1">
      <alignment horizontal="left" vertical="top" wrapText="1"/>
    </xf>
    <xf numFmtId="0" fontId="83" fillId="57" borderId="70" xfId="1539" applyFont="1" applyFill="1" applyBorder="1" applyAlignment="1">
      <alignment horizontal="center" vertical="center" wrapText="1"/>
    </xf>
    <xf numFmtId="0" fontId="84" fillId="56" borderId="48" xfId="1539" applyFont="1" applyFill="1" applyBorder="1" applyAlignment="1">
      <alignment horizontal="center" vertical="center" wrapText="1"/>
    </xf>
    <xf numFmtId="0" fontId="89" fillId="0" borderId="55" xfId="1539" applyFont="1" applyBorder="1" applyAlignment="1">
      <alignment horizontal="left" vertical="center" wrapText="1"/>
    </xf>
    <xf numFmtId="0" fontId="91" fillId="0" borderId="0" xfId="1539" applyFont="1" applyAlignment="1">
      <alignment horizontal="left" vertical="top" wrapText="1"/>
    </xf>
    <xf numFmtId="0" fontId="97" fillId="58" borderId="0" xfId="3724" applyFont="1" applyFill="1" applyAlignment="1">
      <alignment horizontal="left" vertical="center"/>
    </xf>
    <xf numFmtId="0" fontId="100" fillId="0" borderId="33" xfId="3725" applyFont="1" applyBorder="1" applyAlignment="1">
      <alignment horizontal="left" wrapText="1"/>
    </xf>
    <xf numFmtId="0" fontId="100" fillId="0" borderId="0" xfId="3725" applyFont="1" applyAlignment="1">
      <alignment horizontal="left" wrapText="1"/>
    </xf>
    <xf numFmtId="0" fontId="100" fillId="59" borderId="31" xfId="3725" applyFont="1" applyFill="1" applyBorder="1" applyAlignment="1">
      <alignment horizontal="center" vertical="center"/>
    </xf>
    <xf numFmtId="0" fontId="100" fillId="59" borderId="34" xfId="3725" applyFont="1" applyFill="1" applyBorder="1" applyAlignment="1">
      <alignment horizontal="center" vertical="center"/>
    </xf>
    <xf numFmtId="0" fontId="100" fillId="59" borderId="37" xfId="3725" applyFont="1" applyFill="1" applyBorder="1" applyAlignment="1">
      <alignment horizontal="center" vertical="center"/>
    </xf>
    <xf numFmtId="0" fontId="100" fillId="59" borderId="70" xfId="3725" applyFont="1" applyFill="1" applyBorder="1" applyAlignment="1">
      <alignment horizontal="center" vertical="center" wrapText="1"/>
    </xf>
    <xf numFmtId="0" fontId="100" fillId="59" borderId="8" xfId="3725" applyFont="1" applyFill="1" applyBorder="1" applyAlignment="1">
      <alignment horizontal="center" vertical="center" wrapText="1"/>
    </xf>
    <xf numFmtId="0" fontId="100" fillId="59" borderId="28" xfId="3725" applyFont="1" applyFill="1" applyBorder="1" applyAlignment="1">
      <alignment horizontal="center" vertical="center" wrapText="1"/>
    </xf>
    <xf numFmtId="0" fontId="100" fillId="59" borderId="73" xfId="3725" applyFont="1" applyFill="1" applyBorder="1" applyAlignment="1">
      <alignment horizontal="center" vertical="center" wrapText="1"/>
    </xf>
    <xf numFmtId="0" fontId="100" fillId="59" borderId="55" xfId="3725" applyFont="1" applyFill="1" applyBorder="1" applyAlignment="1">
      <alignment horizontal="center" vertical="center" wrapText="1"/>
    </xf>
    <xf numFmtId="0" fontId="100" fillId="59" borderId="32" xfId="3725" applyFont="1" applyFill="1" applyBorder="1" applyAlignment="1">
      <alignment horizontal="center" vertical="center" wrapText="1"/>
    </xf>
    <xf numFmtId="0" fontId="100" fillId="59" borderId="67" xfId="3725" applyFont="1" applyFill="1" applyBorder="1" applyAlignment="1">
      <alignment horizontal="center" vertical="center" wrapText="1"/>
    </xf>
    <xf numFmtId="0" fontId="100" fillId="59" borderId="13" xfId="3725" applyFont="1" applyFill="1" applyBorder="1" applyAlignment="1">
      <alignment horizontal="center" vertical="center" wrapText="1"/>
    </xf>
    <xf numFmtId="0" fontId="100" fillId="59" borderId="54" xfId="3725" applyFont="1" applyFill="1" applyBorder="1" applyAlignment="1">
      <alignment horizontal="center" vertical="center" wrapText="1"/>
    </xf>
    <xf numFmtId="0" fontId="100" fillId="59" borderId="47" xfId="3725" applyFont="1" applyFill="1" applyBorder="1" applyAlignment="1">
      <alignment horizontal="center" vertical="center"/>
    </xf>
    <xf numFmtId="0" fontId="100" fillId="59" borderId="74" xfId="3725" applyFont="1" applyFill="1" applyBorder="1" applyAlignment="1">
      <alignment horizontal="center" vertical="center"/>
    </xf>
    <xf numFmtId="0" fontId="100" fillId="59" borderId="45" xfId="3725" applyFont="1" applyFill="1" applyBorder="1" applyAlignment="1">
      <alignment horizontal="center"/>
    </xf>
    <xf numFmtId="0" fontId="100" fillId="59" borderId="44" xfId="3725" applyFont="1" applyFill="1" applyBorder="1" applyAlignment="1">
      <alignment horizontal="center"/>
    </xf>
    <xf numFmtId="0" fontId="100" fillId="59" borderId="46" xfId="3725" applyFont="1" applyFill="1" applyBorder="1" applyAlignment="1">
      <alignment horizontal="center" vertical="center" wrapText="1"/>
    </xf>
    <xf numFmtId="0" fontId="100" fillId="59" borderId="45" xfId="3725" applyFont="1" applyFill="1" applyBorder="1" applyAlignment="1">
      <alignment horizontal="center" vertical="center"/>
    </xf>
    <xf numFmtId="0" fontId="100" fillId="59" borderId="44" xfId="3725" applyFont="1" applyFill="1" applyBorder="1" applyAlignment="1">
      <alignment horizontal="center" vertical="center"/>
    </xf>
    <xf numFmtId="0" fontId="110" fillId="0" borderId="55" xfId="3730" applyFont="1" applyBorder="1" applyAlignment="1">
      <alignment horizontal="left" vertical="center"/>
    </xf>
    <xf numFmtId="0" fontId="107" fillId="0" borderId="0" xfId="3730" applyFont="1" applyAlignment="1">
      <alignment horizontal="left" vertical="center"/>
    </xf>
    <xf numFmtId="0" fontId="103" fillId="0" borderId="0" xfId="3724" applyFont="1" applyAlignment="1">
      <alignment horizontal="left" vertical="top" wrapText="1"/>
    </xf>
    <xf numFmtId="0" fontId="67" fillId="0" borderId="13" xfId="1539" applyFont="1" applyBorder="1" applyAlignment="1">
      <alignment horizontal="left"/>
    </xf>
    <xf numFmtId="0" fontId="83" fillId="57" borderId="28" xfId="1539" applyFont="1" applyFill="1" applyBorder="1" applyAlignment="1">
      <alignment horizontal="center" vertical="center" wrapText="1"/>
    </xf>
    <xf numFmtId="0" fontId="83" fillId="57" borderId="71" xfId="1539" applyFont="1" applyFill="1" applyBorder="1" applyAlignment="1">
      <alignment horizontal="center" vertical="center" wrapText="1"/>
    </xf>
    <xf numFmtId="1" fontId="93" fillId="0" borderId="0" xfId="1539" applyNumberFormat="1" applyFont="1" applyAlignment="1">
      <alignment horizontal="left" vertical="center" wrapText="1"/>
    </xf>
    <xf numFmtId="0" fontId="93" fillId="0" borderId="0" xfId="1539" applyFont="1" applyAlignment="1">
      <alignment horizontal="left" vertical="center" wrapText="1"/>
    </xf>
    <xf numFmtId="1" fontId="89" fillId="0" borderId="0" xfId="1539" applyNumberFormat="1" applyFont="1" applyAlignment="1">
      <alignment horizontal="left" vertical="center" wrapText="1"/>
    </xf>
  </cellXfs>
  <cellStyles count="3735">
    <cellStyle name="20 % - Akzent1 2" xfId="3" xr:uid="{00000000-0005-0000-0000-000006000000}"/>
    <cellStyle name="20 % - Akzent1 2 2" xfId="4" xr:uid="{00000000-0005-0000-0000-000007000000}"/>
    <cellStyle name="20 % - Akzent1 3" xfId="5" xr:uid="{00000000-0005-0000-0000-000008000000}"/>
    <cellStyle name="20 % - Akzent1 3 2" xfId="6" xr:uid="{00000000-0005-0000-0000-000009000000}"/>
    <cellStyle name="20 % - Akzent1 3 3" xfId="7" xr:uid="{00000000-0005-0000-0000-00000A000000}"/>
    <cellStyle name="20 % - Akzent1 4" xfId="8" xr:uid="{00000000-0005-0000-0000-00000B000000}"/>
    <cellStyle name="20 % - Akzent1 4 2" xfId="9" xr:uid="{00000000-0005-0000-0000-00000C000000}"/>
    <cellStyle name="20 % - Akzent1 5" xfId="10" xr:uid="{00000000-0005-0000-0000-00000D000000}"/>
    <cellStyle name="20 % - Akzent2 2" xfId="11" xr:uid="{00000000-0005-0000-0000-00000E000000}"/>
    <cellStyle name="20 % - Akzent2 2 2" xfId="12" xr:uid="{00000000-0005-0000-0000-00000F000000}"/>
    <cellStyle name="20 % - Akzent2 3" xfId="13" xr:uid="{00000000-0005-0000-0000-000010000000}"/>
    <cellStyle name="20 % - Akzent2 3 2" xfId="14" xr:uid="{00000000-0005-0000-0000-000011000000}"/>
    <cellStyle name="20 % - Akzent2 3 3" xfId="15" xr:uid="{00000000-0005-0000-0000-000012000000}"/>
    <cellStyle name="20 % - Akzent2 4" xfId="16" xr:uid="{00000000-0005-0000-0000-000013000000}"/>
    <cellStyle name="20 % - Akzent2 4 2" xfId="17" xr:uid="{00000000-0005-0000-0000-000014000000}"/>
    <cellStyle name="20 % - Akzent2 5" xfId="18" xr:uid="{00000000-0005-0000-0000-000015000000}"/>
    <cellStyle name="20 % - Akzent3 2" xfId="19" xr:uid="{00000000-0005-0000-0000-000016000000}"/>
    <cellStyle name="20 % - Akzent3 2 2" xfId="20" xr:uid="{00000000-0005-0000-0000-000017000000}"/>
    <cellStyle name="20 % - Akzent3 3" xfId="21" xr:uid="{00000000-0005-0000-0000-000018000000}"/>
    <cellStyle name="20 % - Akzent3 3 2" xfId="22" xr:uid="{00000000-0005-0000-0000-000019000000}"/>
    <cellStyle name="20 % - Akzent3 3 3" xfId="23" xr:uid="{00000000-0005-0000-0000-00001A000000}"/>
    <cellStyle name="20 % - Akzent3 4" xfId="24" xr:uid="{00000000-0005-0000-0000-00001B000000}"/>
    <cellStyle name="20 % - Akzent3 4 2" xfId="25" xr:uid="{00000000-0005-0000-0000-00001C000000}"/>
    <cellStyle name="20 % - Akzent3 5" xfId="26" xr:uid="{00000000-0005-0000-0000-00001D000000}"/>
    <cellStyle name="20 % - Akzent4 2" xfId="27" xr:uid="{00000000-0005-0000-0000-00001E000000}"/>
    <cellStyle name="20 % - Akzent4 2 2" xfId="28" xr:uid="{00000000-0005-0000-0000-00001F000000}"/>
    <cellStyle name="20 % - Akzent4 3" xfId="29" xr:uid="{00000000-0005-0000-0000-000020000000}"/>
    <cellStyle name="20 % - Akzent4 3 2" xfId="30" xr:uid="{00000000-0005-0000-0000-000021000000}"/>
    <cellStyle name="20 % - Akzent4 3 3" xfId="31" xr:uid="{00000000-0005-0000-0000-000022000000}"/>
    <cellStyle name="20 % - Akzent4 4" xfId="32" xr:uid="{00000000-0005-0000-0000-000023000000}"/>
    <cellStyle name="20 % - Akzent4 4 2" xfId="33" xr:uid="{00000000-0005-0000-0000-000024000000}"/>
    <cellStyle name="20 % - Akzent4 5" xfId="34" xr:uid="{00000000-0005-0000-0000-000025000000}"/>
    <cellStyle name="20 % - Akzent5 2" xfId="35" xr:uid="{00000000-0005-0000-0000-000026000000}"/>
    <cellStyle name="20 % - Akzent5 2 2" xfId="36" xr:uid="{00000000-0005-0000-0000-000027000000}"/>
    <cellStyle name="20 % - Akzent5 3" xfId="37" xr:uid="{00000000-0005-0000-0000-000028000000}"/>
    <cellStyle name="20 % - Akzent5 3 2" xfId="38" xr:uid="{00000000-0005-0000-0000-000029000000}"/>
    <cellStyle name="20 % - Akzent5 3 3" xfId="39" xr:uid="{00000000-0005-0000-0000-00002A000000}"/>
    <cellStyle name="20 % - Akzent5 4" xfId="40" xr:uid="{00000000-0005-0000-0000-00002B000000}"/>
    <cellStyle name="20 % - Akzent5 4 2" xfId="41" xr:uid="{00000000-0005-0000-0000-00002C000000}"/>
    <cellStyle name="20 % - Akzent5 5" xfId="42" xr:uid="{00000000-0005-0000-0000-00002D000000}"/>
    <cellStyle name="20 % - Akzent6 2" xfId="43" xr:uid="{00000000-0005-0000-0000-00002E000000}"/>
    <cellStyle name="20 % - Akzent6 2 2" xfId="44" xr:uid="{00000000-0005-0000-0000-00002F000000}"/>
    <cellStyle name="20 % - Akzent6 3" xfId="45" xr:uid="{00000000-0005-0000-0000-000030000000}"/>
    <cellStyle name="20 % - Akzent6 3 2" xfId="46" xr:uid="{00000000-0005-0000-0000-000031000000}"/>
    <cellStyle name="20 % - Akzent6 3 3" xfId="47" xr:uid="{00000000-0005-0000-0000-000032000000}"/>
    <cellStyle name="20 % - Akzent6 4" xfId="48" xr:uid="{00000000-0005-0000-0000-000033000000}"/>
    <cellStyle name="20 % - Akzent6 4 2" xfId="49" xr:uid="{00000000-0005-0000-0000-000034000000}"/>
    <cellStyle name="20 % - Akzent6 5" xfId="50" xr:uid="{00000000-0005-0000-0000-000035000000}"/>
    <cellStyle name="20% - Akzent1" xfId="51" xr:uid="{00000000-0005-0000-0000-000036000000}"/>
    <cellStyle name="20% - Akzent1 2" xfId="52" xr:uid="{00000000-0005-0000-0000-000037000000}"/>
    <cellStyle name="20% - Akzent2" xfId="53" xr:uid="{00000000-0005-0000-0000-000038000000}"/>
    <cellStyle name="20% - Akzent2 2" xfId="54" xr:uid="{00000000-0005-0000-0000-000039000000}"/>
    <cellStyle name="20% - Akzent3" xfId="55" xr:uid="{00000000-0005-0000-0000-00003A000000}"/>
    <cellStyle name="20% - Akzent3 2" xfId="56" xr:uid="{00000000-0005-0000-0000-00003B000000}"/>
    <cellStyle name="20% - Akzent4" xfId="57" xr:uid="{00000000-0005-0000-0000-00003C000000}"/>
    <cellStyle name="20% - Akzent4 2" xfId="58" xr:uid="{00000000-0005-0000-0000-00003D000000}"/>
    <cellStyle name="20% - Akzent5" xfId="59" xr:uid="{00000000-0005-0000-0000-00003E000000}"/>
    <cellStyle name="20% - Akzent5 2" xfId="60" xr:uid="{00000000-0005-0000-0000-00003F000000}"/>
    <cellStyle name="20% - Akzent6" xfId="61" xr:uid="{00000000-0005-0000-0000-000040000000}"/>
    <cellStyle name="20% - Akzent6 2" xfId="62" xr:uid="{00000000-0005-0000-0000-000041000000}"/>
    <cellStyle name="4" xfId="63" xr:uid="{00000000-0005-0000-0000-000042000000}"/>
    <cellStyle name="4 2" xfId="64" xr:uid="{00000000-0005-0000-0000-000043000000}"/>
    <cellStyle name="4 2 2" xfId="65" xr:uid="{00000000-0005-0000-0000-000044000000}"/>
    <cellStyle name="4 2 2 2" xfId="66" xr:uid="{00000000-0005-0000-0000-000045000000}"/>
    <cellStyle name="4 2 2 2 2" xfId="67" xr:uid="{00000000-0005-0000-0000-000046000000}"/>
    <cellStyle name="4 2 2 2 3" xfId="68" xr:uid="{00000000-0005-0000-0000-000047000000}"/>
    <cellStyle name="4 2 2 2 4" xfId="69" xr:uid="{00000000-0005-0000-0000-000048000000}"/>
    <cellStyle name="4 2 2 2 5" xfId="70" xr:uid="{00000000-0005-0000-0000-000049000000}"/>
    <cellStyle name="4 2 2 3" xfId="71" xr:uid="{00000000-0005-0000-0000-00004A000000}"/>
    <cellStyle name="4 2 2 4" xfId="72" xr:uid="{00000000-0005-0000-0000-00004B000000}"/>
    <cellStyle name="4 2 2 5" xfId="73" xr:uid="{00000000-0005-0000-0000-00004C000000}"/>
    <cellStyle name="4 2 2 6" xfId="74" xr:uid="{00000000-0005-0000-0000-00004D000000}"/>
    <cellStyle name="4 2 3" xfId="75" xr:uid="{00000000-0005-0000-0000-00004E000000}"/>
    <cellStyle name="4 2 3 2" xfId="76" xr:uid="{00000000-0005-0000-0000-00004F000000}"/>
    <cellStyle name="4 2 3 2 2" xfId="77" xr:uid="{00000000-0005-0000-0000-000050000000}"/>
    <cellStyle name="4 2 3 2 3" xfId="78" xr:uid="{00000000-0005-0000-0000-000051000000}"/>
    <cellStyle name="4 2 3 2 4" xfId="79" xr:uid="{00000000-0005-0000-0000-000052000000}"/>
    <cellStyle name="4 2 3 2 5" xfId="80" xr:uid="{00000000-0005-0000-0000-000053000000}"/>
    <cellStyle name="4 2 3 3" xfId="81" xr:uid="{00000000-0005-0000-0000-000054000000}"/>
    <cellStyle name="4 2 3 4" xfId="82" xr:uid="{00000000-0005-0000-0000-000055000000}"/>
    <cellStyle name="4 2 3 5" xfId="83" xr:uid="{00000000-0005-0000-0000-000056000000}"/>
    <cellStyle name="4 2 3 6" xfId="84" xr:uid="{00000000-0005-0000-0000-000057000000}"/>
    <cellStyle name="4 3" xfId="85" xr:uid="{00000000-0005-0000-0000-000058000000}"/>
    <cellStyle name="4 3 2" xfId="86" xr:uid="{00000000-0005-0000-0000-000059000000}"/>
    <cellStyle name="4 3 3" xfId="87" xr:uid="{00000000-0005-0000-0000-00005A000000}"/>
    <cellStyle name="4 3 4" xfId="88" xr:uid="{00000000-0005-0000-0000-00005B000000}"/>
    <cellStyle name="4 3 5" xfId="89" xr:uid="{00000000-0005-0000-0000-00005C000000}"/>
    <cellStyle name="4_5225402107005(1)" xfId="150" xr:uid="{00000000-0005-0000-0000-000099000000}"/>
    <cellStyle name="4_5225402107005(1) 2" xfId="151" xr:uid="{00000000-0005-0000-0000-00009A000000}"/>
    <cellStyle name="4_DeckblattNeu" xfId="152" xr:uid="{00000000-0005-0000-0000-00009B000000}"/>
    <cellStyle name="4_DeckblattNeu 2" xfId="153" xr:uid="{00000000-0005-0000-0000-00009C000000}"/>
    <cellStyle name="4_DeckblattNeu 2 2" xfId="154" xr:uid="{00000000-0005-0000-0000-00009D000000}"/>
    <cellStyle name="4_DeckblattNeu 2 2 2" xfId="155" xr:uid="{00000000-0005-0000-0000-00009E000000}"/>
    <cellStyle name="4_DeckblattNeu 2 2 3" xfId="156" xr:uid="{00000000-0005-0000-0000-00009F000000}"/>
    <cellStyle name="4_DeckblattNeu 2 2 4" xfId="157" xr:uid="{00000000-0005-0000-0000-0000A0000000}"/>
    <cellStyle name="4_DeckblattNeu 2 2 5" xfId="158" xr:uid="{00000000-0005-0000-0000-0000A1000000}"/>
    <cellStyle name="4_DeckblattNeu 2 3" xfId="159" xr:uid="{00000000-0005-0000-0000-0000A2000000}"/>
    <cellStyle name="4_DeckblattNeu 2 4" xfId="160" xr:uid="{00000000-0005-0000-0000-0000A3000000}"/>
    <cellStyle name="4_DeckblattNeu 2 5" xfId="161" xr:uid="{00000000-0005-0000-0000-0000A4000000}"/>
    <cellStyle name="4_DeckblattNeu 2 6" xfId="162" xr:uid="{00000000-0005-0000-0000-0000A5000000}"/>
    <cellStyle name="4_DeckblattNeu 3" xfId="163" xr:uid="{00000000-0005-0000-0000-0000A6000000}"/>
    <cellStyle name="4_DeckblattNeu 3 2" xfId="164" xr:uid="{00000000-0005-0000-0000-0000A7000000}"/>
    <cellStyle name="4_DeckblattNeu 3 3" xfId="165" xr:uid="{00000000-0005-0000-0000-0000A8000000}"/>
    <cellStyle name="4_DeckblattNeu 3 4" xfId="166" xr:uid="{00000000-0005-0000-0000-0000A9000000}"/>
    <cellStyle name="4_DeckblattNeu 3 5" xfId="167" xr:uid="{00000000-0005-0000-0000-0000AA000000}"/>
    <cellStyle name="4_DeckblattNeu 4" xfId="168" xr:uid="{00000000-0005-0000-0000-0000AB000000}"/>
    <cellStyle name="4_DeckblattNeu 4 2" xfId="169" xr:uid="{00000000-0005-0000-0000-0000AC000000}"/>
    <cellStyle name="4_DeckblattNeu 4 3" xfId="170" xr:uid="{00000000-0005-0000-0000-0000AD000000}"/>
    <cellStyle name="4_DeckblattNeu 4 4" xfId="171" xr:uid="{00000000-0005-0000-0000-0000AE000000}"/>
    <cellStyle name="4_DeckblattNeu 4 5" xfId="172" xr:uid="{00000000-0005-0000-0000-0000AF000000}"/>
    <cellStyle name="4_DeckblattNeu 5" xfId="173" xr:uid="{00000000-0005-0000-0000-0000B0000000}"/>
    <cellStyle name="4_DeckblattNeu 6" xfId="174" xr:uid="{00000000-0005-0000-0000-0000B1000000}"/>
    <cellStyle name="4_DeckblattNeu 7" xfId="175" xr:uid="{00000000-0005-0000-0000-0000B2000000}"/>
    <cellStyle name="4_DeckblattNeu 8" xfId="176" xr:uid="{00000000-0005-0000-0000-0000B3000000}"/>
    <cellStyle name="4_III_Tagesbetreuung_2010_Rev1" xfId="177" xr:uid="{00000000-0005-0000-0000-0000B4000000}"/>
    <cellStyle name="4_III_Tagesbetreuung_2010_Rev1 2" xfId="178" xr:uid="{00000000-0005-0000-0000-0000B5000000}"/>
    <cellStyle name="4_III_Tagesbetreuung_2010_Rev1 2 2" xfId="179" xr:uid="{00000000-0005-0000-0000-0000B6000000}"/>
    <cellStyle name="4_III_Tagesbetreuung_2010_Rev1 2 2 2" xfId="180" xr:uid="{00000000-0005-0000-0000-0000B7000000}"/>
    <cellStyle name="4_III_Tagesbetreuung_2010_Rev1 2 2 3" xfId="181" xr:uid="{00000000-0005-0000-0000-0000B8000000}"/>
    <cellStyle name="4_III_Tagesbetreuung_2010_Rev1 2 2 4" xfId="182" xr:uid="{00000000-0005-0000-0000-0000B9000000}"/>
    <cellStyle name="4_III_Tagesbetreuung_2010_Rev1 2 2 5" xfId="183" xr:uid="{00000000-0005-0000-0000-0000BA000000}"/>
    <cellStyle name="4_III_Tagesbetreuung_2010_Rev1 2 3" xfId="184" xr:uid="{00000000-0005-0000-0000-0000BB000000}"/>
    <cellStyle name="4_III_Tagesbetreuung_2010_Rev1 2 4" xfId="185" xr:uid="{00000000-0005-0000-0000-0000BC000000}"/>
    <cellStyle name="4_III_Tagesbetreuung_2010_Rev1 2 5" xfId="186" xr:uid="{00000000-0005-0000-0000-0000BD000000}"/>
    <cellStyle name="4_III_Tagesbetreuung_2010_Rev1 2 6" xfId="187" xr:uid="{00000000-0005-0000-0000-0000BE000000}"/>
    <cellStyle name="4_III_Tagesbetreuung_2010_Rev1 3" xfId="188" xr:uid="{00000000-0005-0000-0000-0000BF000000}"/>
    <cellStyle name="4_III_Tagesbetreuung_2010_Rev1 3 2" xfId="189" xr:uid="{00000000-0005-0000-0000-0000C0000000}"/>
    <cellStyle name="4_III_Tagesbetreuung_2010_Rev1 3 2 2" xfId="190" xr:uid="{00000000-0005-0000-0000-0000C1000000}"/>
    <cellStyle name="4_III_Tagesbetreuung_2010_Rev1 3 2 3" xfId="191" xr:uid="{00000000-0005-0000-0000-0000C2000000}"/>
    <cellStyle name="4_III_Tagesbetreuung_2010_Rev1 3 2 4" xfId="192" xr:uid="{00000000-0005-0000-0000-0000C3000000}"/>
    <cellStyle name="4_III_Tagesbetreuung_2010_Rev1 3 2 5" xfId="193" xr:uid="{00000000-0005-0000-0000-0000C4000000}"/>
    <cellStyle name="4_III_Tagesbetreuung_2010_Rev1 3 3" xfId="194" xr:uid="{00000000-0005-0000-0000-0000C5000000}"/>
    <cellStyle name="4_III_Tagesbetreuung_2010_Rev1 3 4" xfId="195" xr:uid="{00000000-0005-0000-0000-0000C6000000}"/>
    <cellStyle name="4_III_Tagesbetreuung_2010_Rev1 3 5" xfId="196" xr:uid="{00000000-0005-0000-0000-0000C7000000}"/>
    <cellStyle name="4_III_Tagesbetreuung_2010_Rev1 3 6" xfId="197" xr:uid="{00000000-0005-0000-0000-0000C8000000}"/>
    <cellStyle name="4_III_Tagesbetreuung_2010_Rev1 4" xfId="198" xr:uid="{00000000-0005-0000-0000-0000C9000000}"/>
    <cellStyle name="4_III_Tagesbetreuung_2010_Rev1 4 2" xfId="199" xr:uid="{00000000-0005-0000-0000-0000CA000000}"/>
    <cellStyle name="4_III_Tagesbetreuung_2010_Rev1 4 3" xfId="200" xr:uid="{00000000-0005-0000-0000-0000CB000000}"/>
    <cellStyle name="4_III_Tagesbetreuung_2010_Rev1 4 4" xfId="201" xr:uid="{00000000-0005-0000-0000-0000CC000000}"/>
    <cellStyle name="4_III_Tagesbetreuung_2010_Rev1 4 5" xfId="202" xr:uid="{00000000-0005-0000-0000-0000CD000000}"/>
    <cellStyle name="4_III_Tagesbetreuung_2010_Rev1 5" xfId="203" xr:uid="{00000000-0005-0000-0000-0000CE000000}"/>
    <cellStyle name="4_III_Tagesbetreuung_2010_Rev1 6" xfId="204" xr:uid="{00000000-0005-0000-0000-0000CF000000}"/>
    <cellStyle name="4_III_Tagesbetreuung_2010_Rev1 7" xfId="205" xr:uid="{00000000-0005-0000-0000-0000D0000000}"/>
    <cellStyle name="4_III_Tagesbetreuung_2010_Rev1 8" xfId="206" xr:uid="{00000000-0005-0000-0000-0000D1000000}"/>
    <cellStyle name="4_leertabellen_teil_iii" xfId="207" xr:uid="{00000000-0005-0000-0000-0000D2000000}"/>
    <cellStyle name="4_leertabellen_teil_iii 2" xfId="208" xr:uid="{00000000-0005-0000-0000-0000D3000000}"/>
    <cellStyle name="4_leertabellen_teil_iii 2 2" xfId="209" xr:uid="{00000000-0005-0000-0000-0000D4000000}"/>
    <cellStyle name="4_leertabellen_teil_iii 2 2 2" xfId="210" xr:uid="{00000000-0005-0000-0000-0000D5000000}"/>
    <cellStyle name="4_leertabellen_teil_iii 2 2 3" xfId="211" xr:uid="{00000000-0005-0000-0000-0000D6000000}"/>
    <cellStyle name="4_leertabellen_teil_iii 2 2 4" xfId="212" xr:uid="{00000000-0005-0000-0000-0000D7000000}"/>
    <cellStyle name="4_leertabellen_teil_iii 2 2 5" xfId="213" xr:uid="{00000000-0005-0000-0000-0000D8000000}"/>
    <cellStyle name="4_leertabellen_teil_iii 2 3" xfId="214" xr:uid="{00000000-0005-0000-0000-0000D9000000}"/>
    <cellStyle name="4_leertabellen_teil_iii 2 4" xfId="215" xr:uid="{00000000-0005-0000-0000-0000DA000000}"/>
    <cellStyle name="4_leertabellen_teil_iii 2 5" xfId="216" xr:uid="{00000000-0005-0000-0000-0000DB000000}"/>
    <cellStyle name="4_leertabellen_teil_iii 2 6" xfId="217" xr:uid="{00000000-0005-0000-0000-0000DC000000}"/>
    <cellStyle name="4_leertabellen_teil_iii 3" xfId="218" xr:uid="{00000000-0005-0000-0000-0000DD000000}"/>
    <cellStyle name="4_leertabellen_teil_iii 3 2" xfId="219" xr:uid="{00000000-0005-0000-0000-0000DE000000}"/>
    <cellStyle name="4_leertabellen_teil_iii 3 2 2" xfId="220" xr:uid="{00000000-0005-0000-0000-0000DF000000}"/>
    <cellStyle name="4_leertabellen_teil_iii 3 2 3" xfId="221" xr:uid="{00000000-0005-0000-0000-0000E0000000}"/>
    <cellStyle name="4_leertabellen_teil_iii 3 2 4" xfId="222" xr:uid="{00000000-0005-0000-0000-0000E1000000}"/>
    <cellStyle name="4_leertabellen_teil_iii 3 2 5" xfId="223" xr:uid="{00000000-0005-0000-0000-0000E2000000}"/>
    <cellStyle name="4_leertabellen_teil_iii 3 3" xfId="224" xr:uid="{00000000-0005-0000-0000-0000E3000000}"/>
    <cellStyle name="4_leertabellen_teil_iii 3 4" xfId="225" xr:uid="{00000000-0005-0000-0000-0000E4000000}"/>
    <cellStyle name="4_leertabellen_teil_iii 3 5" xfId="226" xr:uid="{00000000-0005-0000-0000-0000E5000000}"/>
    <cellStyle name="4_leertabellen_teil_iii 3 6" xfId="227" xr:uid="{00000000-0005-0000-0000-0000E6000000}"/>
    <cellStyle name="4_leertabellen_teil_iii 4" xfId="228" xr:uid="{00000000-0005-0000-0000-0000E7000000}"/>
    <cellStyle name="4_leertabellen_teil_iii 4 2" xfId="229" xr:uid="{00000000-0005-0000-0000-0000E8000000}"/>
    <cellStyle name="4_leertabellen_teil_iii 4 3" xfId="230" xr:uid="{00000000-0005-0000-0000-0000E9000000}"/>
    <cellStyle name="4_leertabellen_teil_iii 4 4" xfId="231" xr:uid="{00000000-0005-0000-0000-0000EA000000}"/>
    <cellStyle name="4_leertabellen_teil_iii 4 5" xfId="232" xr:uid="{00000000-0005-0000-0000-0000EB000000}"/>
    <cellStyle name="4_leertabellen_teil_iii 5" xfId="233" xr:uid="{00000000-0005-0000-0000-0000EC000000}"/>
    <cellStyle name="4_leertabellen_teil_iii 6" xfId="234" xr:uid="{00000000-0005-0000-0000-0000ED000000}"/>
    <cellStyle name="4_leertabellen_teil_iii 7" xfId="235" xr:uid="{00000000-0005-0000-0000-0000EE000000}"/>
    <cellStyle name="4_leertabellen_teil_iii 8" xfId="236" xr:uid="{00000000-0005-0000-0000-0000EF000000}"/>
    <cellStyle name="4_Merkmalsuebersicht_neu" xfId="237" xr:uid="{00000000-0005-0000-0000-0000F0000000}"/>
    <cellStyle name="4_Merkmalsuebersicht_neu 2" xfId="238" xr:uid="{00000000-0005-0000-0000-0000F1000000}"/>
    <cellStyle name="4_Merkmalsuebersicht_neu 2 2" xfId="239" xr:uid="{00000000-0005-0000-0000-0000F2000000}"/>
    <cellStyle name="4_Merkmalsuebersicht_neu 2 2 2" xfId="240" xr:uid="{00000000-0005-0000-0000-0000F3000000}"/>
    <cellStyle name="4_Merkmalsuebersicht_neu 2 2 3" xfId="241" xr:uid="{00000000-0005-0000-0000-0000F4000000}"/>
    <cellStyle name="4_Merkmalsuebersicht_neu 2 2 4" xfId="242" xr:uid="{00000000-0005-0000-0000-0000F5000000}"/>
    <cellStyle name="4_Merkmalsuebersicht_neu 2 2 5" xfId="243" xr:uid="{00000000-0005-0000-0000-0000F6000000}"/>
    <cellStyle name="4_Merkmalsuebersicht_neu 2 3" xfId="244" xr:uid="{00000000-0005-0000-0000-0000F7000000}"/>
    <cellStyle name="4_Merkmalsuebersicht_neu 2 4" xfId="245" xr:uid="{00000000-0005-0000-0000-0000F8000000}"/>
    <cellStyle name="4_Merkmalsuebersicht_neu 2 5" xfId="246" xr:uid="{00000000-0005-0000-0000-0000F9000000}"/>
    <cellStyle name="4_Merkmalsuebersicht_neu 2 6" xfId="247" xr:uid="{00000000-0005-0000-0000-0000FA000000}"/>
    <cellStyle name="4_Merkmalsuebersicht_neu 3" xfId="248" xr:uid="{00000000-0005-0000-0000-0000FB000000}"/>
    <cellStyle name="4_Merkmalsuebersicht_neu 3 2" xfId="249" xr:uid="{00000000-0005-0000-0000-0000FC000000}"/>
    <cellStyle name="4_Merkmalsuebersicht_neu 3 3" xfId="250" xr:uid="{00000000-0005-0000-0000-0000FD000000}"/>
    <cellStyle name="4_Merkmalsuebersicht_neu 3 4" xfId="251" xr:uid="{00000000-0005-0000-0000-0000FE000000}"/>
    <cellStyle name="4_Merkmalsuebersicht_neu 3 5" xfId="252" xr:uid="{00000000-0005-0000-0000-0000FF000000}"/>
    <cellStyle name="4_Merkmalsuebersicht_neu 4" xfId="253" xr:uid="{00000000-0005-0000-0000-000000010000}"/>
    <cellStyle name="4_Merkmalsuebersicht_neu 4 2" xfId="254" xr:uid="{00000000-0005-0000-0000-000001010000}"/>
    <cellStyle name="4_Merkmalsuebersicht_neu 4 3" xfId="255" xr:uid="{00000000-0005-0000-0000-000002010000}"/>
    <cellStyle name="4_Merkmalsuebersicht_neu 4 4" xfId="256" xr:uid="{00000000-0005-0000-0000-000003010000}"/>
    <cellStyle name="4_Merkmalsuebersicht_neu 4 5" xfId="257" xr:uid="{00000000-0005-0000-0000-000004010000}"/>
    <cellStyle name="4_Merkmalsuebersicht_neu 5" xfId="258" xr:uid="{00000000-0005-0000-0000-000005010000}"/>
    <cellStyle name="4_Merkmalsuebersicht_neu 6" xfId="259" xr:uid="{00000000-0005-0000-0000-000006010000}"/>
    <cellStyle name="4_Merkmalsuebersicht_neu 7" xfId="260" xr:uid="{00000000-0005-0000-0000-000007010000}"/>
    <cellStyle name="4_Merkmalsuebersicht_neu 8" xfId="261" xr:uid="{00000000-0005-0000-0000-000008010000}"/>
    <cellStyle name="4_Tab_III_1_1-10_neu_Endgueltig" xfId="262" xr:uid="{00000000-0005-0000-0000-000009010000}"/>
    <cellStyle name="4_Tab_III_1_1-10_neu_Endgueltig 2" xfId="263" xr:uid="{00000000-0005-0000-0000-00000A010000}"/>
    <cellStyle name="4_tabellen_teil_iii_2011_l12" xfId="264" xr:uid="{00000000-0005-0000-0000-00000B010000}"/>
    <cellStyle name="4_tabellen_teil_iii_2011_l12 2" xfId="265" xr:uid="{00000000-0005-0000-0000-00000C010000}"/>
    <cellStyle name="4_tabellen_teil_iii_2011_l12 2 2" xfId="266" xr:uid="{00000000-0005-0000-0000-00000D010000}"/>
    <cellStyle name="4_tabellen_teil_iii_2011_l12 2 2 2" xfId="267" xr:uid="{00000000-0005-0000-0000-00000E010000}"/>
    <cellStyle name="4_tabellen_teil_iii_2011_l12 2 2 3" xfId="268" xr:uid="{00000000-0005-0000-0000-00000F010000}"/>
    <cellStyle name="4_tabellen_teil_iii_2011_l12 2 2 4" xfId="269" xr:uid="{00000000-0005-0000-0000-000010010000}"/>
    <cellStyle name="4_tabellen_teil_iii_2011_l12 2 2 5" xfId="270" xr:uid="{00000000-0005-0000-0000-000011010000}"/>
    <cellStyle name="4_tabellen_teil_iii_2011_l12 2 3" xfId="271" xr:uid="{00000000-0005-0000-0000-000012010000}"/>
    <cellStyle name="4_tabellen_teil_iii_2011_l12 2 4" xfId="272" xr:uid="{00000000-0005-0000-0000-000013010000}"/>
    <cellStyle name="4_tabellen_teil_iii_2011_l12 2 5" xfId="273" xr:uid="{00000000-0005-0000-0000-000014010000}"/>
    <cellStyle name="4_tabellen_teil_iii_2011_l12 2 6" xfId="274" xr:uid="{00000000-0005-0000-0000-000015010000}"/>
    <cellStyle name="4_tabellen_teil_iii_2011_l12 3" xfId="275" xr:uid="{00000000-0005-0000-0000-000016010000}"/>
    <cellStyle name="4_tabellen_teil_iii_2011_l12 3 2" xfId="276" xr:uid="{00000000-0005-0000-0000-000017010000}"/>
    <cellStyle name="4_tabellen_teil_iii_2011_l12 3 3" xfId="277" xr:uid="{00000000-0005-0000-0000-000018010000}"/>
    <cellStyle name="4_tabellen_teil_iii_2011_l12 3 4" xfId="278" xr:uid="{00000000-0005-0000-0000-000019010000}"/>
    <cellStyle name="4_tabellen_teil_iii_2011_l12 3 5" xfId="279" xr:uid="{00000000-0005-0000-0000-00001A010000}"/>
    <cellStyle name="4_tabellen_teil_iii_2011_l12 4" xfId="280" xr:uid="{00000000-0005-0000-0000-00001B010000}"/>
    <cellStyle name="4_tabellen_teil_iii_2011_l12 4 2" xfId="281" xr:uid="{00000000-0005-0000-0000-00001C010000}"/>
    <cellStyle name="4_tabellen_teil_iii_2011_l12 4 3" xfId="282" xr:uid="{00000000-0005-0000-0000-00001D010000}"/>
    <cellStyle name="4_tabellen_teil_iii_2011_l12 4 4" xfId="283" xr:uid="{00000000-0005-0000-0000-00001E010000}"/>
    <cellStyle name="4_tabellen_teil_iii_2011_l12 4 5" xfId="284" xr:uid="{00000000-0005-0000-0000-00001F010000}"/>
    <cellStyle name="4_tabellen_teil_iii_2011_l12 5" xfId="285" xr:uid="{00000000-0005-0000-0000-000020010000}"/>
    <cellStyle name="4_tabellen_teil_iii_2011_l12 6" xfId="286" xr:uid="{00000000-0005-0000-0000-000021010000}"/>
    <cellStyle name="4_tabellen_teil_iii_2011_l12 7" xfId="287" xr:uid="{00000000-0005-0000-0000-000022010000}"/>
    <cellStyle name="4_tabellen_teil_iii_2011_l12 8" xfId="288" xr:uid="{00000000-0005-0000-0000-000023010000}"/>
    <cellStyle name="40 % - Akzent1 2" xfId="90" xr:uid="{00000000-0005-0000-0000-00005D000000}"/>
    <cellStyle name="40 % - Akzent1 2 2" xfId="91" xr:uid="{00000000-0005-0000-0000-00005E000000}"/>
    <cellStyle name="40 % - Akzent1 3" xfId="92" xr:uid="{00000000-0005-0000-0000-00005F000000}"/>
    <cellStyle name="40 % - Akzent1 3 2" xfId="93" xr:uid="{00000000-0005-0000-0000-000060000000}"/>
    <cellStyle name="40 % - Akzent1 3 3" xfId="94" xr:uid="{00000000-0005-0000-0000-000061000000}"/>
    <cellStyle name="40 % - Akzent1 4" xfId="95" xr:uid="{00000000-0005-0000-0000-000062000000}"/>
    <cellStyle name="40 % - Akzent1 4 2" xfId="96" xr:uid="{00000000-0005-0000-0000-000063000000}"/>
    <cellStyle name="40 % - Akzent1 5" xfId="97" xr:uid="{00000000-0005-0000-0000-000064000000}"/>
    <cellStyle name="40 % - Akzent2 2" xfId="98" xr:uid="{00000000-0005-0000-0000-000065000000}"/>
    <cellStyle name="40 % - Akzent2 2 2" xfId="99" xr:uid="{00000000-0005-0000-0000-000066000000}"/>
    <cellStyle name="40 % - Akzent2 3" xfId="100" xr:uid="{00000000-0005-0000-0000-000067000000}"/>
    <cellStyle name="40 % - Akzent2 3 2" xfId="101" xr:uid="{00000000-0005-0000-0000-000068000000}"/>
    <cellStyle name="40 % - Akzent2 3 3" xfId="102" xr:uid="{00000000-0005-0000-0000-000069000000}"/>
    <cellStyle name="40 % - Akzent2 4" xfId="103" xr:uid="{00000000-0005-0000-0000-00006A000000}"/>
    <cellStyle name="40 % - Akzent2 4 2" xfId="104" xr:uid="{00000000-0005-0000-0000-00006B000000}"/>
    <cellStyle name="40 % - Akzent2 5" xfId="105" xr:uid="{00000000-0005-0000-0000-00006C000000}"/>
    <cellStyle name="40 % - Akzent3 2" xfId="106" xr:uid="{00000000-0005-0000-0000-00006D000000}"/>
    <cellStyle name="40 % - Akzent3 2 2" xfId="107" xr:uid="{00000000-0005-0000-0000-00006E000000}"/>
    <cellStyle name="40 % - Akzent3 3" xfId="108" xr:uid="{00000000-0005-0000-0000-00006F000000}"/>
    <cellStyle name="40 % - Akzent3 3 2" xfId="109" xr:uid="{00000000-0005-0000-0000-000070000000}"/>
    <cellStyle name="40 % - Akzent3 3 3" xfId="110" xr:uid="{00000000-0005-0000-0000-000071000000}"/>
    <cellStyle name="40 % - Akzent3 4" xfId="111" xr:uid="{00000000-0005-0000-0000-000072000000}"/>
    <cellStyle name="40 % - Akzent3 4 2" xfId="112" xr:uid="{00000000-0005-0000-0000-000073000000}"/>
    <cellStyle name="40 % - Akzent3 5" xfId="113" xr:uid="{00000000-0005-0000-0000-000074000000}"/>
    <cellStyle name="40 % - Akzent4 2" xfId="114" xr:uid="{00000000-0005-0000-0000-000075000000}"/>
    <cellStyle name="40 % - Akzent4 2 2" xfId="115" xr:uid="{00000000-0005-0000-0000-000076000000}"/>
    <cellStyle name="40 % - Akzent4 3" xfId="116" xr:uid="{00000000-0005-0000-0000-000077000000}"/>
    <cellStyle name="40 % - Akzent4 3 2" xfId="117" xr:uid="{00000000-0005-0000-0000-000078000000}"/>
    <cellStyle name="40 % - Akzent4 3 3" xfId="118" xr:uid="{00000000-0005-0000-0000-000079000000}"/>
    <cellStyle name="40 % - Akzent4 4" xfId="119" xr:uid="{00000000-0005-0000-0000-00007A000000}"/>
    <cellStyle name="40 % - Akzent4 4 2" xfId="120" xr:uid="{00000000-0005-0000-0000-00007B000000}"/>
    <cellStyle name="40 % - Akzent4 5" xfId="121" xr:uid="{00000000-0005-0000-0000-00007C000000}"/>
    <cellStyle name="40 % - Akzent5 2" xfId="122" xr:uid="{00000000-0005-0000-0000-00007D000000}"/>
    <cellStyle name="40 % - Akzent5 2 2" xfId="123" xr:uid="{00000000-0005-0000-0000-00007E000000}"/>
    <cellStyle name="40 % - Akzent5 3" xfId="124" xr:uid="{00000000-0005-0000-0000-00007F000000}"/>
    <cellStyle name="40 % - Akzent5 3 2" xfId="125" xr:uid="{00000000-0005-0000-0000-000080000000}"/>
    <cellStyle name="40 % - Akzent5 3 3" xfId="126" xr:uid="{00000000-0005-0000-0000-000081000000}"/>
    <cellStyle name="40 % - Akzent5 4" xfId="127" xr:uid="{00000000-0005-0000-0000-000082000000}"/>
    <cellStyle name="40 % - Akzent5 4 2" xfId="128" xr:uid="{00000000-0005-0000-0000-000083000000}"/>
    <cellStyle name="40 % - Akzent5 5" xfId="129" xr:uid="{00000000-0005-0000-0000-000084000000}"/>
    <cellStyle name="40 % - Akzent6 2" xfId="130" xr:uid="{00000000-0005-0000-0000-000085000000}"/>
    <cellStyle name="40 % - Akzent6 2 2" xfId="131" xr:uid="{00000000-0005-0000-0000-000086000000}"/>
    <cellStyle name="40 % - Akzent6 3" xfId="132" xr:uid="{00000000-0005-0000-0000-000087000000}"/>
    <cellStyle name="40 % - Akzent6 3 2" xfId="133" xr:uid="{00000000-0005-0000-0000-000088000000}"/>
    <cellStyle name="40 % - Akzent6 3 3" xfId="134" xr:uid="{00000000-0005-0000-0000-000089000000}"/>
    <cellStyle name="40 % - Akzent6 4" xfId="135" xr:uid="{00000000-0005-0000-0000-00008A000000}"/>
    <cellStyle name="40 % - Akzent6 4 2" xfId="136" xr:uid="{00000000-0005-0000-0000-00008B000000}"/>
    <cellStyle name="40 % - Akzent6 5" xfId="137" xr:uid="{00000000-0005-0000-0000-00008C000000}"/>
    <cellStyle name="40% - Akzent1" xfId="138" xr:uid="{00000000-0005-0000-0000-00008D000000}"/>
    <cellStyle name="40% - Akzent1 2" xfId="139" xr:uid="{00000000-0005-0000-0000-00008E000000}"/>
    <cellStyle name="40% - Akzent2" xfId="140" xr:uid="{00000000-0005-0000-0000-00008F000000}"/>
    <cellStyle name="40% - Akzent2 2" xfId="141" xr:uid="{00000000-0005-0000-0000-000090000000}"/>
    <cellStyle name="40% - Akzent3" xfId="142" xr:uid="{00000000-0005-0000-0000-000091000000}"/>
    <cellStyle name="40% - Akzent3 2" xfId="143" xr:uid="{00000000-0005-0000-0000-000092000000}"/>
    <cellStyle name="40% - Akzent4" xfId="144" xr:uid="{00000000-0005-0000-0000-000093000000}"/>
    <cellStyle name="40% - Akzent4 2" xfId="145" xr:uid="{00000000-0005-0000-0000-000094000000}"/>
    <cellStyle name="40% - Akzent5" xfId="146" xr:uid="{00000000-0005-0000-0000-000095000000}"/>
    <cellStyle name="40% - Akzent5 2" xfId="147" xr:uid="{00000000-0005-0000-0000-000096000000}"/>
    <cellStyle name="40% - Akzent6" xfId="148" xr:uid="{00000000-0005-0000-0000-000097000000}"/>
    <cellStyle name="40% - Akzent6 2" xfId="149" xr:uid="{00000000-0005-0000-0000-000098000000}"/>
    <cellStyle name="5" xfId="289" xr:uid="{00000000-0005-0000-0000-000024010000}"/>
    <cellStyle name="5 2" xfId="290" xr:uid="{00000000-0005-0000-0000-000025010000}"/>
    <cellStyle name="5 2 2" xfId="291" xr:uid="{00000000-0005-0000-0000-000026010000}"/>
    <cellStyle name="5 2 2 2" xfId="292" xr:uid="{00000000-0005-0000-0000-000027010000}"/>
    <cellStyle name="5 2 2 2 2" xfId="293" xr:uid="{00000000-0005-0000-0000-000028010000}"/>
    <cellStyle name="5 2 2 2 3" xfId="294" xr:uid="{00000000-0005-0000-0000-000029010000}"/>
    <cellStyle name="5 2 2 2 4" xfId="295" xr:uid="{00000000-0005-0000-0000-00002A010000}"/>
    <cellStyle name="5 2 2 2 5" xfId="296" xr:uid="{00000000-0005-0000-0000-00002B010000}"/>
    <cellStyle name="5 2 2 3" xfId="297" xr:uid="{00000000-0005-0000-0000-00002C010000}"/>
    <cellStyle name="5 2 2 4" xfId="298" xr:uid="{00000000-0005-0000-0000-00002D010000}"/>
    <cellStyle name="5 2 2 5" xfId="299" xr:uid="{00000000-0005-0000-0000-00002E010000}"/>
    <cellStyle name="5 2 2 6" xfId="300" xr:uid="{00000000-0005-0000-0000-00002F010000}"/>
    <cellStyle name="5 2 3" xfId="301" xr:uid="{00000000-0005-0000-0000-000030010000}"/>
    <cellStyle name="5 2 3 2" xfId="302" xr:uid="{00000000-0005-0000-0000-000031010000}"/>
    <cellStyle name="5 2 3 2 2" xfId="303" xr:uid="{00000000-0005-0000-0000-000032010000}"/>
    <cellStyle name="5 2 3 2 3" xfId="304" xr:uid="{00000000-0005-0000-0000-000033010000}"/>
    <cellStyle name="5 2 3 2 4" xfId="305" xr:uid="{00000000-0005-0000-0000-000034010000}"/>
    <cellStyle name="5 2 3 2 5" xfId="306" xr:uid="{00000000-0005-0000-0000-000035010000}"/>
    <cellStyle name="5 2 3 3" xfId="307" xr:uid="{00000000-0005-0000-0000-000036010000}"/>
    <cellStyle name="5 2 3 4" xfId="308" xr:uid="{00000000-0005-0000-0000-000037010000}"/>
    <cellStyle name="5 2 3 5" xfId="309" xr:uid="{00000000-0005-0000-0000-000038010000}"/>
    <cellStyle name="5 2 3 6" xfId="310" xr:uid="{00000000-0005-0000-0000-000039010000}"/>
    <cellStyle name="5 3" xfId="311" xr:uid="{00000000-0005-0000-0000-00003A010000}"/>
    <cellStyle name="5 3 2" xfId="312" xr:uid="{00000000-0005-0000-0000-00003B010000}"/>
    <cellStyle name="5 3 3" xfId="313" xr:uid="{00000000-0005-0000-0000-00003C010000}"/>
    <cellStyle name="5 3 4" xfId="314" xr:uid="{00000000-0005-0000-0000-00003D010000}"/>
    <cellStyle name="5 3 5" xfId="315" xr:uid="{00000000-0005-0000-0000-00003E010000}"/>
    <cellStyle name="5_5225402107005(1)" xfId="316" xr:uid="{00000000-0005-0000-0000-00003F010000}"/>
    <cellStyle name="5_5225402107005(1) 2" xfId="317" xr:uid="{00000000-0005-0000-0000-000040010000}"/>
    <cellStyle name="5_DeckblattNeu" xfId="318" xr:uid="{00000000-0005-0000-0000-000041010000}"/>
    <cellStyle name="5_DeckblattNeu 2" xfId="319" xr:uid="{00000000-0005-0000-0000-000042010000}"/>
    <cellStyle name="5_DeckblattNeu 2 2" xfId="320" xr:uid="{00000000-0005-0000-0000-000043010000}"/>
    <cellStyle name="5_DeckblattNeu 2 2 2" xfId="321" xr:uid="{00000000-0005-0000-0000-000044010000}"/>
    <cellStyle name="5_DeckblattNeu 2 2 3" xfId="322" xr:uid="{00000000-0005-0000-0000-000045010000}"/>
    <cellStyle name="5_DeckblattNeu 2 2 4" xfId="323" xr:uid="{00000000-0005-0000-0000-000046010000}"/>
    <cellStyle name="5_DeckblattNeu 2 2 5" xfId="324" xr:uid="{00000000-0005-0000-0000-000047010000}"/>
    <cellStyle name="5_DeckblattNeu 2 3" xfId="325" xr:uid="{00000000-0005-0000-0000-000048010000}"/>
    <cellStyle name="5_DeckblattNeu 2 4" xfId="326" xr:uid="{00000000-0005-0000-0000-000049010000}"/>
    <cellStyle name="5_DeckblattNeu 2 5" xfId="327" xr:uid="{00000000-0005-0000-0000-00004A010000}"/>
    <cellStyle name="5_DeckblattNeu 2 6" xfId="328" xr:uid="{00000000-0005-0000-0000-00004B010000}"/>
    <cellStyle name="5_DeckblattNeu 3" xfId="329" xr:uid="{00000000-0005-0000-0000-00004C010000}"/>
    <cellStyle name="5_DeckblattNeu 3 2" xfId="330" xr:uid="{00000000-0005-0000-0000-00004D010000}"/>
    <cellStyle name="5_DeckblattNeu 3 3" xfId="331" xr:uid="{00000000-0005-0000-0000-00004E010000}"/>
    <cellStyle name="5_DeckblattNeu 3 4" xfId="332" xr:uid="{00000000-0005-0000-0000-00004F010000}"/>
    <cellStyle name="5_DeckblattNeu 3 5" xfId="333" xr:uid="{00000000-0005-0000-0000-000050010000}"/>
    <cellStyle name="5_DeckblattNeu 4" xfId="334" xr:uid="{00000000-0005-0000-0000-000051010000}"/>
    <cellStyle name="5_DeckblattNeu 4 2" xfId="335" xr:uid="{00000000-0005-0000-0000-000052010000}"/>
    <cellStyle name="5_DeckblattNeu 4 3" xfId="336" xr:uid="{00000000-0005-0000-0000-000053010000}"/>
    <cellStyle name="5_DeckblattNeu 4 4" xfId="337" xr:uid="{00000000-0005-0000-0000-000054010000}"/>
    <cellStyle name="5_DeckblattNeu 4 5" xfId="338" xr:uid="{00000000-0005-0000-0000-000055010000}"/>
    <cellStyle name="5_DeckblattNeu 5" xfId="339" xr:uid="{00000000-0005-0000-0000-000056010000}"/>
    <cellStyle name="5_DeckblattNeu 6" xfId="340" xr:uid="{00000000-0005-0000-0000-000057010000}"/>
    <cellStyle name="5_DeckblattNeu 7" xfId="341" xr:uid="{00000000-0005-0000-0000-000058010000}"/>
    <cellStyle name="5_DeckblattNeu 8" xfId="342" xr:uid="{00000000-0005-0000-0000-000059010000}"/>
    <cellStyle name="5_III_Tagesbetreuung_2010_Rev1" xfId="343" xr:uid="{00000000-0005-0000-0000-00005A010000}"/>
    <cellStyle name="5_III_Tagesbetreuung_2010_Rev1 2" xfId="344" xr:uid="{00000000-0005-0000-0000-00005B010000}"/>
    <cellStyle name="5_III_Tagesbetreuung_2010_Rev1 2 2" xfId="345" xr:uid="{00000000-0005-0000-0000-00005C010000}"/>
    <cellStyle name="5_III_Tagesbetreuung_2010_Rev1 2 2 2" xfId="346" xr:uid="{00000000-0005-0000-0000-00005D010000}"/>
    <cellStyle name="5_III_Tagesbetreuung_2010_Rev1 2 2 3" xfId="347" xr:uid="{00000000-0005-0000-0000-00005E010000}"/>
    <cellStyle name="5_III_Tagesbetreuung_2010_Rev1 2 2 4" xfId="348" xr:uid="{00000000-0005-0000-0000-00005F010000}"/>
    <cellStyle name="5_III_Tagesbetreuung_2010_Rev1 2 2 5" xfId="349" xr:uid="{00000000-0005-0000-0000-000060010000}"/>
    <cellStyle name="5_III_Tagesbetreuung_2010_Rev1 2 3" xfId="350" xr:uid="{00000000-0005-0000-0000-000061010000}"/>
    <cellStyle name="5_III_Tagesbetreuung_2010_Rev1 2 4" xfId="351" xr:uid="{00000000-0005-0000-0000-000062010000}"/>
    <cellStyle name="5_III_Tagesbetreuung_2010_Rev1 2 5" xfId="352" xr:uid="{00000000-0005-0000-0000-000063010000}"/>
    <cellStyle name="5_III_Tagesbetreuung_2010_Rev1 2 6" xfId="353" xr:uid="{00000000-0005-0000-0000-000064010000}"/>
    <cellStyle name="5_III_Tagesbetreuung_2010_Rev1 3" xfId="354" xr:uid="{00000000-0005-0000-0000-000065010000}"/>
    <cellStyle name="5_III_Tagesbetreuung_2010_Rev1 3 2" xfId="355" xr:uid="{00000000-0005-0000-0000-000066010000}"/>
    <cellStyle name="5_III_Tagesbetreuung_2010_Rev1 3 2 2" xfId="356" xr:uid="{00000000-0005-0000-0000-000067010000}"/>
    <cellStyle name="5_III_Tagesbetreuung_2010_Rev1 3 2 3" xfId="357" xr:uid="{00000000-0005-0000-0000-000068010000}"/>
    <cellStyle name="5_III_Tagesbetreuung_2010_Rev1 3 2 4" xfId="358" xr:uid="{00000000-0005-0000-0000-000069010000}"/>
    <cellStyle name="5_III_Tagesbetreuung_2010_Rev1 3 2 5" xfId="359" xr:uid="{00000000-0005-0000-0000-00006A010000}"/>
    <cellStyle name="5_III_Tagesbetreuung_2010_Rev1 3 3" xfId="360" xr:uid="{00000000-0005-0000-0000-00006B010000}"/>
    <cellStyle name="5_III_Tagesbetreuung_2010_Rev1 3 4" xfId="361" xr:uid="{00000000-0005-0000-0000-00006C010000}"/>
    <cellStyle name="5_III_Tagesbetreuung_2010_Rev1 3 5" xfId="362" xr:uid="{00000000-0005-0000-0000-00006D010000}"/>
    <cellStyle name="5_III_Tagesbetreuung_2010_Rev1 3 6" xfId="363" xr:uid="{00000000-0005-0000-0000-00006E010000}"/>
    <cellStyle name="5_III_Tagesbetreuung_2010_Rev1 4" xfId="364" xr:uid="{00000000-0005-0000-0000-00006F010000}"/>
    <cellStyle name="5_III_Tagesbetreuung_2010_Rev1 4 2" xfId="365" xr:uid="{00000000-0005-0000-0000-000070010000}"/>
    <cellStyle name="5_III_Tagesbetreuung_2010_Rev1 4 3" xfId="366" xr:uid="{00000000-0005-0000-0000-000071010000}"/>
    <cellStyle name="5_III_Tagesbetreuung_2010_Rev1 4 4" xfId="367" xr:uid="{00000000-0005-0000-0000-000072010000}"/>
    <cellStyle name="5_III_Tagesbetreuung_2010_Rev1 4 5" xfId="368" xr:uid="{00000000-0005-0000-0000-000073010000}"/>
    <cellStyle name="5_III_Tagesbetreuung_2010_Rev1 5" xfId="369" xr:uid="{00000000-0005-0000-0000-000074010000}"/>
    <cellStyle name="5_III_Tagesbetreuung_2010_Rev1 6" xfId="370" xr:uid="{00000000-0005-0000-0000-000075010000}"/>
    <cellStyle name="5_III_Tagesbetreuung_2010_Rev1 7" xfId="371" xr:uid="{00000000-0005-0000-0000-000076010000}"/>
    <cellStyle name="5_III_Tagesbetreuung_2010_Rev1 8" xfId="372" xr:uid="{00000000-0005-0000-0000-000077010000}"/>
    <cellStyle name="5_leertabellen_teil_iii" xfId="373" xr:uid="{00000000-0005-0000-0000-000078010000}"/>
    <cellStyle name="5_leertabellen_teil_iii 2" xfId="374" xr:uid="{00000000-0005-0000-0000-000079010000}"/>
    <cellStyle name="5_leertabellen_teil_iii 2 2" xfId="375" xr:uid="{00000000-0005-0000-0000-00007A010000}"/>
    <cellStyle name="5_leertabellen_teil_iii 2 2 2" xfId="376" xr:uid="{00000000-0005-0000-0000-00007B010000}"/>
    <cellStyle name="5_leertabellen_teil_iii 2 2 3" xfId="377" xr:uid="{00000000-0005-0000-0000-00007C010000}"/>
    <cellStyle name="5_leertabellen_teil_iii 2 2 4" xfId="378" xr:uid="{00000000-0005-0000-0000-00007D010000}"/>
    <cellStyle name="5_leertabellen_teil_iii 2 2 5" xfId="379" xr:uid="{00000000-0005-0000-0000-00007E010000}"/>
    <cellStyle name="5_leertabellen_teil_iii 2 3" xfId="380" xr:uid="{00000000-0005-0000-0000-00007F010000}"/>
    <cellStyle name="5_leertabellen_teil_iii 2 4" xfId="381" xr:uid="{00000000-0005-0000-0000-000080010000}"/>
    <cellStyle name="5_leertabellen_teil_iii 2 5" xfId="382" xr:uid="{00000000-0005-0000-0000-000081010000}"/>
    <cellStyle name="5_leertabellen_teil_iii 2 6" xfId="383" xr:uid="{00000000-0005-0000-0000-000082010000}"/>
    <cellStyle name="5_leertabellen_teil_iii 3" xfId="384" xr:uid="{00000000-0005-0000-0000-000083010000}"/>
    <cellStyle name="5_leertabellen_teil_iii 3 2" xfId="385" xr:uid="{00000000-0005-0000-0000-000084010000}"/>
    <cellStyle name="5_leertabellen_teil_iii 3 2 2" xfId="386" xr:uid="{00000000-0005-0000-0000-000085010000}"/>
    <cellStyle name="5_leertabellen_teil_iii 3 2 3" xfId="387" xr:uid="{00000000-0005-0000-0000-000086010000}"/>
    <cellStyle name="5_leertabellen_teil_iii 3 2 4" xfId="388" xr:uid="{00000000-0005-0000-0000-000087010000}"/>
    <cellStyle name="5_leertabellen_teil_iii 3 2 5" xfId="389" xr:uid="{00000000-0005-0000-0000-000088010000}"/>
    <cellStyle name="5_leertabellen_teil_iii 3 3" xfId="390" xr:uid="{00000000-0005-0000-0000-000089010000}"/>
    <cellStyle name="5_leertabellen_teil_iii 3 4" xfId="391" xr:uid="{00000000-0005-0000-0000-00008A010000}"/>
    <cellStyle name="5_leertabellen_teil_iii 3 5" xfId="392" xr:uid="{00000000-0005-0000-0000-00008B010000}"/>
    <cellStyle name="5_leertabellen_teil_iii 3 6" xfId="393" xr:uid="{00000000-0005-0000-0000-00008C010000}"/>
    <cellStyle name="5_leertabellen_teil_iii 4" xfId="394" xr:uid="{00000000-0005-0000-0000-00008D010000}"/>
    <cellStyle name="5_leertabellen_teil_iii 4 2" xfId="395" xr:uid="{00000000-0005-0000-0000-00008E010000}"/>
    <cellStyle name="5_leertabellen_teil_iii 4 3" xfId="396" xr:uid="{00000000-0005-0000-0000-00008F010000}"/>
    <cellStyle name="5_leertabellen_teil_iii 4 4" xfId="397" xr:uid="{00000000-0005-0000-0000-000090010000}"/>
    <cellStyle name="5_leertabellen_teil_iii 4 5" xfId="398" xr:uid="{00000000-0005-0000-0000-000091010000}"/>
    <cellStyle name="5_leertabellen_teil_iii 5" xfId="399" xr:uid="{00000000-0005-0000-0000-000092010000}"/>
    <cellStyle name="5_leertabellen_teil_iii 6" xfId="400" xr:uid="{00000000-0005-0000-0000-000093010000}"/>
    <cellStyle name="5_leertabellen_teil_iii 7" xfId="401" xr:uid="{00000000-0005-0000-0000-000094010000}"/>
    <cellStyle name="5_leertabellen_teil_iii 8" xfId="402" xr:uid="{00000000-0005-0000-0000-000095010000}"/>
    <cellStyle name="5_Merkmalsuebersicht_neu" xfId="403" xr:uid="{00000000-0005-0000-0000-000096010000}"/>
    <cellStyle name="5_Merkmalsuebersicht_neu 2" xfId="404" xr:uid="{00000000-0005-0000-0000-000097010000}"/>
    <cellStyle name="5_Merkmalsuebersicht_neu 2 2" xfId="405" xr:uid="{00000000-0005-0000-0000-000098010000}"/>
    <cellStyle name="5_Merkmalsuebersicht_neu 2 2 2" xfId="406" xr:uid="{00000000-0005-0000-0000-000099010000}"/>
    <cellStyle name="5_Merkmalsuebersicht_neu 2 2 3" xfId="407" xr:uid="{00000000-0005-0000-0000-00009A010000}"/>
    <cellStyle name="5_Merkmalsuebersicht_neu 2 2 4" xfId="408" xr:uid="{00000000-0005-0000-0000-00009B010000}"/>
    <cellStyle name="5_Merkmalsuebersicht_neu 2 2 5" xfId="409" xr:uid="{00000000-0005-0000-0000-00009C010000}"/>
    <cellStyle name="5_Merkmalsuebersicht_neu 2 3" xfId="410" xr:uid="{00000000-0005-0000-0000-00009D010000}"/>
    <cellStyle name="5_Merkmalsuebersicht_neu 2 4" xfId="411" xr:uid="{00000000-0005-0000-0000-00009E010000}"/>
    <cellStyle name="5_Merkmalsuebersicht_neu 2 5" xfId="412" xr:uid="{00000000-0005-0000-0000-00009F010000}"/>
    <cellStyle name="5_Merkmalsuebersicht_neu 2 6" xfId="413" xr:uid="{00000000-0005-0000-0000-0000A0010000}"/>
    <cellStyle name="5_Merkmalsuebersicht_neu 3" xfId="414" xr:uid="{00000000-0005-0000-0000-0000A1010000}"/>
    <cellStyle name="5_Merkmalsuebersicht_neu 3 2" xfId="415" xr:uid="{00000000-0005-0000-0000-0000A2010000}"/>
    <cellStyle name="5_Merkmalsuebersicht_neu 3 3" xfId="416" xr:uid="{00000000-0005-0000-0000-0000A3010000}"/>
    <cellStyle name="5_Merkmalsuebersicht_neu 3 4" xfId="417" xr:uid="{00000000-0005-0000-0000-0000A4010000}"/>
    <cellStyle name="5_Merkmalsuebersicht_neu 3 5" xfId="418" xr:uid="{00000000-0005-0000-0000-0000A5010000}"/>
    <cellStyle name="5_Merkmalsuebersicht_neu 4" xfId="419" xr:uid="{00000000-0005-0000-0000-0000A6010000}"/>
    <cellStyle name="5_Merkmalsuebersicht_neu 4 2" xfId="420" xr:uid="{00000000-0005-0000-0000-0000A7010000}"/>
    <cellStyle name="5_Merkmalsuebersicht_neu 4 3" xfId="421" xr:uid="{00000000-0005-0000-0000-0000A8010000}"/>
    <cellStyle name="5_Merkmalsuebersicht_neu 4 4" xfId="422" xr:uid="{00000000-0005-0000-0000-0000A9010000}"/>
    <cellStyle name="5_Merkmalsuebersicht_neu 4 5" xfId="423" xr:uid="{00000000-0005-0000-0000-0000AA010000}"/>
    <cellStyle name="5_Merkmalsuebersicht_neu 5" xfId="424" xr:uid="{00000000-0005-0000-0000-0000AB010000}"/>
    <cellStyle name="5_Merkmalsuebersicht_neu 6" xfId="425" xr:uid="{00000000-0005-0000-0000-0000AC010000}"/>
    <cellStyle name="5_Merkmalsuebersicht_neu 7" xfId="426" xr:uid="{00000000-0005-0000-0000-0000AD010000}"/>
    <cellStyle name="5_Merkmalsuebersicht_neu 8" xfId="427" xr:uid="{00000000-0005-0000-0000-0000AE010000}"/>
    <cellStyle name="5_Tab_III_1_1-10_neu_Endgueltig" xfId="428" xr:uid="{00000000-0005-0000-0000-0000AF010000}"/>
    <cellStyle name="5_Tab_III_1_1-10_neu_Endgueltig 2" xfId="429" xr:uid="{00000000-0005-0000-0000-0000B0010000}"/>
    <cellStyle name="5_tabellen_teil_iii_2011_l12" xfId="430" xr:uid="{00000000-0005-0000-0000-0000B1010000}"/>
    <cellStyle name="5_tabellen_teil_iii_2011_l12 2" xfId="431" xr:uid="{00000000-0005-0000-0000-0000B2010000}"/>
    <cellStyle name="5_tabellen_teil_iii_2011_l12 2 2" xfId="432" xr:uid="{00000000-0005-0000-0000-0000B3010000}"/>
    <cellStyle name="5_tabellen_teil_iii_2011_l12 2 2 2" xfId="433" xr:uid="{00000000-0005-0000-0000-0000B4010000}"/>
    <cellStyle name="5_tabellen_teil_iii_2011_l12 2 2 3" xfId="434" xr:uid="{00000000-0005-0000-0000-0000B5010000}"/>
    <cellStyle name="5_tabellen_teil_iii_2011_l12 2 2 4" xfId="435" xr:uid="{00000000-0005-0000-0000-0000B6010000}"/>
    <cellStyle name="5_tabellen_teil_iii_2011_l12 2 2 5" xfId="436" xr:uid="{00000000-0005-0000-0000-0000B7010000}"/>
    <cellStyle name="5_tabellen_teil_iii_2011_l12 2 3" xfId="437" xr:uid="{00000000-0005-0000-0000-0000B8010000}"/>
    <cellStyle name="5_tabellen_teil_iii_2011_l12 2 4" xfId="438" xr:uid="{00000000-0005-0000-0000-0000B9010000}"/>
    <cellStyle name="5_tabellen_teil_iii_2011_l12 2 5" xfId="439" xr:uid="{00000000-0005-0000-0000-0000BA010000}"/>
    <cellStyle name="5_tabellen_teil_iii_2011_l12 2 6" xfId="440" xr:uid="{00000000-0005-0000-0000-0000BB010000}"/>
    <cellStyle name="5_tabellen_teil_iii_2011_l12 3" xfId="441" xr:uid="{00000000-0005-0000-0000-0000BC010000}"/>
    <cellStyle name="5_tabellen_teil_iii_2011_l12 3 2" xfId="442" xr:uid="{00000000-0005-0000-0000-0000BD010000}"/>
    <cellStyle name="5_tabellen_teil_iii_2011_l12 3 3" xfId="443" xr:uid="{00000000-0005-0000-0000-0000BE010000}"/>
    <cellStyle name="5_tabellen_teil_iii_2011_l12 3 4" xfId="444" xr:uid="{00000000-0005-0000-0000-0000BF010000}"/>
    <cellStyle name="5_tabellen_teil_iii_2011_l12 3 5" xfId="445" xr:uid="{00000000-0005-0000-0000-0000C0010000}"/>
    <cellStyle name="5_tabellen_teil_iii_2011_l12 4" xfId="446" xr:uid="{00000000-0005-0000-0000-0000C1010000}"/>
    <cellStyle name="5_tabellen_teil_iii_2011_l12 4 2" xfId="447" xr:uid="{00000000-0005-0000-0000-0000C2010000}"/>
    <cellStyle name="5_tabellen_teil_iii_2011_l12 4 3" xfId="448" xr:uid="{00000000-0005-0000-0000-0000C3010000}"/>
    <cellStyle name="5_tabellen_teil_iii_2011_l12 4 4" xfId="449" xr:uid="{00000000-0005-0000-0000-0000C4010000}"/>
    <cellStyle name="5_tabellen_teil_iii_2011_l12 4 5" xfId="450" xr:uid="{00000000-0005-0000-0000-0000C5010000}"/>
    <cellStyle name="5_tabellen_teil_iii_2011_l12 5" xfId="451" xr:uid="{00000000-0005-0000-0000-0000C6010000}"/>
    <cellStyle name="5_tabellen_teil_iii_2011_l12 6" xfId="452" xr:uid="{00000000-0005-0000-0000-0000C7010000}"/>
    <cellStyle name="5_tabellen_teil_iii_2011_l12 7" xfId="453" xr:uid="{00000000-0005-0000-0000-0000C8010000}"/>
    <cellStyle name="5_tabellen_teil_iii_2011_l12 8" xfId="454" xr:uid="{00000000-0005-0000-0000-0000C9010000}"/>
    <cellStyle name="6" xfId="455" xr:uid="{00000000-0005-0000-0000-0000CA010000}"/>
    <cellStyle name="6 2" xfId="456" xr:uid="{00000000-0005-0000-0000-0000CB010000}"/>
    <cellStyle name="6 2 2" xfId="457" xr:uid="{00000000-0005-0000-0000-0000CC010000}"/>
    <cellStyle name="6 2 2 2" xfId="458" xr:uid="{00000000-0005-0000-0000-0000CD010000}"/>
    <cellStyle name="6 2 2 2 2" xfId="459" xr:uid="{00000000-0005-0000-0000-0000CE010000}"/>
    <cellStyle name="6 2 2 2 3" xfId="460" xr:uid="{00000000-0005-0000-0000-0000CF010000}"/>
    <cellStyle name="6 2 2 2 4" xfId="461" xr:uid="{00000000-0005-0000-0000-0000D0010000}"/>
    <cellStyle name="6 2 2 2 5" xfId="462" xr:uid="{00000000-0005-0000-0000-0000D1010000}"/>
    <cellStyle name="6 2 2 3" xfId="463" xr:uid="{00000000-0005-0000-0000-0000D2010000}"/>
    <cellStyle name="6 2 2 4" xfId="464" xr:uid="{00000000-0005-0000-0000-0000D3010000}"/>
    <cellStyle name="6 2 2 5" xfId="465" xr:uid="{00000000-0005-0000-0000-0000D4010000}"/>
    <cellStyle name="6 2 2 6" xfId="466" xr:uid="{00000000-0005-0000-0000-0000D5010000}"/>
    <cellStyle name="6 2 3" xfId="467" xr:uid="{00000000-0005-0000-0000-0000D6010000}"/>
    <cellStyle name="6 2 3 2" xfId="468" xr:uid="{00000000-0005-0000-0000-0000D7010000}"/>
    <cellStyle name="6 2 3 2 2" xfId="469" xr:uid="{00000000-0005-0000-0000-0000D8010000}"/>
    <cellStyle name="6 2 3 2 3" xfId="470" xr:uid="{00000000-0005-0000-0000-0000D9010000}"/>
    <cellStyle name="6 2 3 2 4" xfId="471" xr:uid="{00000000-0005-0000-0000-0000DA010000}"/>
    <cellStyle name="6 2 3 2 5" xfId="472" xr:uid="{00000000-0005-0000-0000-0000DB010000}"/>
    <cellStyle name="6 2 3 3" xfId="473" xr:uid="{00000000-0005-0000-0000-0000DC010000}"/>
    <cellStyle name="6 2 3 4" xfId="474" xr:uid="{00000000-0005-0000-0000-0000DD010000}"/>
    <cellStyle name="6 2 3 5" xfId="475" xr:uid="{00000000-0005-0000-0000-0000DE010000}"/>
    <cellStyle name="6 2 3 6" xfId="476" xr:uid="{00000000-0005-0000-0000-0000DF010000}"/>
    <cellStyle name="6 3" xfId="477" xr:uid="{00000000-0005-0000-0000-0000E0010000}"/>
    <cellStyle name="6 3 2" xfId="478" xr:uid="{00000000-0005-0000-0000-0000E1010000}"/>
    <cellStyle name="6 3 3" xfId="479" xr:uid="{00000000-0005-0000-0000-0000E2010000}"/>
    <cellStyle name="6 3 4" xfId="480" xr:uid="{00000000-0005-0000-0000-0000E3010000}"/>
    <cellStyle name="6 3 5" xfId="481" xr:uid="{00000000-0005-0000-0000-0000E4010000}"/>
    <cellStyle name="6_5225402107005(1)" xfId="530" xr:uid="{00000000-0005-0000-0000-000015020000}"/>
    <cellStyle name="6_5225402107005(1) 2" xfId="531" xr:uid="{00000000-0005-0000-0000-000016020000}"/>
    <cellStyle name="6_DeckblattNeu" xfId="532" xr:uid="{00000000-0005-0000-0000-000017020000}"/>
    <cellStyle name="6_DeckblattNeu 2" xfId="533" xr:uid="{00000000-0005-0000-0000-000018020000}"/>
    <cellStyle name="6_DeckblattNeu 2 2" xfId="534" xr:uid="{00000000-0005-0000-0000-000019020000}"/>
    <cellStyle name="6_DeckblattNeu 2 2 2" xfId="535" xr:uid="{00000000-0005-0000-0000-00001A020000}"/>
    <cellStyle name="6_DeckblattNeu 2 2 3" xfId="536" xr:uid="{00000000-0005-0000-0000-00001B020000}"/>
    <cellStyle name="6_DeckblattNeu 2 2 4" xfId="537" xr:uid="{00000000-0005-0000-0000-00001C020000}"/>
    <cellStyle name="6_DeckblattNeu 2 2 5" xfId="538" xr:uid="{00000000-0005-0000-0000-00001D020000}"/>
    <cellStyle name="6_DeckblattNeu 2 3" xfId="539" xr:uid="{00000000-0005-0000-0000-00001E020000}"/>
    <cellStyle name="6_DeckblattNeu 2 4" xfId="540" xr:uid="{00000000-0005-0000-0000-00001F020000}"/>
    <cellStyle name="6_DeckblattNeu 2 5" xfId="541" xr:uid="{00000000-0005-0000-0000-000020020000}"/>
    <cellStyle name="6_DeckblattNeu 2 6" xfId="542" xr:uid="{00000000-0005-0000-0000-000021020000}"/>
    <cellStyle name="6_DeckblattNeu 3" xfId="543" xr:uid="{00000000-0005-0000-0000-000022020000}"/>
    <cellStyle name="6_DeckblattNeu 3 2" xfId="544" xr:uid="{00000000-0005-0000-0000-000023020000}"/>
    <cellStyle name="6_DeckblattNeu 3 3" xfId="545" xr:uid="{00000000-0005-0000-0000-000024020000}"/>
    <cellStyle name="6_DeckblattNeu 3 4" xfId="546" xr:uid="{00000000-0005-0000-0000-000025020000}"/>
    <cellStyle name="6_DeckblattNeu 3 5" xfId="547" xr:uid="{00000000-0005-0000-0000-000026020000}"/>
    <cellStyle name="6_DeckblattNeu 4" xfId="548" xr:uid="{00000000-0005-0000-0000-000027020000}"/>
    <cellStyle name="6_DeckblattNeu 4 2" xfId="549" xr:uid="{00000000-0005-0000-0000-000028020000}"/>
    <cellStyle name="6_DeckblattNeu 4 3" xfId="550" xr:uid="{00000000-0005-0000-0000-000029020000}"/>
    <cellStyle name="6_DeckblattNeu 4 4" xfId="551" xr:uid="{00000000-0005-0000-0000-00002A020000}"/>
    <cellStyle name="6_DeckblattNeu 4 5" xfId="552" xr:uid="{00000000-0005-0000-0000-00002B020000}"/>
    <cellStyle name="6_DeckblattNeu 5" xfId="553" xr:uid="{00000000-0005-0000-0000-00002C020000}"/>
    <cellStyle name="6_DeckblattNeu 6" xfId="554" xr:uid="{00000000-0005-0000-0000-00002D020000}"/>
    <cellStyle name="6_DeckblattNeu 7" xfId="555" xr:uid="{00000000-0005-0000-0000-00002E020000}"/>
    <cellStyle name="6_DeckblattNeu 8" xfId="556" xr:uid="{00000000-0005-0000-0000-00002F020000}"/>
    <cellStyle name="6_III_Tagesbetreuung_2010_Rev1" xfId="557" xr:uid="{00000000-0005-0000-0000-000030020000}"/>
    <cellStyle name="6_III_Tagesbetreuung_2010_Rev1 2" xfId="558" xr:uid="{00000000-0005-0000-0000-000031020000}"/>
    <cellStyle name="6_III_Tagesbetreuung_2010_Rev1 2 2" xfId="559" xr:uid="{00000000-0005-0000-0000-000032020000}"/>
    <cellStyle name="6_III_Tagesbetreuung_2010_Rev1 2 2 2" xfId="560" xr:uid="{00000000-0005-0000-0000-000033020000}"/>
    <cellStyle name="6_III_Tagesbetreuung_2010_Rev1 2 2 3" xfId="561" xr:uid="{00000000-0005-0000-0000-000034020000}"/>
    <cellStyle name="6_III_Tagesbetreuung_2010_Rev1 2 2 4" xfId="562" xr:uid="{00000000-0005-0000-0000-000035020000}"/>
    <cellStyle name="6_III_Tagesbetreuung_2010_Rev1 2 2 5" xfId="563" xr:uid="{00000000-0005-0000-0000-000036020000}"/>
    <cellStyle name="6_III_Tagesbetreuung_2010_Rev1 2 3" xfId="564" xr:uid="{00000000-0005-0000-0000-000037020000}"/>
    <cellStyle name="6_III_Tagesbetreuung_2010_Rev1 2 4" xfId="565" xr:uid="{00000000-0005-0000-0000-000038020000}"/>
    <cellStyle name="6_III_Tagesbetreuung_2010_Rev1 2 5" xfId="566" xr:uid="{00000000-0005-0000-0000-000039020000}"/>
    <cellStyle name="6_III_Tagesbetreuung_2010_Rev1 2 6" xfId="567" xr:uid="{00000000-0005-0000-0000-00003A020000}"/>
    <cellStyle name="6_III_Tagesbetreuung_2010_Rev1 3" xfId="568" xr:uid="{00000000-0005-0000-0000-00003B020000}"/>
    <cellStyle name="6_III_Tagesbetreuung_2010_Rev1 3 2" xfId="569" xr:uid="{00000000-0005-0000-0000-00003C020000}"/>
    <cellStyle name="6_III_Tagesbetreuung_2010_Rev1 3 2 2" xfId="570" xr:uid="{00000000-0005-0000-0000-00003D020000}"/>
    <cellStyle name="6_III_Tagesbetreuung_2010_Rev1 3 2 3" xfId="571" xr:uid="{00000000-0005-0000-0000-00003E020000}"/>
    <cellStyle name="6_III_Tagesbetreuung_2010_Rev1 3 2 4" xfId="572" xr:uid="{00000000-0005-0000-0000-00003F020000}"/>
    <cellStyle name="6_III_Tagesbetreuung_2010_Rev1 3 2 5" xfId="573" xr:uid="{00000000-0005-0000-0000-000040020000}"/>
    <cellStyle name="6_III_Tagesbetreuung_2010_Rev1 3 3" xfId="574" xr:uid="{00000000-0005-0000-0000-000041020000}"/>
    <cellStyle name="6_III_Tagesbetreuung_2010_Rev1 3 4" xfId="575" xr:uid="{00000000-0005-0000-0000-000042020000}"/>
    <cellStyle name="6_III_Tagesbetreuung_2010_Rev1 3 5" xfId="576" xr:uid="{00000000-0005-0000-0000-000043020000}"/>
    <cellStyle name="6_III_Tagesbetreuung_2010_Rev1 3 6" xfId="577" xr:uid="{00000000-0005-0000-0000-000044020000}"/>
    <cellStyle name="6_III_Tagesbetreuung_2010_Rev1 4" xfId="578" xr:uid="{00000000-0005-0000-0000-000045020000}"/>
    <cellStyle name="6_III_Tagesbetreuung_2010_Rev1 4 2" xfId="579" xr:uid="{00000000-0005-0000-0000-000046020000}"/>
    <cellStyle name="6_III_Tagesbetreuung_2010_Rev1 4 3" xfId="580" xr:uid="{00000000-0005-0000-0000-000047020000}"/>
    <cellStyle name="6_III_Tagesbetreuung_2010_Rev1 4 4" xfId="581" xr:uid="{00000000-0005-0000-0000-000048020000}"/>
    <cellStyle name="6_III_Tagesbetreuung_2010_Rev1 4 5" xfId="582" xr:uid="{00000000-0005-0000-0000-000049020000}"/>
    <cellStyle name="6_III_Tagesbetreuung_2010_Rev1 5" xfId="583" xr:uid="{00000000-0005-0000-0000-00004A020000}"/>
    <cellStyle name="6_III_Tagesbetreuung_2010_Rev1 6" xfId="584" xr:uid="{00000000-0005-0000-0000-00004B020000}"/>
    <cellStyle name="6_III_Tagesbetreuung_2010_Rev1 7" xfId="585" xr:uid="{00000000-0005-0000-0000-00004C020000}"/>
    <cellStyle name="6_III_Tagesbetreuung_2010_Rev1 8" xfId="586" xr:uid="{00000000-0005-0000-0000-00004D020000}"/>
    <cellStyle name="6_leertabellen_teil_iii" xfId="587" xr:uid="{00000000-0005-0000-0000-00004E020000}"/>
    <cellStyle name="6_leertabellen_teil_iii 2" xfId="588" xr:uid="{00000000-0005-0000-0000-00004F020000}"/>
    <cellStyle name="6_leertabellen_teil_iii 2 2" xfId="589" xr:uid="{00000000-0005-0000-0000-000050020000}"/>
    <cellStyle name="6_leertabellen_teil_iii 2 2 2" xfId="590" xr:uid="{00000000-0005-0000-0000-000051020000}"/>
    <cellStyle name="6_leertabellen_teil_iii 2 2 3" xfId="591" xr:uid="{00000000-0005-0000-0000-000052020000}"/>
    <cellStyle name="6_leertabellen_teil_iii 2 2 4" xfId="592" xr:uid="{00000000-0005-0000-0000-000053020000}"/>
    <cellStyle name="6_leertabellen_teil_iii 2 2 5" xfId="593" xr:uid="{00000000-0005-0000-0000-000054020000}"/>
    <cellStyle name="6_leertabellen_teil_iii 2 3" xfId="594" xr:uid="{00000000-0005-0000-0000-000055020000}"/>
    <cellStyle name="6_leertabellen_teil_iii 2 4" xfId="595" xr:uid="{00000000-0005-0000-0000-000056020000}"/>
    <cellStyle name="6_leertabellen_teil_iii 2 5" xfId="596" xr:uid="{00000000-0005-0000-0000-000057020000}"/>
    <cellStyle name="6_leertabellen_teil_iii 2 6" xfId="597" xr:uid="{00000000-0005-0000-0000-000058020000}"/>
    <cellStyle name="6_leertabellen_teil_iii 3" xfId="598" xr:uid="{00000000-0005-0000-0000-000059020000}"/>
    <cellStyle name="6_leertabellen_teil_iii 3 2" xfId="599" xr:uid="{00000000-0005-0000-0000-00005A020000}"/>
    <cellStyle name="6_leertabellen_teil_iii 3 2 2" xfId="600" xr:uid="{00000000-0005-0000-0000-00005B020000}"/>
    <cellStyle name="6_leertabellen_teil_iii 3 2 3" xfId="601" xr:uid="{00000000-0005-0000-0000-00005C020000}"/>
    <cellStyle name="6_leertabellen_teil_iii 3 2 4" xfId="602" xr:uid="{00000000-0005-0000-0000-00005D020000}"/>
    <cellStyle name="6_leertabellen_teil_iii 3 2 5" xfId="603" xr:uid="{00000000-0005-0000-0000-00005E020000}"/>
    <cellStyle name="6_leertabellen_teil_iii 3 3" xfId="604" xr:uid="{00000000-0005-0000-0000-00005F020000}"/>
    <cellStyle name="6_leertabellen_teil_iii 3 4" xfId="605" xr:uid="{00000000-0005-0000-0000-000060020000}"/>
    <cellStyle name="6_leertabellen_teil_iii 3 5" xfId="606" xr:uid="{00000000-0005-0000-0000-000061020000}"/>
    <cellStyle name="6_leertabellen_teil_iii 3 6" xfId="607" xr:uid="{00000000-0005-0000-0000-000062020000}"/>
    <cellStyle name="6_leertabellen_teil_iii 4" xfId="608" xr:uid="{00000000-0005-0000-0000-000063020000}"/>
    <cellStyle name="6_leertabellen_teil_iii 4 2" xfId="609" xr:uid="{00000000-0005-0000-0000-000064020000}"/>
    <cellStyle name="6_leertabellen_teil_iii 4 3" xfId="610" xr:uid="{00000000-0005-0000-0000-000065020000}"/>
    <cellStyle name="6_leertabellen_teil_iii 4 4" xfId="611" xr:uid="{00000000-0005-0000-0000-000066020000}"/>
    <cellStyle name="6_leertabellen_teil_iii 4 5" xfId="612" xr:uid="{00000000-0005-0000-0000-000067020000}"/>
    <cellStyle name="6_leertabellen_teil_iii 5" xfId="613" xr:uid="{00000000-0005-0000-0000-000068020000}"/>
    <cellStyle name="6_leertabellen_teil_iii 6" xfId="614" xr:uid="{00000000-0005-0000-0000-000069020000}"/>
    <cellStyle name="6_leertabellen_teil_iii 7" xfId="615" xr:uid="{00000000-0005-0000-0000-00006A020000}"/>
    <cellStyle name="6_leertabellen_teil_iii 8" xfId="616" xr:uid="{00000000-0005-0000-0000-00006B020000}"/>
    <cellStyle name="6_Merkmalsuebersicht_neu" xfId="617" xr:uid="{00000000-0005-0000-0000-00006C020000}"/>
    <cellStyle name="6_Merkmalsuebersicht_neu 2" xfId="618" xr:uid="{00000000-0005-0000-0000-00006D020000}"/>
    <cellStyle name="6_Merkmalsuebersicht_neu 2 2" xfId="619" xr:uid="{00000000-0005-0000-0000-00006E020000}"/>
    <cellStyle name="6_Merkmalsuebersicht_neu 2 2 2" xfId="620" xr:uid="{00000000-0005-0000-0000-00006F020000}"/>
    <cellStyle name="6_Merkmalsuebersicht_neu 2 2 3" xfId="621" xr:uid="{00000000-0005-0000-0000-000070020000}"/>
    <cellStyle name="6_Merkmalsuebersicht_neu 2 2 4" xfId="622" xr:uid="{00000000-0005-0000-0000-000071020000}"/>
    <cellStyle name="6_Merkmalsuebersicht_neu 2 2 5" xfId="623" xr:uid="{00000000-0005-0000-0000-000072020000}"/>
    <cellStyle name="6_Merkmalsuebersicht_neu 2 3" xfId="624" xr:uid="{00000000-0005-0000-0000-000073020000}"/>
    <cellStyle name="6_Merkmalsuebersicht_neu 2 4" xfId="625" xr:uid="{00000000-0005-0000-0000-000074020000}"/>
    <cellStyle name="6_Merkmalsuebersicht_neu 2 5" xfId="626" xr:uid="{00000000-0005-0000-0000-000075020000}"/>
    <cellStyle name="6_Merkmalsuebersicht_neu 2 6" xfId="627" xr:uid="{00000000-0005-0000-0000-000076020000}"/>
    <cellStyle name="6_Merkmalsuebersicht_neu 3" xfId="628" xr:uid="{00000000-0005-0000-0000-000077020000}"/>
    <cellStyle name="6_Merkmalsuebersicht_neu 3 2" xfId="629" xr:uid="{00000000-0005-0000-0000-000078020000}"/>
    <cellStyle name="6_Merkmalsuebersicht_neu 3 3" xfId="630" xr:uid="{00000000-0005-0000-0000-000079020000}"/>
    <cellStyle name="6_Merkmalsuebersicht_neu 3 4" xfId="631" xr:uid="{00000000-0005-0000-0000-00007A020000}"/>
    <cellStyle name="6_Merkmalsuebersicht_neu 3 5" xfId="632" xr:uid="{00000000-0005-0000-0000-00007B020000}"/>
    <cellStyle name="6_Merkmalsuebersicht_neu 4" xfId="633" xr:uid="{00000000-0005-0000-0000-00007C020000}"/>
    <cellStyle name="6_Merkmalsuebersicht_neu 4 2" xfId="634" xr:uid="{00000000-0005-0000-0000-00007D020000}"/>
    <cellStyle name="6_Merkmalsuebersicht_neu 4 3" xfId="635" xr:uid="{00000000-0005-0000-0000-00007E020000}"/>
    <cellStyle name="6_Merkmalsuebersicht_neu 4 4" xfId="636" xr:uid="{00000000-0005-0000-0000-00007F020000}"/>
    <cellStyle name="6_Merkmalsuebersicht_neu 4 5" xfId="637" xr:uid="{00000000-0005-0000-0000-000080020000}"/>
    <cellStyle name="6_Merkmalsuebersicht_neu 5" xfId="638" xr:uid="{00000000-0005-0000-0000-000081020000}"/>
    <cellStyle name="6_Merkmalsuebersicht_neu 6" xfId="639" xr:uid="{00000000-0005-0000-0000-000082020000}"/>
    <cellStyle name="6_Merkmalsuebersicht_neu 7" xfId="640" xr:uid="{00000000-0005-0000-0000-000083020000}"/>
    <cellStyle name="6_Merkmalsuebersicht_neu 8" xfId="641" xr:uid="{00000000-0005-0000-0000-000084020000}"/>
    <cellStyle name="6_Tab_III_1_1-10_neu_Endgueltig" xfId="642" xr:uid="{00000000-0005-0000-0000-000085020000}"/>
    <cellStyle name="6_Tab_III_1_1-10_neu_Endgueltig 2" xfId="643" xr:uid="{00000000-0005-0000-0000-000086020000}"/>
    <cellStyle name="6_tabellen_teil_iii_2011_l12" xfId="644" xr:uid="{00000000-0005-0000-0000-000087020000}"/>
    <cellStyle name="6_tabellen_teil_iii_2011_l12 2" xfId="645" xr:uid="{00000000-0005-0000-0000-000088020000}"/>
    <cellStyle name="6_tabellen_teil_iii_2011_l12 2 2" xfId="646" xr:uid="{00000000-0005-0000-0000-000089020000}"/>
    <cellStyle name="6_tabellen_teil_iii_2011_l12 2 2 2" xfId="647" xr:uid="{00000000-0005-0000-0000-00008A020000}"/>
    <cellStyle name="6_tabellen_teil_iii_2011_l12 2 2 3" xfId="648" xr:uid="{00000000-0005-0000-0000-00008B020000}"/>
    <cellStyle name="6_tabellen_teil_iii_2011_l12 2 2 4" xfId="649" xr:uid="{00000000-0005-0000-0000-00008C020000}"/>
    <cellStyle name="6_tabellen_teil_iii_2011_l12 2 2 5" xfId="650" xr:uid="{00000000-0005-0000-0000-00008D020000}"/>
    <cellStyle name="6_tabellen_teil_iii_2011_l12 2 3" xfId="651" xr:uid="{00000000-0005-0000-0000-00008E020000}"/>
    <cellStyle name="6_tabellen_teil_iii_2011_l12 2 4" xfId="652" xr:uid="{00000000-0005-0000-0000-00008F020000}"/>
    <cellStyle name="6_tabellen_teil_iii_2011_l12 2 5" xfId="653" xr:uid="{00000000-0005-0000-0000-000090020000}"/>
    <cellStyle name="6_tabellen_teil_iii_2011_l12 2 6" xfId="654" xr:uid="{00000000-0005-0000-0000-000091020000}"/>
    <cellStyle name="6_tabellen_teil_iii_2011_l12 3" xfId="655" xr:uid="{00000000-0005-0000-0000-000092020000}"/>
    <cellStyle name="6_tabellen_teil_iii_2011_l12 3 2" xfId="656" xr:uid="{00000000-0005-0000-0000-000093020000}"/>
    <cellStyle name="6_tabellen_teil_iii_2011_l12 3 3" xfId="657" xr:uid="{00000000-0005-0000-0000-000094020000}"/>
    <cellStyle name="6_tabellen_teil_iii_2011_l12 3 4" xfId="658" xr:uid="{00000000-0005-0000-0000-000095020000}"/>
    <cellStyle name="6_tabellen_teil_iii_2011_l12 3 5" xfId="659" xr:uid="{00000000-0005-0000-0000-000096020000}"/>
    <cellStyle name="6_tabellen_teil_iii_2011_l12 4" xfId="660" xr:uid="{00000000-0005-0000-0000-000097020000}"/>
    <cellStyle name="6_tabellen_teil_iii_2011_l12 4 2" xfId="661" xr:uid="{00000000-0005-0000-0000-000098020000}"/>
    <cellStyle name="6_tabellen_teil_iii_2011_l12 4 3" xfId="662" xr:uid="{00000000-0005-0000-0000-000099020000}"/>
    <cellStyle name="6_tabellen_teil_iii_2011_l12 4 4" xfId="663" xr:uid="{00000000-0005-0000-0000-00009A020000}"/>
    <cellStyle name="6_tabellen_teil_iii_2011_l12 4 5" xfId="664" xr:uid="{00000000-0005-0000-0000-00009B020000}"/>
    <cellStyle name="6_tabellen_teil_iii_2011_l12 5" xfId="665" xr:uid="{00000000-0005-0000-0000-00009C020000}"/>
    <cellStyle name="6_tabellen_teil_iii_2011_l12 6" xfId="666" xr:uid="{00000000-0005-0000-0000-00009D020000}"/>
    <cellStyle name="6_tabellen_teil_iii_2011_l12 7" xfId="667" xr:uid="{00000000-0005-0000-0000-00009E020000}"/>
    <cellStyle name="6_tabellen_teil_iii_2011_l12 8" xfId="668" xr:uid="{00000000-0005-0000-0000-00009F020000}"/>
    <cellStyle name="60 % - Akzent1 2" xfId="482" xr:uid="{00000000-0005-0000-0000-0000E5010000}"/>
    <cellStyle name="60 % - Akzent1 2 2" xfId="483" xr:uid="{00000000-0005-0000-0000-0000E6010000}"/>
    <cellStyle name="60 % - Akzent1 3" xfId="484" xr:uid="{00000000-0005-0000-0000-0000E7010000}"/>
    <cellStyle name="60 % - Akzent1 3 2" xfId="485" xr:uid="{00000000-0005-0000-0000-0000E8010000}"/>
    <cellStyle name="60 % - Akzent1 4" xfId="486" xr:uid="{00000000-0005-0000-0000-0000E9010000}"/>
    <cellStyle name="60 % - Akzent1 5" xfId="487" xr:uid="{00000000-0005-0000-0000-0000EA010000}"/>
    <cellStyle name="60 % - Akzent2 2" xfId="488" xr:uid="{00000000-0005-0000-0000-0000EB010000}"/>
    <cellStyle name="60 % - Akzent2 2 2" xfId="489" xr:uid="{00000000-0005-0000-0000-0000EC010000}"/>
    <cellStyle name="60 % - Akzent2 3" xfId="490" xr:uid="{00000000-0005-0000-0000-0000ED010000}"/>
    <cellStyle name="60 % - Akzent2 3 2" xfId="491" xr:uid="{00000000-0005-0000-0000-0000EE010000}"/>
    <cellStyle name="60 % - Akzent2 4" xfId="492" xr:uid="{00000000-0005-0000-0000-0000EF010000}"/>
    <cellStyle name="60 % - Akzent2 5" xfId="493" xr:uid="{00000000-0005-0000-0000-0000F0010000}"/>
    <cellStyle name="60 % - Akzent3 2" xfId="494" xr:uid="{00000000-0005-0000-0000-0000F1010000}"/>
    <cellStyle name="60 % - Akzent3 2 2" xfId="495" xr:uid="{00000000-0005-0000-0000-0000F2010000}"/>
    <cellStyle name="60 % - Akzent3 3" xfId="496" xr:uid="{00000000-0005-0000-0000-0000F3010000}"/>
    <cellStyle name="60 % - Akzent3 3 2" xfId="497" xr:uid="{00000000-0005-0000-0000-0000F4010000}"/>
    <cellStyle name="60 % - Akzent3 4" xfId="498" xr:uid="{00000000-0005-0000-0000-0000F5010000}"/>
    <cellStyle name="60 % - Akzent3 5" xfId="499" xr:uid="{00000000-0005-0000-0000-0000F6010000}"/>
    <cellStyle name="60 % - Akzent4 2" xfId="500" xr:uid="{00000000-0005-0000-0000-0000F7010000}"/>
    <cellStyle name="60 % - Akzent4 2 2" xfId="501" xr:uid="{00000000-0005-0000-0000-0000F8010000}"/>
    <cellStyle name="60 % - Akzent4 3" xfId="502" xr:uid="{00000000-0005-0000-0000-0000F9010000}"/>
    <cellStyle name="60 % - Akzent4 3 2" xfId="503" xr:uid="{00000000-0005-0000-0000-0000FA010000}"/>
    <cellStyle name="60 % - Akzent4 4" xfId="504" xr:uid="{00000000-0005-0000-0000-0000FB010000}"/>
    <cellStyle name="60 % - Akzent4 5" xfId="505" xr:uid="{00000000-0005-0000-0000-0000FC010000}"/>
    <cellStyle name="60 % - Akzent5 2" xfId="506" xr:uid="{00000000-0005-0000-0000-0000FD010000}"/>
    <cellStyle name="60 % - Akzent5 2 2" xfId="507" xr:uid="{00000000-0005-0000-0000-0000FE010000}"/>
    <cellStyle name="60 % - Akzent5 3" xfId="508" xr:uid="{00000000-0005-0000-0000-0000FF010000}"/>
    <cellStyle name="60 % - Akzent5 3 2" xfId="509" xr:uid="{00000000-0005-0000-0000-000000020000}"/>
    <cellStyle name="60 % - Akzent5 4" xfId="510" xr:uid="{00000000-0005-0000-0000-000001020000}"/>
    <cellStyle name="60 % - Akzent5 5" xfId="511" xr:uid="{00000000-0005-0000-0000-000002020000}"/>
    <cellStyle name="60 % - Akzent6 2" xfId="512" xr:uid="{00000000-0005-0000-0000-000003020000}"/>
    <cellStyle name="60 % - Akzent6 2 2" xfId="513" xr:uid="{00000000-0005-0000-0000-000004020000}"/>
    <cellStyle name="60 % - Akzent6 3" xfId="514" xr:uid="{00000000-0005-0000-0000-000005020000}"/>
    <cellStyle name="60 % - Akzent6 3 2" xfId="515" xr:uid="{00000000-0005-0000-0000-000006020000}"/>
    <cellStyle name="60 % - Akzent6 4" xfId="516" xr:uid="{00000000-0005-0000-0000-000007020000}"/>
    <cellStyle name="60 % - Akzent6 5" xfId="517" xr:uid="{00000000-0005-0000-0000-000008020000}"/>
    <cellStyle name="60% - Akzent1" xfId="518" xr:uid="{00000000-0005-0000-0000-000009020000}"/>
    <cellStyle name="60% - Akzent1 2" xfId="519" xr:uid="{00000000-0005-0000-0000-00000A020000}"/>
    <cellStyle name="60% - Akzent2" xfId="520" xr:uid="{00000000-0005-0000-0000-00000B020000}"/>
    <cellStyle name="60% - Akzent2 2" xfId="521" xr:uid="{00000000-0005-0000-0000-00000C020000}"/>
    <cellStyle name="60% - Akzent3" xfId="522" xr:uid="{00000000-0005-0000-0000-00000D020000}"/>
    <cellStyle name="60% - Akzent3 2" xfId="523" xr:uid="{00000000-0005-0000-0000-00000E020000}"/>
    <cellStyle name="60% - Akzent4" xfId="524" xr:uid="{00000000-0005-0000-0000-00000F020000}"/>
    <cellStyle name="60% - Akzent4 2" xfId="525" xr:uid="{00000000-0005-0000-0000-000010020000}"/>
    <cellStyle name="60% - Akzent5" xfId="526" xr:uid="{00000000-0005-0000-0000-000011020000}"/>
    <cellStyle name="60% - Akzent5 2" xfId="527" xr:uid="{00000000-0005-0000-0000-000012020000}"/>
    <cellStyle name="60% - Akzent6" xfId="528" xr:uid="{00000000-0005-0000-0000-000013020000}"/>
    <cellStyle name="60% - Akzent6 2" xfId="529" xr:uid="{00000000-0005-0000-0000-000014020000}"/>
    <cellStyle name="9" xfId="669" xr:uid="{00000000-0005-0000-0000-0000A0020000}"/>
    <cellStyle name="9 2" xfId="670" xr:uid="{00000000-0005-0000-0000-0000A1020000}"/>
    <cellStyle name="9 2 2" xfId="671" xr:uid="{00000000-0005-0000-0000-0000A2020000}"/>
    <cellStyle name="9 2 2 2" xfId="672" xr:uid="{00000000-0005-0000-0000-0000A3020000}"/>
    <cellStyle name="9 2 2 2 2" xfId="673" xr:uid="{00000000-0005-0000-0000-0000A4020000}"/>
    <cellStyle name="9 2 2 2 3" xfId="674" xr:uid="{00000000-0005-0000-0000-0000A5020000}"/>
    <cellStyle name="9 2 2 2 4" xfId="675" xr:uid="{00000000-0005-0000-0000-0000A6020000}"/>
    <cellStyle name="9 2 2 2 5" xfId="676" xr:uid="{00000000-0005-0000-0000-0000A7020000}"/>
    <cellStyle name="9 2 2 3" xfId="677" xr:uid="{00000000-0005-0000-0000-0000A8020000}"/>
    <cellStyle name="9 2 2 4" xfId="678" xr:uid="{00000000-0005-0000-0000-0000A9020000}"/>
    <cellStyle name="9 2 2 5" xfId="679" xr:uid="{00000000-0005-0000-0000-0000AA020000}"/>
    <cellStyle name="9 2 2 6" xfId="680" xr:uid="{00000000-0005-0000-0000-0000AB020000}"/>
    <cellStyle name="9 2 3" xfId="681" xr:uid="{00000000-0005-0000-0000-0000AC020000}"/>
    <cellStyle name="9 2 3 2" xfId="682" xr:uid="{00000000-0005-0000-0000-0000AD020000}"/>
    <cellStyle name="9 2 3 2 2" xfId="683" xr:uid="{00000000-0005-0000-0000-0000AE020000}"/>
    <cellStyle name="9 2 3 2 3" xfId="684" xr:uid="{00000000-0005-0000-0000-0000AF020000}"/>
    <cellStyle name="9 2 3 2 4" xfId="685" xr:uid="{00000000-0005-0000-0000-0000B0020000}"/>
    <cellStyle name="9 2 3 2 5" xfId="686" xr:uid="{00000000-0005-0000-0000-0000B1020000}"/>
    <cellStyle name="9 2 3 3" xfId="687" xr:uid="{00000000-0005-0000-0000-0000B2020000}"/>
    <cellStyle name="9 2 3 4" xfId="688" xr:uid="{00000000-0005-0000-0000-0000B3020000}"/>
    <cellStyle name="9 2 3 5" xfId="689" xr:uid="{00000000-0005-0000-0000-0000B4020000}"/>
    <cellStyle name="9 2 3 6" xfId="690" xr:uid="{00000000-0005-0000-0000-0000B5020000}"/>
    <cellStyle name="9 3" xfId="691" xr:uid="{00000000-0005-0000-0000-0000B6020000}"/>
    <cellStyle name="9 3 2" xfId="692" xr:uid="{00000000-0005-0000-0000-0000B7020000}"/>
    <cellStyle name="9 3 3" xfId="693" xr:uid="{00000000-0005-0000-0000-0000B8020000}"/>
    <cellStyle name="9 3 4" xfId="694" xr:uid="{00000000-0005-0000-0000-0000B9020000}"/>
    <cellStyle name="9 3 5" xfId="695" xr:uid="{00000000-0005-0000-0000-0000BA020000}"/>
    <cellStyle name="9_5225402107005(1)" xfId="696" xr:uid="{00000000-0005-0000-0000-0000BB020000}"/>
    <cellStyle name="9_5225402107005(1) 2" xfId="697" xr:uid="{00000000-0005-0000-0000-0000BC020000}"/>
    <cellStyle name="9_DeckblattNeu" xfId="698" xr:uid="{00000000-0005-0000-0000-0000BD020000}"/>
    <cellStyle name="9_DeckblattNeu 2" xfId="699" xr:uid="{00000000-0005-0000-0000-0000BE020000}"/>
    <cellStyle name="9_DeckblattNeu 2 2" xfId="700" xr:uid="{00000000-0005-0000-0000-0000BF020000}"/>
    <cellStyle name="9_DeckblattNeu 2 2 2" xfId="701" xr:uid="{00000000-0005-0000-0000-0000C0020000}"/>
    <cellStyle name="9_DeckblattNeu 2 2 3" xfId="702" xr:uid="{00000000-0005-0000-0000-0000C1020000}"/>
    <cellStyle name="9_DeckblattNeu 2 2 4" xfId="703" xr:uid="{00000000-0005-0000-0000-0000C2020000}"/>
    <cellStyle name="9_DeckblattNeu 2 2 5" xfId="704" xr:uid="{00000000-0005-0000-0000-0000C3020000}"/>
    <cellStyle name="9_DeckblattNeu 2 3" xfId="705" xr:uid="{00000000-0005-0000-0000-0000C4020000}"/>
    <cellStyle name="9_DeckblattNeu 2 4" xfId="706" xr:uid="{00000000-0005-0000-0000-0000C5020000}"/>
    <cellStyle name="9_DeckblattNeu 2 5" xfId="707" xr:uid="{00000000-0005-0000-0000-0000C6020000}"/>
    <cellStyle name="9_DeckblattNeu 2 6" xfId="708" xr:uid="{00000000-0005-0000-0000-0000C7020000}"/>
    <cellStyle name="9_DeckblattNeu 3" xfId="709" xr:uid="{00000000-0005-0000-0000-0000C8020000}"/>
    <cellStyle name="9_DeckblattNeu 3 2" xfId="710" xr:uid="{00000000-0005-0000-0000-0000C9020000}"/>
    <cellStyle name="9_DeckblattNeu 3 3" xfId="711" xr:uid="{00000000-0005-0000-0000-0000CA020000}"/>
    <cellStyle name="9_DeckblattNeu 3 4" xfId="712" xr:uid="{00000000-0005-0000-0000-0000CB020000}"/>
    <cellStyle name="9_DeckblattNeu 3 5" xfId="713" xr:uid="{00000000-0005-0000-0000-0000CC020000}"/>
    <cellStyle name="9_DeckblattNeu 4" xfId="714" xr:uid="{00000000-0005-0000-0000-0000CD020000}"/>
    <cellStyle name="9_DeckblattNeu 4 2" xfId="715" xr:uid="{00000000-0005-0000-0000-0000CE020000}"/>
    <cellStyle name="9_DeckblattNeu 4 3" xfId="716" xr:uid="{00000000-0005-0000-0000-0000CF020000}"/>
    <cellStyle name="9_DeckblattNeu 4 4" xfId="717" xr:uid="{00000000-0005-0000-0000-0000D0020000}"/>
    <cellStyle name="9_DeckblattNeu 4 5" xfId="718" xr:uid="{00000000-0005-0000-0000-0000D1020000}"/>
    <cellStyle name="9_DeckblattNeu 5" xfId="719" xr:uid="{00000000-0005-0000-0000-0000D2020000}"/>
    <cellStyle name="9_DeckblattNeu 6" xfId="720" xr:uid="{00000000-0005-0000-0000-0000D3020000}"/>
    <cellStyle name="9_DeckblattNeu 7" xfId="721" xr:uid="{00000000-0005-0000-0000-0000D4020000}"/>
    <cellStyle name="9_DeckblattNeu 8" xfId="722" xr:uid="{00000000-0005-0000-0000-0000D5020000}"/>
    <cellStyle name="9_III_Tagesbetreuung_2010_Rev1" xfId="723" xr:uid="{00000000-0005-0000-0000-0000D6020000}"/>
    <cellStyle name="9_III_Tagesbetreuung_2010_Rev1 2" xfId="724" xr:uid="{00000000-0005-0000-0000-0000D7020000}"/>
    <cellStyle name="9_III_Tagesbetreuung_2010_Rev1 2 2" xfId="725" xr:uid="{00000000-0005-0000-0000-0000D8020000}"/>
    <cellStyle name="9_III_Tagesbetreuung_2010_Rev1 2 2 2" xfId="726" xr:uid="{00000000-0005-0000-0000-0000D9020000}"/>
    <cellStyle name="9_III_Tagesbetreuung_2010_Rev1 2 2 3" xfId="727" xr:uid="{00000000-0005-0000-0000-0000DA020000}"/>
    <cellStyle name="9_III_Tagesbetreuung_2010_Rev1 2 2 4" xfId="728" xr:uid="{00000000-0005-0000-0000-0000DB020000}"/>
    <cellStyle name="9_III_Tagesbetreuung_2010_Rev1 2 2 5" xfId="729" xr:uid="{00000000-0005-0000-0000-0000DC020000}"/>
    <cellStyle name="9_III_Tagesbetreuung_2010_Rev1 2 3" xfId="730" xr:uid="{00000000-0005-0000-0000-0000DD020000}"/>
    <cellStyle name="9_III_Tagesbetreuung_2010_Rev1 2 4" xfId="731" xr:uid="{00000000-0005-0000-0000-0000DE020000}"/>
    <cellStyle name="9_III_Tagesbetreuung_2010_Rev1 2 5" xfId="732" xr:uid="{00000000-0005-0000-0000-0000DF020000}"/>
    <cellStyle name="9_III_Tagesbetreuung_2010_Rev1 2 6" xfId="733" xr:uid="{00000000-0005-0000-0000-0000E0020000}"/>
    <cellStyle name="9_III_Tagesbetreuung_2010_Rev1 3" xfId="734" xr:uid="{00000000-0005-0000-0000-0000E1020000}"/>
    <cellStyle name="9_III_Tagesbetreuung_2010_Rev1 3 2" xfId="735" xr:uid="{00000000-0005-0000-0000-0000E2020000}"/>
    <cellStyle name="9_III_Tagesbetreuung_2010_Rev1 3 2 2" xfId="736" xr:uid="{00000000-0005-0000-0000-0000E3020000}"/>
    <cellStyle name="9_III_Tagesbetreuung_2010_Rev1 3 2 3" xfId="737" xr:uid="{00000000-0005-0000-0000-0000E4020000}"/>
    <cellStyle name="9_III_Tagesbetreuung_2010_Rev1 3 2 4" xfId="738" xr:uid="{00000000-0005-0000-0000-0000E5020000}"/>
    <cellStyle name="9_III_Tagesbetreuung_2010_Rev1 3 2 5" xfId="739" xr:uid="{00000000-0005-0000-0000-0000E6020000}"/>
    <cellStyle name="9_III_Tagesbetreuung_2010_Rev1 3 3" xfId="740" xr:uid="{00000000-0005-0000-0000-0000E7020000}"/>
    <cellStyle name="9_III_Tagesbetreuung_2010_Rev1 3 4" xfId="741" xr:uid="{00000000-0005-0000-0000-0000E8020000}"/>
    <cellStyle name="9_III_Tagesbetreuung_2010_Rev1 3 5" xfId="742" xr:uid="{00000000-0005-0000-0000-0000E9020000}"/>
    <cellStyle name="9_III_Tagesbetreuung_2010_Rev1 3 6" xfId="743" xr:uid="{00000000-0005-0000-0000-0000EA020000}"/>
    <cellStyle name="9_III_Tagesbetreuung_2010_Rev1 4" xfId="744" xr:uid="{00000000-0005-0000-0000-0000EB020000}"/>
    <cellStyle name="9_III_Tagesbetreuung_2010_Rev1 4 2" xfId="745" xr:uid="{00000000-0005-0000-0000-0000EC020000}"/>
    <cellStyle name="9_III_Tagesbetreuung_2010_Rev1 4 3" xfId="746" xr:uid="{00000000-0005-0000-0000-0000ED020000}"/>
    <cellStyle name="9_III_Tagesbetreuung_2010_Rev1 4 4" xfId="747" xr:uid="{00000000-0005-0000-0000-0000EE020000}"/>
    <cellStyle name="9_III_Tagesbetreuung_2010_Rev1 4 5" xfId="748" xr:uid="{00000000-0005-0000-0000-0000EF020000}"/>
    <cellStyle name="9_III_Tagesbetreuung_2010_Rev1 5" xfId="749" xr:uid="{00000000-0005-0000-0000-0000F0020000}"/>
    <cellStyle name="9_III_Tagesbetreuung_2010_Rev1 6" xfId="750" xr:uid="{00000000-0005-0000-0000-0000F1020000}"/>
    <cellStyle name="9_III_Tagesbetreuung_2010_Rev1 7" xfId="751" xr:uid="{00000000-0005-0000-0000-0000F2020000}"/>
    <cellStyle name="9_III_Tagesbetreuung_2010_Rev1 8" xfId="752" xr:uid="{00000000-0005-0000-0000-0000F3020000}"/>
    <cellStyle name="9_leertabellen_teil_iii" xfId="753" xr:uid="{00000000-0005-0000-0000-0000F4020000}"/>
    <cellStyle name="9_leertabellen_teil_iii 2" xfId="754" xr:uid="{00000000-0005-0000-0000-0000F5020000}"/>
    <cellStyle name="9_leertabellen_teil_iii 2 2" xfId="755" xr:uid="{00000000-0005-0000-0000-0000F6020000}"/>
    <cellStyle name="9_leertabellen_teil_iii 2 2 2" xfId="756" xr:uid="{00000000-0005-0000-0000-0000F7020000}"/>
    <cellStyle name="9_leertabellen_teil_iii 2 2 3" xfId="757" xr:uid="{00000000-0005-0000-0000-0000F8020000}"/>
    <cellStyle name="9_leertabellen_teil_iii 2 2 4" xfId="758" xr:uid="{00000000-0005-0000-0000-0000F9020000}"/>
    <cellStyle name="9_leertabellen_teil_iii 2 2 5" xfId="759" xr:uid="{00000000-0005-0000-0000-0000FA020000}"/>
    <cellStyle name="9_leertabellen_teil_iii 2 3" xfId="760" xr:uid="{00000000-0005-0000-0000-0000FB020000}"/>
    <cellStyle name="9_leertabellen_teil_iii 2 4" xfId="761" xr:uid="{00000000-0005-0000-0000-0000FC020000}"/>
    <cellStyle name="9_leertabellen_teil_iii 2 5" xfId="762" xr:uid="{00000000-0005-0000-0000-0000FD020000}"/>
    <cellStyle name="9_leertabellen_teil_iii 2 6" xfId="763" xr:uid="{00000000-0005-0000-0000-0000FE020000}"/>
    <cellStyle name="9_leertabellen_teil_iii 3" xfId="764" xr:uid="{00000000-0005-0000-0000-0000FF020000}"/>
    <cellStyle name="9_leertabellen_teil_iii 3 2" xfId="765" xr:uid="{00000000-0005-0000-0000-000000030000}"/>
    <cellStyle name="9_leertabellen_teil_iii 3 2 2" xfId="766" xr:uid="{00000000-0005-0000-0000-000001030000}"/>
    <cellStyle name="9_leertabellen_teil_iii 3 2 3" xfId="767" xr:uid="{00000000-0005-0000-0000-000002030000}"/>
    <cellStyle name="9_leertabellen_teil_iii 3 2 4" xfId="768" xr:uid="{00000000-0005-0000-0000-000003030000}"/>
    <cellStyle name="9_leertabellen_teil_iii 3 2 5" xfId="769" xr:uid="{00000000-0005-0000-0000-000004030000}"/>
    <cellStyle name="9_leertabellen_teil_iii 3 3" xfId="770" xr:uid="{00000000-0005-0000-0000-000005030000}"/>
    <cellStyle name="9_leertabellen_teil_iii 3 4" xfId="771" xr:uid="{00000000-0005-0000-0000-000006030000}"/>
    <cellStyle name="9_leertabellen_teil_iii 3 5" xfId="772" xr:uid="{00000000-0005-0000-0000-000007030000}"/>
    <cellStyle name="9_leertabellen_teil_iii 3 6" xfId="773" xr:uid="{00000000-0005-0000-0000-000008030000}"/>
    <cellStyle name="9_leertabellen_teil_iii 4" xfId="774" xr:uid="{00000000-0005-0000-0000-000009030000}"/>
    <cellStyle name="9_leertabellen_teil_iii 4 2" xfId="775" xr:uid="{00000000-0005-0000-0000-00000A030000}"/>
    <cellStyle name="9_leertabellen_teil_iii 4 3" xfId="776" xr:uid="{00000000-0005-0000-0000-00000B030000}"/>
    <cellStyle name="9_leertabellen_teil_iii 4 4" xfId="777" xr:uid="{00000000-0005-0000-0000-00000C030000}"/>
    <cellStyle name="9_leertabellen_teil_iii 4 5" xfId="778" xr:uid="{00000000-0005-0000-0000-00000D030000}"/>
    <cellStyle name="9_leertabellen_teil_iii 5" xfId="779" xr:uid="{00000000-0005-0000-0000-00000E030000}"/>
    <cellStyle name="9_leertabellen_teil_iii 6" xfId="780" xr:uid="{00000000-0005-0000-0000-00000F030000}"/>
    <cellStyle name="9_leertabellen_teil_iii 7" xfId="781" xr:uid="{00000000-0005-0000-0000-000010030000}"/>
    <cellStyle name="9_leertabellen_teil_iii 8" xfId="782" xr:uid="{00000000-0005-0000-0000-000011030000}"/>
    <cellStyle name="9_Merkmalsuebersicht_neu" xfId="783" xr:uid="{00000000-0005-0000-0000-000012030000}"/>
    <cellStyle name="9_Merkmalsuebersicht_neu 2" xfId="784" xr:uid="{00000000-0005-0000-0000-000013030000}"/>
    <cellStyle name="9_Merkmalsuebersicht_neu 2 2" xfId="785" xr:uid="{00000000-0005-0000-0000-000014030000}"/>
    <cellStyle name="9_Merkmalsuebersicht_neu 2 2 2" xfId="786" xr:uid="{00000000-0005-0000-0000-000015030000}"/>
    <cellStyle name="9_Merkmalsuebersicht_neu 2 2 3" xfId="787" xr:uid="{00000000-0005-0000-0000-000016030000}"/>
    <cellStyle name="9_Merkmalsuebersicht_neu 2 2 4" xfId="788" xr:uid="{00000000-0005-0000-0000-000017030000}"/>
    <cellStyle name="9_Merkmalsuebersicht_neu 2 2 5" xfId="789" xr:uid="{00000000-0005-0000-0000-000018030000}"/>
    <cellStyle name="9_Merkmalsuebersicht_neu 2 3" xfId="790" xr:uid="{00000000-0005-0000-0000-000019030000}"/>
    <cellStyle name="9_Merkmalsuebersicht_neu 2 4" xfId="791" xr:uid="{00000000-0005-0000-0000-00001A030000}"/>
    <cellStyle name="9_Merkmalsuebersicht_neu 2 5" xfId="792" xr:uid="{00000000-0005-0000-0000-00001B030000}"/>
    <cellStyle name="9_Merkmalsuebersicht_neu 2 6" xfId="793" xr:uid="{00000000-0005-0000-0000-00001C030000}"/>
    <cellStyle name="9_Merkmalsuebersicht_neu 3" xfId="794" xr:uid="{00000000-0005-0000-0000-00001D030000}"/>
    <cellStyle name="9_Merkmalsuebersicht_neu 3 2" xfId="795" xr:uid="{00000000-0005-0000-0000-00001E030000}"/>
    <cellStyle name="9_Merkmalsuebersicht_neu 3 3" xfId="796" xr:uid="{00000000-0005-0000-0000-00001F030000}"/>
    <cellStyle name="9_Merkmalsuebersicht_neu 3 4" xfId="797" xr:uid="{00000000-0005-0000-0000-000020030000}"/>
    <cellStyle name="9_Merkmalsuebersicht_neu 3 5" xfId="798" xr:uid="{00000000-0005-0000-0000-000021030000}"/>
    <cellStyle name="9_Merkmalsuebersicht_neu 4" xfId="799" xr:uid="{00000000-0005-0000-0000-000022030000}"/>
    <cellStyle name="9_Merkmalsuebersicht_neu 4 2" xfId="800" xr:uid="{00000000-0005-0000-0000-000023030000}"/>
    <cellStyle name="9_Merkmalsuebersicht_neu 4 3" xfId="801" xr:uid="{00000000-0005-0000-0000-000024030000}"/>
    <cellStyle name="9_Merkmalsuebersicht_neu 4 4" xfId="802" xr:uid="{00000000-0005-0000-0000-000025030000}"/>
    <cellStyle name="9_Merkmalsuebersicht_neu 4 5" xfId="803" xr:uid="{00000000-0005-0000-0000-000026030000}"/>
    <cellStyle name="9_Merkmalsuebersicht_neu 5" xfId="804" xr:uid="{00000000-0005-0000-0000-000027030000}"/>
    <cellStyle name="9_Merkmalsuebersicht_neu 6" xfId="805" xr:uid="{00000000-0005-0000-0000-000028030000}"/>
    <cellStyle name="9_Merkmalsuebersicht_neu 7" xfId="806" xr:uid="{00000000-0005-0000-0000-000029030000}"/>
    <cellStyle name="9_Merkmalsuebersicht_neu 8" xfId="807" xr:uid="{00000000-0005-0000-0000-00002A030000}"/>
    <cellStyle name="9_Tab_III_1_1-10_neu_Endgueltig" xfId="808" xr:uid="{00000000-0005-0000-0000-00002B030000}"/>
    <cellStyle name="9_Tab_III_1_1-10_neu_Endgueltig 2" xfId="809" xr:uid="{00000000-0005-0000-0000-00002C030000}"/>
    <cellStyle name="9_tabellen_teil_iii_2011_l12" xfId="810" xr:uid="{00000000-0005-0000-0000-00002D030000}"/>
    <cellStyle name="9_tabellen_teil_iii_2011_l12 2" xfId="811" xr:uid="{00000000-0005-0000-0000-00002E030000}"/>
    <cellStyle name="9_tabellen_teil_iii_2011_l12 2 2" xfId="812" xr:uid="{00000000-0005-0000-0000-00002F030000}"/>
    <cellStyle name="9_tabellen_teil_iii_2011_l12 2 2 2" xfId="813" xr:uid="{00000000-0005-0000-0000-000030030000}"/>
    <cellStyle name="9_tabellen_teil_iii_2011_l12 2 2 3" xfId="814" xr:uid="{00000000-0005-0000-0000-000031030000}"/>
    <cellStyle name="9_tabellen_teil_iii_2011_l12 2 2 4" xfId="815" xr:uid="{00000000-0005-0000-0000-000032030000}"/>
    <cellStyle name="9_tabellen_teil_iii_2011_l12 2 2 5" xfId="816" xr:uid="{00000000-0005-0000-0000-000033030000}"/>
    <cellStyle name="9_tabellen_teil_iii_2011_l12 2 3" xfId="817" xr:uid="{00000000-0005-0000-0000-000034030000}"/>
    <cellStyle name="9_tabellen_teil_iii_2011_l12 2 4" xfId="818" xr:uid="{00000000-0005-0000-0000-000035030000}"/>
    <cellStyle name="9_tabellen_teil_iii_2011_l12 2 5" xfId="819" xr:uid="{00000000-0005-0000-0000-000036030000}"/>
    <cellStyle name="9_tabellen_teil_iii_2011_l12 2 6" xfId="820" xr:uid="{00000000-0005-0000-0000-000037030000}"/>
    <cellStyle name="9_tabellen_teil_iii_2011_l12 3" xfId="821" xr:uid="{00000000-0005-0000-0000-000038030000}"/>
    <cellStyle name="9_tabellen_teil_iii_2011_l12 3 2" xfId="822" xr:uid="{00000000-0005-0000-0000-000039030000}"/>
    <cellStyle name="9_tabellen_teil_iii_2011_l12 3 3" xfId="823" xr:uid="{00000000-0005-0000-0000-00003A030000}"/>
    <cellStyle name="9_tabellen_teil_iii_2011_l12 3 4" xfId="824" xr:uid="{00000000-0005-0000-0000-00003B030000}"/>
    <cellStyle name="9_tabellen_teil_iii_2011_l12 3 5" xfId="825" xr:uid="{00000000-0005-0000-0000-00003C030000}"/>
    <cellStyle name="9_tabellen_teil_iii_2011_l12 4" xfId="826" xr:uid="{00000000-0005-0000-0000-00003D030000}"/>
    <cellStyle name="9_tabellen_teil_iii_2011_l12 4 2" xfId="827" xr:uid="{00000000-0005-0000-0000-00003E030000}"/>
    <cellStyle name="9_tabellen_teil_iii_2011_l12 4 3" xfId="828" xr:uid="{00000000-0005-0000-0000-00003F030000}"/>
    <cellStyle name="9_tabellen_teil_iii_2011_l12 4 4" xfId="829" xr:uid="{00000000-0005-0000-0000-000040030000}"/>
    <cellStyle name="9_tabellen_teil_iii_2011_l12 4 5" xfId="830" xr:uid="{00000000-0005-0000-0000-000041030000}"/>
    <cellStyle name="9_tabellen_teil_iii_2011_l12 5" xfId="831" xr:uid="{00000000-0005-0000-0000-000042030000}"/>
    <cellStyle name="9_tabellen_teil_iii_2011_l12 6" xfId="832" xr:uid="{00000000-0005-0000-0000-000043030000}"/>
    <cellStyle name="9_tabellen_teil_iii_2011_l12 7" xfId="833" xr:uid="{00000000-0005-0000-0000-000044030000}"/>
    <cellStyle name="9_tabellen_teil_iii_2011_l12 8" xfId="834" xr:uid="{00000000-0005-0000-0000-000045030000}"/>
    <cellStyle name="Akzent1 2" xfId="835" xr:uid="{00000000-0005-0000-0000-000046030000}"/>
    <cellStyle name="Akzent1 2 2" xfId="836" xr:uid="{00000000-0005-0000-0000-000047030000}"/>
    <cellStyle name="Akzent1 2 3" xfId="837" xr:uid="{00000000-0005-0000-0000-000048030000}"/>
    <cellStyle name="Akzent1 3" xfId="838" xr:uid="{00000000-0005-0000-0000-000049030000}"/>
    <cellStyle name="Akzent2 2" xfId="839" xr:uid="{00000000-0005-0000-0000-00004A030000}"/>
    <cellStyle name="Akzent2 2 2" xfId="840" xr:uid="{00000000-0005-0000-0000-00004B030000}"/>
    <cellStyle name="Akzent2 2 3" xfId="841" xr:uid="{00000000-0005-0000-0000-00004C030000}"/>
    <cellStyle name="Akzent2 3" xfId="842" xr:uid="{00000000-0005-0000-0000-00004D030000}"/>
    <cellStyle name="Akzent3 2" xfId="843" xr:uid="{00000000-0005-0000-0000-00004E030000}"/>
    <cellStyle name="Akzent3 2 2" xfId="844" xr:uid="{00000000-0005-0000-0000-00004F030000}"/>
    <cellStyle name="Akzent3 2 3" xfId="845" xr:uid="{00000000-0005-0000-0000-000050030000}"/>
    <cellStyle name="Akzent3 3" xfId="846" xr:uid="{00000000-0005-0000-0000-000051030000}"/>
    <cellStyle name="Akzent4 2" xfId="847" xr:uid="{00000000-0005-0000-0000-000052030000}"/>
    <cellStyle name="Akzent4 2 2" xfId="848" xr:uid="{00000000-0005-0000-0000-000053030000}"/>
    <cellStyle name="Akzent4 2 3" xfId="849" xr:uid="{00000000-0005-0000-0000-000054030000}"/>
    <cellStyle name="Akzent4 3" xfId="850" xr:uid="{00000000-0005-0000-0000-000055030000}"/>
    <cellStyle name="Akzent5 2" xfId="851" xr:uid="{00000000-0005-0000-0000-000056030000}"/>
    <cellStyle name="Akzent5 2 2" xfId="852" xr:uid="{00000000-0005-0000-0000-000057030000}"/>
    <cellStyle name="Akzent5 2 3" xfId="853" xr:uid="{00000000-0005-0000-0000-000058030000}"/>
    <cellStyle name="Akzent5 3" xfId="854" xr:uid="{00000000-0005-0000-0000-000059030000}"/>
    <cellStyle name="Akzent6 2" xfId="855" xr:uid="{00000000-0005-0000-0000-00005A030000}"/>
    <cellStyle name="Akzent6 2 2" xfId="856" xr:uid="{00000000-0005-0000-0000-00005B030000}"/>
    <cellStyle name="Akzent6 2 3" xfId="857" xr:uid="{00000000-0005-0000-0000-00005C030000}"/>
    <cellStyle name="Akzent6 3" xfId="858" xr:uid="{00000000-0005-0000-0000-00005D030000}"/>
    <cellStyle name="Ausgabe 2" xfId="859" xr:uid="{00000000-0005-0000-0000-00005E030000}"/>
    <cellStyle name="Ausgabe 2 2" xfId="860" xr:uid="{00000000-0005-0000-0000-00005F030000}"/>
    <cellStyle name="Ausgabe 2 2 2" xfId="861" xr:uid="{00000000-0005-0000-0000-000060030000}"/>
    <cellStyle name="Ausgabe 2 2 2 2" xfId="862" xr:uid="{00000000-0005-0000-0000-000061030000}"/>
    <cellStyle name="Ausgabe 2 2 2 3" xfId="863" xr:uid="{00000000-0005-0000-0000-000062030000}"/>
    <cellStyle name="Ausgabe 2 2 2 4" xfId="864" xr:uid="{00000000-0005-0000-0000-000063030000}"/>
    <cellStyle name="Ausgabe 2 2 2 5" xfId="865" xr:uid="{00000000-0005-0000-0000-000064030000}"/>
    <cellStyle name="Ausgabe 2 2 3" xfId="866" xr:uid="{00000000-0005-0000-0000-000065030000}"/>
    <cellStyle name="Ausgabe 2 2 4" xfId="867" xr:uid="{00000000-0005-0000-0000-000066030000}"/>
    <cellStyle name="Ausgabe 2 2 5" xfId="868" xr:uid="{00000000-0005-0000-0000-000067030000}"/>
    <cellStyle name="Ausgabe 2 2 6" xfId="869" xr:uid="{00000000-0005-0000-0000-000068030000}"/>
    <cellStyle name="Ausgabe 2 2 7" xfId="870" xr:uid="{00000000-0005-0000-0000-000069030000}"/>
    <cellStyle name="Ausgabe 2 3" xfId="871" xr:uid="{00000000-0005-0000-0000-00006A030000}"/>
    <cellStyle name="Ausgabe 2 3 2" xfId="872" xr:uid="{00000000-0005-0000-0000-00006B030000}"/>
    <cellStyle name="Ausgabe 2 3 2 2" xfId="873" xr:uid="{00000000-0005-0000-0000-00006C030000}"/>
    <cellStyle name="Ausgabe 2 3 2 3" xfId="874" xr:uid="{00000000-0005-0000-0000-00006D030000}"/>
    <cellStyle name="Ausgabe 2 3 2 4" xfId="875" xr:uid="{00000000-0005-0000-0000-00006E030000}"/>
    <cellStyle name="Ausgabe 2 3 2 5" xfId="876" xr:uid="{00000000-0005-0000-0000-00006F030000}"/>
    <cellStyle name="Ausgabe 2 3 3" xfId="877" xr:uid="{00000000-0005-0000-0000-000070030000}"/>
    <cellStyle name="Ausgabe 2 3 4" xfId="878" xr:uid="{00000000-0005-0000-0000-000071030000}"/>
    <cellStyle name="Ausgabe 2 3 5" xfId="879" xr:uid="{00000000-0005-0000-0000-000072030000}"/>
    <cellStyle name="Ausgabe 2 3 6" xfId="880" xr:uid="{00000000-0005-0000-0000-000073030000}"/>
    <cellStyle name="Ausgabe 2 4" xfId="881" xr:uid="{00000000-0005-0000-0000-000074030000}"/>
    <cellStyle name="Ausgabe 2 4 2" xfId="882" xr:uid="{00000000-0005-0000-0000-000075030000}"/>
    <cellStyle name="Ausgabe 2 4 3" xfId="883" xr:uid="{00000000-0005-0000-0000-000076030000}"/>
    <cellStyle name="Ausgabe 2 4 4" xfId="884" xr:uid="{00000000-0005-0000-0000-000077030000}"/>
    <cellStyle name="Ausgabe 2 4 5" xfId="885" xr:uid="{00000000-0005-0000-0000-000078030000}"/>
    <cellStyle name="Ausgabe 2 5" xfId="886" xr:uid="{00000000-0005-0000-0000-000079030000}"/>
    <cellStyle name="Ausgabe 2 6" xfId="887" xr:uid="{00000000-0005-0000-0000-00007A030000}"/>
    <cellStyle name="Ausgabe 2 7" xfId="888" xr:uid="{00000000-0005-0000-0000-00007B030000}"/>
    <cellStyle name="Ausgabe 2 8" xfId="889" xr:uid="{00000000-0005-0000-0000-00007C030000}"/>
    <cellStyle name="Ausgabe 3" xfId="890" xr:uid="{00000000-0005-0000-0000-00007D030000}"/>
    <cellStyle name="Ausgabe 3 2" xfId="891" xr:uid="{00000000-0005-0000-0000-00007E030000}"/>
    <cellStyle name="Ausgabe 3 3" xfId="892" xr:uid="{00000000-0005-0000-0000-00007F030000}"/>
    <cellStyle name="Ausgabe 3 4" xfId="893" xr:uid="{00000000-0005-0000-0000-000080030000}"/>
    <cellStyle name="Ausgabe 3 5" xfId="894" xr:uid="{00000000-0005-0000-0000-000081030000}"/>
    <cellStyle name="Bad 2" xfId="895" xr:uid="{00000000-0005-0000-0000-000082030000}"/>
    <cellStyle name="BasisOhneNK" xfId="896" xr:uid="{00000000-0005-0000-0000-000083030000}"/>
    <cellStyle name="Berechnung 2" xfId="897" xr:uid="{00000000-0005-0000-0000-000084030000}"/>
    <cellStyle name="Berechnung 2 2" xfId="898" xr:uid="{00000000-0005-0000-0000-000085030000}"/>
    <cellStyle name="Berechnung 2 2 2" xfId="899" xr:uid="{00000000-0005-0000-0000-000086030000}"/>
    <cellStyle name="Berechnung 2 2 2 2" xfId="900" xr:uid="{00000000-0005-0000-0000-000087030000}"/>
    <cellStyle name="Berechnung 2 2 2 3" xfId="901" xr:uid="{00000000-0005-0000-0000-000088030000}"/>
    <cellStyle name="Berechnung 2 2 2 4" xfId="902" xr:uid="{00000000-0005-0000-0000-000089030000}"/>
    <cellStyle name="Berechnung 2 2 2 5" xfId="903" xr:uid="{00000000-0005-0000-0000-00008A030000}"/>
    <cellStyle name="Berechnung 2 2 3" xfId="904" xr:uid="{00000000-0005-0000-0000-00008B030000}"/>
    <cellStyle name="Berechnung 2 2 4" xfId="905" xr:uid="{00000000-0005-0000-0000-00008C030000}"/>
    <cellStyle name="Berechnung 2 2 5" xfId="906" xr:uid="{00000000-0005-0000-0000-00008D030000}"/>
    <cellStyle name="Berechnung 2 2 6" xfId="907" xr:uid="{00000000-0005-0000-0000-00008E030000}"/>
    <cellStyle name="Berechnung 2 2 7" xfId="908" xr:uid="{00000000-0005-0000-0000-00008F030000}"/>
    <cellStyle name="Berechnung 2 3" xfId="909" xr:uid="{00000000-0005-0000-0000-000090030000}"/>
    <cellStyle name="Berechnung 2 3 2" xfId="910" xr:uid="{00000000-0005-0000-0000-000091030000}"/>
    <cellStyle name="Berechnung 2 3 2 2" xfId="911" xr:uid="{00000000-0005-0000-0000-000092030000}"/>
    <cellStyle name="Berechnung 2 3 2 3" xfId="912" xr:uid="{00000000-0005-0000-0000-000093030000}"/>
    <cellStyle name="Berechnung 2 3 2 4" xfId="913" xr:uid="{00000000-0005-0000-0000-000094030000}"/>
    <cellStyle name="Berechnung 2 3 2 5" xfId="914" xr:uid="{00000000-0005-0000-0000-000095030000}"/>
    <cellStyle name="Berechnung 2 3 3" xfId="915" xr:uid="{00000000-0005-0000-0000-000096030000}"/>
    <cellStyle name="Berechnung 2 3 4" xfId="916" xr:uid="{00000000-0005-0000-0000-000097030000}"/>
    <cellStyle name="Berechnung 2 3 5" xfId="917" xr:uid="{00000000-0005-0000-0000-000098030000}"/>
    <cellStyle name="Berechnung 2 3 6" xfId="918" xr:uid="{00000000-0005-0000-0000-000099030000}"/>
    <cellStyle name="Berechnung 2 4" xfId="919" xr:uid="{00000000-0005-0000-0000-00009A030000}"/>
    <cellStyle name="Berechnung 2 4 2" xfId="920" xr:uid="{00000000-0005-0000-0000-00009B030000}"/>
    <cellStyle name="Berechnung 2 4 3" xfId="921" xr:uid="{00000000-0005-0000-0000-00009C030000}"/>
    <cellStyle name="Berechnung 2 4 4" xfId="922" xr:uid="{00000000-0005-0000-0000-00009D030000}"/>
    <cellStyle name="Berechnung 2 4 5" xfId="923" xr:uid="{00000000-0005-0000-0000-00009E030000}"/>
    <cellStyle name="Berechnung 2 5" xfId="924" xr:uid="{00000000-0005-0000-0000-00009F030000}"/>
    <cellStyle name="Berechnung 2 6" xfId="925" xr:uid="{00000000-0005-0000-0000-0000A0030000}"/>
    <cellStyle name="Berechnung 2 7" xfId="926" xr:uid="{00000000-0005-0000-0000-0000A1030000}"/>
    <cellStyle name="Berechnung 2 8" xfId="927" xr:uid="{00000000-0005-0000-0000-0000A2030000}"/>
    <cellStyle name="Berechnung 3" xfId="928" xr:uid="{00000000-0005-0000-0000-0000A3030000}"/>
    <cellStyle name="Berechnung 3 2" xfId="929" xr:uid="{00000000-0005-0000-0000-0000A4030000}"/>
    <cellStyle name="Berechnung 3 3" xfId="930" xr:uid="{00000000-0005-0000-0000-0000A5030000}"/>
    <cellStyle name="Berechnung 3 4" xfId="931" xr:uid="{00000000-0005-0000-0000-0000A6030000}"/>
    <cellStyle name="Berechnung 3 5" xfId="932" xr:uid="{00000000-0005-0000-0000-0000A7030000}"/>
    <cellStyle name="bin" xfId="933" xr:uid="{00000000-0005-0000-0000-0000A8030000}"/>
    <cellStyle name="cell" xfId="934" xr:uid="{00000000-0005-0000-0000-0000A9030000}"/>
    <cellStyle name="Col&amp;RowHeadings" xfId="935" xr:uid="{00000000-0005-0000-0000-0000AA030000}"/>
    <cellStyle name="column" xfId="936" xr:uid="{00000000-0005-0000-0000-0000AB030000}"/>
    <cellStyle name="Comma 2" xfId="937" xr:uid="{00000000-0005-0000-0000-0000AC030000}"/>
    <cellStyle name="Comma 2 2" xfId="938" xr:uid="{00000000-0005-0000-0000-0000AD030000}"/>
    <cellStyle name="DataEntryCells" xfId="939" xr:uid="{00000000-0005-0000-0000-0000AE030000}"/>
    <cellStyle name="Dezimal 2" xfId="940" xr:uid="{00000000-0005-0000-0000-0000AF030000}"/>
    <cellStyle name="Dezimal 2 2" xfId="941" xr:uid="{00000000-0005-0000-0000-0000B0030000}"/>
    <cellStyle name="Dezimal 2 2 2" xfId="942" xr:uid="{00000000-0005-0000-0000-0000B1030000}"/>
    <cellStyle name="Dezimal 2 2 2 2" xfId="943" xr:uid="{00000000-0005-0000-0000-0000B2030000}"/>
    <cellStyle name="Dezimal 2 2 2 3" xfId="944" xr:uid="{00000000-0005-0000-0000-0000B3030000}"/>
    <cellStyle name="Dezimal 2 2 2 4" xfId="945" xr:uid="{00000000-0005-0000-0000-0000B4030000}"/>
    <cellStyle name="Dezimal 2 2 3" xfId="946" xr:uid="{00000000-0005-0000-0000-0000B5030000}"/>
    <cellStyle name="Dezimal 2 2 3 2" xfId="947" xr:uid="{00000000-0005-0000-0000-0000B6030000}"/>
    <cellStyle name="Dezimal 2 2 3 3" xfId="948" xr:uid="{00000000-0005-0000-0000-0000B7030000}"/>
    <cellStyle name="Dezimal 2 2 3 4" xfId="949" xr:uid="{00000000-0005-0000-0000-0000B8030000}"/>
    <cellStyle name="Dezimal 2 2 4" xfId="950" xr:uid="{00000000-0005-0000-0000-0000B9030000}"/>
    <cellStyle name="Dezimal 2 2 5" xfId="951" xr:uid="{00000000-0005-0000-0000-0000BA030000}"/>
    <cellStyle name="Dezimal 2 2 6" xfId="952" xr:uid="{00000000-0005-0000-0000-0000BB030000}"/>
    <cellStyle name="Dezimal 2 3" xfId="953" xr:uid="{00000000-0005-0000-0000-0000BC030000}"/>
    <cellStyle name="Dezimal 2 3 2" xfId="954" xr:uid="{00000000-0005-0000-0000-0000BD030000}"/>
    <cellStyle name="Dezimal 2 3 2 2" xfId="955" xr:uid="{00000000-0005-0000-0000-0000BE030000}"/>
    <cellStyle name="Dezimal 2 3 2 3" xfId="956" xr:uid="{00000000-0005-0000-0000-0000BF030000}"/>
    <cellStyle name="Dezimal 2 3 3" xfId="957" xr:uid="{00000000-0005-0000-0000-0000C0030000}"/>
    <cellStyle name="Dezimal 2 3 3 2" xfId="958" xr:uid="{00000000-0005-0000-0000-0000C1030000}"/>
    <cellStyle name="Dezimal 2 3 4" xfId="959" xr:uid="{00000000-0005-0000-0000-0000C2030000}"/>
    <cellStyle name="Dezimal 2 3 5" xfId="960" xr:uid="{00000000-0005-0000-0000-0000C3030000}"/>
    <cellStyle name="Dezimal 2 3 6" xfId="961" xr:uid="{00000000-0005-0000-0000-0000C4030000}"/>
    <cellStyle name="Dezimal 2 4" xfId="962" xr:uid="{00000000-0005-0000-0000-0000C5030000}"/>
    <cellStyle name="Dezimal 2 4 2" xfId="963" xr:uid="{00000000-0005-0000-0000-0000C6030000}"/>
    <cellStyle name="Dezimal 3" xfId="964" xr:uid="{00000000-0005-0000-0000-0000C7030000}"/>
    <cellStyle name="Dezimal 3 2" xfId="965" xr:uid="{00000000-0005-0000-0000-0000C8030000}"/>
    <cellStyle name="Dezimal 3 2 2" xfId="966" xr:uid="{00000000-0005-0000-0000-0000C9030000}"/>
    <cellStyle name="Dezimal 3 2 3" xfId="967" xr:uid="{00000000-0005-0000-0000-0000CA030000}"/>
    <cellStyle name="Dezimal 3 2 4" xfId="968" xr:uid="{00000000-0005-0000-0000-0000CB030000}"/>
    <cellStyle name="Dezimal 3 3" xfId="969" xr:uid="{00000000-0005-0000-0000-0000CC030000}"/>
    <cellStyle name="Dezimal 3 3 2" xfId="970" xr:uid="{00000000-0005-0000-0000-0000CD030000}"/>
    <cellStyle name="Dezimal 3 3 3" xfId="971" xr:uid="{00000000-0005-0000-0000-0000CE030000}"/>
    <cellStyle name="Dezimal 3 3 4" xfId="972" xr:uid="{00000000-0005-0000-0000-0000CF030000}"/>
    <cellStyle name="Dezimal 3 4" xfId="973" xr:uid="{00000000-0005-0000-0000-0000D0030000}"/>
    <cellStyle name="Dezimal 3 5" xfId="974" xr:uid="{00000000-0005-0000-0000-0000D1030000}"/>
    <cellStyle name="Dezimal 3 6" xfId="975" xr:uid="{00000000-0005-0000-0000-0000D2030000}"/>
    <cellStyle name="Dezimal 4" xfId="976" xr:uid="{00000000-0005-0000-0000-0000D3030000}"/>
    <cellStyle name="Dezimal 4 2" xfId="977" xr:uid="{00000000-0005-0000-0000-0000D4030000}"/>
    <cellStyle name="Dezimal 4 2 2" xfId="978" xr:uid="{00000000-0005-0000-0000-0000D5030000}"/>
    <cellStyle name="Dezimal 4 2 3" xfId="979" xr:uid="{00000000-0005-0000-0000-0000D6030000}"/>
    <cellStyle name="Dezimal 4 2 4" xfId="980" xr:uid="{00000000-0005-0000-0000-0000D7030000}"/>
    <cellStyle name="Dezimal 4 3" xfId="981" xr:uid="{00000000-0005-0000-0000-0000D8030000}"/>
    <cellStyle name="Dezimal 4 3 2" xfId="982" xr:uid="{00000000-0005-0000-0000-0000D9030000}"/>
    <cellStyle name="Dezimal 4 3 3" xfId="983" xr:uid="{00000000-0005-0000-0000-0000DA030000}"/>
    <cellStyle name="Dezimal 4 3 4" xfId="984" xr:uid="{00000000-0005-0000-0000-0000DB030000}"/>
    <cellStyle name="Dezimal 4 4" xfId="985" xr:uid="{00000000-0005-0000-0000-0000DC030000}"/>
    <cellStyle name="Dezimal 4 5" xfId="986" xr:uid="{00000000-0005-0000-0000-0000DD030000}"/>
    <cellStyle name="Dezimal 4 6" xfId="987" xr:uid="{00000000-0005-0000-0000-0000DE030000}"/>
    <cellStyle name="Dezimal 5" xfId="988" xr:uid="{00000000-0005-0000-0000-0000DF030000}"/>
    <cellStyle name="Dezimal 5 2" xfId="989" xr:uid="{00000000-0005-0000-0000-0000E0030000}"/>
    <cellStyle name="Dezimal 5 2 2" xfId="990" xr:uid="{00000000-0005-0000-0000-0000E1030000}"/>
    <cellStyle name="Dezimal 5 2 3" xfId="991" xr:uid="{00000000-0005-0000-0000-0000E2030000}"/>
    <cellStyle name="Dezimal 5 2 4" xfId="992" xr:uid="{00000000-0005-0000-0000-0000E3030000}"/>
    <cellStyle name="Dezimal 5 3" xfId="993" xr:uid="{00000000-0005-0000-0000-0000E4030000}"/>
    <cellStyle name="Dezimal 5 3 2" xfId="994" xr:uid="{00000000-0005-0000-0000-0000E5030000}"/>
    <cellStyle name="Dezimal 5 3 3" xfId="995" xr:uid="{00000000-0005-0000-0000-0000E6030000}"/>
    <cellStyle name="Dezimal 5 3 4" xfId="996" xr:uid="{00000000-0005-0000-0000-0000E7030000}"/>
    <cellStyle name="Dezimal 5 4" xfId="997" xr:uid="{00000000-0005-0000-0000-0000E8030000}"/>
    <cellStyle name="Dezimal 5 5" xfId="998" xr:uid="{00000000-0005-0000-0000-0000E9030000}"/>
    <cellStyle name="Dezimal 5 6" xfId="999" xr:uid="{00000000-0005-0000-0000-0000EA030000}"/>
    <cellStyle name="Dezimal 6" xfId="1000" xr:uid="{00000000-0005-0000-0000-0000EB030000}"/>
    <cellStyle name="Dezimal 6 2" xfId="1001" xr:uid="{00000000-0005-0000-0000-0000EC030000}"/>
    <cellStyle name="Dezimal 6 2 2" xfId="1002" xr:uid="{00000000-0005-0000-0000-0000ED030000}"/>
    <cellStyle name="Dezimal 6 2 3" xfId="1003" xr:uid="{00000000-0005-0000-0000-0000EE030000}"/>
    <cellStyle name="Dezimal 6 2 4" xfId="1004" xr:uid="{00000000-0005-0000-0000-0000EF030000}"/>
    <cellStyle name="Dezimal 6 3" xfId="1005" xr:uid="{00000000-0005-0000-0000-0000F0030000}"/>
    <cellStyle name="Dezimal 6 3 2" xfId="1006" xr:uid="{00000000-0005-0000-0000-0000F1030000}"/>
    <cellStyle name="Dezimal 6 3 3" xfId="1007" xr:uid="{00000000-0005-0000-0000-0000F2030000}"/>
    <cellStyle name="Dezimal 6 3 4" xfId="1008" xr:uid="{00000000-0005-0000-0000-0000F3030000}"/>
    <cellStyle name="Dezimal 6 4" xfId="1009" xr:uid="{00000000-0005-0000-0000-0000F4030000}"/>
    <cellStyle name="Dezimal 6 5" xfId="1010" xr:uid="{00000000-0005-0000-0000-0000F5030000}"/>
    <cellStyle name="Dezimal 6 6" xfId="1011" xr:uid="{00000000-0005-0000-0000-0000F6030000}"/>
    <cellStyle name="DJI Überschriftszeile" xfId="1012" xr:uid="{00000000-0005-0000-0000-0000F7030000}"/>
    <cellStyle name="DJI-vorletzte-Zeile" xfId="1013" xr:uid="{00000000-0005-0000-0000-0000F8030000}"/>
    <cellStyle name="DJI-Zwischenzeile" xfId="1014" xr:uid="{00000000-0005-0000-0000-0000F9030000}"/>
    <cellStyle name="DJI-Zwischenzeile 2" xfId="1015" xr:uid="{00000000-0005-0000-0000-0000FA030000}"/>
    <cellStyle name="DJI-Zwischenzeile 2 2" xfId="1016" xr:uid="{00000000-0005-0000-0000-0000FB030000}"/>
    <cellStyle name="DJI-Zwischenzeile 2 3" xfId="1017" xr:uid="{00000000-0005-0000-0000-0000FC030000}"/>
    <cellStyle name="DJI-Zwischenzeile 2 4" xfId="1018" xr:uid="{00000000-0005-0000-0000-0000FD030000}"/>
    <cellStyle name="DJI-Zwischenzeile 2 5" xfId="1019" xr:uid="{00000000-0005-0000-0000-0000FE030000}"/>
    <cellStyle name="DJI-Zwischenzeile 3" xfId="1020" xr:uid="{00000000-0005-0000-0000-0000FF030000}"/>
    <cellStyle name="DJI-Zwischenzeile 4" xfId="1021" xr:uid="{00000000-0005-0000-0000-000000040000}"/>
    <cellStyle name="DJI-Zwischenzeile 5" xfId="1022" xr:uid="{00000000-0005-0000-0000-000001040000}"/>
    <cellStyle name="DJI-Zwischenzeile 6" xfId="1023" xr:uid="{00000000-0005-0000-0000-000002040000}"/>
    <cellStyle name="Eingabe 2" xfId="1024" xr:uid="{00000000-0005-0000-0000-000003040000}"/>
    <cellStyle name="Eingabe 2 2" xfId="1025" xr:uid="{00000000-0005-0000-0000-000004040000}"/>
    <cellStyle name="Eingabe 2 2 2" xfId="1026" xr:uid="{00000000-0005-0000-0000-000005040000}"/>
    <cellStyle name="Eingabe 2 2 2 2" xfId="1027" xr:uid="{00000000-0005-0000-0000-000006040000}"/>
    <cellStyle name="Eingabe 2 2 2 3" xfId="1028" xr:uid="{00000000-0005-0000-0000-000007040000}"/>
    <cellStyle name="Eingabe 2 2 2 4" xfId="1029" xr:uid="{00000000-0005-0000-0000-000008040000}"/>
    <cellStyle name="Eingabe 2 2 2 5" xfId="1030" xr:uid="{00000000-0005-0000-0000-000009040000}"/>
    <cellStyle name="Eingabe 2 2 3" xfId="1031" xr:uid="{00000000-0005-0000-0000-00000A040000}"/>
    <cellStyle name="Eingabe 2 2 4" xfId="1032" xr:uid="{00000000-0005-0000-0000-00000B040000}"/>
    <cellStyle name="Eingabe 2 2 5" xfId="1033" xr:uid="{00000000-0005-0000-0000-00000C040000}"/>
    <cellStyle name="Eingabe 2 2 6" xfId="1034" xr:uid="{00000000-0005-0000-0000-00000D040000}"/>
    <cellStyle name="Eingabe 2 2 7" xfId="1035" xr:uid="{00000000-0005-0000-0000-00000E040000}"/>
    <cellStyle name="Eingabe 2 3" xfId="1036" xr:uid="{00000000-0005-0000-0000-00000F040000}"/>
    <cellStyle name="Eingabe 2 3 2" xfId="1037" xr:uid="{00000000-0005-0000-0000-000010040000}"/>
    <cellStyle name="Eingabe 2 3 2 2" xfId="1038" xr:uid="{00000000-0005-0000-0000-000011040000}"/>
    <cellStyle name="Eingabe 2 3 2 3" xfId="1039" xr:uid="{00000000-0005-0000-0000-000012040000}"/>
    <cellStyle name="Eingabe 2 3 2 4" xfId="1040" xr:uid="{00000000-0005-0000-0000-000013040000}"/>
    <cellStyle name="Eingabe 2 3 2 5" xfId="1041" xr:uid="{00000000-0005-0000-0000-000014040000}"/>
    <cellStyle name="Eingabe 2 3 3" xfId="1042" xr:uid="{00000000-0005-0000-0000-000015040000}"/>
    <cellStyle name="Eingabe 2 3 4" xfId="1043" xr:uid="{00000000-0005-0000-0000-000016040000}"/>
    <cellStyle name="Eingabe 2 3 5" xfId="1044" xr:uid="{00000000-0005-0000-0000-000017040000}"/>
    <cellStyle name="Eingabe 2 3 6" xfId="1045" xr:uid="{00000000-0005-0000-0000-000018040000}"/>
    <cellStyle name="Eingabe 2 4" xfId="1046" xr:uid="{00000000-0005-0000-0000-000019040000}"/>
    <cellStyle name="Eingabe 2 4 2" xfId="1047" xr:uid="{00000000-0005-0000-0000-00001A040000}"/>
    <cellStyle name="Eingabe 2 4 3" xfId="1048" xr:uid="{00000000-0005-0000-0000-00001B040000}"/>
    <cellStyle name="Eingabe 2 4 4" xfId="1049" xr:uid="{00000000-0005-0000-0000-00001C040000}"/>
    <cellStyle name="Eingabe 2 4 5" xfId="1050" xr:uid="{00000000-0005-0000-0000-00001D040000}"/>
    <cellStyle name="Eingabe 2 5" xfId="1051" xr:uid="{00000000-0005-0000-0000-00001E040000}"/>
    <cellStyle name="Eingabe 2 6" xfId="1052" xr:uid="{00000000-0005-0000-0000-00001F040000}"/>
    <cellStyle name="Eingabe 2 7" xfId="1053" xr:uid="{00000000-0005-0000-0000-000020040000}"/>
    <cellStyle name="Eingabe 2 8" xfId="1054" xr:uid="{00000000-0005-0000-0000-000021040000}"/>
    <cellStyle name="Eingabe 2 9" xfId="1055" xr:uid="{00000000-0005-0000-0000-000022040000}"/>
    <cellStyle name="Eingabe 3" xfId="1056" xr:uid="{00000000-0005-0000-0000-000023040000}"/>
    <cellStyle name="Eingabe 3 2" xfId="1057" xr:uid="{00000000-0005-0000-0000-000024040000}"/>
    <cellStyle name="Eingabe 3 3" xfId="1058" xr:uid="{00000000-0005-0000-0000-000025040000}"/>
    <cellStyle name="Eingabe 3 4" xfId="1059" xr:uid="{00000000-0005-0000-0000-000026040000}"/>
    <cellStyle name="Eingabe 3 5" xfId="1060" xr:uid="{00000000-0005-0000-0000-000027040000}"/>
    <cellStyle name="Eingabe 4" xfId="1061" xr:uid="{00000000-0005-0000-0000-000028040000}"/>
    <cellStyle name="Ergebnis 10" xfId="1062" xr:uid="{00000000-0005-0000-0000-000029040000}"/>
    <cellStyle name="Ergebnis 2" xfId="1063" xr:uid="{00000000-0005-0000-0000-00002A040000}"/>
    <cellStyle name="Ergebnis 2 2" xfId="1064" xr:uid="{00000000-0005-0000-0000-00002B040000}"/>
    <cellStyle name="Ergebnis 2 2 2" xfId="1065" xr:uid="{00000000-0005-0000-0000-00002C040000}"/>
    <cellStyle name="Ergebnis 2 2 2 2" xfId="1066" xr:uid="{00000000-0005-0000-0000-00002D040000}"/>
    <cellStyle name="Ergebnis 2 2 2 3" xfId="1067" xr:uid="{00000000-0005-0000-0000-00002E040000}"/>
    <cellStyle name="Ergebnis 2 2 2 4" xfId="1068" xr:uid="{00000000-0005-0000-0000-00002F040000}"/>
    <cellStyle name="Ergebnis 2 2 2 5" xfId="1069" xr:uid="{00000000-0005-0000-0000-000030040000}"/>
    <cellStyle name="Ergebnis 2 2 3" xfId="1070" xr:uid="{00000000-0005-0000-0000-000031040000}"/>
    <cellStyle name="Ergebnis 2 2 4" xfId="1071" xr:uid="{00000000-0005-0000-0000-000032040000}"/>
    <cellStyle name="Ergebnis 2 2 5" xfId="1072" xr:uid="{00000000-0005-0000-0000-000033040000}"/>
    <cellStyle name="Ergebnis 2 2 6" xfId="1073" xr:uid="{00000000-0005-0000-0000-000034040000}"/>
    <cellStyle name="Ergebnis 2 2 7" xfId="1074" xr:uid="{00000000-0005-0000-0000-000035040000}"/>
    <cellStyle name="Ergebnis 2 3" xfId="1075" xr:uid="{00000000-0005-0000-0000-000036040000}"/>
    <cellStyle name="Ergebnis 2 3 2" xfId="1076" xr:uid="{00000000-0005-0000-0000-000037040000}"/>
    <cellStyle name="Ergebnis 2 3 2 2" xfId="1077" xr:uid="{00000000-0005-0000-0000-000038040000}"/>
    <cellStyle name="Ergebnis 2 3 2 3" xfId="1078" xr:uid="{00000000-0005-0000-0000-000039040000}"/>
    <cellStyle name="Ergebnis 2 3 2 4" xfId="1079" xr:uid="{00000000-0005-0000-0000-00003A040000}"/>
    <cellStyle name="Ergebnis 2 3 2 5" xfId="1080" xr:uid="{00000000-0005-0000-0000-00003B040000}"/>
    <cellStyle name="Ergebnis 2 3 3" xfId="1081" xr:uid="{00000000-0005-0000-0000-00003C040000}"/>
    <cellStyle name="Ergebnis 2 3 4" xfId="1082" xr:uid="{00000000-0005-0000-0000-00003D040000}"/>
    <cellStyle name="Ergebnis 2 3 5" xfId="1083" xr:uid="{00000000-0005-0000-0000-00003E040000}"/>
    <cellStyle name="Ergebnis 2 3 6" xfId="1084" xr:uid="{00000000-0005-0000-0000-00003F040000}"/>
    <cellStyle name="Ergebnis 2 4" xfId="1085" xr:uid="{00000000-0005-0000-0000-000040040000}"/>
    <cellStyle name="Ergebnis 2 4 2" xfId="1086" xr:uid="{00000000-0005-0000-0000-000041040000}"/>
    <cellStyle name="Ergebnis 2 4 3" xfId="1087" xr:uid="{00000000-0005-0000-0000-000042040000}"/>
    <cellStyle name="Ergebnis 2 4 4" xfId="1088" xr:uid="{00000000-0005-0000-0000-000043040000}"/>
    <cellStyle name="Ergebnis 2 4 5" xfId="1089" xr:uid="{00000000-0005-0000-0000-000044040000}"/>
    <cellStyle name="Ergebnis 2 5" xfId="1090" xr:uid="{00000000-0005-0000-0000-000045040000}"/>
    <cellStyle name="Ergebnis 2 6" xfId="1091" xr:uid="{00000000-0005-0000-0000-000046040000}"/>
    <cellStyle name="Ergebnis 2 7" xfId="1092" xr:uid="{00000000-0005-0000-0000-000047040000}"/>
    <cellStyle name="Ergebnis 2 8" xfId="1093" xr:uid="{00000000-0005-0000-0000-000048040000}"/>
    <cellStyle name="Ergebnis 2_SOFI Tab. H1.2-1A" xfId="1094" xr:uid="{00000000-0005-0000-0000-000049040000}"/>
    <cellStyle name="Ergebnis 3" xfId="1095" xr:uid="{00000000-0005-0000-0000-00004A040000}"/>
    <cellStyle name="Ergebnis 3 2" xfId="1096" xr:uid="{00000000-0005-0000-0000-00004B040000}"/>
    <cellStyle name="Ergebnis 3 3" xfId="1097" xr:uid="{00000000-0005-0000-0000-00004C040000}"/>
    <cellStyle name="Ergebnis 3 4" xfId="1098" xr:uid="{00000000-0005-0000-0000-00004D040000}"/>
    <cellStyle name="Ergebnis 3 5" xfId="1099" xr:uid="{00000000-0005-0000-0000-00004E040000}"/>
    <cellStyle name="Ergebnis 4" xfId="1100" xr:uid="{00000000-0005-0000-0000-00004F040000}"/>
    <cellStyle name="Ergebnis 5" xfId="1101" xr:uid="{00000000-0005-0000-0000-000050040000}"/>
    <cellStyle name="Ergebnis 6" xfId="1102" xr:uid="{00000000-0005-0000-0000-000051040000}"/>
    <cellStyle name="Ergebnis 7" xfId="1103" xr:uid="{00000000-0005-0000-0000-000052040000}"/>
    <cellStyle name="Ergebnis 8" xfId="1104" xr:uid="{00000000-0005-0000-0000-000053040000}"/>
    <cellStyle name="Ergebnis 9" xfId="1105" xr:uid="{00000000-0005-0000-0000-000054040000}"/>
    <cellStyle name="Erklärender Text 2" xfId="1106" xr:uid="{00000000-0005-0000-0000-000055040000}"/>
    <cellStyle name="Erklärender Text 2 2" xfId="1107" xr:uid="{00000000-0005-0000-0000-000056040000}"/>
    <cellStyle name="Erklärender Text 2 3" xfId="1108" xr:uid="{00000000-0005-0000-0000-000057040000}"/>
    <cellStyle name="Erklärender Text 3" xfId="1109" xr:uid="{00000000-0005-0000-0000-000058040000}"/>
    <cellStyle name="Euro" xfId="1110" xr:uid="{00000000-0005-0000-0000-000059040000}"/>
    <cellStyle name="Euro 10" xfId="1111" xr:uid="{00000000-0005-0000-0000-00005A040000}"/>
    <cellStyle name="Euro 10 2" xfId="1112" xr:uid="{00000000-0005-0000-0000-00005B040000}"/>
    <cellStyle name="Euro 10 2 2" xfId="1113" xr:uid="{00000000-0005-0000-0000-00005C040000}"/>
    <cellStyle name="Euro 10 2 3" xfId="1114" xr:uid="{00000000-0005-0000-0000-00005D040000}"/>
    <cellStyle name="Euro 10 3" xfId="1115" xr:uid="{00000000-0005-0000-0000-00005E040000}"/>
    <cellStyle name="Euro 10 4" xfId="1116" xr:uid="{00000000-0005-0000-0000-00005F040000}"/>
    <cellStyle name="Euro 11" xfId="1117" xr:uid="{00000000-0005-0000-0000-000060040000}"/>
    <cellStyle name="Euro 11 2" xfId="1118" xr:uid="{00000000-0005-0000-0000-000061040000}"/>
    <cellStyle name="Euro 11 2 2" xfId="1119" xr:uid="{00000000-0005-0000-0000-000062040000}"/>
    <cellStyle name="Euro 11 2 3" xfId="1120" xr:uid="{00000000-0005-0000-0000-000063040000}"/>
    <cellStyle name="Euro 11 3" xfId="1121" xr:uid="{00000000-0005-0000-0000-000064040000}"/>
    <cellStyle name="Euro 11 4" xfId="1122" xr:uid="{00000000-0005-0000-0000-000065040000}"/>
    <cellStyle name="Euro 12" xfId="1123" xr:uid="{00000000-0005-0000-0000-000066040000}"/>
    <cellStyle name="Euro 12 2" xfId="1124" xr:uid="{00000000-0005-0000-0000-000067040000}"/>
    <cellStyle name="Euro 12 2 2" xfId="1125" xr:uid="{00000000-0005-0000-0000-000068040000}"/>
    <cellStyle name="Euro 12 2 3" xfId="1126" xr:uid="{00000000-0005-0000-0000-000069040000}"/>
    <cellStyle name="Euro 12 3" xfId="1127" xr:uid="{00000000-0005-0000-0000-00006A040000}"/>
    <cellStyle name="Euro 12 4" xfId="1128" xr:uid="{00000000-0005-0000-0000-00006B040000}"/>
    <cellStyle name="Euro 13" xfId="1129" xr:uid="{00000000-0005-0000-0000-00006C040000}"/>
    <cellStyle name="Euro 13 2" xfId="1130" xr:uid="{00000000-0005-0000-0000-00006D040000}"/>
    <cellStyle name="Euro 13 2 2" xfId="1131" xr:uid="{00000000-0005-0000-0000-00006E040000}"/>
    <cellStyle name="Euro 13 2 3" xfId="1132" xr:uid="{00000000-0005-0000-0000-00006F040000}"/>
    <cellStyle name="Euro 13 3" xfId="1133" xr:uid="{00000000-0005-0000-0000-000070040000}"/>
    <cellStyle name="Euro 13 4" xfId="1134" xr:uid="{00000000-0005-0000-0000-000071040000}"/>
    <cellStyle name="Euro 14" xfId="1135" xr:uid="{00000000-0005-0000-0000-000072040000}"/>
    <cellStyle name="Euro 14 2" xfId="1136" xr:uid="{00000000-0005-0000-0000-000073040000}"/>
    <cellStyle name="Euro 14 3" xfId="1137" xr:uid="{00000000-0005-0000-0000-000074040000}"/>
    <cellStyle name="Euro 15" xfId="1138" xr:uid="{00000000-0005-0000-0000-000075040000}"/>
    <cellStyle name="Euro 15 2" xfId="1139" xr:uid="{00000000-0005-0000-0000-000076040000}"/>
    <cellStyle name="Euro 15 3" xfId="1140" xr:uid="{00000000-0005-0000-0000-000077040000}"/>
    <cellStyle name="Euro 16" xfId="1141" xr:uid="{00000000-0005-0000-0000-000078040000}"/>
    <cellStyle name="Euro 16 2" xfId="1142" xr:uid="{00000000-0005-0000-0000-000079040000}"/>
    <cellStyle name="Euro 16 3" xfId="1143" xr:uid="{00000000-0005-0000-0000-00007A040000}"/>
    <cellStyle name="Euro 17" xfId="1144" xr:uid="{00000000-0005-0000-0000-00007B040000}"/>
    <cellStyle name="Euro 17 2" xfId="1145" xr:uid="{00000000-0005-0000-0000-00007C040000}"/>
    <cellStyle name="Euro 17 3" xfId="1146" xr:uid="{00000000-0005-0000-0000-00007D040000}"/>
    <cellStyle name="Euro 18" xfId="1147" xr:uid="{00000000-0005-0000-0000-00007E040000}"/>
    <cellStyle name="Euro 18 2" xfId="1148" xr:uid="{00000000-0005-0000-0000-00007F040000}"/>
    <cellStyle name="Euro 18 3" xfId="1149" xr:uid="{00000000-0005-0000-0000-000080040000}"/>
    <cellStyle name="Euro 19" xfId="1150" xr:uid="{00000000-0005-0000-0000-000081040000}"/>
    <cellStyle name="Euro 19 2" xfId="1151" xr:uid="{00000000-0005-0000-0000-000082040000}"/>
    <cellStyle name="Euro 19 3" xfId="1152" xr:uid="{00000000-0005-0000-0000-000083040000}"/>
    <cellStyle name="Euro 2" xfId="1153" xr:uid="{00000000-0005-0000-0000-000084040000}"/>
    <cellStyle name="Euro 2 2" xfId="1154" xr:uid="{00000000-0005-0000-0000-000085040000}"/>
    <cellStyle name="Euro 2 2 2" xfId="1155" xr:uid="{00000000-0005-0000-0000-000086040000}"/>
    <cellStyle name="Euro 2 2 3" xfId="1156" xr:uid="{00000000-0005-0000-0000-000087040000}"/>
    <cellStyle name="Euro 2 3" xfId="1157" xr:uid="{00000000-0005-0000-0000-000088040000}"/>
    <cellStyle name="Euro 2 4" xfId="1158" xr:uid="{00000000-0005-0000-0000-000089040000}"/>
    <cellStyle name="Euro 20" xfId="1159" xr:uid="{00000000-0005-0000-0000-00008A040000}"/>
    <cellStyle name="Euro 20 2" xfId="1160" xr:uid="{00000000-0005-0000-0000-00008B040000}"/>
    <cellStyle name="Euro 20 2 2" xfId="1161" xr:uid="{00000000-0005-0000-0000-00008C040000}"/>
    <cellStyle name="Euro 20 2 3" xfId="1162" xr:uid="{00000000-0005-0000-0000-00008D040000}"/>
    <cellStyle name="Euro 20 3" xfId="1163" xr:uid="{00000000-0005-0000-0000-00008E040000}"/>
    <cellStyle name="Euro 20 4" xfId="1164" xr:uid="{00000000-0005-0000-0000-00008F040000}"/>
    <cellStyle name="Euro 21" xfId="1165" xr:uid="{00000000-0005-0000-0000-000090040000}"/>
    <cellStyle name="Euro 21 2" xfId="1166" xr:uid="{00000000-0005-0000-0000-000091040000}"/>
    <cellStyle name="Euro 21 2 2" xfId="1167" xr:uid="{00000000-0005-0000-0000-000092040000}"/>
    <cellStyle name="Euro 21 2 3" xfId="1168" xr:uid="{00000000-0005-0000-0000-000093040000}"/>
    <cellStyle name="Euro 21 3" xfId="1169" xr:uid="{00000000-0005-0000-0000-000094040000}"/>
    <cellStyle name="Euro 21 4" xfId="1170" xr:uid="{00000000-0005-0000-0000-000095040000}"/>
    <cellStyle name="Euro 22" xfId="1171" xr:uid="{00000000-0005-0000-0000-000096040000}"/>
    <cellStyle name="Euro 22 2" xfId="1172" xr:uid="{00000000-0005-0000-0000-000097040000}"/>
    <cellStyle name="Euro 22 2 2" xfId="1173" xr:uid="{00000000-0005-0000-0000-000098040000}"/>
    <cellStyle name="Euro 22 2 3" xfId="1174" xr:uid="{00000000-0005-0000-0000-000099040000}"/>
    <cellStyle name="Euro 22 3" xfId="1175" xr:uid="{00000000-0005-0000-0000-00009A040000}"/>
    <cellStyle name="Euro 22 4" xfId="1176" xr:uid="{00000000-0005-0000-0000-00009B040000}"/>
    <cellStyle name="Euro 23" xfId="1177" xr:uid="{00000000-0005-0000-0000-00009C040000}"/>
    <cellStyle name="Euro 23 2" xfId="1178" xr:uid="{00000000-0005-0000-0000-00009D040000}"/>
    <cellStyle name="Euro 23 2 2" xfId="1179" xr:uid="{00000000-0005-0000-0000-00009E040000}"/>
    <cellStyle name="Euro 23 2 3" xfId="1180" xr:uid="{00000000-0005-0000-0000-00009F040000}"/>
    <cellStyle name="Euro 23 3" xfId="1181" xr:uid="{00000000-0005-0000-0000-0000A0040000}"/>
    <cellStyle name="Euro 23 4" xfId="1182" xr:uid="{00000000-0005-0000-0000-0000A1040000}"/>
    <cellStyle name="Euro 24" xfId="1183" xr:uid="{00000000-0005-0000-0000-0000A2040000}"/>
    <cellStyle name="Euro 24 2" xfId="1184" xr:uid="{00000000-0005-0000-0000-0000A3040000}"/>
    <cellStyle name="Euro 24 2 2" xfId="1185" xr:uid="{00000000-0005-0000-0000-0000A4040000}"/>
    <cellStyle name="Euro 24 2 3" xfId="1186" xr:uid="{00000000-0005-0000-0000-0000A5040000}"/>
    <cellStyle name="Euro 24 3" xfId="1187" xr:uid="{00000000-0005-0000-0000-0000A6040000}"/>
    <cellStyle name="Euro 24 4" xfId="1188" xr:uid="{00000000-0005-0000-0000-0000A7040000}"/>
    <cellStyle name="Euro 25" xfId="1189" xr:uid="{00000000-0005-0000-0000-0000A8040000}"/>
    <cellStyle name="Euro 25 2" xfId="1190" xr:uid="{00000000-0005-0000-0000-0000A9040000}"/>
    <cellStyle name="Euro 25 2 2" xfId="1191" xr:uid="{00000000-0005-0000-0000-0000AA040000}"/>
    <cellStyle name="Euro 25 2 3" xfId="1192" xr:uid="{00000000-0005-0000-0000-0000AB040000}"/>
    <cellStyle name="Euro 25 3" xfId="1193" xr:uid="{00000000-0005-0000-0000-0000AC040000}"/>
    <cellStyle name="Euro 25 4" xfId="1194" xr:uid="{00000000-0005-0000-0000-0000AD040000}"/>
    <cellStyle name="Euro 26" xfId="1195" xr:uid="{00000000-0005-0000-0000-0000AE040000}"/>
    <cellStyle name="Euro 26 2" xfId="1196" xr:uid="{00000000-0005-0000-0000-0000AF040000}"/>
    <cellStyle name="Euro 26 2 2" xfId="1197" xr:uid="{00000000-0005-0000-0000-0000B0040000}"/>
    <cellStyle name="Euro 26 2 3" xfId="1198" xr:uid="{00000000-0005-0000-0000-0000B1040000}"/>
    <cellStyle name="Euro 26 3" xfId="1199" xr:uid="{00000000-0005-0000-0000-0000B2040000}"/>
    <cellStyle name="Euro 26 4" xfId="1200" xr:uid="{00000000-0005-0000-0000-0000B3040000}"/>
    <cellStyle name="Euro 27" xfId="1201" xr:uid="{00000000-0005-0000-0000-0000B4040000}"/>
    <cellStyle name="Euro 27 2" xfId="1202" xr:uid="{00000000-0005-0000-0000-0000B5040000}"/>
    <cellStyle name="Euro 28" xfId="1203" xr:uid="{00000000-0005-0000-0000-0000B6040000}"/>
    <cellStyle name="Euro 29" xfId="1204" xr:uid="{00000000-0005-0000-0000-0000B7040000}"/>
    <cellStyle name="Euro 3" xfId="1205" xr:uid="{00000000-0005-0000-0000-0000B8040000}"/>
    <cellStyle name="Euro 3 2" xfId="1206" xr:uid="{00000000-0005-0000-0000-0000B9040000}"/>
    <cellStyle name="Euro 3 3" xfId="1207" xr:uid="{00000000-0005-0000-0000-0000BA040000}"/>
    <cellStyle name="Euro 4" xfId="1208" xr:uid="{00000000-0005-0000-0000-0000BB040000}"/>
    <cellStyle name="Euro 4 2" xfId="1209" xr:uid="{00000000-0005-0000-0000-0000BC040000}"/>
    <cellStyle name="Euro 4 3" xfId="1210" xr:uid="{00000000-0005-0000-0000-0000BD040000}"/>
    <cellStyle name="Euro 5" xfId="1211" xr:uid="{00000000-0005-0000-0000-0000BE040000}"/>
    <cellStyle name="Euro 5 2" xfId="1212" xr:uid="{00000000-0005-0000-0000-0000BF040000}"/>
    <cellStyle name="Euro 5 2 2" xfId="1213" xr:uid="{00000000-0005-0000-0000-0000C0040000}"/>
    <cellStyle name="Euro 5 2 3" xfId="1214" xr:uid="{00000000-0005-0000-0000-0000C1040000}"/>
    <cellStyle name="Euro 5 3" xfId="1215" xr:uid="{00000000-0005-0000-0000-0000C2040000}"/>
    <cellStyle name="Euro 5 4" xfId="1216" xr:uid="{00000000-0005-0000-0000-0000C3040000}"/>
    <cellStyle name="Euro 6" xfId="1217" xr:uid="{00000000-0005-0000-0000-0000C4040000}"/>
    <cellStyle name="Euro 6 2" xfId="1218" xr:uid="{00000000-0005-0000-0000-0000C5040000}"/>
    <cellStyle name="Euro 6 2 2" xfId="1219" xr:uid="{00000000-0005-0000-0000-0000C6040000}"/>
    <cellStyle name="Euro 6 2 3" xfId="1220" xr:uid="{00000000-0005-0000-0000-0000C7040000}"/>
    <cellStyle name="Euro 6 3" xfId="1221" xr:uid="{00000000-0005-0000-0000-0000C8040000}"/>
    <cellStyle name="Euro 6 4" xfId="1222" xr:uid="{00000000-0005-0000-0000-0000C9040000}"/>
    <cellStyle name="Euro 7" xfId="1223" xr:uid="{00000000-0005-0000-0000-0000CA040000}"/>
    <cellStyle name="Euro 7 2" xfId="1224" xr:uid="{00000000-0005-0000-0000-0000CB040000}"/>
    <cellStyle name="Euro 7 3" xfId="1225" xr:uid="{00000000-0005-0000-0000-0000CC040000}"/>
    <cellStyle name="Euro 8" xfId="1226" xr:uid="{00000000-0005-0000-0000-0000CD040000}"/>
    <cellStyle name="Euro 8 2" xfId="1227" xr:uid="{00000000-0005-0000-0000-0000CE040000}"/>
    <cellStyle name="Euro 8 2 2" xfId="1228" xr:uid="{00000000-0005-0000-0000-0000CF040000}"/>
    <cellStyle name="Euro 8 2 3" xfId="1229" xr:uid="{00000000-0005-0000-0000-0000D0040000}"/>
    <cellStyle name="Euro 8 3" xfId="1230" xr:uid="{00000000-0005-0000-0000-0000D1040000}"/>
    <cellStyle name="Euro 8 4" xfId="1231" xr:uid="{00000000-0005-0000-0000-0000D2040000}"/>
    <cellStyle name="Euro 9" xfId="1232" xr:uid="{00000000-0005-0000-0000-0000D3040000}"/>
    <cellStyle name="Euro 9 2" xfId="1233" xr:uid="{00000000-0005-0000-0000-0000D4040000}"/>
    <cellStyle name="Euro 9 2 2" xfId="1234" xr:uid="{00000000-0005-0000-0000-0000D5040000}"/>
    <cellStyle name="Euro 9 2 3" xfId="1235" xr:uid="{00000000-0005-0000-0000-0000D6040000}"/>
    <cellStyle name="Euro 9 3" xfId="1236" xr:uid="{00000000-0005-0000-0000-0000D7040000}"/>
    <cellStyle name="Euro 9 4" xfId="1237" xr:uid="{00000000-0005-0000-0000-0000D8040000}"/>
    <cellStyle name="Euro_d1_2012" xfId="1238" xr:uid="{00000000-0005-0000-0000-0000D9040000}"/>
    <cellStyle name="formula" xfId="1239" xr:uid="{00000000-0005-0000-0000-0000DA040000}"/>
    <cellStyle name="gap" xfId="1240" xr:uid="{00000000-0005-0000-0000-0000DB040000}"/>
    <cellStyle name="GreyBackground" xfId="1241" xr:uid="{00000000-0005-0000-0000-0000DC040000}"/>
    <cellStyle name="Gut 2" xfId="1242" xr:uid="{00000000-0005-0000-0000-0000DD040000}"/>
    <cellStyle name="Gut 2 2" xfId="1243" xr:uid="{00000000-0005-0000-0000-0000DE040000}"/>
    <cellStyle name="Gut 2 3" xfId="1244" xr:uid="{00000000-0005-0000-0000-0000DF040000}"/>
    <cellStyle name="Gut 3" xfId="1245" xr:uid="{00000000-0005-0000-0000-0000E0040000}"/>
    <cellStyle name="Hyperlink 2" xfId="1246" xr:uid="{00000000-0005-0000-0000-0000E1040000}"/>
    <cellStyle name="Hyperlink 2 2" xfId="1247" xr:uid="{00000000-0005-0000-0000-0000E2040000}"/>
    <cellStyle name="Hyperlink 2 2 2" xfId="1248" xr:uid="{00000000-0005-0000-0000-0000E3040000}"/>
    <cellStyle name="Hyperlink 2 2 3" xfId="1249" xr:uid="{00000000-0005-0000-0000-0000E4040000}"/>
    <cellStyle name="Hyperlink 2 2 4" xfId="1250" xr:uid="{00000000-0005-0000-0000-0000E5040000}"/>
    <cellStyle name="Hyperlink 2 3" xfId="1251" xr:uid="{00000000-0005-0000-0000-0000E6040000}"/>
    <cellStyle name="Hyperlink 2 3 2" xfId="1252" xr:uid="{00000000-0005-0000-0000-0000E7040000}"/>
    <cellStyle name="Hyperlink 2 4" xfId="1253" xr:uid="{00000000-0005-0000-0000-0000E8040000}"/>
    <cellStyle name="Hyperlink 2 4 2" xfId="1254" xr:uid="{00000000-0005-0000-0000-0000E9040000}"/>
    <cellStyle name="Hyperlink 2 5" xfId="1255" xr:uid="{00000000-0005-0000-0000-0000EA040000}"/>
    <cellStyle name="Hyperlink 2 6" xfId="1256" xr:uid="{00000000-0005-0000-0000-0000EB040000}"/>
    <cellStyle name="Hyperlink 3" xfId="1257" xr:uid="{00000000-0005-0000-0000-0000EC040000}"/>
    <cellStyle name="Hyperlink 3 2" xfId="1258" xr:uid="{00000000-0005-0000-0000-0000ED040000}"/>
    <cellStyle name="Hyperlink 3 2 2" xfId="1259" xr:uid="{00000000-0005-0000-0000-0000EE040000}"/>
    <cellStyle name="Hyperlink 3 3" xfId="1260" xr:uid="{00000000-0005-0000-0000-0000EF040000}"/>
    <cellStyle name="Hyperlink 3 4" xfId="1261" xr:uid="{00000000-0005-0000-0000-0000F0040000}"/>
    <cellStyle name="Hyperlink 4" xfId="1262" xr:uid="{00000000-0005-0000-0000-0000F1040000}"/>
    <cellStyle name="Hyperlink 4 2" xfId="1263" xr:uid="{00000000-0005-0000-0000-0000F2040000}"/>
    <cellStyle name="Hyperlink 4 3" xfId="1264" xr:uid="{00000000-0005-0000-0000-0000F3040000}"/>
    <cellStyle name="Hyperlink 4 5" xfId="1265" xr:uid="{00000000-0005-0000-0000-0000F4040000}"/>
    <cellStyle name="Hyperlink 4 5 2" xfId="3734" xr:uid="{ED5FA5AD-B750-4073-9406-9E64D5901CD0}"/>
    <cellStyle name="Hyperlink 5" xfId="1266" xr:uid="{00000000-0005-0000-0000-0000F5040000}"/>
    <cellStyle name="Hyperlink 5 2" xfId="1267" xr:uid="{00000000-0005-0000-0000-0000F6040000}"/>
    <cellStyle name="Hyperlink 6" xfId="1268" xr:uid="{00000000-0005-0000-0000-0000F7040000}"/>
    <cellStyle name="isced" xfId="1269" xr:uid="{00000000-0005-0000-0000-0000F8040000}"/>
    <cellStyle name="Komma 10" xfId="1270" xr:uid="{00000000-0005-0000-0000-0000F9040000}"/>
    <cellStyle name="Komma 2" xfId="1271" xr:uid="{00000000-0005-0000-0000-0000FA040000}"/>
    <cellStyle name="Komma 2 2" xfId="1272" xr:uid="{00000000-0005-0000-0000-0000FB040000}"/>
    <cellStyle name="Komma 2 2 2" xfId="1273" xr:uid="{00000000-0005-0000-0000-0000FC040000}"/>
    <cellStyle name="Komma 2 2 2 2" xfId="1274" xr:uid="{00000000-0005-0000-0000-0000FD040000}"/>
    <cellStyle name="Komma 2 2 2 3" xfId="1275" xr:uid="{00000000-0005-0000-0000-0000FE040000}"/>
    <cellStyle name="Komma 2 2 3" xfId="1276" xr:uid="{00000000-0005-0000-0000-0000FF040000}"/>
    <cellStyle name="Komma 2 2 4" xfId="1277" xr:uid="{00000000-0005-0000-0000-000000050000}"/>
    <cellStyle name="Komma 2 2 5" xfId="3727" xr:uid="{43C2701C-8A51-4F5E-827C-841F4A98A534}"/>
    <cellStyle name="Komma 2 3" xfId="1278" xr:uid="{00000000-0005-0000-0000-000001050000}"/>
    <cellStyle name="Komma 2 3 2" xfId="1279" xr:uid="{00000000-0005-0000-0000-000002050000}"/>
    <cellStyle name="Komma 2 3 2 2" xfId="1280" xr:uid="{00000000-0005-0000-0000-000003050000}"/>
    <cellStyle name="Komma 2 3 2 3" xfId="1281" xr:uid="{00000000-0005-0000-0000-000004050000}"/>
    <cellStyle name="Komma 2 3 2 4" xfId="1282" xr:uid="{00000000-0005-0000-0000-000005050000}"/>
    <cellStyle name="Komma 2 3 3" xfId="1283" xr:uid="{00000000-0005-0000-0000-000006050000}"/>
    <cellStyle name="Komma 2 3 4" xfId="1284" xr:uid="{00000000-0005-0000-0000-000007050000}"/>
    <cellStyle name="Komma 2 3 5" xfId="1285" xr:uid="{00000000-0005-0000-0000-000008050000}"/>
    <cellStyle name="Komma 2 4" xfId="1286" xr:uid="{00000000-0005-0000-0000-000009050000}"/>
    <cellStyle name="Komma 2 4 2" xfId="1287" xr:uid="{00000000-0005-0000-0000-00000A050000}"/>
    <cellStyle name="Komma 2 5" xfId="1288" xr:uid="{00000000-0005-0000-0000-00000B050000}"/>
    <cellStyle name="Komma 2 5 2" xfId="1289" xr:uid="{00000000-0005-0000-0000-00000C050000}"/>
    <cellStyle name="Komma 2 6" xfId="1290" xr:uid="{00000000-0005-0000-0000-00000D050000}"/>
    <cellStyle name="Komma 2 7" xfId="1291" xr:uid="{00000000-0005-0000-0000-00000E050000}"/>
    <cellStyle name="Komma 2 8" xfId="1292" xr:uid="{00000000-0005-0000-0000-00000F050000}"/>
    <cellStyle name="Komma 3" xfId="1293" xr:uid="{00000000-0005-0000-0000-000010050000}"/>
    <cellStyle name="Komma 3 2" xfId="1294" xr:uid="{00000000-0005-0000-0000-000011050000}"/>
    <cellStyle name="Komma 3 3" xfId="1295" xr:uid="{00000000-0005-0000-0000-000012050000}"/>
    <cellStyle name="Komma 3 4" xfId="1296" xr:uid="{00000000-0005-0000-0000-000013050000}"/>
    <cellStyle name="Komma 3 5" xfId="1297" xr:uid="{00000000-0005-0000-0000-000014050000}"/>
    <cellStyle name="Komma 4" xfId="1298" xr:uid="{00000000-0005-0000-0000-000015050000}"/>
    <cellStyle name="Komma 4 2" xfId="1299" xr:uid="{00000000-0005-0000-0000-000016050000}"/>
    <cellStyle name="Komma 4 2 2" xfId="1300" xr:uid="{00000000-0005-0000-0000-000017050000}"/>
    <cellStyle name="Komma 4 3" xfId="1301" xr:uid="{00000000-0005-0000-0000-000018050000}"/>
    <cellStyle name="Komma 4 3 2" xfId="1302" xr:uid="{00000000-0005-0000-0000-000019050000}"/>
    <cellStyle name="Komma 4 4" xfId="1303" xr:uid="{00000000-0005-0000-0000-00001A050000}"/>
    <cellStyle name="Komma 4 5" xfId="1304" xr:uid="{00000000-0005-0000-0000-00001B050000}"/>
    <cellStyle name="Komma 5" xfId="1305" xr:uid="{00000000-0005-0000-0000-00001C050000}"/>
    <cellStyle name="Komma 5 2" xfId="1306" xr:uid="{00000000-0005-0000-0000-00001D050000}"/>
    <cellStyle name="Komma 5 3" xfId="1307" xr:uid="{00000000-0005-0000-0000-00001E050000}"/>
    <cellStyle name="Komma 6" xfId="1308" xr:uid="{00000000-0005-0000-0000-00001F050000}"/>
    <cellStyle name="Komma 7" xfId="1309" xr:uid="{00000000-0005-0000-0000-000020050000}"/>
    <cellStyle name="Komma 8" xfId="1310" xr:uid="{00000000-0005-0000-0000-000021050000}"/>
    <cellStyle name="Komma 9" xfId="1311" xr:uid="{00000000-0005-0000-0000-000022050000}"/>
    <cellStyle name="Komma0" xfId="1312" xr:uid="{00000000-0005-0000-0000-000023050000}"/>
    <cellStyle name="level1a" xfId="1313" xr:uid="{00000000-0005-0000-0000-000024050000}"/>
    <cellStyle name="level1a 2" xfId="1314" xr:uid="{00000000-0005-0000-0000-000025050000}"/>
    <cellStyle name="level1a 3" xfId="1315" xr:uid="{00000000-0005-0000-0000-000026050000}"/>
    <cellStyle name="level1a 4" xfId="1316" xr:uid="{00000000-0005-0000-0000-000027050000}"/>
    <cellStyle name="level1a 5" xfId="1317" xr:uid="{00000000-0005-0000-0000-000028050000}"/>
    <cellStyle name="level2" xfId="1318" xr:uid="{00000000-0005-0000-0000-000029050000}"/>
    <cellStyle name="level2a" xfId="1319" xr:uid="{00000000-0005-0000-0000-00002A050000}"/>
    <cellStyle name="level3" xfId="1320" xr:uid="{00000000-0005-0000-0000-00002B050000}"/>
    <cellStyle name="Link" xfId="2" builtinId="8"/>
    <cellStyle name="Link 2" xfId="3723" xr:uid="{FBC1A6C1-1466-4A2E-997C-8077920FEBAE}"/>
    <cellStyle name="Link 5" xfId="1321" xr:uid="{00000000-0005-0000-0000-00002C050000}"/>
    <cellStyle name="Neutral 2" xfId="1322" xr:uid="{00000000-0005-0000-0000-00002D050000}"/>
    <cellStyle name="Neutral 2 2" xfId="1323" xr:uid="{00000000-0005-0000-0000-00002E050000}"/>
    <cellStyle name="Neutral 2 2 2" xfId="1324" xr:uid="{00000000-0005-0000-0000-00002F050000}"/>
    <cellStyle name="Neutral 2 3" xfId="1325" xr:uid="{00000000-0005-0000-0000-000030050000}"/>
    <cellStyle name="Neutral 3" xfId="1326" xr:uid="{00000000-0005-0000-0000-000031050000}"/>
    <cellStyle name="Neutral 3 2" xfId="1327" xr:uid="{00000000-0005-0000-0000-000032050000}"/>
    <cellStyle name="Normal 10" xfId="1328" xr:uid="{00000000-0005-0000-0000-000033050000}"/>
    <cellStyle name="Normal 11" xfId="1329" xr:uid="{00000000-0005-0000-0000-000034050000}"/>
    <cellStyle name="Normal 11 2" xfId="1330" xr:uid="{00000000-0005-0000-0000-000035050000}"/>
    <cellStyle name="Normal 11 2 2" xfId="1331" xr:uid="{00000000-0005-0000-0000-000036050000}"/>
    <cellStyle name="Normal 11 3" xfId="1332" xr:uid="{00000000-0005-0000-0000-000037050000}"/>
    <cellStyle name="Normal 12" xfId="1333" xr:uid="{00000000-0005-0000-0000-000038050000}"/>
    <cellStyle name="Normal 2" xfId="1334" xr:uid="{00000000-0005-0000-0000-000039050000}"/>
    <cellStyle name="Normal 2 2" xfId="1335" xr:uid="{00000000-0005-0000-0000-00003A050000}"/>
    <cellStyle name="Normal 2 2 2" xfId="1336" xr:uid="{00000000-0005-0000-0000-00003B050000}"/>
    <cellStyle name="Normal 2 2 2 2" xfId="1337" xr:uid="{00000000-0005-0000-0000-00003C050000}"/>
    <cellStyle name="Normal 2 2 2 3" xfId="1338" xr:uid="{00000000-0005-0000-0000-00003D050000}"/>
    <cellStyle name="Normal 2 2 3" xfId="1339" xr:uid="{00000000-0005-0000-0000-00003E050000}"/>
    <cellStyle name="Normal 2 2 4" xfId="1340" xr:uid="{00000000-0005-0000-0000-00003F050000}"/>
    <cellStyle name="Normal 2 3" xfId="1341" xr:uid="{00000000-0005-0000-0000-000040050000}"/>
    <cellStyle name="Normal 2 4" xfId="1342" xr:uid="{00000000-0005-0000-0000-000041050000}"/>
    <cellStyle name="Normal 2 5" xfId="1343" xr:uid="{00000000-0005-0000-0000-000042050000}"/>
    <cellStyle name="Normal 2 5 2" xfId="1344" xr:uid="{00000000-0005-0000-0000-000043050000}"/>
    <cellStyle name="Normal 2 6" xfId="1345" xr:uid="{00000000-0005-0000-0000-000044050000}"/>
    <cellStyle name="Normal 2 6 2" xfId="1346" xr:uid="{00000000-0005-0000-0000-000045050000}"/>
    <cellStyle name="Normal 2 7" xfId="1347" xr:uid="{00000000-0005-0000-0000-000046050000}"/>
    <cellStyle name="Normal 2 7 2" xfId="1348" xr:uid="{00000000-0005-0000-0000-000047050000}"/>
    <cellStyle name="Normal 2 8" xfId="1349" xr:uid="{00000000-0005-0000-0000-000048050000}"/>
    <cellStyle name="Normal 2 9" xfId="1350" xr:uid="{00000000-0005-0000-0000-000049050000}"/>
    <cellStyle name="Normal 3" xfId="1351" xr:uid="{00000000-0005-0000-0000-00004A050000}"/>
    <cellStyle name="Normal 3 2" xfId="1352" xr:uid="{00000000-0005-0000-0000-00004B050000}"/>
    <cellStyle name="Normal 3 2 2" xfId="1353" xr:uid="{00000000-0005-0000-0000-00004C050000}"/>
    <cellStyle name="Normal 3 3" xfId="1354" xr:uid="{00000000-0005-0000-0000-00004D050000}"/>
    <cellStyle name="Normal 3 4" xfId="1355" xr:uid="{00000000-0005-0000-0000-00004E050000}"/>
    <cellStyle name="Normal 3 5" xfId="1356" xr:uid="{00000000-0005-0000-0000-00004F050000}"/>
    <cellStyle name="Normal 3 6" xfId="1357" xr:uid="{00000000-0005-0000-0000-000050050000}"/>
    <cellStyle name="Normal 4" xfId="1358" xr:uid="{00000000-0005-0000-0000-000051050000}"/>
    <cellStyle name="Normal 4 2" xfId="1359" xr:uid="{00000000-0005-0000-0000-000052050000}"/>
    <cellStyle name="Normal 4 2 2" xfId="1360" xr:uid="{00000000-0005-0000-0000-000053050000}"/>
    <cellStyle name="Normal 4 2 2 2" xfId="1361" xr:uid="{00000000-0005-0000-0000-000054050000}"/>
    <cellStyle name="Normal 4 2 3" xfId="1362" xr:uid="{00000000-0005-0000-0000-000055050000}"/>
    <cellStyle name="Normal 4 2 4" xfId="1363" xr:uid="{00000000-0005-0000-0000-000056050000}"/>
    <cellStyle name="Normal 4 2 5" xfId="1364" xr:uid="{00000000-0005-0000-0000-000057050000}"/>
    <cellStyle name="Normal 4 3" xfId="1365" xr:uid="{00000000-0005-0000-0000-000058050000}"/>
    <cellStyle name="Normal 4 4" xfId="1366" xr:uid="{00000000-0005-0000-0000-000059050000}"/>
    <cellStyle name="Normal 5" xfId="1367" xr:uid="{00000000-0005-0000-0000-00005A050000}"/>
    <cellStyle name="Normal 5 2" xfId="1368" xr:uid="{00000000-0005-0000-0000-00005B050000}"/>
    <cellStyle name="Normal 5 3" xfId="1369" xr:uid="{00000000-0005-0000-0000-00005C050000}"/>
    <cellStyle name="Normal 6" xfId="1370" xr:uid="{00000000-0005-0000-0000-00005D050000}"/>
    <cellStyle name="Normal 6 2" xfId="1371" xr:uid="{00000000-0005-0000-0000-00005E050000}"/>
    <cellStyle name="Normal 6 2 2" xfId="1372" xr:uid="{00000000-0005-0000-0000-00005F050000}"/>
    <cellStyle name="Normal 6 3" xfId="1373" xr:uid="{00000000-0005-0000-0000-000060050000}"/>
    <cellStyle name="Normal 7" xfId="1374" xr:uid="{00000000-0005-0000-0000-000061050000}"/>
    <cellStyle name="Normal 7 2" xfId="1375" xr:uid="{00000000-0005-0000-0000-000062050000}"/>
    <cellStyle name="Normal 8" xfId="1376" xr:uid="{00000000-0005-0000-0000-000063050000}"/>
    <cellStyle name="Normal 8 2" xfId="1377" xr:uid="{00000000-0005-0000-0000-000064050000}"/>
    <cellStyle name="Normal 8 3" xfId="1378" xr:uid="{00000000-0005-0000-0000-000065050000}"/>
    <cellStyle name="Normal 9" xfId="1379" xr:uid="{00000000-0005-0000-0000-000066050000}"/>
    <cellStyle name="Normal 9 2" xfId="1380" xr:uid="{00000000-0005-0000-0000-000067050000}"/>
    <cellStyle name="Normal 9 3" xfId="1381" xr:uid="{00000000-0005-0000-0000-000068050000}"/>
    <cellStyle name="Normal 9 4" xfId="1382" xr:uid="{00000000-0005-0000-0000-000069050000}"/>
    <cellStyle name="Normal_C3" xfId="1383" xr:uid="{00000000-0005-0000-0000-00006A050000}"/>
    <cellStyle name="Notiz 2" xfId="1384" xr:uid="{00000000-0005-0000-0000-00006B050000}"/>
    <cellStyle name="Notiz 2 10" xfId="1385" xr:uid="{00000000-0005-0000-0000-00006C050000}"/>
    <cellStyle name="Notiz 2 11" xfId="1386" xr:uid="{00000000-0005-0000-0000-00006D050000}"/>
    <cellStyle name="Notiz 2 12" xfId="1387" xr:uid="{00000000-0005-0000-0000-00006E050000}"/>
    <cellStyle name="Notiz 2 2" xfId="1388" xr:uid="{00000000-0005-0000-0000-00006F050000}"/>
    <cellStyle name="Notiz 2 2 2" xfId="1389" xr:uid="{00000000-0005-0000-0000-000070050000}"/>
    <cellStyle name="Notiz 2 2 2 2" xfId="1390" xr:uid="{00000000-0005-0000-0000-000071050000}"/>
    <cellStyle name="Notiz 2 2 2 3" xfId="1391" xr:uid="{00000000-0005-0000-0000-000072050000}"/>
    <cellStyle name="Notiz 2 2 2 4" xfId="1392" xr:uid="{00000000-0005-0000-0000-000073050000}"/>
    <cellStyle name="Notiz 2 2 2 5" xfId="1393" xr:uid="{00000000-0005-0000-0000-000074050000}"/>
    <cellStyle name="Notiz 2 2 3" xfId="1394" xr:uid="{00000000-0005-0000-0000-000075050000}"/>
    <cellStyle name="Notiz 2 2 4" xfId="1395" xr:uid="{00000000-0005-0000-0000-000076050000}"/>
    <cellStyle name="Notiz 2 2 5" xfId="1396" xr:uid="{00000000-0005-0000-0000-000077050000}"/>
    <cellStyle name="Notiz 2 2 6" xfId="1397" xr:uid="{00000000-0005-0000-0000-000078050000}"/>
    <cellStyle name="Notiz 2 2 7" xfId="1398" xr:uid="{00000000-0005-0000-0000-000079050000}"/>
    <cellStyle name="Notiz 2 3" xfId="1399" xr:uid="{00000000-0005-0000-0000-00007A050000}"/>
    <cellStyle name="Notiz 2 3 2" xfId="1400" xr:uid="{00000000-0005-0000-0000-00007B050000}"/>
    <cellStyle name="Notiz 2 3 2 2" xfId="1401" xr:uid="{00000000-0005-0000-0000-00007C050000}"/>
    <cellStyle name="Notiz 2 3 2 3" xfId="1402" xr:uid="{00000000-0005-0000-0000-00007D050000}"/>
    <cellStyle name="Notiz 2 3 2 4" xfId="1403" xr:uid="{00000000-0005-0000-0000-00007E050000}"/>
    <cellStyle name="Notiz 2 3 2 5" xfId="1404" xr:uid="{00000000-0005-0000-0000-00007F050000}"/>
    <cellStyle name="Notiz 2 3 3" xfId="1405" xr:uid="{00000000-0005-0000-0000-000080050000}"/>
    <cellStyle name="Notiz 2 3 4" xfId="1406" xr:uid="{00000000-0005-0000-0000-000081050000}"/>
    <cellStyle name="Notiz 2 3 5" xfId="1407" xr:uid="{00000000-0005-0000-0000-000082050000}"/>
    <cellStyle name="Notiz 2 3 6" xfId="1408" xr:uid="{00000000-0005-0000-0000-000083050000}"/>
    <cellStyle name="Notiz 2 4" xfId="1409" xr:uid="{00000000-0005-0000-0000-000084050000}"/>
    <cellStyle name="Notiz 2 4 2" xfId="1410" xr:uid="{00000000-0005-0000-0000-000085050000}"/>
    <cellStyle name="Notiz 2 4 2 2" xfId="1411" xr:uid="{00000000-0005-0000-0000-000086050000}"/>
    <cellStyle name="Notiz 2 4 2 3" xfId="1412" xr:uid="{00000000-0005-0000-0000-000087050000}"/>
    <cellStyle name="Notiz 2 4 2 4" xfId="1413" xr:uid="{00000000-0005-0000-0000-000088050000}"/>
    <cellStyle name="Notiz 2 4 2 5" xfId="1414" xr:uid="{00000000-0005-0000-0000-000089050000}"/>
    <cellStyle name="Notiz 2 4 3" xfId="1415" xr:uid="{00000000-0005-0000-0000-00008A050000}"/>
    <cellStyle name="Notiz 2 4 4" xfId="1416" xr:uid="{00000000-0005-0000-0000-00008B050000}"/>
    <cellStyle name="Notiz 2 4 5" xfId="1417" xr:uid="{00000000-0005-0000-0000-00008C050000}"/>
    <cellStyle name="Notiz 2 4 6" xfId="1418" xr:uid="{00000000-0005-0000-0000-00008D050000}"/>
    <cellStyle name="Notiz 2 5" xfId="1419" xr:uid="{00000000-0005-0000-0000-00008E050000}"/>
    <cellStyle name="Notiz 2 5 2" xfId="1420" xr:uid="{00000000-0005-0000-0000-00008F050000}"/>
    <cellStyle name="Notiz 2 5 2 2" xfId="1421" xr:uid="{00000000-0005-0000-0000-000090050000}"/>
    <cellStyle name="Notiz 2 5 2 3" xfId="1422" xr:uid="{00000000-0005-0000-0000-000091050000}"/>
    <cellStyle name="Notiz 2 5 2 4" xfId="1423" xr:uid="{00000000-0005-0000-0000-000092050000}"/>
    <cellStyle name="Notiz 2 5 2 5" xfId="1424" xr:uid="{00000000-0005-0000-0000-000093050000}"/>
    <cellStyle name="Notiz 2 5 3" xfId="1425" xr:uid="{00000000-0005-0000-0000-000094050000}"/>
    <cellStyle name="Notiz 2 5 4" xfId="1426" xr:uid="{00000000-0005-0000-0000-000095050000}"/>
    <cellStyle name="Notiz 2 5 5" xfId="1427" xr:uid="{00000000-0005-0000-0000-000096050000}"/>
    <cellStyle name="Notiz 2 5 6" xfId="1428" xr:uid="{00000000-0005-0000-0000-000097050000}"/>
    <cellStyle name="Notiz 2 6" xfId="1429" xr:uid="{00000000-0005-0000-0000-000098050000}"/>
    <cellStyle name="Notiz 2 6 2" xfId="1430" xr:uid="{00000000-0005-0000-0000-000099050000}"/>
    <cellStyle name="Notiz 2 6 2 2" xfId="1431" xr:uid="{00000000-0005-0000-0000-00009A050000}"/>
    <cellStyle name="Notiz 2 6 2 3" xfId="1432" xr:uid="{00000000-0005-0000-0000-00009B050000}"/>
    <cellStyle name="Notiz 2 6 2 4" xfId="1433" xr:uid="{00000000-0005-0000-0000-00009C050000}"/>
    <cellStyle name="Notiz 2 6 2 5" xfId="1434" xr:uid="{00000000-0005-0000-0000-00009D050000}"/>
    <cellStyle name="Notiz 2 6 3" xfId="1435" xr:uid="{00000000-0005-0000-0000-00009E050000}"/>
    <cellStyle name="Notiz 2 6 4" xfId="1436" xr:uid="{00000000-0005-0000-0000-00009F050000}"/>
    <cellStyle name="Notiz 2 6 5" xfId="1437" xr:uid="{00000000-0005-0000-0000-0000A0050000}"/>
    <cellStyle name="Notiz 2 6 6" xfId="1438" xr:uid="{00000000-0005-0000-0000-0000A1050000}"/>
    <cellStyle name="Notiz 2 7" xfId="1439" xr:uid="{00000000-0005-0000-0000-0000A2050000}"/>
    <cellStyle name="Notiz 2 7 2" xfId="1440" xr:uid="{00000000-0005-0000-0000-0000A3050000}"/>
    <cellStyle name="Notiz 2 7 2 2" xfId="1441" xr:uid="{00000000-0005-0000-0000-0000A4050000}"/>
    <cellStyle name="Notiz 2 7 2 3" xfId="1442" xr:uid="{00000000-0005-0000-0000-0000A5050000}"/>
    <cellStyle name="Notiz 2 7 2 4" xfId="1443" xr:uid="{00000000-0005-0000-0000-0000A6050000}"/>
    <cellStyle name="Notiz 2 7 2 5" xfId="1444" xr:uid="{00000000-0005-0000-0000-0000A7050000}"/>
    <cellStyle name="Notiz 2 7 3" xfId="1445" xr:uid="{00000000-0005-0000-0000-0000A8050000}"/>
    <cellStyle name="Notiz 2 7 4" xfId="1446" xr:uid="{00000000-0005-0000-0000-0000A9050000}"/>
    <cellStyle name="Notiz 2 7 5" xfId="1447" xr:uid="{00000000-0005-0000-0000-0000AA050000}"/>
    <cellStyle name="Notiz 2 7 6" xfId="1448" xr:uid="{00000000-0005-0000-0000-0000AB050000}"/>
    <cellStyle name="Notiz 2 8" xfId="1449" xr:uid="{00000000-0005-0000-0000-0000AC050000}"/>
    <cellStyle name="Notiz 2 8 2" xfId="1450" xr:uid="{00000000-0005-0000-0000-0000AD050000}"/>
    <cellStyle name="Notiz 2 8 3" xfId="1451" xr:uid="{00000000-0005-0000-0000-0000AE050000}"/>
    <cellStyle name="Notiz 2 8 4" xfId="1452" xr:uid="{00000000-0005-0000-0000-0000AF050000}"/>
    <cellStyle name="Notiz 2 8 5" xfId="1453" xr:uid="{00000000-0005-0000-0000-0000B0050000}"/>
    <cellStyle name="Notiz 2 9" xfId="1454" xr:uid="{00000000-0005-0000-0000-0000B1050000}"/>
    <cellStyle name="Notiz 3" xfId="1455" xr:uid="{00000000-0005-0000-0000-0000B2050000}"/>
    <cellStyle name="Notiz 3 2" xfId="1456" xr:uid="{00000000-0005-0000-0000-0000B3050000}"/>
    <cellStyle name="Notiz 3 2 2" xfId="1457" xr:uid="{00000000-0005-0000-0000-0000B4050000}"/>
    <cellStyle name="Notiz 3 2 2 2" xfId="1458" xr:uid="{00000000-0005-0000-0000-0000B5050000}"/>
    <cellStyle name="Notiz 3 2 2 3" xfId="1459" xr:uid="{00000000-0005-0000-0000-0000B6050000}"/>
    <cellStyle name="Notiz 3 2 2 4" xfId="1460" xr:uid="{00000000-0005-0000-0000-0000B7050000}"/>
    <cellStyle name="Notiz 3 2 2 5" xfId="1461" xr:uid="{00000000-0005-0000-0000-0000B8050000}"/>
    <cellStyle name="Notiz 3 2 3" xfId="1462" xr:uid="{00000000-0005-0000-0000-0000B9050000}"/>
    <cellStyle name="Notiz 3 2 4" xfId="1463" xr:uid="{00000000-0005-0000-0000-0000BA050000}"/>
    <cellStyle name="Notiz 3 2 5" xfId="1464" xr:uid="{00000000-0005-0000-0000-0000BB050000}"/>
    <cellStyle name="Notiz 3 2 6" xfId="1465" xr:uid="{00000000-0005-0000-0000-0000BC050000}"/>
    <cellStyle name="Notiz 3 2 7" xfId="1466" xr:uid="{00000000-0005-0000-0000-0000BD050000}"/>
    <cellStyle name="Notiz 3 3" xfId="1467" xr:uid="{00000000-0005-0000-0000-0000BE050000}"/>
    <cellStyle name="Notiz 3 3 2" xfId="1468" xr:uid="{00000000-0005-0000-0000-0000BF050000}"/>
    <cellStyle name="Notiz 3 3 3" xfId="1469" xr:uid="{00000000-0005-0000-0000-0000C0050000}"/>
    <cellStyle name="Notiz 3 3 4" xfId="1470" xr:uid="{00000000-0005-0000-0000-0000C1050000}"/>
    <cellStyle name="Notiz 3 3 5" xfId="1471" xr:uid="{00000000-0005-0000-0000-0000C2050000}"/>
    <cellStyle name="Notiz 3 4" xfId="1472" xr:uid="{00000000-0005-0000-0000-0000C3050000}"/>
    <cellStyle name="Notiz 3 5" xfId="1473" xr:uid="{00000000-0005-0000-0000-0000C4050000}"/>
    <cellStyle name="Notiz 3 6" xfId="1474" xr:uid="{00000000-0005-0000-0000-0000C5050000}"/>
    <cellStyle name="Notiz 3 7" xfId="1475" xr:uid="{00000000-0005-0000-0000-0000C6050000}"/>
    <cellStyle name="Notiz 3 8" xfId="1476" xr:uid="{00000000-0005-0000-0000-0000C7050000}"/>
    <cellStyle name="Notiz 4" xfId="1477" xr:uid="{00000000-0005-0000-0000-0000C8050000}"/>
    <cellStyle name="Notiz 4 2" xfId="1478" xr:uid="{00000000-0005-0000-0000-0000C9050000}"/>
    <cellStyle name="Notiz 4 3" xfId="1479" xr:uid="{00000000-0005-0000-0000-0000CA050000}"/>
    <cellStyle name="Notiz 4 4" xfId="1480" xr:uid="{00000000-0005-0000-0000-0000CB050000}"/>
    <cellStyle name="Notiz 4 5" xfId="1481" xr:uid="{00000000-0005-0000-0000-0000CC050000}"/>
    <cellStyle name="Notiz 4 6" xfId="1482" xr:uid="{00000000-0005-0000-0000-0000CD050000}"/>
    <cellStyle name="Notiz 5" xfId="1483" xr:uid="{00000000-0005-0000-0000-0000CE050000}"/>
    <cellStyle name="Notiz 6" xfId="1484" xr:uid="{00000000-0005-0000-0000-0000CF050000}"/>
    <cellStyle name="Percent 10" xfId="1485" xr:uid="{00000000-0005-0000-0000-0000D0050000}"/>
    <cellStyle name="Percent 10 2" xfId="1486" xr:uid="{00000000-0005-0000-0000-0000D1050000}"/>
    <cellStyle name="Percent 2" xfId="1487" xr:uid="{00000000-0005-0000-0000-0000D2050000}"/>
    <cellStyle name="Percent 2 2" xfId="1488" xr:uid="{00000000-0005-0000-0000-0000D3050000}"/>
    <cellStyle name="Percent 2 3" xfId="1489" xr:uid="{00000000-0005-0000-0000-0000D4050000}"/>
    <cellStyle name="Percent 2 4" xfId="1490" xr:uid="{00000000-0005-0000-0000-0000D5050000}"/>
    <cellStyle name="Percent 2 5" xfId="1491" xr:uid="{00000000-0005-0000-0000-0000D6050000}"/>
    <cellStyle name="Percent 2 5 2" xfId="1492" xr:uid="{00000000-0005-0000-0000-0000D7050000}"/>
    <cellStyle name="Percent 2 5 2 2" xfId="1493" xr:uid="{00000000-0005-0000-0000-0000D8050000}"/>
    <cellStyle name="Percent 2 5 3" xfId="1494" xr:uid="{00000000-0005-0000-0000-0000D9050000}"/>
    <cellStyle name="Percent 2 6" xfId="1495" xr:uid="{00000000-0005-0000-0000-0000DA050000}"/>
    <cellStyle name="Percent 3" xfId="1496" xr:uid="{00000000-0005-0000-0000-0000DB050000}"/>
    <cellStyle name="Percent 3 2" xfId="1497" xr:uid="{00000000-0005-0000-0000-0000DC050000}"/>
    <cellStyle name="Percent 3 3" xfId="1498" xr:uid="{00000000-0005-0000-0000-0000DD050000}"/>
    <cellStyle name="Percent 4" xfId="1499" xr:uid="{00000000-0005-0000-0000-0000DE050000}"/>
    <cellStyle name="Percent 5" xfId="1500" xr:uid="{00000000-0005-0000-0000-0000DF050000}"/>
    <cellStyle name="Percent 5 2" xfId="1501" xr:uid="{00000000-0005-0000-0000-0000E0050000}"/>
    <cellStyle name="Percent 5 2 2" xfId="1502" xr:uid="{00000000-0005-0000-0000-0000E1050000}"/>
    <cellStyle name="Percent 5 2 2 2" xfId="1503" xr:uid="{00000000-0005-0000-0000-0000E2050000}"/>
    <cellStyle name="Percent 5 2 3" xfId="1504" xr:uid="{00000000-0005-0000-0000-0000E3050000}"/>
    <cellStyle name="Percent 5 2 4" xfId="1505" xr:uid="{00000000-0005-0000-0000-0000E4050000}"/>
    <cellStyle name="Percent 5 2 5" xfId="1506" xr:uid="{00000000-0005-0000-0000-0000E5050000}"/>
    <cellStyle name="Percent 5 3" xfId="1507" xr:uid="{00000000-0005-0000-0000-0000E6050000}"/>
    <cellStyle name="Percent 6" xfId="1508" xr:uid="{00000000-0005-0000-0000-0000E7050000}"/>
    <cellStyle name="Percent 7" xfId="1509" xr:uid="{00000000-0005-0000-0000-0000E8050000}"/>
    <cellStyle name="Percent 8" xfId="1510" xr:uid="{00000000-0005-0000-0000-0000E9050000}"/>
    <cellStyle name="Percent 9" xfId="1511" xr:uid="{00000000-0005-0000-0000-0000EA050000}"/>
    <cellStyle name="Prozent" xfId="1" builtinId="5"/>
    <cellStyle name="Prozent 2" xfId="1512" xr:uid="{00000000-0005-0000-0000-0000EB050000}"/>
    <cellStyle name="Prozent 2 2" xfId="1513" xr:uid="{00000000-0005-0000-0000-0000EC050000}"/>
    <cellStyle name="Prozent 2 2 2" xfId="1514" xr:uid="{00000000-0005-0000-0000-0000ED050000}"/>
    <cellStyle name="Prozent 2 2 2 2" xfId="1515" xr:uid="{00000000-0005-0000-0000-0000EE050000}"/>
    <cellStyle name="Prozent 2 2 3" xfId="1516" xr:uid="{00000000-0005-0000-0000-0000EF050000}"/>
    <cellStyle name="Prozent 2 2 4" xfId="1517" xr:uid="{00000000-0005-0000-0000-0000F0050000}"/>
    <cellStyle name="Prozent 2 3" xfId="1518" xr:uid="{00000000-0005-0000-0000-0000F1050000}"/>
    <cellStyle name="Prozent 2 3 2" xfId="1519" xr:uid="{00000000-0005-0000-0000-0000F2050000}"/>
    <cellStyle name="Prozent 2 3 2 2" xfId="1520" xr:uid="{00000000-0005-0000-0000-0000F3050000}"/>
    <cellStyle name="Prozent 2 3 3" xfId="1521" xr:uid="{00000000-0005-0000-0000-0000F4050000}"/>
    <cellStyle name="Prozent 2 3 4" xfId="1522" xr:uid="{00000000-0005-0000-0000-0000F5050000}"/>
    <cellStyle name="Prozent 2 3 4 2" xfId="1523" xr:uid="{00000000-0005-0000-0000-0000F6050000}"/>
    <cellStyle name="Prozent 2 3 4 3" xfId="1524" xr:uid="{00000000-0005-0000-0000-0000F7050000}"/>
    <cellStyle name="Prozent 2 4" xfId="1525" xr:uid="{00000000-0005-0000-0000-0000F8050000}"/>
    <cellStyle name="Prozent 2 4 2" xfId="1526" xr:uid="{00000000-0005-0000-0000-0000F9050000}"/>
    <cellStyle name="Prozent 2 5" xfId="1527" xr:uid="{00000000-0005-0000-0000-0000FA050000}"/>
    <cellStyle name="Prozent 3" xfId="1528" xr:uid="{00000000-0005-0000-0000-0000FB050000}"/>
    <cellStyle name="Prozent 3 2" xfId="1529" xr:uid="{00000000-0005-0000-0000-0000FC050000}"/>
    <cellStyle name="Prozent 3 2 2" xfId="1530" xr:uid="{00000000-0005-0000-0000-0000FD050000}"/>
    <cellStyle name="Prozent 3 2 2 2" xfId="1531" xr:uid="{00000000-0005-0000-0000-0000FE050000}"/>
    <cellStyle name="Prozent 3 2 3" xfId="1532" xr:uid="{00000000-0005-0000-0000-0000FF050000}"/>
    <cellStyle name="Prozent 3 2 3 2" xfId="1533" xr:uid="{00000000-0005-0000-0000-000000060000}"/>
    <cellStyle name="Prozent 3 2 4" xfId="1534" xr:uid="{00000000-0005-0000-0000-000001060000}"/>
    <cellStyle name="Prozent 3 2 5" xfId="1535" xr:uid="{00000000-0005-0000-0000-000002060000}"/>
    <cellStyle name="Prozent 3 3" xfId="1536" xr:uid="{00000000-0005-0000-0000-000003060000}"/>
    <cellStyle name="Prozent 3 3 2" xfId="1537" xr:uid="{00000000-0005-0000-0000-000004060000}"/>
    <cellStyle name="Prozent 3 4" xfId="1538" xr:uid="{00000000-0005-0000-0000-000005060000}"/>
    <cellStyle name="Prozent 3 5" xfId="1539" xr:uid="{00000000-0005-0000-0000-000006060000}"/>
    <cellStyle name="Prozent 4" xfId="1540" xr:uid="{00000000-0005-0000-0000-000007060000}"/>
    <cellStyle name="Prozent 4 2" xfId="1541" xr:uid="{00000000-0005-0000-0000-000008060000}"/>
    <cellStyle name="Prozent 4 2 2" xfId="1542" xr:uid="{00000000-0005-0000-0000-000009060000}"/>
    <cellStyle name="Prozent 4 2 2 2" xfId="1543" xr:uid="{00000000-0005-0000-0000-00000A060000}"/>
    <cellStyle name="Prozent 4 2 3" xfId="1544" xr:uid="{00000000-0005-0000-0000-00000B060000}"/>
    <cellStyle name="Prozent 4 2 4" xfId="1545" xr:uid="{00000000-0005-0000-0000-00000C060000}"/>
    <cellStyle name="Prozent 4 3" xfId="1546" xr:uid="{00000000-0005-0000-0000-00000D060000}"/>
    <cellStyle name="Prozent 4 3 2" xfId="1547" xr:uid="{00000000-0005-0000-0000-00000E060000}"/>
    <cellStyle name="Prozent 4 4" xfId="1548" xr:uid="{00000000-0005-0000-0000-00000F060000}"/>
    <cellStyle name="Prozent 4 4 2" xfId="1549" xr:uid="{00000000-0005-0000-0000-000010060000}"/>
    <cellStyle name="Prozent 4 5" xfId="1550" xr:uid="{00000000-0005-0000-0000-000011060000}"/>
    <cellStyle name="Prozent 5" xfId="1551" xr:uid="{00000000-0005-0000-0000-000012060000}"/>
    <cellStyle name="Prozent 5 2" xfId="1552" xr:uid="{00000000-0005-0000-0000-000013060000}"/>
    <cellStyle name="Prozent 5 2 2" xfId="1553" xr:uid="{00000000-0005-0000-0000-000014060000}"/>
    <cellStyle name="Prozent 5 3" xfId="1554" xr:uid="{00000000-0005-0000-0000-000015060000}"/>
    <cellStyle name="Prozent 5 4" xfId="1555" xr:uid="{00000000-0005-0000-0000-000016060000}"/>
    <cellStyle name="Prozent 5 4 2" xfId="1556" xr:uid="{00000000-0005-0000-0000-000017060000}"/>
    <cellStyle name="Prozent 5 4 3" xfId="1557" xr:uid="{00000000-0005-0000-0000-000018060000}"/>
    <cellStyle name="Prozent 6" xfId="1558" xr:uid="{00000000-0005-0000-0000-000019060000}"/>
    <cellStyle name="Prozent 6 2" xfId="1559" xr:uid="{00000000-0005-0000-0000-00001A060000}"/>
    <cellStyle name="Prozent 6 3" xfId="1560" xr:uid="{00000000-0005-0000-0000-00001B060000}"/>
    <cellStyle name="Prozent 7" xfId="1561" xr:uid="{00000000-0005-0000-0000-00001C060000}"/>
    <cellStyle name="Prozent 7 2" xfId="1562" xr:uid="{00000000-0005-0000-0000-00001D060000}"/>
    <cellStyle name="Prozent 7 2 2" xfId="1563" xr:uid="{00000000-0005-0000-0000-00001E060000}"/>
    <cellStyle name="Prozent 8" xfId="1564" xr:uid="{00000000-0005-0000-0000-00001F060000}"/>
    <cellStyle name="Prozent 8 2" xfId="1565" xr:uid="{00000000-0005-0000-0000-000020060000}"/>
    <cellStyle name="Prozent 9" xfId="1566" xr:uid="{00000000-0005-0000-0000-000021060000}"/>
    <cellStyle name="row" xfId="1567" xr:uid="{00000000-0005-0000-0000-000022060000}"/>
    <cellStyle name="Schlecht 2" xfId="1568" xr:uid="{00000000-0005-0000-0000-000023060000}"/>
    <cellStyle name="Schlecht 2 2" xfId="1569" xr:uid="{00000000-0005-0000-0000-000024060000}"/>
    <cellStyle name="Schlecht 2 3" xfId="1570" xr:uid="{00000000-0005-0000-0000-000025060000}"/>
    <cellStyle name="Schlecht 3" xfId="1571" xr:uid="{00000000-0005-0000-0000-000026060000}"/>
    <cellStyle name="Standard" xfId="0" builtinId="0"/>
    <cellStyle name="Standard 10" xfId="1572" xr:uid="{00000000-0005-0000-0000-000027060000}"/>
    <cellStyle name="Standard 10 2" xfId="1573" xr:uid="{00000000-0005-0000-0000-000028060000}"/>
    <cellStyle name="Standard 10 3" xfId="1574" xr:uid="{00000000-0005-0000-0000-000029060000}"/>
    <cellStyle name="Standard 10 3 2" xfId="1575" xr:uid="{00000000-0005-0000-0000-00002A060000}"/>
    <cellStyle name="Standard 10_Kennzahlen 2011" xfId="1589" xr:uid="{00000000-0005-0000-0000-000038060000}"/>
    <cellStyle name="Standard 100" xfId="1576" xr:uid="{00000000-0005-0000-0000-00002B060000}"/>
    <cellStyle name="Standard 101" xfId="1577" xr:uid="{00000000-0005-0000-0000-00002C060000}"/>
    <cellStyle name="Standard 102" xfId="1578" xr:uid="{00000000-0005-0000-0000-00002D060000}"/>
    <cellStyle name="Standard 103" xfId="1579" xr:uid="{00000000-0005-0000-0000-00002E060000}"/>
    <cellStyle name="Standard 104" xfId="1580" xr:uid="{00000000-0005-0000-0000-00002F060000}"/>
    <cellStyle name="Standard 105" xfId="1581" xr:uid="{00000000-0005-0000-0000-000030060000}"/>
    <cellStyle name="Standard 106" xfId="1582" xr:uid="{00000000-0005-0000-0000-000031060000}"/>
    <cellStyle name="Standard 107" xfId="1583" xr:uid="{00000000-0005-0000-0000-000032060000}"/>
    <cellStyle name="Standard 107 2" xfId="1584" xr:uid="{00000000-0005-0000-0000-000033060000}"/>
    <cellStyle name="Standard 108" xfId="1585" xr:uid="{00000000-0005-0000-0000-000034060000}"/>
    <cellStyle name="Standard 108 2" xfId="1586" xr:uid="{00000000-0005-0000-0000-000035060000}"/>
    <cellStyle name="Standard 109" xfId="1587" xr:uid="{00000000-0005-0000-0000-000036060000}"/>
    <cellStyle name="Standard 109 2" xfId="1588" xr:uid="{00000000-0005-0000-0000-000037060000}"/>
    <cellStyle name="Standard 11" xfId="1590" xr:uid="{00000000-0005-0000-0000-000039060000}"/>
    <cellStyle name="Standard 11 2" xfId="1591" xr:uid="{00000000-0005-0000-0000-00003A060000}"/>
    <cellStyle name="Standard 11 2 2" xfId="1592" xr:uid="{00000000-0005-0000-0000-00003B060000}"/>
    <cellStyle name="Standard 11 2 3" xfId="1593" xr:uid="{00000000-0005-0000-0000-00003C060000}"/>
    <cellStyle name="Standard 11 2 3 2" xfId="1594" xr:uid="{00000000-0005-0000-0000-00003D060000}"/>
    <cellStyle name="Standard 11 3" xfId="1595" xr:uid="{00000000-0005-0000-0000-00003E060000}"/>
    <cellStyle name="Standard 11 4" xfId="1596" xr:uid="{00000000-0005-0000-0000-00003F060000}"/>
    <cellStyle name="Standard 110" xfId="1597" xr:uid="{00000000-0005-0000-0000-000040060000}"/>
    <cellStyle name="Standard 110 2" xfId="1598" xr:uid="{00000000-0005-0000-0000-000041060000}"/>
    <cellStyle name="Standard 111" xfId="1599" xr:uid="{00000000-0005-0000-0000-000042060000}"/>
    <cellStyle name="Standard 111 2" xfId="1600" xr:uid="{00000000-0005-0000-0000-000043060000}"/>
    <cellStyle name="Standard 112" xfId="1601" xr:uid="{00000000-0005-0000-0000-000044060000}"/>
    <cellStyle name="Standard 112 2" xfId="1602" xr:uid="{00000000-0005-0000-0000-000045060000}"/>
    <cellStyle name="Standard 113" xfId="1603" xr:uid="{00000000-0005-0000-0000-000046060000}"/>
    <cellStyle name="Standard 113 2" xfId="1604" xr:uid="{00000000-0005-0000-0000-000047060000}"/>
    <cellStyle name="Standard 114" xfId="1605" xr:uid="{00000000-0005-0000-0000-000048060000}"/>
    <cellStyle name="Standard 114 2" xfId="1606" xr:uid="{00000000-0005-0000-0000-000049060000}"/>
    <cellStyle name="Standard 1141" xfId="1607" xr:uid="{00000000-0005-0000-0000-00004A060000}"/>
    <cellStyle name="Standard 1141 2" xfId="1608" xr:uid="{00000000-0005-0000-0000-00004B060000}"/>
    <cellStyle name="Standard 115" xfId="1609" xr:uid="{00000000-0005-0000-0000-00004C060000}"/>
    <cellStyle name="Standard 115 2" xfId="1610" xr:uid="{00000000-0005-0000-0000-00004D060000}"/>
    <cellStyle name="Standard 116" xfId="1611" xr:uid="{00000000-0005-0000-0000-00004E060000}"/>
    <cellStyle name="Standard 116 2" xfId="1612" xr:uid="{00000000-0005-0000-0000-00004F060000}"/>
    <cellStyle name="Standard 117" xfId="1613" xr:uid="{00000000-0005-0000-0000-000050060000}"/>
    <cellStyle name="Standard 117 2" xfId="1614" xr:uid="{00000000-0005-0000-0000-000051060000}"/>
    <cellStyle name="Standard 118" xfId="1615" xr:uid="{00000000-0005-0000-0000-000052060000}"/>
    <cellStyle name="Standard 118 2" xfId="1616" xr:uid="{00000000-0005-0000-0000-000053060000}"/>
    <cellStyle name="Standard 119" xfId="1617" xr:uid="{00000000-0005-0000-0000-000054060000}"/>
    <cellStyle name="Standard 119 2" xfId="1618" xr:uid="{00000000-0005-0000-0000-000055060000}"/>
    <cellStyle name="Standard 12" xfId="1619" xr:uid="{00000000-0005-0000-0000-000056060000}"/>
    <cellStyle name="Standard 12 2" xfId="1620" xr:uid="{00000000-0005-0000-0000-000057060000}"/>
    <cellStyle name="Standard 12 2 2" xfId="1621" xr:uid="{00000000-0005-0000-0000-000058060000}"/>
    <cellStyle name="Standard 12 2 2 2" xfId="1622" xr:uid="{00000000-0005-0000-0000-000059060000}"/>
    <cellStyle name="Standard 12 3" xfId="1623" xr:uid="{00000000-0005-0000-0000-00005A060000}"/>
    <cellStyle name="Standard 12 3 2" xfId="1624" xr:uid="{00000000-0005-0000-0000-00005B060000}"/>
    <cellStyle name="Standard 120" xfId="1625" xr:uid="{00000000-0005-0000-0000-00005C060000}"/>
    <cellStyle name="Standard 121" xfId="1626" xr:uid="{00000000-0005-0000-0000-00005D060000}"/>
    <cellStyle name="Standard 121 2" xfId="1627" xr:uid="{00000000-0005-0000-0000-00005E060000}"/>
    <cellStyle name="Standard 121 3" xfId="1628" xr:uid="{00000000-0005-0000-0000-00005F060000}"/>
    <cellStyle name="Standard 121 4" xfId="1629" xr:uid="{00000000-0005-0000-0000-000060060000}"/>
    <cellStyle name="Standard 121 4 2" xfId="3725" xr:uid="{94F1E1B5-C480-44ED-B6D1-5416B49EB78E}"/>
    <cellStyle name="Standard 122" xfId="1630" xr:uid="{00000000-0005-0000-0000-000061060000}"/>
    <cellStyle name="Standard 1224" xfId="1631" xr:uid="{00000000-0005-0000-0000-000062060000}"/>
    <cellStyle name="Standard 1225" xfId="1632" xr:uid="{00000000-0005-0000-0000-000063060000}"/>
    <cellStyle name="Standard 123" xfId="1633" xr:uid="{00000000-0005-0000-0000-000064060000}"/>
    <cellStyle name="Standard 124" xfId="1634" xr:uid="{00000000-0005-0000-0000-000065060000}"/>
    <cellStyle name="Standard 125" xfId="1635" xr:uid="{00000000-0005-0000-0000-000066060000}"/>
    <cellStyle name="Standard 1252 2" xfId="1636" xr:uid="{00000000-0005-0000-0000-000067060000}"/>
    <cellStyle name="Standard 126" xfId="1637" xr:uid="{00000000-0005-0000-0000-000068060000}"/>
    <cellStyle name="Standard 1263" xfId="1638" xr:uid="{00000000-0005-0000-0000-000069060000}"/>
    <cellStyle name="Standard 127" xfId="1639" xr:uid="{00000000-0005-0000-0000-00006A060000}"/>
    <cellStyle name="Standard 128" xfId="1640" xr:uid="{00000000-0005-0000-0000-00006B060000}"/>
    <cellStyle name="Standard 129" xfId="1641" xr:uid="{00000000-0005-0000-0000-00006C060000}"/>
    <cellStyle name="Standard 13" xfId="1642" xr:uid="{00000000-0005-0000-0000-00006D060000}"/>
    <cellStyle name="Standard 13 2" xfId="1643" xr:uid="{00000000-0005-0000-0000-00006E060000}"/>
    <cellStyle name="Standard 13 3" xfId="1644" xr:uid="{00000000-0005-0000-0000-00006F060000}"/>
    <cellStyle name="Standard 13 3 2" xfId="1645" xr:uid="{00000000-0005-0000-0000-000070060000}"/>
    <cellStyle name="Standard 130" xfId="1646" xr:uid="{00000000-0005-0000-0000-000071060000}"/>
    <cellStyle name="Standard 131" xfId="1647" xr:uid="{00000000-0005-0000-0000-000072060000}"/>
    <cellStyle name="Standard 132" xfId="1648" xr:uid="{00000000-0005-0000-0000-000073060000}"/>
    <cellStyle name="Standard 1323" xfId="1649" xr:uid="{00000000-0005-0000-0000-000074060000}"/>
    <cellStyle name="Standard 133" xfId="1650" xr:uid="{00000000-0005-0000-0000-000075060000}"/>
    <cellStyle name="Standard 134" xfId="1651" xr:uid="{00000000-0005-0000-0000-000076060000}"/>
    <cellStyle name="Standard 135" xfId="1652" xr:uid="{00000000-0005-0000-0000-000077060000}"/>
    <cellStyle name="Standard 136" xfId="1653" xr:uid="{00000000-0005-0000-0000-000078060000}"/>
    <cellStyle name="Standard 137" xfId="1654" xr:uid="{00000000-0005-0000-0000-000079060000}"/>
    <cellStyle name="Standard 138" xfId="1655" xr:uid="{00000000-0005-0000-0000-00007A060000}"/>
    <cellStyle name="Standard 139" xfId="1656" xr:uid="{00000000-0005-0000-0000-00007B060000}"/>
    <cellStyle name="Standard 14" xfId="1657" xr:uid="{00000000-0005-0000-0000-00007C060000}"/>
    <cellStyle name="Standard 14 2" xfId="1658" xr:uid="{00000000-0005-0000-0000-00007D060000}"/>
    <cellStyle name="Standard 14 3" xfId="1659" xr:uid="{00000000-0005-0000-0000-00007E060000}"/>
    <cellStyle name="Standard 140" xfId="1660" xr:uid="{00000000-0005-0000-0000-00007F060000}"/>
    <cellStyle name="Standard 141" xfId="1661" xr:uid="{00000000-0005-0000-0000-000080060000}"/>
    <cellStyle name="Standard 141 6" xfId="1662" xr:uid="{00000000-0005-0000-0000-000081060000}"/>
    <cellStyle name="Standard 142" xfId="1663" xr:uid="{00000000-0005-0000-0000-000082060000}"/>
    <cellStyle name="Standard 143" xfId="1664" xr:uid="{00000000-0005-0000-0000-000083060000}"/>
    <cellStyle name="Standard 144" xfId="1665" xr:uid="{00000000-0005-0000-0000-000084060000}"/>
    <cellStyle name="Standard 145" xfId="1666" xr:uid="{00000000-0005-0000-0000-000085060000}"/>
    <cellStyle name="Standard 146" xfId="1667" xr:uid="{00000000-0005-0000-0000-000086060000}"/>
    <cellStyle name="Standard 147" xfId="1668" xr:uid="{00000000-0005-0000-0000-000087060000}"/>
    <cellStyle name="Standard 148" xfId="1669" xr:uid="{00000000-0005-0000-0000-000088060000}"/>
    <cellStyle name="Standard 149" xfId="1670" xr:uid="{00000000-0005-0000-0000-000089060000}"/>
    <cellStyle name="Standard 15" xfId="1671" xr:uid="{00000000-0005-0000-0000-00008A060000}"/>
    <cellStyle name="Standard 15 2" xfId="1672" xr:uid="{00000000-0005-0000-0000-00008B060000}"/>
    <cellStyle name="Standard 150" xfId="1673" xr:uid="{00000000-0005-0000-0000-00008C060000}"/>
    <cellStyle name="Standard 151" xfId="1674" xr:uid="{00000000-0005-0000-0000-00008D060000}"/>
    <cellStyle name="Standard 152" xfId="1675" xr:uid="{00000000-0005-0000-0000-00008E060000}"/>
    <cellStyle name="Standard 153" xfId="1676" xr:uid="{00000000-0005-0000-0000-00008F060000}"/>
    <cellStyle name="Standard 154" xfId="1677" xr:uid="{00000000-0005-0000-0000-000090060000}"/>
    <cellStyle name="Standard 155" xfId="1678" xr:uid="{00000000-0005-0000-0000-000091060000}"/>
    <cellStyle name="Standard 156" xfId="1679" xr:uid="{00000000-0005-0000-0000-000092060000}"/>
    <cellStyle name="Standard 157" xfId="1680" xr:uid="{00000000-0005-0000-0000-000093060000}"/>
    <cellStyle name="Standard 158" xfId="1681" xr:uid="{00000000-0005-0000-0000-000094060000}"/>
    <cellStyle name="Standard 159" xfId="1682" xr:uid="{00000000-0005-0000-0000-000095060000}"/>
    <cellStyle name="Standard 16" xfId="1683" xr:uid="{00000000-0005-0000-0000-000096060000}"/>
    <cellStyle name="Standard 16 2" xfId="1684" xr:uid="{00000000-0005-0000-0000-000097060000}"/>
    <cellStyle name="Standard 160" xfId="1685" xr:uid="{00000000-0005-0000-0000-000098060000}"/>
    <cellStyle name="Standard 161" xfId="1686" xr:uid="{00000000-0005-0000-0000-000099060000}"/>
    <cellStyle name="Standard 162" xfId="1687" xr:uid="{00000000-0005-0000-0000-00009A060000}"/>
    <cellStyle name="Standard 163" xfId="1688" xr:uid="{00000000-0005-0000-0000-00009B060000}"/>
    <cellStyle name="Standard 164" xfId="1689" xr:uid="{00000000-0005-0000-0000-00009C060000}"/>
    <cellStyle name="Standard 165" xfId="1690" xr:uid="{00000000-0005-0000-0000-00009D060000}"/>
    <cellStyle name="Standard 166" xfId="1691" xr:uid="{00000000-0005-0000-0000-00009E060000}"/>
    <cellStyle name="Standard 167" xfId="1692" xr:uid="{00000000-0005-0000-0000-00009F060000}"/>
    <cellStyle name="Standard 168" xfId="1693" xr:uid="{00000000-0005-0000-0000-0000A0060000}"/>
    <cellStyle name="Standard 169" xfId="1694" xr:uid="{00000000-0005-0000-0000-0000A1060000}"/>
    <cellStyle name="Standard 17" xfId="1695" xr:uid="{00000000-0005-0000-0000-0000A2060000}"/>
    <cellStyle name="Standard 17 2" xfId="1696" xr:uid="{00000000-0005-0000-0000-0000A3060000}"/>
    <cellStyle name="Standard 170" xfId="1697" xr:uid="{00000000-0005-0000-0000-0000A4060000}"/>
    <cellStyle name="Standard 171" xfId="1698" xr:uid="{00000000-0005-0000-0000-0000A5060000}"/>
    <cellStyle name="Standard 172" xfId="1699" xr:uid="{00000000-0005-0000-0000-0000A6060000}"/>
    <cellStyle name="Standard 173" xfId="1700" xr:uid="{00000000-0005-0000-0000-0000A7060000}"/>
    <cellStyle name="Standard 174" xfId="1701" xr:uid="{00000000-0005-0000-0000-0000A8060000}"/>
    <cellStyle name="Standard 175" xfId="1702" xr:uid="{00000000-0005-0000-0000-0000A9060000}"/>
    <cellStyle name="Standard 176" xfId="1703" xr:uid="{00000000-0005-0000-0000-0000AA060000}"/>
    <cellStyle name="Standard 177" xfId="1704" xr:uid="{00000000-0005-0000-0000-0000AB060000}"/>
    <cellStyle name="Standard 178" xfId="1705" xr:uid="{00000000-0005-0000-0000-0000AC060000}"/>
    <cellStyle name="Standard 179" xfId="1706" xr:uid="{00000000-0005-0000-0000-0000AD060000}"/>
    <cellStyle name="Standard 18" xfId="1707" xr:uid="{00000000-0005-0000-0000-0000AE060000}"/>
    <cellStyle name="Standard 18 2" xfId="1708" xr:uid="{00000000-0005-0000-0000-0000AF060000}"/>
    <cellStyle name="Standard 180" xfId="1709" xr:uid="{00000000-0005-0000-0000-0000B0060000}"/>
    <cellStyle name="Standard 180 2" xfId="3724" xr:uid="{C41D2417-0A6D-4753-BFEC-8C5425B51A19}"/>
    <cellStyle name="Standard 19" xfId="1710" xr:uid="{00000000-0005-0000-0000-0000B1060000}"/>
    <cellStyle name="Standard 19 2" xfId="1711" xr:uid="{00000000-0005-0000-0000-0000B2060000}"/>
    <cellStyle name="Standard 19 2 2" xfId="1712" xr:uid="{00000000-0005-0000-0000-0000B3060000}"/>
    <cellStyle name="Standard 19 3" xfId="1713" xr:uid="{00000000-0005-0000-0000-0000B4060000}"/>
    <cellStyle name="Standard 19 3 2" xfId="1714" xr:uid="{00000000-0005-0000-0000-0000B5060000}"/>
    <cellStyle name="Standard 2" xfId="1715" xr:uid="{00000000-0005-0000-0000-0000B6060000}"/>
    <cellStyle name="Standard 2 10" xfId="1716" xr:uid="{00000000-0005-0000-0000-0000B7060000}"/>
    <cellStyle name="Standard 2 11" xfId="1717" xr:uid="{00000000-0005-0000-0000-0000B8060000}"/>
    <cellStyle name="Standard 2 12" xfId="1718" xr:uid="{00000000-0005-0000-0000-0000B9060000}"/>
    <cellStyle name="Standard 2 13" xfId="3728" xr:uid="{4E29AB2F-3FEC-45DB-A762-3E355EA77B9B}"/>
    <cellStyle name="Standard 2 2" xfId="1719" xr:uid="{00000000-0005-0000-0000-0000BA060000}"/>
    <cellStyle name="Standard 2 2 10" xfId="1720" xr:uid="{00000000-0005-0000-0000-0000BB060000}"/>
    <cellStyle name="Standard 2 2 2" xfId="1721" xr:uid="{00000000-0005-0000-0000-0000BC060000}"/>
    <cellStyle name="Standard 2 2 2 2" xfId="1722" xr:uid="{00000000-0005-0000-0000-0000BD060000}"/>
    <cellStyle name="Standard 2 2 2 2 2" xfId="1723" xr:uid="{00000000-0005-0000-0000-0000BE060000}"/>
    <cellStyle name="Standard 2 2 2 2 2 2" xfId="1724" xr:uid="{00000000-0005-0000-0000-0000BF060000}"/>
    <cellStyle name="Standard 2 2 2 2 2 2 2" xfId="1725" xr:uid="{00000000-0005-0000-0000-0000C0060000}"/>
    <cellStyle name="Standard 2 2 2 2 2 3" xfId="1726" xr:uid="{00000000-0005-0000-0000-0000C1060000}"/>
    <cellStyle name="Standard 2 2 2 2 3" xfId="1727" xr:uid="{00000000-0005-0000-0000-0000C2060000}"/>
    <cellStyle name="Standard 2 2 2 2 3 2" xfId="1728" xr:uid="{00000000-0005-0000-0000-0000C3060000}"/>
    <cellStyle name="Standard 2 2 2 2 4" xfId="1729" xr:uid="{00000000-0005-0000-0000-0000C4060000}"/>
    <cellStyle name="Standard 2 2 2 3" xfId="1730" xr:uid="{00000000-0005-0000-0000-0000C5060000}"/>
    <cellStyle name="Standard 2 2 2 3 2" xfId="1731" xr:uid="{00000000-0005-0000-0000-0000C6060000}"/>
    <cellStyle name="Standard 2 2 2 3 2 2" xfId="1732" xr:uid="{00000000-0005-0000-0000-0000C7060000}"/>
    <cellStyle name="Standard 2 2 2 3 3" xfId="1733" xr:uid="{00000000-0005-0000-0000-0000C8060000}"/>
    <cellStyle name="Standard 2 2 2 4" xfId="1734" xr:uid="{00000000-0005-0000-0000-0000C9060000}"/>
    <cellStyle name="Standard 2 2 2 4 2" xfId="1735" xr:uid="{00000000-0005-0000-0000-0000CA060000}"/>
    <cellStyle name="Standard 2 2 2 5" xfId="1736" xr:uid="{00000000-0005-0000-0000-0000CB060000}"/>
    <cellStyle name="Standard 2 2 2 6" xfId="1737" xr:uid="{00000000-0005-0000-0000-0000CC060000}"/>
    <cellStyle name="Standard 2 2 2 6 2" xfId="1738" xr:uid="{00000000-0005-0000-0000-0000CD060000}"/>
    <cellStyle name="Standard 2 2 2 7" xfId="1739" xr:uid="{00000000-0005-0000-0000-0000CE060000}"/>
    <cellStyle name="Standard 2 2 3" xfId="1740" xr:uid="{00000000-0005-0000-0000-0000CF060000}"/>
    <cellStyle name="Standard 2 2 3 2" xfId="1741" xr:uid="{00000000-0005-0000-0000-0000D0060000}"/>
    <cellStyle name="Standard 2 2 3 2 2" xfId="1742" xr:uid="{00000000-0005-0000-0000-0000D1060000}"/>
    <cellStyle name="Standard 2 2 3 2 2 2" xfId="1743" xr:uid="{00000000-0005-0000-0000-0000D2060000}"/>
    <cellStyle name="Standard 2 2 3 2 3" xfId="1744" xr:uid="{00000000-0005-0000-0000-0000D3060000}"/>
    <cellStyle name="Standard 2 2 3 3" xfId="1745" xr:uid="{00000000-0005-0000-0000-0000D4060000}"/>
    <cellStyle name="Standard 2 2 3 3 2" xfId="1746" xr:uid="{00000000-0005-0000-0000-0000D5060000}"/>
    <cellStyle name="Standard 2 2 3 4" xfId="1747" xr:uid="{00000000-0005-0000-0000-0000D6060000}"/>
    <cellStyle name="Standard 2 2 4" xfId="1748" xr:uid="{00000000-0005-0000-0000-0000D7060000}"/>
    <cellStyle name="Standard 2 2 4 2" xfId="1749" xr:uid="{00000000-0005-0000-0000-0000D8060000}"/>
    <cellStyle name="Standard 2 2 4 2 2" xfId="1750" xr:uid="{00000000-0005-0000-0000-0000D9060000}"/>
    <cellStyle name="Standard 2 2 4 3" xfId="1751" xr:uid="{00000000-0005-0000-0000-0000DA060000}"/>
    <cellStyle name="Standard 2 2 5" xfId="1752" xr:uid="{00000000-0005-0000-0000-0000DB060000}"/>
    <cellStyle name="Standard 2 2 5 2" xfId="1753" xr:uid="{00000000-0005-0000-0000-0000DC060000}"/>
    <cellStyle name="Standard 2 2 6" xfId="1754" xr:uid="{00000000-0005-0000-0000-0000DD060000}"/>
    <cellStyle name="Standard 2 2 6 2" xfId="1755" xr:uid="{00000000-0005-0000-0000-0000DE060000}"/>
    <cellStyle name="Standard 2 2 6 2 2" xfId="1756" xr:uid="{00000000-0005-0000-0000-0000DF060000}"/>
    <cellStyle name="Standard 2 2 7" xfId="1757" xr:uid="{00000000-0005-0000-0000-0000E0060000}"/>
    <cellStyle name="Standard 2 2 7 2" xfId="1758" xr:uid="{00000000-0005-0000-0000-0000E1060000}"/>
    <cellStyle name="Standard 2 2 7 3" xfId="1759" xr:uid="{00000000-0005-0000-0000-0000E2060000}"/>
    <cellStyle name="Standard 2 2 8" xfId="1760" xr:uid="{00000000-0005-0000-0000-0000E3060000}"/>
    <cellStyle name="Standard 2 2 8 2" xfId="1761" xr:uid="{00000000-0005-0000-0000-0000E4060000}"/>
    <cellStyle name="Standard 2 2 8 2 2" xfId="1762" xr:uid="{00000000-0005-0000-0000-0000E5060000}"/>
    <cellStyle name="Standard 2 2 9" xfId="1763" xr:uid="{00000000-0005-0000-0000-0000E6060000}"/>
    <cellStyle name="Standard 2 2 9 2" xfId="1764" xr:uid="{00000000-0005-0000-0000-0000E7060000}"/>
    <cellStyle name="Standard 2 2_Tabellen Jugendkulturbarometer 110919" xfId="1765" xr:uid="{00000000-0005-0000-0000-0000E8060000}"/>
    <cellStyle name="Standard 2 3" xfId="1766" xr:uid="{00000000-0005-0000-0000-0000E9060000}"/>
    <cellStyle name="Standard 2 3 2" xfId="1767" xr:uid="{00000000-0005-0000-0000-0000EA060000}"/>
    <cellStyle name="Standard 2 3 2 2" xfId="1768" xr:uid="{00000000-0005-0000-0000-0000EB060000}"/>
    <cellStyle name="Standard 2 3 2 2 2" xfId="1769" xr:uid="{00000000-0005-0000-0000-0000EC060000}"/>
    <cellStyle name="Standard 2 3 2 3" xfId="1770" xr:uid="{00000000-0005-0000-0000-0000ED060000}"/>
    <cellStyle name="Standard 2 3 2 3 2" xfId="1771" xr:uid="{00000000-0005-0000-0000-0000EE060000}"/>
    <cellStyle name="Standard 2 3 3" xfId="1772" xr:uid="{00000000-0005-0000-0000-0000EF060000}"/>
    <cellStyle name="Standard 2 3 3 2" xfId="1773" xr:uid="{00000000-0005-0000-0000-0000F0060000}"/>
    <cellStyle name="Standard 2 3 4" xfId="1774" xr:uid="{00000000-0005-0000-0000-0000F1060000}"/>
    <cellStyle name="Standard 2 3 4 2" xfId="1775" xr:uid="{00000000-0005-0000-0000-0000F2060000}"/>
    <cellStyle name="Standard 2 3 5" xfId="1776" xr:uid="{00000000-0005-0000-0000-0000F3060000}"/>
    <cellStyle name="Standard 2 3 6" xfId="1777" xr:uid="{00000000-0005-0000-0000-0000F4060000}"/>
    <cellStyle name="Standard 2 4" xfId="1778" xr:uid="{00000000-0005-0000-0000-0000F5060000}"/>
    <cellStyle name="Standard 2 4 2" xfId="1779" xr:uid="{00000000-0005-0000-0000-0000F6060000}"/>
    <cellStyle name="Standard 2 4 2 2" xfId="1780" xr:uid="{00000000-0005-0000-0000-0000F7060000}"/>
    <cellStyle name="Standard 2 4 2 2 2" xfId="1781" xr:uid="{00000000-0005-0000-0000-0000F8060000}"/>
    <cellStyle name="Standard 2 4 2 3" xfId="1782" xr:uid="{00000000-0005-0000-0000-0000F9060000}"/>
    <cellStyle name="Standard 2 4 2 4" xfId="1783" xr:uid="{00000000-0005-0000-0000-0000FA060000}"/>
    <cellStyle name="Standard 2 4 2 4 2" xfId="1784" xr:uid="{00000000-0005-0000-0000-0000FB060000}"/>
    <cellStyle name="Standard 2 4 2 5" xfId="1785" xr:uid="{00000000-0005-0000-0000-0000FC060000}"/>
    <cellStyle name="Standard 2 4 3" xfId="1786" xr:uid="{00000000-0005-0000-0000-0000FD060000}"/>
    <cellStyle name="Standard 2 4 3 2" xfId="1787" xr:uid="{00000000-0005-0000-0000-0000FE060000}"/>
    <cellStyle name="Standard 2 4 3 2 2" xfId="1788" xr:uid="{00000000-0005-0000-0000-0000FF060000}"/>
    <cellStyle name="Standard 2 4 3 3" xfId="1789" xr:uid="{00000000-0005-0000-0000-000000070000}"/>
    <cellStyle name="Standard 2 4 4" xfId="1790" xr:uid="{00000000-0005-0000-0000-000001070000}"/>
    <cellStyle name="Standard 2 4 5" xfId="1791" xr:uid="{00000000-0005-0000-0000-000002070000}"/>
    <cellStyle name="Standard 2 4 5 2" xfId="1792" xr:uid="{00000000-0005-0000-0000-000003070000}"/>
    <cellStyle name="Standard 2 4 6" xfId="1793" xr:uid="{00000000-0005-0000-0000-000004070000}"/>
    <cellStyle name="Standard 2 5" xfId="1794" xr:uid="{00000000-0005-0000-0000-000005070000}"/>
    <cellStyle name="Standard 2 5 2" xfId="1795" xr:uid="{00000000-0005-0000-0000-000006070000}"/>
    <cellStyle name="Standard 2 5 2 2" xfId="1796" xr:uid="{00000000-0005-0000-0000-000007070000}"/>
    <cellStyle name="Standard 2 5 2 3" xfId="1797" xr:uid="{00000000-0005-0000-0000-000008070000}"/>
    <cellStyle name="Standard 2 5 2 3 2" xfId="1798" xr:uid="{00000000-0005-0000-0000-000009070000}"/>
    <cellStyle name="Standard 2 5 2 4" xfId="1799" xr:uid="{00000000-0005-0000-0000-00000A070000}"/>
    <cellStyle name="Standard 2 5 3" xfId="1800" xr:uid="{00000000-0005-0000-0000-00000B070000}"/>
    <cellStyle name="Standard 2 5 3 2" xfId="1801" xr:uid="{00000000-0005-0000-0000-00000C070000}"/>
    <cellStyle name="Standard 2 5 3 3" xfId="1802" xr:uid="{00000000-0005-0000-0000-00000D070000}"/>
    <cellStyle name="Standard 2 5 4" xfId="1803" xr:uid="{00000000-0005-0000-0000-00000E070000}"/>
    <cellStyle name="Standard 2 5 4 2" xfId="1804" xr:uid="{00000000-0005-0000-0000-00000F070000}"/>
    <cellStyle name="Standard 2 5 4 3" xfId="1805" xr:uid="{00000000-0005-0000-0000-000010070000}"/>
    <cellStyle name="Standard 2 6" xfId="1806" xr:uid="{00000000-0005-0000-0000-000011070000}"/>
    <cellStyle name="Standard 2 6 2" xfId="1807" xr:uid="{00000000-0005-0000-0000-000012070000}"/>
    <cellStyle name="Standard 2 6 2 2" xfId="1808" xr:uid="{00000000-0005-0000-0000-000013070000}"/>
    <cellStyle name="Standard 2 6 3" xfId="1809" xr:uid="{00000000-0005-0000-0000-000014070000}"/>
    <cellStyle name="Standard 2 7" xfId="1810" xr:uid="{00000000-0005-0000-0000-000015070000}"/>
    <cellStyle name="Standard 2 7 2" xfId="1811" xr:uid="{00000000-0005-0000-0000-000016070000}"/>
    <cellStyle name="Standard 2 7 3" xfId="1812" xr:uid="{00000000-0005-0000-0000-000017070000}"/>
    <cellStyle name="Standard 2 8" xfId="1813" xr:uid="{00000000-0005-0000-0000-000018070000}"/>
    <cellStyle name="Standard 2 8 2" xfId="1814" xr:uid="{00000000-0005-0000-0000-000019070000}"/>
    <cellStyle name="Standard 2 8 3" xfId="1815" xr:uid="{00000000-0005-0000-0000-00001A070000}"/>
    <cellStyle name="Standard 2 8 4" xfId="1816" xr:uid="{00000000-0005-0000-0000-00001B070000}"/>
    <cellStyle name="Standard 2 9" xfId="1817" xr:uid="{00000000-0005-0000-0000-00001C070000}"/>
    <cellStyle name="Standard 2_BBE2012_H_ANR_Staba83" xfId="1854" xr:uid="{00000000-0005-0000-0000-000041070000}"/>
    <cellStyle name="Standard 20" xfId="1818" xr:uid="{00000000-0005-0000-0000-00001D070000}"/>
    <cellStyle name="Standard 20 2" xfId="1819" xr:uid="{00000000-0005-0000-0000-00001E070000}"/>
    <cellStyle name="Standard 21" xfId="1820" xr:uid="{00000000-0005-0000-0000-00001F070000}"/>
    <cellStyle name="Standard 21 2" xfId="1821" xr:uid="{00000000-0005-0000-0000-000020070000}"/>
    <cellStyle name="Standard 22" xfId="1822" xr:uid="{00000000-0005-0000-0000-000021070000}"/>
    <cellStyle name="Standard 22 2" xfId="1823" xr:uid="{00000000-0005-0000-0000-000022070000}"/>
    <cellStyle name="Standard 22 2 2" xfId="1824" xr:uid="{00000000-0005-0000-0000-000023070000}"/>
    <cellStyle name="Standard 22 2 2 2" xfId="1825" xr:uid="{00000000-0005-0000-0000-000024070000}"/>
    <cellStyle name="Standard 22 2 3" xfId="1826" xr:uid="{00000000-0005-0000-0000-000025070000}"/>
    <cellStyle name="Standard 22 2 4" xfId="1827" xr:uid="{00000000-0005-0000-0000-000026070000}"/>
    <cellStyle name="Standard 22 3" xfId="1828" xr:uid="{00000000-0005-0000-0000-000027070000}"/>
    <cellStyle name="Standard 22 3 2" xfId="1829" xr:uid="{00000000-0005-0000-0000-000028070000}"/>
    <cellStyle name="Standard 22 4" xfId="1830" xr:uid="{00000000-0005-0000-0000-000029070000}"/>
    <cellStyle name="Standard 23" xfId="1831" xr:uid="{00000000-0005-0000-0000-00002A070000}"/>
    <cellStyle name="Standard 23 2" xfId="1832" xr:uid="{00000000-0005-0000-0000-00002B070000}"/>
    <cellStyle name="Standard 23 2 2" xfId="1833" xr:uid="{00000000-0005-0000-0000-00002C070000}"/>
    <cellStyle name="Standard 24" xfId="1834" xr:uid="{00000000-0005-0000-0000-00002D070000}"/>
    <cellStyle name="Standard 24 2" xfId="1835" xr:uid="{00000000-0005-0000-0000-00002E070000}"/>
    <cellStyle name="Standard 25" xfId="1836" xr:uid="{00000000-0005-0000-0000-00002F070000}"/>
    <cellStyle name="Standard 25 2" xfId="1837" xr:uid="{00000000-0005-0000-0000-000030070000}"/>
    <cellStyle name="Standard 25 3" xfId="1838" xr:uid="{00000000-0005-0000-0000-000031070000}"/>
    <cellStyle name="Standard 25 3 2" xfId="1839" xr:uid="{00000000-0005-0000-0000-000032070000}"/>
    <cellStyle name="Standard 25 4" xfId="1840" xr:uid="{00000000-0005-0000-0000-000033070000}"/>
    <cellStyle name="Standard 26" xfId="1841" xr:uid="{00000000-0005-0000-0000-000034070000}"/>
    <cellStyle name="Standard 27" xfId="1842" xr:uid="{00000000-0005-0000-0000-000035070000}"/>
    <cellStyle name="Standard 27 2" xfId="1843" xr:uid="{00000000-0005-0000-0000-000036070000}"/>
    <cellStyle name="Standard 28" xfId="1844" xr:uid="{00000000-0005-0000-0000-000037070000}"/>
    <cellStyle name="Standard 28 2" xfId="1845" xr:uid="{00000000-0005-0000-0000-000038070000}"/>
    <cellStyle name="Standard 28 2 2" xfId="1846" xr:uid="{00000000-0005-0000-0000-000039070000}"/>
    <cellStyle name="Standard 28 3" xfId="1847" xr:uid="{00000000-0005-0000-0000-00003A070000}"/>
    <cellStyle name="Standard 28 4" xfId="1848" xr:uid="{00000000-0005-0000-0000-00003B070000}"/>
    <cellStyle name="Standard 29" xfId="1849" xr:uid="{00000000-0005-0000-0000-00003C070000}"/>
    <cellStyle name="Standard 29 2" xfId="1850" xr:uid="{00000000-0005-0000-0000-00003D070000}"/>
    <cellStyle name="Standard 29 2 2" xfId="1851" xr:uid="{00000000-0005-0000-0000-00003E070000}"/>
    <cellStyle name="Standard 29 3" xfId="1852" xr:uid="{00000000-0005-0000-0000-00003F070000}"/>
    <cellStyle name="Standard 29 4" xfId="1853" xr:uid="{00000000-0005-0000-0000-000040070000}"/>
    <cellStyle name="Standard 3" xfId="1855" xr:uid="{00000000-0005-0000-0000-000042070000}"/>
    <cellStyle name="Standard 3 10" xfId="1856" xr:uid="{00000000-0005-0000-0000-000043070000}"/>
    <cellStyle name="Standard 3 10 2" xfId="1857" xr:uid="{00000000-0005-0000-0000-000044070000}"/>
    <cellStyle name="Standard 3 11" xfId="1858" xr:uid="{00000000-0005-0000-0000-000045070000}"/>
    <cellStyle name="Standard 3 12" xfId="1859" xr:uid="{00000000-0005-0000-0000-000046070000}"/>
    <cellStyle name="Standard 3 13" xfId="1860" xr:uid="{00000000-0005-0000-0000-000047070000}"/>
    <cellStyle name="Standard 3 14" xfId="1861" xr:uid="{00000000-0005-0000-0000-000048070000}"/>
    <cellStyle name="Standard 3 14 2" xfId="1862" xr:uid="{00000000-0005-0000-0000-000049070000}"/>
    <cellStyle name="Standard 3 2" xfId="1863" xr:uid="{00000000-0005-0000-0000-00004A070000}"/>
    <cellStyle name="Standard 3 2 10" xfId="1864" xr:uid="{00000000-0005-0000-0000-00004B070000}"/>
    <cellStyle name="Standard 3 2 2" xfId="1865" xr:uid="{00000000-0005-0000-0000-00004C070000}"/>
    <cellStyle name="Standard 3 2 2 2" xfId="1866" xr:uid="{00000000-0005-0000-0000-00004D070000}"/>
    <cellStyle name="Standard 3 2 2 2 2" xfId="1867" xr:uid="{00000000-0005-0000-0000-00004E070000}"/>
    <cellStyle name="Standard 3 2 2 2 2 2" xfId="1868" xr:uid="{00000000-0005-0000-0000-00004F070000}"/>
    <cellStyle name="Standard 3 2 2 2 3" xfId="1869" xr:uid="{00000000-0005-0000-0000-000050070000}"/>
    <cellStyle name="Standard 3 2 2 3" xfId="1870" xr:uid="{00000000-0005-0000-0000-000051070000}"/>
    <cellStyle name="Standard 3 2 2 3 2" xfId="1871" xr:uid="{00000000-0005-0000-0000-000052070000}"/>
    <cellStyle name="Standard 3 2 2 3 3" xfId="1872" xr:uid="{00000000-0005-0000-0000-000053070000}"/>
    <cellStyle name="Standard 3 2 2 4" xfId="1873" xr:uid="{00000000-0005-0000-0000-000054070000}"/>
    <cellStyle name="Standard 3 2 2 5" xfId="1874" xr:uid="{00000000-0005-0000-0000-000055070000}"/>
    <cellStyle name="Standard 3 2 3" xfId="1875" xr:uid="{00000000-0005-0000-0000-000056070000}"/>
    <cellStyle name="Standard 3 2 3 2" xfId="1876" xr:uid="{00000000-0005-0000-0000-000057070000}"/>
    <cellStyle name="Standard 3 2 3 2 2" xfId="1877" xr:uid="{00000000-0005-0000-0000-000058070000}"/>
    <cellStyle name="Standard 3 2 3 3" xfId="1878" xr:uid="{00000000-0005-0000-0000-000059070000}"/>
    <cellStyle name="Standard 3 2 4" xfId="1879" xr:uid="{00000000-0005-0000-0000-00005A070000}"/>
    <cellStyle name="Standard 3 2 4 2" xfId="1880" xr:uid="{00000000-0005-0000-0000-00005B070000}"/>
    <cellStyle name="Standard 3 2 4 3" xfId="1881" xr:uid="{00000000-0005-0000-0000-00005C070000}"/>
    <cellStyle name="Standard 3 2 5" xfId="1882" xr:uid="{00000000-0005-0000-0000-00005D070000}"/>
    <cellStyle name="Standard 3 2 5 2" xfId="1883" xr:uid="{00000000-0005-0000-0000-00005E070000}"/>
    <cellStyle name="Standard 3 2 5 2 2" xfId="1884" xr:uid="{00000000-0005-0000-0000-00005F070000}"/>
    <cellStyle name="Standard 3 2 6" xfId="1885" xr:uid="{00000000-0005-0000-0000-000060070000}"/>
    <cellStyle name="Standard 3 2 6 2" xfId="1886" xr:uid="{00000000-0005-0000-0000-000061070000}"/>
    <cellStyle name="Standard 3 2 6 3" xfId="1887" xr:uid="{00000000-0005-0000-0000-000062070000}"/>
    <cellStyle name="Standard 3 2 7" xfId="1888" xr:uid="{00000000-0005-0000-0000-000063070000}"/>
    <cellStyle name="Standard 3 2 7 2" xfId="1889" xr:uid="{00000000-0005-0000-0000-000064070000}"/>
    <cellStyle name="Standard 3 2 7 2 2" xfId="1890" xr:uid="{00000000-0005-0000-0000-000065070000}"/>
    <cellStyle name="Standard 3 2 8" xfId="1891" xr:uid="{00000000-0005-0000-0000-000066070000}"/>
    <cellStyle name="Standard 3 2 8 2" xfId="1892" xr:uid="{00000000-0005-0000-0000-000067070000}"/>
    <cellStyle name="Standard 3 2 9" xfId="1893" xr:uid="{00000000-0005-0000-0000-000068070000}"/>
    <cellStyle name="Standard 3 3" xfId="1894" xr:uid="{00000000-0005-0000-0000-000069070000}"/>
    <cellStyle name="Standard 3 3 2" xfId="1895" xr:uid="{00000000-0005-0000-0000-00006A070000}"/>
    <cellStyle name="Standard 3 3 2 2" xfId="1896" xr:uid="{00000000-0005-0000-0000-00006B070000}"/>
    <cellStyle name="Standard 3 3 2 2 2" xfId="1897" xr:uid="{00000000-0005-0000-0000-00006C070000}"/>
    <cellStyle name="Standard 3 3 2 2 2 2" xfId="1898" xr:uid="{00000000-0005-0000-0000-00006D070000}"/>
    <cellStyle name="Standard 3 3 2 2 3" xfId="1899" xr:uid="{00000000-0005-0000-0000-00006E070000}"/>
    <cellStyle name="Standard 3 3 2 3" xfId="1900" xr:uid="{00000000-0005-0000-0000-00006F070000}"/>
    <cellStyle name="Standard 3 3 2 3 2" xfId="1901" xr:uid="{00000000-0005-0000-0000-000070070000}"/>
    <cellStyle name="Standard 3 3 2 4" xfId="1902" xr:uid="{00000000-0005-0000-0000-000071070000}"/>
    <cellStyle name="Standard 3 3 2 5" xfId="1903" xr:uid="{00000000-0005-0000-0000-000072070000}"/>
    <cellStyle name="Standard 3 3 3" xfId="1904" xr:uid="{00000000-0005-0000-0000-000073070000}"/>
    <cellStyle name="Standard 3 3 3 2" xfId="1905" xr:uid="{00000000-0005-0000-0000-000074070000}"/>
    <cellStyle name="Standard 3 3 3 2 2" xfId="1906" xr:uid="{00000000-0005-0000-0000-000075070000}"/>
    <cellStyle name="Standard 3 3 3 3" xfId="1907" xr:uid="{00000000-0005-0000-0000-000076070000}"/>
    <cellStyle name="Standard 3 3 3 4" xfId="1908" xr:uid="{00000000-0005-0000-0000-000077070000}"/>
    <cellStyle name="Standard 3 3 4" xfId="1909" xr:uid="{00000000-0005-0000-0000-000078070000}"/>
    <cellStyle name="Standard 3 3 4 2" xfId="1910" xr:uid="{00000000-0005-0000-0000-000079070000}"/>
    <cellStyle name="Standard 3 3 5" xfId="1911" xr:uid="{00000000-0005-0000-0000-00007A070000}"/>
    <cellStyle name="Standard 3 3 5 2" xfId="1912" xr:uid="{00000000-0005-0000-0000-00007B070000}"/>
    <cellStyle name="Standard 3 3 5 3" xfId="1913" xr:uid="{00000000-0005-0000-0000-00007C070000}"/>
    <cellStyle name="Standard 3 3 6" xfId="1914" xr:uid="{00000000-0005-0000-0000-00007D070000}"/>
    <cellStyle name="Standard 3 3 7" xfId="1915" xr:uid="{00000000-0005-0000-0000-00007E070000}"/>
    <cellStyle name="Standard 3 3 8" xfId="1916" xr:uid="{00000000-0005-0000-0000-00007F070000}"/>
    <cellStyle name="Standard 3 4" xfId="1917" xr:uid="{00000000-0005-0000-0000-000080070000}"/>
    <cellStyle name="Standard 3 4 2" xfId="1918" xr:uid="{00000000-0005-0000-0000-000081070000}"/>
    <cellStyle name="Standard 3 4 2 2" xfId="1919" xr:uid="{00000000-0005-0000-0000-000082070000}"/>
    <cellStyle name="Standard 3 4 2 2 2" xfId="1920" xr:uid="{00000000-0005-0000-0000-000083070000}"/>
    <cellStyle name="Standard 3 4 2 3" xfId="1921" xr:uid="{00000000-0005-0000-0000-000084070000}"/>
    <cellStyle name="Standard 3 4 2 4" xfId="1922" xr:uid="{00000000-0005-0000-0000-000085070000}"/>
    <cellStyle name="Standard 3 4 3" xfId="1923" xr:uid="{00000000-0005-0000-0000-000086070000}"/>
    <cellStyle name="Standard 3 4 3 2" xfId="1924" xr:uid="{00000000-0005-0000-0000-000087070000}"/>
    <cellStyle name="Standard 3 4 4" xfId="1925" xr:uid="{00000000-0005-0000-0000-000088070000}"/>
    <cellStyle name="Standard 3 4 5" xfId="1926" xr:uid="{00000000-0005-0000-0000-000089070000}"/>
    <cellStyle name="Standard 3 5" xfId="1927" xr:uid="{00000000-0005-0000-0000-00008A070000}"/>
    <cellStyle name="Standard 3 5 2" xfId="1928" xr:uid="{00000000-0005-0000-0000-00008B070000}"/>
    <cellStyle name="Standard 3 5 2 2" xfId="1929" xr:uid="{00000000-0005-0000-0000-00008C070000}"/>
    <cellStyle name="Standard 3 5 2 3" xfId="1930" xr:uid="{00000000-0005-0000-0000-00008D070000}"/>
    <cellStyle name="Standard 3 5 3" xfId="1931" xr:uid="{00000000-0005-0000-0000-00008E070000}"/>
    <cellStyle name="Standard 3 5 4" xfId="1932" xr:uid="{00000000-0005-0000-0000-00008F070000}"/>
    <cellStyle name="Standard 3 6" xfId="1933" xr:uid="{00000000-0005-0000-0000-000090070000}"/>
    <cellStyle name="Standard 3 6 2" xfId="1934" xr:uid="{00000000-0005-0000-0000-000091070000}"/>
    <cellStyle name="Standard 3 7" xfId="1935" xr:uid="{00000000-0005-0000-0000-000092070000}"/>
    <cellStyle name="Standard 3 7 2" xfId="1936" xr:uid="{00000000-0005-0000-0000-000093070000}"/>
    <cellStyle name="Standard 3 7 2 2" xfId="1937" xr:uid="{00000000-0005-0000-0000-000094070000}"/>
    <cellStyle name="Standard 3 8" xfId="1938" xr:uid="{00000000-0005-0000-0000-000095070000}"/>
    <cellStyle name="Standard 3 8 2" xfId="1939" xr:uid="{00000000-0005-0000-0000-000096070000}"/>
    <cellStyle name="Standard 3 8 3" xfId="1940" xr:uid="{00000000-0005-0000-0000-000097070000}"/>
    <cellStyle name="Standard 3 9" xfId="1941" xr:uid="{00000000-0005-0000-0000-000098070000}"/>
    <cellStyle name="Standard 3 9 2" xfId="1942" xr:uid="{00000000-0005-0000-0000-000099070000}"/>
    <cellStyle name="Standard 3 9 2 2" xfId="1943" xr:uid="{00000000-0005-0000-0000-00009A070000}"/>
    <cellStyle name="Standard 3_d1_2012" xfId="1974" xr:uid="{00000000-0005-0000-0000-0000B9070000}"/>
    <cellStyle name="Standard 30" xfId="1944" xr:uid="{00000000-0005-0000-0000-00009B070000}"/>
    <cellStyle name="Standard 30 2" xfId="1945" xr:uid="{00000000-0005-0000-0000-00009C070000}"/>
    <cellStyle name="Standard 30 3" xfId="1946" xr:uid="{00000000-0005-0000-0000-00009D070000}"/>
    <cellStyle name="Standard 30 4" xfId="1947" xr:uid="{00000000-0005-0000-0000-00009E070000}"/>
    <cellStyle name="Standard 31" xfId="1948" xr:uid="{00000000-0005-0000-0000-00009F070000}"/>
    <cellStyle name="Standard 31 2" xfId="1949" xr:uid="{00000000-0005-0000-0000-0000A0070000}"/>
    <cellStyle name="Standard 31 3" xfId="1950" xr:uid="{00000000-0005-0000-0000-0000A1070000}"/>
    <cellStyle name="Standard 31 4" xfId="1951" xr:uid="{00000000-0005-0000-0000-0000A2070000}"/>
    <cellStyle name="Standard 32" xfId="1952" xr:uid="{00000000-0005-0000-0000-0000A3070000}"/>
    <cellStyle name="Standard 32 2" xfId="1953" xr:uid="{00000000-0005-0000-0000-0000A4070000}"/>
    <cellStyle name="Standard 32 3" xfId="1954" xr:uid="{00000000-0005-0000-0000-0000A5070000}"/>
    <cellStyle name="Standard 32 4" xfId="1955" xr:uid="{00000000-0005-0000-0000-0000A6070000}"/>
    <cellStyle name="Standard 33" xfId="1956" xr:uid="{00000000-0005-0000-0000-0000A7070000}"/>
    <cellStyle name="Standard 33 2" xfId="1957" xr:uid="{00000000-0005-0000-0000-0000A8070000}"/>
    <cellStyle name="Standard 33 3" xfId="1958" xr:uid="{00000000-0005-0000-0000-0000A9070000}"/>
    <cellStyle name="Standard 34" xfId="1959" xr:uid="{00000000-0005-0000-0000-0000AA070000}"/>
    <cellStyle name="Standard 34 2" xfId="1960" xr:uid="{00000000-0005-0000-0000-0000AB070000}"/>
    <cellStyle name="Standard 35" xfId="1961" xr:uid="{00000000-0005-0000-0000-0000AC070000}"/>
    <cellStyle name="Standard 35 2" xfId="1962" xr:uid="{00000000-0005-0000-0000-0000AD070000}"/>
    <cellStyle name="Standard 36" xfId="1963" xr:uid="{00000000-0005-0000-0000-0000AE070000}"/>
    <cellStyle name="Standard 36 2" xfId="1964" xr:uid="{00000000-0005-0000-0000-0000AF070000}"/>
    <cellStyle name="Standard 37" xfId="1965" xr:uid="{00000000-0005-0000-0000-0000B0070000}"/>
    <cellStyle name="Standard 37 2" xfId="1966" xr:uid="{00000000-0005-0000-0000-0000B1070000}"/>
    <cellStyle name="Standard 37 3" xfId="1967" xr:uid="{00000000-0005-0000-0000-0000B2070000}"/>
    <cellStyle name="Standard 38" xfId="1968" xr:uid="{00000000-0005-0000-0000-0000B3070000}"/>
    <cellStyle name="Standard 38 2" xfId="1969" xr:uid="{00000000-0005-0000-0000-0000B4070000}"/>
    <cellStyle name="Standard 38 3" xfId="1970" xr:uid="{00000000-0005-0000-0000-0000B5070000}"/>
    <cellStyle name="Standard 39" xfId="1971" xr:uid="{00000000-0005-0000-0000-0000B6070000}"/>
    <cellStyle name="Standard 39 2" xfId="1972" xr:uid="{00000000-0005-0000-0000-0000B7070000}"/>
    <cellStyle name="Standard 39 3" xfId="1973" xr:uid="{00000000-0005-0000-0000-0000B8070000}"/>
    <cellStyle name="Standard 4" xfId="1975" xr:uid="{00000000-0005-0000-0000-0000BA070000}"/>
    <cellStyle name="Standard 4 2" xfId="1976" xr:uid="{00000000-0005-0000-0000-0000BB070000}"/>
    <cellStyle name="Standard 4 2 2" xfId="1977" xr:uid="{00000000-0005-0000-0000-0000BC070000}"/>
    <cellStyle name="Standard 4 2 2 2" xfId="1978" xr:uid="{00000000-0005-0000-0000-0000BD070000}"/>
    <cellStyle name="Standard 4 2 2 2 2" xfId="1979" xr:uid="{00000000-0005-0000-0000-0000BE070000}"/>
    <cellStyle name="Standard 4 2 3" xfId="1980" xr:uid="{00000000-0005-0000-0000-0000BF070000}"/>
    <cellStyle name="Standard 4 2 3 2" xfId="1981" xr:uid="{00000000-0005-0000-0000-0000C0070000}"/>
    <cellStyle name="Standard 4 2 4" xfId="1982" xr:uid="{00000000-0005-0000-0000-0000C1070000}"/>
    <cellStyle name="Standard 4 2 4 2" xfId="1983" xr:uid="{00000000-0005-0000-0000-0000C2070000}"/>
    <cellStyle name="Standard 4 2 4 3" xfId="1984" xr:uid="{00000000-0005-0000-0000-0000C3070000}"/>
    <cellStyle name="Standard 4 2 4 4" xfId="1985" xr:uid="{00000000-0005-0000-0000-0000C4070000}"/>
    <cellStyle name="Standard 4 2 5" xfId="1986" xr:uid="{00000000-0005-0000-0000-0000C5070000}"/>
    <cellStyle name="Standard 4 2 5 2" xfId="1987" xr:uid="{00000000-0005-0000-0000-0000C6070000}"/>
    <cellStyle name="Standard 4 2 6" xfId="1988" xr:uid="{00000000-0005-0000-0000-0000C7070000}"/>
    <cellStyle name="Standard 4 2 7" xfId="1989" xr:uid="{00000000-0005-0000-0000-0000C8070000}"/>
    <cellStyle name="Standard 4 2 8" xfId="1990" xr:uid="{00000000-0005-0000-0000-0000C9070000}"/>
    <cellStyle name="Standard 4 3" xfId="1991" xr:uid="{00000000-0005-0000-0000-0000CA070000}"/>
    <cellStyle name="Standard 4 3 2" xfId="1992" xr:uid="{00000000-0005-0000-0000-0000CB070000}"/>
    <cellStyle name="Standard 4 3 2 2" xfId="1993" xr:uid="{00000000-0005-0000-0000-0000CC070000}"/>
    <cellStyle name="Standard 4 3 3" xfId="1994" xr:uid="{00000000-0005-0000-0000-0000CD070000}"/>
    <cellStyle name="Standard 4 3 4" xfId="1995" xr:uid="{00000000-0005-0000-0000-0000CE070000}"/>
    <cellStyle name="Standard 4 3 5" xfId="1996" xr:uid="{00000000-0005-0000-0000-0000CF070000}"/>
    <cellStyle name="Standard 4 4" xfId="1997" xr:uid="{00000000-0005-0000-0000-0000D0070000}"/>
    <cellStyle name="Standard 4 4 2" xfId="1998" xr:uid="{00000000-0005-0000-0000-0000D1070000}"/>
    <cellStyle name="Standard 4 4 2 2" xfId="1999" xr:uid="{00000000-0005-0000-0000-0000D2070000}"/>
    <cellStyle name="Standard 4 4 2 3" xfId="2000" xr:uid="{00000000-0005-0000-0000-0000D3070000}"/>
    <cellStyle name="Standard 4 4 3" xfId="2001" xr:uid="{00000000-0005-0000-0000-0000D4070000}"/>
    <cellStyle name="Standard 4 5" xfId="2002" xr:uid="{00000000-0005-0000-0000-0000D5070000}"/>
    <cellStyle name="Standard 4 5 2" xfId="2003" xr:uid="{00000000-0005-0000-0000-0000D6070000}"/>
    <cellStyle name="Standard 4 5 2 2" xfId="2004" xr:uid="{00000000-0005-0000-0000-0000D7070000}"/>
    <cellStyle name="Standard 4 5 3" xfId="2005" xr:uid="{00000000-0005-0000-0000-0000D8070000}"/>
    <cellStyle name="Standard 4 5 4" xfId="2006" xr:uid="{00000000-0005-0000-0000-0000D9070000}"/>
    <cellStyle name="Standard 4 6" xfId="2007" xr:uid="{00000000-0005-0000-0000-0000DA070000}"/>
    <cellStyle name="Standard 4 6 2" xfId="2008" xr:uid="{00000000-0005-0000-0000-0000DB070000}"/>
    <cellStyle name="Standard 4 6 2 2" xfId="2009" xr:uid="{00000000-0005-0000-0000-0000DC070000}"/>
    <cellStyle name="Standard 4 6 3" xfId="2010" xr:uid="{00000000-0005-0000-0000-0000DD070000}"/>
    <cellStyle name="Standard 4 7" xfId="2011" xr:uid="{00000000-0005-0000-0000-0000DE070000}"/>
    <cellStyle name="Standard 4 7 2" xfId="2012" xr:uid="{00000000-0005-0000-0000-0000DF070000}"/>
    <cellStyle name="Standard 4 8" xfId="2013" xr:uid="{00000000-0005-0000-0000-0000E0070000}"/>
    <cellStyle name="Standard 4_Tabelle1" xfId="2034" xr:uid="{00000000-0005-0000-0000-0000F5070000}"/>
    <cellStyle name="Standard 40" xfId="2014" xr:uid="{00000000-0005-0000-0000-0000E1070000}"/>
    <cellStyle name="Standard 40 2" xfId="2015" xr:uid="{00000000-0005-0000-0000-0000E2070000}"/>
    <cellStyle name="Standard 41" xfId="2016" xr:uid="{00000000-0005-0000-0000-0000E3070000}"/>
    <cellStyle name="Standard 41 2" xfId="2017" xr:uid="{00000000-0005-0000-0000-0000E4070000}"/>
    <cellStyle name="Standard 42" xfId="2018" xr:uid="{00000000-0005-0000-0000-0000E5070000}"/>
    <cellStyle name="Standard 42 2" xfId="2019" xr:uid="{00000000-0005-0000-0000-0000E6070000}"/>
    <cellStyle name="Standard 43" xfId="2020" xr:uid="{00000000-0005-0000-0000-0000E7070000}"/>
    <cellStyle name="Standard 43 2" xfId="2021" xr:uid="{00000000-0005-0000-0000-0000E8070000}"/>
    <cellStyle name="Standard 44" xfId="2022" xr:uid="{00000000-0005-0000-0000-0000E9070000}"/>
    <cellStyle name="Standard 44 2" xfId="2023" xr:uid="{00000000-0005-0000-0000-0000EA070000}"/>
    <cellStyle name="Standard 45" xfId="2024" xr:uid="{00000000-0005-0000-0000-0000EB070000}"/>
    <cellStyle name="Standard 45 2" xfId="2025" xr:uid="{00000000-0005-0000-0000-0000EC070000}"/>
    <cellStyle name="Standard 46" xfId="2026" xr:uid="{00000000-0005-0000-0000-0000ED070000}"/>
    <cellStyle name="Standard 46 2" xfId="2027" xr:uid="{00000000-0005-0000-0000-0000EE070000}"/>
    <cellStyle name="Standard 47" xfId="2028" xr:uid="{00000000-0005-0000-0000-0000EF070000}"/>
    <cellStyle name="Standard 47 2" xfId="2029" xr:uid="{00000000-0005-0000-0000-0000F0070000}"/>
    <cellStyle name="Standard 48" xfId="2030" xr:uid="{00000000-0005-0000-0000-0000F1070000}"/>
    <cellStyle name="Standard 48 2" xfId="2031" xr:uid="{00000000-0005-0000-0000-0000F2070000}"/>
    <cellStyle name="Standard 49" xfId="2032" xr:uid="{00000000-0005-0000-0000-0000F3070000}"/>
    <cellStyle name="Standard 49 2" xfId="2033" xr:uid="{00000000-0005-0000-0000-0000F4070000}"/>
    <cellStyle name="Standard 5" xfId="2035" xr:uid="{00000000-0005-0000-0000-0000F6070000}"/>
    <cellStyle name="Standard 5 10" xfId="2036" xr:uid="{00000000-0005-0000-0000-0000F7070000}"/>
    <cellStyle name="Standard 5 2" xfId="2037" xr:uid="{00000000-0005-0000-0000-0000F8070000}"/>
    <cellStyle name="Standard 5 2 2" xfId="2038" xr:uid="{00000000-0005-0000-0000-0000F9070000}"/>
    <cellStyle name="Standard 5 2 2 2" xfId="2039" xr:uid="{00000000-0005-0000-0000-0000FA070000}"/>
    <cellStyle name="Standard 5 2 2 2 2" xfId="2040" xr:uid="{00000000-0005-0000-0000-0000FB070000}"/>
    <cellStyle name="Standard 5 2 2 2 3" xfId="2041" xr:uid="{00000000-0005-0000-0000-0000FC070000}"/>
    <cellStyle name="Standard 5 2 3" xfId="2042" xr:uid="{00000000-0005-0000-0000-0000FD070000}"/>
    <cellStyle name="Standard 5 2 3 2" xfId="2043" xr:uid="{00000000-0005-0000-0000-0000FE070000}"/>
    <cellStyle name="Standard 5 2 3 2 2" xfId="2044" xr:uid="{00000000-0005-0000-0000-0000FF070000}"/>
    <cellStyle name="Standard 5 2 4" xfId="2045" xr:uid="{00000000-0005-0000-0000-000000080000}"/>
    <cellStyle name="Standard 5 2 4 2" xfId="2046" xr:uid="{00000000-0005-0000-0000-000001080000}"/>
    <cellStyle name="Standard 5 2 4 3" xfId="2047" xr:uid="{00000000-0005-0000-0000-000002080000}"/>
    <cellStyle name="Standard 5 2 5" xfId="2048" xr:uid="{00000000-0005-0000-0000-000003080000}"/>
    <cellStyle name="Standard 5 2 5 2" xfId="2049" xr:uid="{00000000-0005-0000-0000-000004080000}"/>
    <cellStyle name="Standard 5 2 5 2 2" xfId="2050" xr:uid="{00000000-0005-0000-0000-000005080000}"/>
    <cellStyle name="Standard 5 2 6" xfId="2051" xr:uid="{00000000-0005-0000-0000-000006080000}"/>
    <cellStyle name="Standard 5 2 6 2" xfId="2052" xr:uid="{00000000-0005-0000-0000-000007080000}"/>
    <cellStyle name="Standard 5 3" xfId="2053" xr:uid="{00000000-0005-0000-0000-000008080000}"/>
    <cellStyle name="Standard 5 3 2" xfId="2054" xr:uid="{00000000-0005-0000-0000-000009080000}"/>
    <cellStyle name="Standard 5 3 2 2" xfId="2055" xr:uid="{00000000-0005-0000-0000-00000A080000}"/>
    <cellStyle name="Standard 5 3 2 3" xfId="2056" xr:uid="{00000000-0005-0000-0000-00000B080000}"/>
    <cellStyle name="Standard 5 3 3" xfId="2057" xr:uid="{00000000-0005-0000-0000-00000C080000}"/>
    <cellStyle name="Standard 5 3 4" xfId="2058" xr:uid="{00000000-0005-0000-0000-00000D080000}"/>
    <cellStyle name="Standard 5 4" xfId="2059" xr:uid="{00000000-0005-0000-0000-00000E080000}"/>
    <cellStyle name="Standard 5 4 2" xfId="2060" xr:uid="{00000000-0005-0000-0000-00000F080000}"/>
    <cellStyle name="Standard 5 4 2 2" xfId="2061" xr:uid="{00000000-0005-0000-0000-000010080000}"/>
    <cellStyle name="Standard 5 5" xfId="2062" xr:uid="{00000000-0005-0000-0000-000011080000}"/>
    <cellStyle name="Standard 5 5 2" xfId="2063" xr:uid="{00000000-0005-0000-0000-000012080000}"/>
    <cellStyle name="Standard 5 5 3" xfId="2064" xr:uid="{00000000-0005-0000-0000-000013080000}"/>
    <cellStyle name="Standard 5 6" xfId="2065" xr:uid="{00000000-0005-0000-0000-000014080000}"/>
    <cellStyle name="Standard 5 6 2" xfId="2066" xr:uid="{00000000-0005-0000-0000-000015080000}"/>
    <cellStyle name="Standard 5 6 2 2" xfId="2067" xr:uid="{00000000-0005-0000-0000-000016080000}"/>
    <cellStyle name="Standard 5 6 3" xfId="2068" xr:uid="{00000000-0005-0000-0000-000017080000}"/>
    <cellStyle name="Standard 5 7" xfId="2069" xr:uid="{00000000-0005-0000-0000-000018080000}"/>
    <cellStyle name="Standard 5 7 2" xfId="2070" xr:uid="{00000000-0005-0000-0000-000019080000}"/>
    <cellStyle name="Standard 5 8" xfId="2071" xr:uid="{00000000-0005-0000-0000-00001A080000}"/>
    <cellStyle name="Standard 5 9" xfId="2072" xr:uid="{00000000-0005-0000-0000-00001B080000}"/>
    <cellStyle name="Standard 50" xfId="2073" xr:uid="{00000000-0005-0000-0000-00001C080000}"/>
    <cellStyle name="Standard 50 2" xfId="2074" xr:uid="{00000000-0005-0000-0000-00001D080000}"/>
    <cellStyle name="Standard 51" xfId="2075" xr:uid="{00000000-0005-0000-0000-00001E080000}"/>
    <cellStyle name="Standard 51 2" xfId="2076" xr:uid="{00000000-0005-0000-0000-00001F080000}"/>
    <cellStyle name="Standard 52" xfId="2077" xr:uid="{00000000-0005-0000-0000-000020080000}"/>
    <cellStyle name="Standard 52 2" xfId="2078" xr:uid="{00000000-0005-0000-0000-000021080000}"/>
    <cellStyle name="Standard 53" xfId="2079" xr:uid="{00000000-0005-0000-0000-000022080000}"/>
    <cellStyle name="Standard 53 2" xfId="2080" xr:uid="{00000000-0005-0000-0000-000023080000}"/>
    <cellStyle name="Standard 54" xfId="2081" xr:uid="{00000000-0005-0000-0000-000024080000}"/>
    <cellStyle name="Standard 54 2" xfId="2082" xr:uid="{00000000-0005-0000-0000-000025080000}"/>
    <cellStyle name="Standard 55" xfId="2083" xr:uid="{00000000-0005-0000-0000-000026080000}"/>
    <cellStyle name="Standard 55 2" xfId="2084" xr:uid="{00000000-0005-0000-0000-000027080000}"/>
    <cellStyle name="Standard 56" xfId="2085" xr:uid="{00000000-0005-0000-0000-000028080000}"/>
    <cellStyle name="Standard 56 2" xfId="2086" xr:uid="{00000000-0005-0000-0000-000029080000}"/>
    <cellStyle name="Standard 57" xfId="2087" xr:uid="{00000000-0005-0000-0000-00002A080000}"/>
    <cellStyle name="Standard 57 2" xfId="2088" xr:uid="{00000000-0005-0000-0000-00002B080000}"/>
    <cellStyle name="Standard 58" xfId="2089" xr:uid="{00000000-0005-0000-0000-00002C080000}"/>
    <cellStyle name="Standard 58 2" xfId="2090" xr:uid="{00000000-0005-0000-0000-00002D080000}"/>
    <cellStyle name="Standard 59" xfId="2091" xr:uid="{00000000-0005-0000-0000-00002E080000}"/>
    <cellStyle name="Standard 59 2" xfId="2092" xr:uid="{00000000-0005-0000-0000-00002F080000}"/>
    <cellStyle name="Standard 6" xfId="2093" xr:uid="{00000000-0005-0000-0000-000030080000}"/>
    <cellStyle name="Standard 6 10" xfId="2094" xr:uid="{00000000-0005-0000-0000-000031080000}"/>
    <cellStyle name="Standard 6 2" xfId="2095" xr:uid="{00000000-0005-0000-0000-000032080000}"/>
    <cellStyle name="Standard 6 2 2" xfId="2096" xr:uid="{00000000-0005-0000-0000-000033080000}"/>
    <cellStyle name="Standard 6 2 2 2" xfId="2097" xr:uid="{00000000-0005-0000-0000-000034080000}"/>
    <cellStyle name="Standard 6 2 2 2 2" xfId="2098" xr:uid="{00000000-0005-0000-0000-000035080000}"/>
    <cellStyle name="Standard 6 2 3" xfId="2099" xr:uid="{00000000-0005-0000-0000-000036080000}"/>
    <cellStyle name="Standard 6 2 3 2" xfId="2100" xr:uid="{00000000-0005-0000-0000-000037080000}"/>
    <cellStyle name="Standard 6 2 3 3" xfId="2101" xr:uid="{00000000-0005-0000-0000-000038080000}"/>
    <cellStyle name="Standard 6 2 4" xfId="2102" xr:uid="{00000000-0005-0000-0000-000039080000}"/>
    <cellStyle name="Standard 6 2 4 2" xfId="2103" xr:uid="{00000000-0005-0000-0000-00003A080000}"/>
    <cellStyle name="Standard 6 2 4 2 2" xfId="2104" xr:uid="{00000000-0005-0000-0000-00003B080000}"/>
    <cellStyle name="Standard 6 2 5" xfId="2105" xr:uid="{00000000-0005-0000-0000-00003C080000}"/>
    <cellStyle name="Standard 6 2 5 2" xfId="2106" xr:uid="{00000000-0005-0000-0000-00003D080000}"/>
    <cellStyle name="Standard 6 3" xfId="2107" xr:uid="{00000000-0005-0000-0000-00003E080000}"/>
    <cellStyle name="Standard 6 3 2" xfId="2108" xr:uid="{00000000-0005-0000-0000-00003F080000}"/>
    <cellStyle name="Standard 6 3 2 2" xfId="2109" xr:uid="{00000000-0005-0000-0000-000040080000}"/>
    <cellStyle name="Standard 6 3 2 3" xfId="2110" xr:uid="{00000000-0005-0000-0000-000041080000}"/>
    <cellStyle name="Standard 6 3 3" xfId="2111" xr:uid="{00000000-0005-0000-0000-000042080000}"/>
    <cellStyle name="Standard 6 4" xfId="2112" xr:uid="{00000000-0005-0000-0000-000043080000}"/>
    <cellStyle name="Standard 6 4 2" xfId="2113" xr:uid="{00000000-0005-0000-0000-000044080000}"/>
    <cellStyle name="Standard 6 4 2 2" xfId="2114" xr:uid="{00000000-0005-0000-0000-000045080000}"/>
    <cellStyle name="Standard 6 4 3" xfId="2115" xr:uid="{00000000-0005-0000-0000-000046080000}"/>
    <cellStyle name="Standard 6 5" xfId="2116" xr:uid="{00000000-0005-0000-0000-000047080000}"/>
    <cellStyle name="Standard 6 5 2" xfId="2117" xr:uid="{00000000-0005-0000-0000-000048080000}"/>
    <cellStyle name="Standard 6 5 3" xfId="2118" xr:uid="{00000000-0005-0000-0000-000049080000}"/>
    <cellStyle name="Standard 6 5 4" xfId="2119" xr:uid="{00000000-0005-0000-0000-00004A080000}"/>
    <cellStyle name="Standard 6 6" xfId="2120" xr:uid="{00000000-0005-0000-0000-00004B080000}"/>
    <cellStyle name="Standard 6 6 2" xfId="2121" xr:uid="{00000000-0005-0000-0000-00004C080000}"/>
    <cellStyle name="Standard 6 6 2 2" xfId="2122" xr:uid="{00000000-0005-0000-0000-00004D080000}"/>
    <cellStyle name="Standard 6 7" xfId="2123" xr:uid="{00000000-0005-0000-0000-00004E080000}"/>
    <cellStyle name="Standard 6 7 2" xfId="2124" xr:uid="{00000000-0005-0000-0000-00004F080000}"/>
    <cellStyle name="Standard 6 8" xfId="2125" xr:uid="{00000000-0005-0000-0000-000050080000}"/>
    <cellStyle name="Standard 6 9" xfId="2126" xr:uid="{00000000-0005-0000-0000-000051080000}"/>
    <cellStyle name="Standard 6_SOFI Tab. H1.2-1A" xfId="2147" xr:uid="{00000000-0005-0000-0000-000066080000}"/>
    <cellStyle name="Standard 60" xfId="2127" xr:uid="{00000000-0005-0000-0000-000052080000}"/>
    <cellStyle name="Standard 60 2" xfId="2128" xr:uid="{00000000-0005-0000-0000-000053080000}"/>
    <cellStyle name="Standard 61" xfId="2129" xr:uid="{00000000-0005-0000-0000-000054080000}"/>
    <cellStyle name="Standard 61 2" xfId="2130" xr:uid="{00000000-0005-0000-0000-000055080000}"/>
    <cellStyle name="Standard 62" xfId="2131" xr:uid="{00000000-0005-0000-0000-000056080000}"/>
    <cellStyle name="Standard 62 2" xfId="2132" xr:uid="{00000000-0005-0000-0000-000057080000}"/>
    <cellStyle name="Standard 63" xfId="2133" xr:uid="{00000000-0005-0000-0000-000058080000}"/>
    <cellStyle name="Standard 63 2" xfId="2134" xr:uid="{00000000-0005-0000-0000-000059080000}"/>
    <cellStyle name="Standard 64" xfId="2135" xr:uid="{00000000-0005-0000-0000-00005A080000}"/>
    <cellStyle name="Standard 64 2" xfId="2136" xr:uid="{00000000-0005-0000-0000-00005B080000}"/>
    <cellStyle name="Standard 65" xfId="2137" xr:uid="{00000000-0005-0000-0000-00005C080000}"/>
    <cellStyle name="Standard 65 2" xfId="2138" xr:uid="{00000000-0005-0000-0000-00005D080000}"/>
    <cellStyle name="Standard 66" xfId="2139" xr:uid="{00000000-0005-0000-0000-00005E080000}"/>
    <cellStyle name="Standard 66 2" xfId="2140" xr:uid="{00000000-0005-0000-0000-00005F080000}"/>
    <cellStyle name="Standard 67" xfId="2141" xr:uid="{00000000-0005-0000-0000-000060080000}"/>
    <cellStyle name="Standard 67 2" xfId="2142" xr:uid="{00000000-0005-0000-0000-000061080000}"/>
    <cellStyle name="Standard 68" xfId="2143" xr:uid="{00000000-0005-0000-0000-000062080000}"/>
    <cellStyle name="Standard 68 2" xfId="2144" xr:uid="{00000000-0005-0000-0000-000063080000}"/>
    <cellStyle name="Standard 69" xfId="2145" xr:uid="{00000000-0005-0000-0000-000064080000}"/>
    <cellStyle name="Standard 69 2" xfId="2146" xr:uid="{00000000-0005-0000-0000-000065080000}"/>
    <cellStyle name="Standard 7" xfId="2148" xr:uid="{00000000-0005-0000-0000-000067080000}"/>
    <cellStyle name="Standard 7 10" xfId="2149" xr:uid="{00000000-0005-0000-0000-000068080000}"/>
    <cellStyle name="Standard 7 16" xfId="2150" xr:uid="{00000000-0005-0000-0000-000069080000}"/>
    <cellStyle name="Standard 7 2" xfId="2151" xr:uid="{00000000-0005-0000-0000-00006A080000}"/>
    <cellStyle name="Standard 7 2 2" xfId="2152" xr:uid="{00000000-0005-0000-0000-00006B080000}"/>
    <cellStyle name="Standard 7 2 2 2" xfId="2153" xr:uid="{00000000-0005-0000-0000-00006C080000}"/>
    <cellStyle name="Standard 7 2 2 3" xfId="2154" xr:uid="{00000000-0005-0000-0000-00006D080000}"/>
    <cellStyle name="Standard 7 3" xfId="2155" xr:uid="{00000000-0005-0000-0000-00006E080000}"/>
    <cellStyle name="Standard 7 3 2" xfId="2156" xr:uid="{00000000-0005-0000-0000-00006F080000}"/>
    <cellStyle name="Standard 7 3 2 2" xfId="2157" xr:uid="{00000000-0005-0000-0000-000070080000}"/>
    <cellStyle name="Standard 7 3 3" xfId="2158" xr:uid="{00000000-0005-0000-0000-000071080000}"/>
    <cellStyle name="Standard 7 4" xfId="2159" xr:uid="{00000000-0005-0000-0000-000072080000}"/>
    <cellStyle name="Standard 7 4 2" xfId="2160" xr:uid="{00000000-0005-0000-0000-000073080000}"/>
    <cellStyle name="Standard 7 4 3" xfId="2161" xr:uid="{00000000-0005-0000-0000-000074080000}"/>
    <cellStyle name="Standard 7 5" xfId="2162" xr:uid="{00000000-0005-0000-0000-000075080000}"/>
    <cellStyle name="Standard 7 5 2" xfId="2163" xr:uid="{00000000-0005-0000-0000-000076080000}"/>
    <cellStyle name="Standard 7 6" xfId="2164" xr:uid="{00000000-0005-0000-0000-000077080000}"/>
    <cellStyle name="Standard 7 6 2" xfId="2165" xr:uid="{00000000-0005-0000-0000-000078080000}"/>
    <cellStyle name="Standard 7 7" xfId="2166" xr:uid="{00000000-0005-0000-0000-000079080000}"/>
    <cellStyle name="Standard 7 7 2" xfId="2167" xr:uid="{00000000-0005-0000-0000-00007A080000}"/>
    <cellStyle name="Standard 7 8" xfId="2168" xr:uid="{00000000-0005-0000-0000-00007B080000}"/>
    <cellStyle name="Standard 7 9" xfId="2169" xr:uid="{00000000-0005-0000-0000-00007C080000}"/>
    <cellStyle name="Standard 70" xfId="2170" xr:uid="{00000000-0005-0000-0000-00007D080000}"/>
    <cellStyle name="Standard 70 2" xfId="2171" xr:uid="{00000000-0005-0000-0000-00007E080000}"/>
    <cellStyle name="Standard 71" xfId="2172" xr:uid="{00000000-0005-0000-0000-00007F080000}"/>
    <cellStyle name="Standard 71 2" xfId="2173" xr:uid="{00000000-0005-0000-0000-000080080000}"/>
    <cellStyle name="Standard 72" xfId="2174" xr:uid="{00000000-0005-0000-0000-000081080000}"/>
    <cellStyle name="Standard 72 2" xfId="2175" xr:uid="{00000000-0005-0000-0000-000082080000}"/>
    <cellStyle name="Standard 73" xfId="2176" xr:uid="{00000000-0005-0000-0000-000083080000}"/>
    <cellStyle name="Standard 73 2" xfId="2177" xr:uid="{00000000-0005-0000-0000-000084080000}"/>
    <cellStyle name="Standard 74" xfId="2178" xr:uid="{00000000-0005-0000-0000-000085080000}"/>
    <cellStyle name="Standard 74 2" xfId="2179" xr:uid="{00000000-0005-0000-0000-000086080000}"/>
    <cellStyle name="Standard 75" xfId="2180" xr:uid="{00000000-0005-0000-0000-000087080000}"/>
    <cellStyle name="Standard 75 2" xfId="2181" xr:uid="{00000000-0005-0000-0000-000088080000}"/>
    <cellStyle name="Standard 76" xfId="2182" xr:uid="{00000000-0005-0000-0000-000089080000}"/>
    <cellStyle name="Standard 76 2" xfId="2183" xr:uid="{00000000-0005-0000-0000-00008A080000}"/>
    <cellStyle name="Standard 77" xfId="2184" xr:uid="{00000000-0005-0000-0000-00008B080000}"/>
    <cellStyle name="Standard 77 2" xfId="2185" xr:uid="{00000000-0005-0000-0000-00008C080000}"/>
    <cellStyle name="Standard 78" xfId="2186" xr:uid="{00000000-0005-0000-0000-00008D080000}"/>
    <cellStyle name="Standard 78 2" xfId="2187" xr:uid="{00000000-0005-0000-0000-00008E080000}"/>
    <cellStyle name="Standard 79" xfId="2188" xr:uid="{00000000-0005-0000-0000-00008F080000}"/>
    <cellStyle name="Standard 79 2" xfId="2189" xr:uid="{00000000-0005-0000-0000-000090080000}"/>
    <cellStyle name="Standard 8" xfId="2190" xr:uid="{00000000-0005-0000-0000-000091080000}"/>
    <cellStyle name="Standard 8 2" xfId="2191" xr:uid="{00000000-0005-0000-0000-000092080000}"/>
    <cellStyle name="Standard 8 2 2" xfId="2192" xr:uid="{00000000-0005-0000-0000-000093080000}"/>
    <cellStyle name="Standard 8 2 2 2" xfId="2193" xr:uid="{00000000-0005-0000-0000-000094080000}"/>
    <cellStyle name="Standard 8 3" xfId="2194" xr:uid="{00000000-0005-0000-0000-000095080000}"/>
    <cellStyle name="Standard 8 3 2" xfId="2195" xr:uid="{00000000-0005-0000-0000-000096080000}"/>
    <cellStyle name="Standard 8 3 3" xfId="2196" xr:uid="{00000000-0005-0000-0000-000097080000}"/>
    <cellStyle name="Standard 8 4" xfId="2197" xr:uid="{00000000-0005-0000-0000-000098080000}"/>
    <cellStyle name="Standard 8 4 2" xfId="2198" xr:uid="{00000000-0005-0000-0000-000099080000}"/>
    <cellStyle name="Standard 8 4 3" xfId="2199" xr:uid="{00000000-0005-0000-0000-00009A080000}"/>
    <cellStyle name="Standard 8 5" xfId="2200" xr:uid="{00000000-0005-0000-0000-00009B080000}"/>
    <cellStyle name="Standard 8 5 2" xfId="2201" xr:uid="{00000000-0005-0000-0000-00009C080000}"/>
    <cellStyle name="Standard 8 6" xfId="2202" xr:uid="{00000000-0005-0000-0000-00009D080000}"/>
    <cellStyle name="Standard 8 7" xfId="2203" xr:uid="{00000000-0005-0000-0000-00009E080000}"/>
    <cellStyle name="Standard 8_SOFI Tab. H1.2-1A" xfId="2224" xr:uid="{00000000-0005-0000-0000-0000B3080000}"/>
    <cellStyle name="Standard 80" xfId="2204" xr:uid="{00000000-0005-0000-0000-00009F080000}"/>
    <cellStyle name="Standard 80 2" xfId="2205" xr:uid="{00000000-0005-0000-0000-0000A0080000}"/>
    <cellStyle name="Standard 81" xfId="2206" xr:uid="{00000000-0005-0000-0000-0000A1080000}"/>
    <cellStyle name="Standard 81 2" xfId="2207" xr:uid="{00000000-0005-0000-0000-0000A2080000}"/>
    <cellStyle name="Standard 82" xfId="2208" xr:uid="{00000000-0005-0000-0000-0000A3080000}"/>
    <cellStyle name="Standard 82 2" xfId="2209" xr:uid="{00000000-0005-0000-0000-0000A4080000}"/>
    <cellStyle name="Standard 83" xfId="2210" xr:uid="{00000000-0005-0000-0000-0000A5080000}"/>
    <cellStyle name="Standard 83 2" xfId="2211" xr:uid="{00000000-0005-0000-0000-0000A6080000}"/>
    <cellStyle name="Standard 84" xfId="2212" xr:uid="{00000000-0005-0000-0000-0000A7080000}"/>
    <cellStyle name="Standard 84 2" xfId="2213" xr:uid="{00000000-0005-0000-0000-0000A8080000}"/>
    <cellStyle name="Standard 85" xfId="2214" xr:uid="{00000000-0005-0000-0000-0000A9080000}"/>
    <cellStyle name="Standard 85 2" xfId="2215" xr:uid="{00000000-0005-0000-0000-0000AA080000}"/>
    <cellStyle name="Standard 86" xfId="2216" xr:uid="{00000000-0005-0000-0000-0000AB080000}"/>
    <cellStyle name="Standard 86 2" xfId="2217" xr:uid="{00000000-0005-0000-0000-0000AC080000}"/>
    <cellStyle name="Standard 87" xfId="2218" xr:uid="{00000000-0005-0000-0000-0000AD080000}"/>
    <cellStyle name="Standard 87 2" xfId="2219" xr:uid="{00000000-0005-0000-0000-0000AE080000}"/>
    <cellStyle name="Standard 88" xfId="2220" xr:uid="{00000000-0005-0000-0000-0000AF080000}"/>
    <cellStyle name="Standard 88 2" xfId="2221" xr:uid="{00000000-0005-0000-0000-0000B0080000}"/>
    <cellStyle name="Standard 89" xfId="2222" xr:uid="{00000000-0005-0000-0000-0000B1080000}"/>
    <cellStyle name="Standard 89 2" xfId="2223" xr:uid="{00000000-0005-0000-0000-0000B2080000}"/>
    <cellStyle name="Standard 9" xfId="2225" xr:uid="{00000000-0005-0000-0000-0000B4080000}"/>
    <cellStyle name="Standard 9 2" xfId="2226" xr:uid="{00000000-0005-0000-0000-0000B5080000}"/>
    <cellStyle name="Standard 9 2 2" xfId="2227" xr:uid="{00000000-0005-0000-0000-0000B6080000}"/>
    <cellStyle name="Standard 9 2 2 2" xfId="2228" xr:uid="{00000000-0005-0000-0000-0000B7080000}"/>
    <cellStyle name="Standard 9 2 2 3" xfId="2229" xr:uid="{00000000-0005-0000-0000-0000B8080000}"/>
    <cellStyle name="Standard 9 2 3" xfId="2230" xr:uid="{00000000-0005-0000-0000-0000B9080000}"/>
    <cellStyle name="Standard 9 2 3 2" xfId="2231" xr:uid="{00000000-0005-0000-0000-0000BA080000}"/>
    <cellStyle name="Standard 9 2_SOFI Tab. H1.2-1A" xfId="2232" xr:uid="{00000000-0005-0000-0000-0000BB080000}"/>
    <cellStyle name="Standard 9 3" xfId="2233" xr:uid="{00000000-0005-0000-0000-0000BC080000}"/>
    <cellStyle name="Standard 9 3 2" xfId="2234" xr:uid="{00000000-0005-0000-0000-0000BD080000}"/>
    <cellStyle name="Standard 9 3 2 2" xfId="2235" xr:uid="{00000000-0005-0000-0000-0000BE080000}"/>
    <cellStyle name="Standard 9 3 2 2 2" xfId="2236" xr:uid="{00000000-0005-0000-0000-0000BF080000}"/>
    <cellStyle name="Standard 9 3 2 3" xfId="2237" xr:uid="{00000000-0005-0000-0000-0000C0080000}"/>
    <cellStyle name="Standard 9 3 3" xfId="2238" xr:uid="{00000000-0005-0000-0000-0000C1080000}"/>
    <cellStyle name="Standard 9 3 3 2" xfId="2239" xr:uid="{00000000-0005-0000-0000-0000C2080000}"/>
    <cellStyle name="Standard 9 3 4" xfId="2240" xr:uid="{00000000-0005-0000-0000-0000C3080000}"/>
    <cellStyle name="Standard 9 4" xfId="2241" xr:uid="{00000000-0005-0000-0000-0000C4080000}"/>
    <cellStyle name="Standard 9 4 2" xfId="2242" xr:uid="{00000000-0005-0000-0000-0000C5080000}"/>
    <cellStyle name="Standard 9 4 2 2" xfId="2243" xr:uid="{00000000-0005-0000-0000-0000C6080000}"/>
    <cellStyle name="Standard 9 4 3" xfId="2244" xr:uid="{00000000-0005-0000-0000-0000C7080000}"/>
    <cellStyle name="Standard 9_SOFI Tab. H1.2-1A" xfId="2255" xr:uid="{00000000-0005-0000-0000-0000D2080000}"/>
    <cellStyle name="Standard 90" xfId="2245" xr:uid="{00000000-0005-0000-0000-0000C8080000}"/>
    <cellStyle name="Standard 91" xfId="2246" xr:uid="{00000000-0005-0000-0000-0000C9080000}"/>
    <cellStyle name="Standard 92" xfId="2247" xr:uid="{00000000-0005-0000-0000-0000CA080000}"/>
    <cellStyle name="Standard 93" xfId="2248" xr:uid="{00000000-0005-0000-0000-0000CB080000}"/>
    <cellStyle name="Standard 94" xfId="2249" xr:uid="{00000000-0005-0000-0000-0000CC080000}"/>
    <cellStyle name="Standard 95" xfId="2250" xr:uid="{00000000-0005-0000-0000-0000CD080000}"/>
    <cellStyle name="Standard 96" xfId="2251" xr:uid="{00000000-0005-0000-0000-0000CE080000}"/>
    <cellStyle name="Standard 97" xfId="2252" xr:uid="{00000000-0005-0000-0000-0000CF080000}"/>
    <cellStyle name="Standard 98" xfId="2253" xr:uid="{00000000-0005-0000-0000-0000D0080000}"/>
    <cellStyle name="Standard 99" xfId="2254" xr:uid="{00000000-0005-0000-0000-0000D1080000}"/>
    <cellStyle name="style1385638635423" xfId="2256" xr:uid="{00000000-0005-0000-0000-0000D3080000}"/>
    <cellStyle name="style1385638635438" xfId="2257" xr:uid="{00000000-0005-0000-0000-0000D4080000}"/>
    <cellStyle name="style1385638635470" xfId="2258" xr:uid="{00000000-0005-0000-0000-0000D5080000}"/>
    <cellStyle name="style1409137545777" xfId="2259" xr:uid="{00000000-0005-0000-0000-0000D6080000}"/>
    <cellStyle name="style1409137545777 2" xfId="2260" xr:uid="{00000000-0005-0000-0000-0000D7080000}"/>
    <cellStyle name="style1409137546292" xfId="2261" xr:uid="{00000000-0005-0000-0000-0000D8080000}"/>
    <cellStyle name="style1409137546292 2" xfId="2262" xr:uid="{00000000-0005-0000-0000-0000D9080000}"/>
    <cellStyle name="style1410424099488" xfId="2263" xr:uid="{00000000-0005-0000-0000-0000DA080000}"/>
    <cellStyle name="style1410424099488 2" xfId="2264" xr:uid="{00000000-0005-0000-0000-0000DB080000}"/>
    <cellStyle name="style1432115046898" xfId="2265" xr:uid="{00000000-0005-0000-0000-0000DC080000}"/>
    <cellStyle name="style1432115046929" xfId="2266" xr:uid="{00000000-0005-0000-0000-0000DD080000}"/>
    <cellStyle name="style1432115046960" xfId="2267" xr:uid="{00000000-0005-0000-0000-0000DE080000}"/>
    <cellStyle name="style1432115047007" xfId="2268" xr:uid="{00000000-0005-0000-0000-0000DF080000}"/>
    <cellStyle name="style1432115047038" xfId="2269" xr:uid="{00000000-0005-0000-0000-0000E0080000}"/>
    <cellStyle name="style1432115047569" xfId="2270" xr:uid="{00000000-0005-0000-0000-0000E1080000}"/>
    <cellStyle name="style1432115047662" xfId="2271" xr:uid="{00000000-0005-0000-0000-0000E2080000}"/>
    <cellStyle name="style1432115047771" xfId="2272" xr:uid="{00000000-0005-0000-0000-0000E3080000}"/>
    <cellStyle name="style1432115047959" xfId="2273" xr:uid="{00000000-0005-0000-0000-0000E4080000}"/>
    <cellStyle name="style1432115047990" xfId="2274" xr:uid="{00000000-0005-0000-0000-0000E5080000}"/>
    <cellStyle name="style1432115048037" xfId="2275" xr:uid="{00000000-0005-0000-0000-0000E6080000}"/>
    <cellStyle name="style1432115048177" xfId="2276" xr:uid="{00000000-0005-0000-0000-0000E7080000}"/>
    <cellStyle name="style1432115048177 2" xfId="2277" xr:uid="{00000000-0005-0000-0000-0000E8080000}"/>
    <cellStyle name="style1432115048177 3" xfId="2278" xr:uid="{00000000-0005-0000-0000-0000E9080000}"/>
    <cellStyle name="style1432115048177 4" xfId="2279" xr:uid="{00000000-0005-0000-0000-0000EA080000}"/>
    <cellStyle name="style1432115048177 4 2" xfId="3729" xr:uid="{94B5D74E-A90F-400B-AA2B-47AEB9EBA642}"/>
    <cellStyle name="style1432115048224" xfId="2280" xr:uid="{00000000-0005-0000-0000-0000EB080000}"/>
    <cellStyle name="style1432115048224 2" xfId="2281" xr:uid="{00000000-0005-0000-0000-0000EC080000}"/>
    <cellStyle name="style1432115048224 3" xfId="2282" xr:uid="{00000000-0005-0000-0000-0000ED080000}"/>
    <cellStyle name="style1432115048224 4" xfId="2283" xr:uid="{00000000-0005-0000-0000-0000EE080000}"/>
    <cellStyle name="style1432115048224 4 2" xfId="3726" xr:uid="{B1C46CDE-9B04-4B6B-A979-0B6555F9AC8A}"/>
    <cellStyle name="style1432115048333" xfId="2284" xr:uid="{00000000-0005-0000-0000-0000EF080000}"/>
    <cellStyle name="style1432115048333 2" xfId="2285" xr:uid="{00000000-0005-0000-0000-0000F0080000}"/>
    <cellStyle name="style1432115048333 2 2" xfId="3730" xr:uid="{A0707E8D-9E59-42DE-8FF3-6C17AEE5D8CA}"/>
    <cellStyle name="style1432115048551" xfId="2286" xr:uid="{00000000-0005-0000-0000-0000F1080000}"/>
    <cellStyle name="style1432115048583" xfId="2287" xr:uid="{00000000-0005-0000-0000-0000F2080000}"/>
    <cellStyle name="style1432115048614" xfId="2288" xr:uid="{00000000-0005-0000-0000-0000F3080000}"/>
    <cellStyle name="style1432115048645" xfId="2289" xr:uid="{00000000-0005-0000-0000-0000F4080000}"/>
    <cellStyle name="style1432115048676" xfId="2290" xr:uid="{00000000-0005-0000-0000-0000F5080000}"/>
    <cellStyle name="style1432115048707" xfId="2291" xr:uid="{00000000-0005-0000-0000-0000F6080000}"/>
    <cellStyle name="style1432115048739" xfId="2292" xr:uid="{00000000-0005-0000-0000-0000F7080000}"/>
    <cellStyle name="style1432115048770" xfId="2293" xr:uid="{00000000-0005-0000-0000-0000F8080000}"/>
    <cellStyle name="style1432115048801" xfId="2294" xr:uid="{00000000-0005-0000-0000-0000F9080000}"/>
    <cellStyle name="style1432115048832" xfId="2295" xr:uid="{00000000-0005-0000-0000-0000FA080000}"/>
    <cellStyle name="style1432115048957" xfId="2296" xr:uid="{00000000-0005-0000-0000-0000FB080000}"/>
    <cellStyle name="style1432115049066" xfId="2297" xr:uid="{00000000-0005-0000-0000-0000FC080000}"/>
    <cellStyle name="style1432115049113" xfId="2298" xr:uid="{00000000-0005-0000-0000-0000FD080000}"/>
    <cellStyle name="style1432115049144" xfId="2299" xr:uid="{00000000-0005-0000-0000-0000FE080000}"/>
    <cellStyle name="style1432115049222" xfId="2300" xr:uid="{00000000-0005-0000-0000-0000FF080000}"/>
    <cellStyle name="style1432115049238" xfId="2301" xr:uid="{00000000-0005-0000-0000-000000090000}"/>
    <cellStyle name="style1432115049269" xfId="2302" xr:uid="{00000000-0005-0000-0000-000001090000}"/>
    <cellStyle name="style1432115049300" xfId="2303" xr:uid="{00000000-0005-0000-0000-000002090000}"/>
    <cellStyle name="style1432115049347" xfId="2304" xr:uid="{00000000-0005-0000-0000-000003090000}"/>
    <cellStyle name="style1432115049363" xfId="2305" xr:uid="{00000000-0005-0000-0000-000004090000}"/>
    <cellStyle name="style1432115049409" xfId="2306" xr:uid="{00000000-0005-0000-0000-000005090000}"/>
    <cellStyle name="style1432115049441" xfId="2307" xr:uid="{00000000-0005-0000-0000-000006090000}"/>
    <cellStyle name="style1434371616151" xfId="2308" xr:uid="{00000000-0005-0000-0000-000007090000}"/>
    <cellStyle name="style1434371616306" xfId="2309" xr:uid="{00000000-0005-0000-0000-000008090000}"/>
    <cellStyle name="style1434371616423" xfId="2310" xr:uid="{00000000-0005-0000-0000-000009090000}"/>
    <cellStyle name="style1434371634456" xfId="2311" xr:uid="{00000000-0005-0000-0000-00000A090000}"/>
    <cellStyle name="style1434371634492" xfId="2312" xr:uid="{00000000-0005-0000-0000-00000B090000}"/>
    <cellStyle name="style1434371634528" xfId="2313" xr:uid="{00000000-0005-0000-0000-00000C090000}"/>
    <cellStyle name="style1434371634623" xfId="2314" xr:uid="{00000000-0005-0000-0000-00000D090000}"/>
    <cellStyle name="style1434371634660" xfId="2315" xr:uid="{00000000-0005-0000-0000-00000E090000}"/>
    <cellStyle name="style1434371634695" xfId="2316" xr:uid="{00000000-0005-0000-0000-00000F090000}"/>
    <cellStyle name="style1434371635017" xfId="2317" xr:uid="{00000000-0005-0000-0000-000010090000}"/>
    <cellStyle name="style1434371635047" xfId="2318" xr:uid="{00000000-0005-0000-0000-000011090000}"/>
    <cellStyle name="style1434371635087" xfId="2319" xr:uid="{00000000-0005-0000-0000-000012090000}"/>
    <cellStyle name="style1434371635288" xfId="2320" xr:uid="{00000000-0005-0000-0000-000013090000}"/>
    <cellStyle name="style1434371635394" xfId="2321" xr:uid="{00000000-0005-0000-0000-000014090000}"/>
    <cellStyle name="style1434371635501" xfId="2322" xr:uid="{00000000-0005-0000-0000-000015090000}"/>
    <cellStyle name="style1436190653413" xfId="2323" xr:uid="{00000000-0005-0000-0000-000016090000}"/>
    <cellStyle name="style1436190653413 2" xfId="2324" xr:uid="{00000000-0005-0000-0000-000017090000}"/>
    <cellStyle name="style1436190653538" xfId="2325" xr:uid="{00000000-0005-0000-0000-000018090000}"/>
    <cellStyle name="style1436190653538 2" xfId="2326" xr:uid="{00000000-0005-0000-0000-000019090000}"/>
    <cellStyle name="style1436190653663" xfId="2327" xr:uid="{00000000-0005-0000-0000-00001A090000}"/>
    <cellStyle name="style1436190653663 2" xfId="2328" xr:uid="{00000000-0005-0000-0000-00001B090000}"/>
    <cellStyle name="style1436190653756" xfId="2329" xr:uid="{00000000-0005-0000-0000-00001C090000}"/>
    <cellStyle name="style1436190653756 2" xfId="2330" xr:uid="{00000000-0005-0000-0000-00001D090000}"/>
    <cellStyle name="style1436190653897" xfId="2331" xr:uid="{00000000-0005-0000-0000-00001E090000}"/>
    <cellStyle name="style1436190653897 2" xfId="2332" xr:uid="{00000000-0005-0000-0000-00001F090000}"/>
    <cellStyle name="style1436190654053" xfId="2333" xr:uid="{00000000-0005-0000-0000-000020090000}"/>
    <cellStyle name="style1436190654053 2" xfId="2334" xr:uid="{00000000-0005-0000-0000-000021090000}"/>
    <cellStyle name="style1436190654163" xfId="2335" xr:uid="{00000000-0005-0000-0000-000022090000}"/>
    <cellStyle name="style1436190654163 2" xfId="2336" xr:uid="{00000000-0005-0000-0000-000023090000}"/>
    <cellStyle name="style1436190654303" xfId="2337" xr:uid="{00000000-0005-0000-0000-000024090000}"/>
    <cellStyle name="style1436190654303 2" xfId="2338" xr:uid="{00000000-0005-0000-0000-000025090000}"/>
    <cellStyle name="style1436190654444" xfId="2339" xr:uid="{00000000-0005-0000-0000-000026090000}"/>
    <cellStyle name="style1436190654444 2" xfId="2340" xr:uid="{00000000-0005-0000-0000-000027090000}"/>
    <cellStyle name="style1436190654600" xfId="2341" xr:uid="{00000000-0005-0000-0000-000028090000}"/>
    <cellStyle name="style1436190654600 2" xfId="2342" xr:uid="{00000000-0005-0000-0000-000029090000}"/>
    <cellStyle name="style1436190654694" xfId="2343" xr:uid="{00000000-0005-0000-0000-00002A090000}"/>
    <cellStyle name="style1436190654694 2" xfId="2344" xr:uid="{00000000-0005-0000-0000-00002B090000}"/>
    <cellStyle name="style1436190654803" xfId="2345" xr:uid="{00000000-0005-0000-0000-00002C090000}"/>
    <cellStyle name="style1436190654803 2" xfId="2346" xr:uid="{00000000-0005-0000-0000-00002D090000}"/>
    <cellStyle name="style1436190654913" xfId="2347" xr:uid="{00000000-0005-0000-0000-00002E090000}"/>
    <cellStyle name="style1436190654913 2" xfId="2348" xr:uid="{00000000-0005-0000-0000-00002F090000}"/>
    <cellStyle name="style1436190655022" xfId="2349" xr:uid="{00000000-0005-0000-0000-000030090000}"/>
    <cellStyle name="style1436190655022 2" xfId="2350" xr:uid="{00000000-0005-0000-0000-000031090000}"/>
    <cellStyle name="style1436190655178" xfId="2351" xr:uid="{00000000-0005-0000-0000-000032090000}"/>
    <cellStyle name="style1436190655178 2" xfId="2352" xr:uid="{00000000-0005-0000-0000-000033090000}"/>
    <cellStyle name="style1436190655303" xfId="2353" xr:uid="{00000000-0005-0000-0000-000034090000}"/>
    <cellStyle name="style1436190655303 2" xfId="2354" xr:uid="{00000000-0005-0000-0000-000035090000}"/>
    <cellStyle name="style1436190655397" xfId="2355" xr:uid="{00000000-0005-0000-0000-000036090000}"/>
    <cellStyle name="style1436190655397 2" xfId="2356" xr:uid="{00000000-0005-0000-0000-000037090000}"/>
    <cellStyle name="style1436190655460" xfId="2357" xr:uid="{00000000-0005-0000-0000-000038090000}"/>
    <cellStyle name="style1436190655460 2" xfId="2358" xr:uid="{00000000-0005-0000-0000-000039090000}"/>
    <cellStyle name="style1436190655538" xfId="2359" xr:uid="{00000000-0005-0000-0000-00003A090000}"/>
    <cellStyle name="style1436190655538 2" xfId="2360" xr:uid="{00000000-0005-0000-0000-00003B090000}"/>
    <cellStyle name="style1436190655616" xfId="2361" xr:uid="{00000000-0005-0000-0000-00003C090000}"/>
    <cellStyle name="style1436190655616 2" xfId="2362" xr:uid="{00000000-0005-0000-0000-00003D090000}"/>
    <cellStyle name="style1436190655694" xfId="2363" xr:uid="{00000000-0005-0000-0000-00003E090000}"/>
    <cellStyle name="style1436190655694 2" xfId="2364" xr:uid="{00000000-0005-0000-0000-00003F090000}"/>
    <cellStyle name="style1436190655788" xfId="2365" xr:uid="{00000000-0005-0000-0000-000040090000}"/>
    <cellStyle name="style1436190655788 2" xfId="2366" xr:uid="{00000000-0005-0000-0000-000041090000}"/>
    <cellStyle name="style1436190655897" xfId="2367" xr:uid="{00000000-0005-0000-0000-000042090000}"/>
    <cellStyle name="style1436190655897 2" xfId="2368" xr:uid="{00000000-0005-0000-0000-000043090000}"/>
    <cellStyle name="style1436190655991" xfId="2369" xr:uid="{00000000-0005-0000-0000-000044090000}"/>
    <cellStyle name="style1436190655991 2" xfId="2370" xr:uid="{00000000-0005-0000-0000-000045090000}"/>
    <cellStyle name="style1436190656069" xfId="2371" xr:uid="{00000000-0005-0000-0000-000046090000}"/>
    <cellStyle name="style1436190656069 2" xfId="2372" xr:uid="{00000000-0005-0000-0000-000047090000}"/>
    <cellStyle name="style1436190656131" xfId="2373" xr:uid="{00000000-0005-0000-0000-000048090000}"/>
    <cellStyle name="style1436190656131 2" xfId="2374" xr:uid="{00000000-0005-0000-0000-000049090000}"/>
    <cellStyle name="style1436190656210" xfId="2375" xr:uid="{00000000-0005-0000-0000-00004A090000}"/>
    <cellStyle name="style1436190656210 2" xfId="2376" xr:uid="{00000000-0005-0000-0000-00004B090000}"/>
    <cellStyle name="style1436190656272" xfId="2377" xr:uid="{00000000-0005-0000-0000-00004C090000}"/>
    <cellStyle name="style1436190656272 2" xfId="2378" xr:uid="{00000000-0005-0000-0000-00004D090000}"/>
    <cellStyle name="style1436190656335" xfId="2379" xr:uid="{00000000-0005-0000-0000-00004E090000}"/>
    <cellStyle name="style1436190656335 2" xfId="2380" xr:uid="{00000000-0005-0000-0000-00004F090000}"/>
    <cellStyle name="style1436190656413" xfId="2381" xr:uid="{00000000-0005-0000-0000-000050090000}"/>
    <cellStyle name="style1436190656413 2" xfId="2382" xr:uid="{00000000-0005-0000-0000-000051090000}"/>
    <cellStyle name="style1436190656475" xfId="2383" xr:uid="{00000000-0005-0000-0000-000052090000}"/>
    <cellStyle name="style1436190656475 2" xfId="2384" xr:uid="{00000000-0005-0000-0000-000053090000}"/>
    <cellStyle name="style1436190656553" xfId="2385" xr:uid="{00000000-0005-0000-0000-000054090000}"/>
    <cellStyle name="style1436190656553 2" xfId="2386" xr:uid="{00000000-0005-0000-0000-000055090000}"/>
    <cellStyle name="style1436190656756" xfId="2387" xr:uid="{00000000-0005-0000-0000-000056090000}"/>
    <cellStyle name="style1436190656756 2" xfId="2388" xr:uid="{00000000-0005-0000-0000-000057090000}"/>
    <cellStyle name="style1436190656819" xfId="2389" xr:uid="{00000000-0005-0000-0000-000058090000}"/>
    <cellStyle name="style1436190656819 2" xfId="2390" xr:uid="{00000000-0005-0000-0000-000059090000}"/>
    <cellStyle name="style1436190656866" xfId="2391" xr:uid="{00000000-0005-0000-0000-00005A090000}"/>
    <cellStyle name="style1436190656866 2" xfId="2392" xr:uid="{00000000-0005-0000-0000-00005B090000}"/>
    <cellStyle name="style1436190656913" xfId="2393" xr:uid="{00000000-0005-0000-0000-00005C090000}"/>
    <cellStyle name="style1436190656913 2" xfId="2394" xr:uid="{00000000-0005-0000-0000-00005D090000}"/>
    <cellStyle name="style1436190656975" xfId="2395" xr:uid="{00000000-0005-0000-0000-00005E090000}"/>
    <cellStyle name="style1436190656975 2" xfId="2396" xr:uid="{00000000-0005-0000-0000-00005F090000}"/>
    <cellStyle name="style1436190657131" xfId="2397" xr:uid="{00000000-0005-0000-0000-000060090000}"/>
    <cellStyle name="style1436190657131 2" xfId="2398" xr:uid="{00000000-0005-0000-0000-000061090000}"/>
    <cellStyle name="style1436190657241" xfId="2399" xr:uid="{00000000-0005-0000-0000-000062090000}"/>
    <cellStyle name="style1436190657241 2" xfId="2400" xr:uid="{00000000-0005-0000-0000-000063090000}"/>
    <cellStyle name="style1436190657288" xfId="2401" xr:uid="{00000000-0005-0000-0000-000064090000}"/>
    <cellStyle name="style1436190657288 2" xfId="2402" xr:uid="{00000000-0005-0000-0000-000065090000}"/>
    <cellStyle name="style1436190657350" xfId="2403" xr:uid="{00000000-0005-0000-0000-000066090000}"/>
    <cellStyle name="style1436190657350 2" xfId="2404" xr:uid="{00000000-0005-0000-0000-000067090000}"/>
    <cellStyle name="style1436190657397" xfId="2405" xr:uid="{00000000-0005-0000-0000-000068090000}"/>
    <cellStyle name="style1436190657397 2" xfId="2406" xr:uid="{00000000-0005-0000-0000-000069090000}"/>
    <cellStyle name="style1436190657460" xfId="2407" xr:uid="{00000000-0005-0000-0000-00006A090000}"/>
    <cellStyle name="style1436190657460 2" xfId="2408" xr:uid="{00000000-0005-0000-0000-00006B090000}"/>
    <cellStyle name="style1436190657538" xfId="2409" xr:uid="{00000000-0005-0000-0000-00006C090000}"/>
    <cellStyle name="style1436190657538 2" xfId="2410" xr:uid="{00000000-0005-0000-0000-00006D090000}"/>
    <cellStyle name="style1436190657600" xfId="2411" xr:uid="{00000000-0005-0000-0000-00006E090000}"/>
    <cellStyle name="style1436190657600 2" xfId="2412" xr:uid="{00000000-0005-0000-0000-00006F090000}"/>
    <cellStyle name="style1436190657678" xfId="2413" xr:uid="{00000000-0005-0000-0000-000070090000}"/>
    <cellStyle name="style1436190657678 2" xfId="2414" xr:uid="{00000000-0005-0000-0000-000071090000}"/>
    <cellStyle name="style1436190657741" xfId="2415" xr:uid="{00000000-0005-0000-0000-000072090000}"/>
    <cellStyle name="style1436190657741 2" xfId="2416" xr:uid="{00000000-0005-0000-0000-000073090000}"/>
    <cellStyle name="style1436190657819" xfId="2417" xr:uid="{00000000-0005-0000-0000-000074090000}"/>
    <cellStyle name="style1436190657819 2" xfId="2418" xr:uid="{00000000-0005-0000-0000-000075090000}"/>
    <cellStyle name="style1436190657881" xfId="2419" xr:uid="{00000000-0005-0000-0000-000076090000}"/>
    <cellStyle name="style1436190657881 2" xfId="2420" xr:uid="{00000000-0005-0000-0000-000077090000}"/>
    <cellStyle name="style1436190657944" xfId="2421" xr:uid="{00000000-0005-0000-0000-000078090000}"/>
    <cellStyle name="style1436190657944 2" xfId="2422" xr:uid="{00000000-0005-0000-0000-000079090000}"/>
    <cellStyle name="style1436190658022" xfId="2423" xr:uid="{00000000-0005-0000-0000-00007A090000}"/>
    <cellStyle name="style1436190658022 2" xfId="2424" xr:uid="{00000000-0005-0000-0000-00007B090000}"/>
    <cellStyle name="style1436190658085" xfId="2425" xr:uid="{00000000-0005-0000-0000-00007C090000}"/>
    <cellStyle name="style1436190658085 2" xfId="2426" xr:uid="{00000000-0005-0000-0000-00007D090000}"/>
    <cellStyle name="style1436190658131" xfId="2427" xr:uid="{00000000-0005-0000-0000-00007E090000}"/>
    <cellStyle name="style1436190658131 2" xfId="2428" xr:uid="{00000000-0005-0000-0000-00007F090000}"/>
    <cellStyle name="style1436190658194" xfId="2429" xr:uid="{00000000-0005-0000-0000-000080090000}"/>
    <cellStyle name="style1436190658194 2" xfId="2430" xr:uid="{00000000-0005-0000-0000-000081090000}"/>
    <cellStyle name="style1436190658256" xfId="2431" xr:uid="{00000000-0005-0000-0000-000082090000}"/>
    <cellStyle name="style1436190658256 2" xfId="2432" xr:uid="{00000000-0005-0000-0000-000083090000}"/>
    <cellStyle name="style1436190658303" xfId="2433" xr:uid="{00000000-0005-0000-0000-000084090000}"/>
    <cellStyle name="style1436190658303 2" xfId="2434" xr:uid="{00000000-0005-0000-0000-000085090000}"/>
    <cellStyle name="style1436190658366" xfId="2435" xr:uid="{00000000-0005-0000-0000-000086090000}"/>
    <cellStyle name="style1436190658366 2" xfId="2436" xr:uid="{00000000-0005-0000-0000-000087090000}"/>
    <cellStyle name="style1436190658413" xfId="2437" xr:uid="{00000000-0005-0000-0000-000088090000}"/>
    <cellStyle name="style1436190658413 2" xfId="2438" xr:uid="{00000000-0005-0000-0000-000089090000}"/>
    <cellStyle name="style1436190658459" xfId="2439" xr:uid="{00000000-0005-0000-0000-00008A090000}"/>
    <cellStyle name="style1436190658459 2" xfId="2440" xr:uid="{00000000-0005-0000-0000-00008B090000}"/>
    <cellStyle name="style1436190658538" xfId="2441" xr:uid="{00000000-0005-0000-0000-00008C090000}"/>
    <cellStyle name="style1436190658538 2" xfId="2442" xr:uid="{00000000-0005-0000-0000-00008D090000}"/>
    <cellStyle name="style1436190658600" xfId="2443" xr:uid="{00000000-0005-0000-0000-00008E090000}"/>
    <cellStyle name="style1436190658600 2" xfId="2444" xr:uid="{00000000-0005-0000-0000-00008F090000}"/>
    <cellStyle name="style1436190658694" xfId="2445" xr:uid="{00000000-0005-0000-0000-000090090000}"/>
    <cellStyle name="style1436190658694 2" xfId="2446" xr:uid="{00000000-0005-0000-0000-000091090000}"/>
    <cellStyle name="style1436190658772" xfId="2447" xr:uid="{00000000-0005-0000-0000-000092090000}"/>
    <cellStyle name="style1436190658772 2" xfId="2448" xr:uid="{00000000-0005-0000-0000-000093090000}"/>
    <cellStyle name="style1436190658866" xfId="2449" xr:uid="{00000000-0005-0000-0000-000094090000}"/>
    <cellStyle name="style1436190658866 2" xfId="2450" xr:uid="{00000000-0005-0000-0000-000095090000}"/>
    <cellStyle name="style1436190658991" xfId="2451" xr:uid="{00000000-0005-0000-0000-000096090000}"/>
    <cellStyle name="style1436190658991 2" xfId="2452" xr:uid="{00000000-0005-0000-0000-000097090000}"/>
    <cellStyle name="style1436190659100" xfId="2453" xr:uid="{00000000-0005-0000-0000-000098090000}"/>
    <cellStyle name="style1436190659100 2" xfId="2454" xr:uid="{00000000-0005-0000-0000-000099090000}"/>
    <cellStyle name="style1436190659616" xfId="2455" xr:uid="{00000000-0005-0000-0000-00009A090000}"/>
    <cellStyle name="style1436190659616 2" xfId="2456" xr:uid="{00000000-0005-0000-0000-00009B090000}"/>
    <cellStyle name="style1436190659741" xfId="2457" xr:uid="{00000000-0005-0000-0000-00009C090000}"/>
    <cellStyle name="style1436190659741 2" xfId="2458" xr:uid="{00000000-0005-0000-0000-00009D090000}"/>
    <cellStyle name="style1436190659866" xfId="2459" xr:uid="{00000000-0005-0000-0000-00009E090000}"/>
    <cellStyle name="style1436190659866 2" xfId="2460" xr:uid="{00000000-0005-0000-0000-00009F090000}"/>
    <cellStyle name="style1436190660100" xfId="2461" xr:uid="{00000000-0005-0000-0000-0000A0090000}"/>
    <cellStyle name="style1436190660100 2" xfId="2462" xr:uid="{00000000-0005-0000-0000-0000A1090000}"/>
    <cellStyle name="style1436190660209" xfId="2463" xr:uid="{00000000-0005-0000-0000-0000A2090000}"/>
    <cellStyle name="style1436190660209 2" xfId="2464" xr:uid="{00000000-0005-0000-0000-0000A3090000}"/>
    <cellStyle name="style1436190732209" xfId="2465" xr:uid="{00000000-0005-0000-0000-0000A4090000}"/>
    <cellStyle name="style1436190732365" xfId="2466" xr:uid="{00000000-0005-0000-0000-0000A5090000}"/>
    <cellStyle name="style1436190732490" xfId="2467" xr:uid="{00000000-0005-0000-0000-0000A6090000}"/>
    <cellStyle name="style1436190732615" xfId="2468" xr:uid="{00000000-0005-0000-0000-0000A7090000}"/>
    <cellStyle name="style1436190732772" xfId="2469" xr:uid="{00000000-0005-0000-0000-0000A8090000}"/>
    <cellStyle name="style1436190732928" xfId="2470" xr:uid="{00000000-0005-0000-0000-0000A9090000}"/>
    <cellStyle name="style1436190733084" xfId="2471" xr:uid="{00000000-0005-0000-0000-0000AA090000}"/>
    <cellStyle name="style1436190733256" xfId="2472" xr:uid="{00000000-0005-0000-0000-0000AB090000}"/>
    <cellStyle name="style1436190733459" xfId="2473" xr:uid="{00000000-0005-0000-0000-0000AC090000}"/>
    <cellStyle name="style1436190733553" xfId="2474" xr:uid="{00000000-0005-0000-0000-0000AD090000}"/>
    <cellStyle name="style1436190733631" xfId="2475" xr:uid="{00000000-0005-0000-0000-0000AE090000}"/>
    <cellStyle name="style1436190733725" xfId="2476" xr:uid="{00000000-0005-0000-0000-0000AF090000}"/>
    <cellStyle name="style1436190733818" xfId="2477" xr:uid="{00000000-0005-0000-0000-0000B0090000}"/>
    <cellStyle name="style1436190733912" xfId="2478" xr:uid="{00000000-0005-0000-0000-0000B1090000}"/>
    <cellStyle name="style1436190734068" xfId="2479" xr:uid="{00000000-0005-0000-0000-0000B2090000}"/>
    <cellStyle name="style1436190734178" xfId="2480" xr:uid="{00000000-0005-0000-0000-0000B3090000}"/>
    <cellStyle name="style1436190734303" xfId="2481" xr:uid="{00000000-0005-0000-0000-0000B4090000}"/>
    <cellStyle name="style1436190734428" xfId="2482" xr:uid="{00000000-0005-0000-0000-0000B5090000}"/>
    <cellStyle name="style1436190734537" xfId="2483" xr:uid="{00000000-0005-0000-0000-0000B6090000}"/>
    <cellStyle name="style1436190734678" xfId="2484" xr:uid="{00000000-0005-0000-0000-0000B7090000}"/>
    <cellStyle name="style1436190734834" xfId="2485" xr:uid="{00000000-0005-0000-0000-0000B8090000}"/>
    <cellStyle name="style1436190734990" xfId="2486" xr:uid="{00000000-0005-0000-0000-0000B9090000}"/>
    <cellStyle name="style1436190735147" xfId="2487" xr:uid="{00000000-0005-0000-0000-0000BA090000}"/>
    <cellStyle name="style1436190735350" xfId="2488" xr:uid="{00000000-0005-0000-0000-0000BB090000}"/>
    <cellStyle name="style1436190735428" xfId="2489" xr:uid="{00000000-0005-0000-0000-0000BC090000}"/>
    <cellStyle name="style1436190735522" xfId="2490" xr:uid="{00000000-0005-0000-0000-0000BD090000}"/>
    <cellStyle name="style1436190735647" xfId="2491" xr:uid="{00000000-0005-0000-0000-0000BE090000}"/>
    <cellStyle name="style1436190735803" xfId="2492" xr:uid="{00000000-0005-0000-0000-0000BF090000}"/>
    <cellStyle name="style1436190735975" xfId="2493" xr:uid="{00000000-0005-0000-0000-0000C0090000}"/>
    <cellStyle name="style1436190736053" xfId="2494" xr:uid="{00000000-0005-0000-0000-0000C1090000}"/>
    <cellStyle name="style1436190736147" xfId="2495" xr:uid="{00000000-0005-0000-0000-0000C2090000}"/>
    <cellStyle name="style1436190736209" xfId="2496" xr:uid="{00000000-0005-0000-0000-0000C3090000}"/>
    <cellStyle name="style1436190736350" xfId="2497" xr:uid="{00000000-0005-0000-0000-0000C4090000}"/>
    <cellStyle name="style1436190736459" xfId="2498" xr:uid="{00000000-0005-0000-0000-0000C5090000}"/>
    <cellStyle name="style1436190736568" xfId="2499" xr:uid="{00000000-0005-0000-0000-0000C6090000}"/>
    <cellStyle name="style1436190736693" xfId="2500" xr:uid="{00000000-0005-0000-0000-0000C7090000}"/>
    <cellStyle name="style1436190736803" xfId="2501" xr:uid="{00000000-0005-0000-0000-0000C8090000}"/>
    <cellStyle name="style1436190736975" xfId="2502" xr:uid="{00000000-0005-0000-0000-0000C9090000}"/>
    <cellStyle name="style1436190737131" xfId="2503" xr:uid="{00000000-0005-0000-0000-0000CA090000}"/>
    <cellStyle name="style1436190737287" xfId="2504" xr:uid="{00000000-0005-0000-0000-0000CB090000}"/>
    <cellStyle name="style1436190737396" xfId="2505" xr:uid="{00000000-0005-0000-0000-0000CC090000}"/>
    <cellStyle name="style1436190737490" xfId="2506" xr:uid="{00000000-0005-0000-0000-0000CD090000}"/>
    <cellStyle name="style1436190737568" xfId="2507" xr:uid="{00000000-0005-0000-0000-0000CE090000}"/>
    <cellStyle name="style1436190737693" xfId="2508" xr:uid="{00000000-0005-0000-0000-0000CF090000}"/>
    <cellStyle name="style1436190737834" xfId="2509" xr:uid="{00000000-0005-0000-0000-0000D0090000}"/>
    <cellStyle name="style1436190737990" xfId="2510" xr:uid="{00000000-0005-0000-0000-0000D1090000}"/>
    <cellStyle name="style1436190738162" xfId="2511" xr:uid="{00000000-0005-0000-0000-0000D2090000}"/>
    <cellStyle name="style1436190738287" xfId="2512" xr:uid="{00000000-0005-0000-0000-0000D3090000}"/>
    <cellStyle name="style1436190738412" xfId="2513" xr:uid="{00000000-0005-0000-0000-0000D4090000}"/>
    <cellStyle name="style1436190738568" xfId="2514" xr:uid="{00000000-0005-0000-0000-0000D5090000}"/>
    <cellStyle name="style1436190738725" xfId="2515" xr:uid="{00000000-0005-0000-0000-0000D6090000}"/>
    <cellStyle name="style1436190738850" xfId="2516" xr:uid="{00000000-0005-0000-0000-0000D7090000}"/>
    <cellStyle name="style1436190738959" xfId="2517" xr:uid="{00000000-0005-0000-0000-0000D8090000}"/>
    <cellStyle name="style1436190739100" xfId="2518" xr:uid="{00000000-0005-0000-0000-0000D9090000}"/>
    <cellStyle name="style1436190739225" xfId="2519" xr:uid="{00000000-0005-0000-0000-0000DA090000}"/>
    <cellStyle name="style1436190739334" xfId="2520" xr:uid="{00000000-0005-0000-0000-0000DB090000}"/>
    <cellStyle name="style1436190739459" xfId="2521" xr:uid="{00000000-0005-0000-0000-0000DC090000}"/>
    <cellStyle name="style1436190739584" xfId="2522" xr:uid="{00000000-0005-0000-0000-0000DD090000}"/>
    <cellStyle name="style1436190739693" xfId="2523" xr:uid="{00000000-0005-0000-0000-0000DE090000}"/>
    <cellStyle name="style1436190740021" xfId="2524" xr:uid="{00000000-0005-0000-0000-0000DF090000}"/>
    <cellStyle name="style1436190740100" xfId="2525" xr:uid="{00000000-0005-0000-0000-0000E0090000}"/>
    <cellStyle name="style1436190740162" xfId="2526" xr:uid="{00000000-0005-0000-0000-0000E1090000}"/>
    <cellStyle name="style1436190740240" xfId="2527" xr:uid="{00000000-0005-0000-0000-0000E2090000}"/>
    <cellStyle name="style1436190740553" xfId="2528" xr:uid="{00000000-0005-0000-0000-0000E3090000}"/>
    <cellStyle name="style1436190740818" xfId="2529" xr:uid="{00000000-0005-0000-0000-0000E4090000}"/>
    <cellStyle name="style1436190740896" xfId="2530" xr:uid="{00000000-0005-0000-0000-0000E5090000}"/>
    <cellStyle name="style1436190741100" xfId="2531" xr:uid="{00000000-0005-0000-0000-0000E6090000}"/>
    <cellStyle name="style1436190741287" xfId="2532" xr:uid="{00000000-0005-0000-0000-0000E7090000}"/>
    <cellStyle name="style1436190741350" xfId="2533" xr:uid="{00000000-0005-0000-0000-0000E8090000}"/>
    <cellStyle name="style1450441815830" xfId="2534" xr:uid="{00000000-0005-0000-0000-0000E9090000}"/>
    <cellStyle name="style1450441820002" xfId="2535" xr:uid="{00000000-0005-0000-0000-0000EA090000}"/>
    <cellStyle name="style1450441822049" xfId="2536" xr:uid="{00000000-0005-0000-0000-0000EB090000}"/>
    <cellStyle name="style1450441824674" xfId="2537" xr:uid="{00000000-0005-0000-0000-0000EC090000}"/>
    <cellStyle name="style1450441824737" xfId="2538" xr:uid="{00000000-0005-0000-0000-0000ED090000}"/>
    <cellStyle name="style1450441824799" xfId="2539" xr:uid="{00000000-0005-0000-0000-0000EE090000}"/>
    <cellStyle name="style1450441824924" xfId="2540" xr:uid="{00000000-0005-0000-0000-0000EF090000}"/>
    <cellStyle name="style1450441825002" xfId="2541" xr:uid="{00000000-0005-0000-0000-0000F0090000}"/>
    <cellStyle name="style1450441825081" xfId="2542" xr:uid="{00000000-0005-0000-0000-0000F1090000}"/>
    <cellStyle name="style1454062517534" xfId="2543" xr:uid="{00000000-0005-0000-0000-0000F2090000}"/>
    <cellStyle name="style1454062517534 2" xfId="2544" xr:uid="{00000000-0005-0000-0000-0000F3090000}"/>
    <cellStyle name="style1454062517753" xfId="2545" xr:uid="{00000000-0005-0000-0000-0000F4090000}"/>
    <cellStyle name="style1454062517753 2" xfId="2546" xr:uid="{00000000-0005-0000-0000-0000F5090000}"/>
    <cellStyle name="style1454062517878" xfId="2547" xr:uid="{00000000-0005-0000-0000-0000F6090000}"/>
    <cellStyle name="style1454062517878 2" xfId="2548" xr:uid="{00000000-0005-0000-0000-0000F7090000}"/>
    <cellStyle name="style1454062518003" xfId="2549" xr:uid="{00000000-0005-0000-0000-0000F8090000}"/>
    <cellStyle name="style1454062518003 2" xfId="2550" xr:uid="{00000000-0005-0000-0000-0000F9090000}"/>
    <cellStyle name="style1454062518097" xfId="2551" xr:uid="{00000000-0005-0000-0000-0000FA090000}"/>
    <cellStyle name="style1454062518097 2" xfId="2552" xr:uid="{00000000-0005-0000-0000-0000FB090000}"/>
    <cellStyle name="style1454062518206" xfId="2553" xr:uid="{00000000-0005-0000-0000-0000FC090000}"/>
    <cellStyle name="style1454062518206 2" xfId="2554" xr:uid="{00000000-0005-0000-0000-0000FD090000}"/>
    <cellStyle name="style1454062518331" xfId="2555" xr:uid="{00000000-0005-0000-0000-0000FE090000}"/>
    <cellStyle name="style1454062518331 2" xfId="2556" xr:uid="{00000000-0005-0000-0000-0000FF090000}"/>
    <cellStyle name="style1454062518456" xfId="2557" xr:uid="{00000000-0005-0000-0000-0000000A0000}"/>
    <cellStyle name="style1454062518456 2" xfId="2558" xr:uid="{00000000-0005-0000-0000-0000010A0000}"/>
    <cellStyle name="style1454062518566" xfId="2559" xr:uid="{00000000-0005-0000-0000-0000020A0000}"/>
    <cellStyle name="style1454062518566 2" xfId="2560" xr:uid="{00000000-0005-0000-0000-0000030A0000}"/>
    <cellStyle name="style1454062518675" xfId="2561" xr:uid="{00000000-0005-0000-0000-0000040A0000}"/>
    <cellStyle name="style1454062518675 2" xfId="2562" xr:uid="{00000000-0005-0000-0000-0000050A0000}"/>
    <cellStyle name="style1454062518769" xfId="2563" xr:uid="{00000000-0005-0000-0000-0000060A0000}"/>
    <cellStyle name="style1454062518769 2" xfId="2564" xr:uid="{00000000-0005-0000-0000-0000070A0000}"/>
    <cellStyle name="style1454062518894" xfId="2565" xr:uid="{00000000-0005-0000-0000-0000080A0000}"/>
    <cellStyle name="style1454062518894 2" xfId="2566" xr:uid="{00000000-0005-0000-0000-0000090A0000}"/>
    <cellStyle name="style1454062519034" xfId="2567" xr:uid="{00000000-0005-0000-0000-00000A0A0000}"/>
    <cellStyle name="style1454062519034 2" xfId="2568" xr:uid="{00000000-0005-0000-0000-00000B0A0000}"/>
    <cellStyle name="style1454062519144" xfId="2569" xr:uid="{00000000-0005-0000-0000-00000C0A0000}"/>
    <cellStyle name="style1454062519144 2" xfId="2570" xr:uid="{00000000-0005-0000-0000-00000D0A0000}"/>
    <cellStyle name="style1454062519300" xfId="2571" xr:uid="{00000000-0005-0000-0000-00000E0A0000}"/>
    <cellStyle name="style1454062519300 2" xfId="2572" xr:uid="{00000000-0005-0000-0000-00000F0A0000}"/>
    <cellStyle name="style1454062519425" xfId="2573" xr:uid="{00000000-0005-0000-0000-0000100A0000}"/>
    <cellStyle name="style1454062519425 2" xfId="2574" xr:uid="{00000000-0005-0000-0000-0000110A0000}"/>
    <cellStyle name="style1454062519550" xfId="2575" xr:uid="{00000000-0005-0000-0000-0000120A0000}"/>
    <cellStyle name="style1454062519550 2" xfId="2576" xr:uid="{00000000-0005-0000-0000-0000130A0000}"/>
    <cellStyle name="style1454062519675" xfId="2577" xr:uid="{00000000-0005-0000-0000-0000140A0000}"/>
    <cellStyle name="style1454062519675 2" xfId="2578" xr:uid="{00000000-0005-0000-0000-0000150A0000}"/>
    <cellStyle name="style1454062519784" xfId="2579" xr:uid="{00000000-0005-0000-0000-0000160A0000}"/>
    <cellStyle name="style1454062519784 2" xfId="2580" xr:uid="{00000000-0005-0000-0000-0000170A0000}"/>
    <cellStyle name="style1454062519941" xfId="2581" xr:uid="{00000000-0005-0000-0000-0000180A0000}"/>
    <cellStyle name="style1454062519941 2" xfId="2582" xr:uid="{00000000-0005-0000-0000-0000190A0000}"/>
    <cellStyle name="style1454062520112" xfId="2583" xr:uid="{00000000-0005-0000-0000-00001A0A0000}"/>
    <cellStyle name="style1454062520112 2" xfId="2584" xr:uid="{00000000-0005-0000-0000-00001B0A0000}"/>
    <cellStyle name="style1454062520269" xfId="2585" xr:uid="{00000000-0005-0000-0000-00001C0A0000}"/>
    <cellStyle name="style1454062520269 2" xfId="2586" xr:uid="{00000000-0005-0000-0000-00001D0A0000}"/>
    <cellStyle name="style1454062520409" xfId="2587" xr:uid="{00000000-0005-0000-0000-00001E0A0000}"/>
    <cellStyle name="style1454062520409 2" xfId="2588" xr:uid="{00000000-0005-0000-0000-00001F0A0000}"/>
    <cellStyle name="style1454062520487" xfId="2589" xr:uid="{00000000-0005-0000-0000-0000200A0000}"/>
    <cellStyle name="style1454062520487 2" xfId="2590" xr:uid="{00000000-0005-0000-0000-0000210A0000}"/>
    <cellStyle name="style1454062520597" xfId="2591" xr:uid="{00000000-0005-0000-0000-0000220A0000}"/>
    <cellStyle name="style1454062520597 2" xfId="2592" xr:uid="{00000000-0005-0000-0000-0000230A0000}"/>
    <cellStyle name="style1454062520722" xfId="2593" xr:uid="{00000000-0005-0000-0000-0000240A0000}"/>
    <cellStyle name="style1454062520722 2" xfId="2594" xr:uid="{00000000-0005-0000-0000-0000250A0000}"/>
    <cellStyle name="style1454062520800" xfId="2595" xr:uid="{00000000-0005-0000-0000-0000260A0000}"/>
    <cellStyle name="style1454062520800 2" xfId="2596" xr:uid="{00000000-0005-0000-0000-0000270A0000}"/>
    <cellStyle name="style1454062520894" xfId="2597" xr:uid="{00000000-0005-0000-0000-0000280A0000}"/>
    <cellStyle name="style1454062520894 2" xfId="2598" xr:uid="{00000000-0005-0000-0000-0000290A0000}"/>
    <cellStyle name="style1454062520972" xfId="2599" xr:uid="{00000000-0005-0000-0000-00002A0A0000}"/>
    <cellStyle name="style1454062520972 2" xfId="2600" xr:uid="{00000000-0005-0000-0000-00002B0A0000}"/>
    <cellStyle name="style1454062521050" xfId="2601" xr:uid="{00000000-0005-0000-0000-00002C0A0000}"/>
    <cellStyle name="style1454062521050 2" xfId="2602" xr:uid="{00000000-0005-0000-0000-00002D0A0000}"/>
    <cellStyle name="style1454062521144" xfId="2603" xr:uid="{00000000-0005-0000-0000-00002E0A0000}"/>
    <cellStyle name="style1454062521144 2" xfId="2604" xr:uid="{00000000-0005-0000-0000-00002F0A0000}"/>
    <cellStyle name="style1454062521206" xfId="2605" xr:uid="{00000000-0005-0000-0000-0000300A0000}"/>
    <cellStyle name="style1454062521206 2" xfId="2606" xr:uid="{00000000-0005-0000-0000-0000310A0000}"/>
    <cellStyle name="style1454062521284" xfId="2607" xr:uid="{00000000-0005-0000-0000-0000320A0000}"/>
    <cellStyle name="style1454062521284 2" xfId="2608" xr:uid="{00000000-0005-0000-0000-0000330A0000}"/>
    <cellStyle name="style1454062521362" xfId="2609" xr:uid="{00000000-0005-0000-0000-0000340A0000}"/>
    <cellStyle name="style1454062521362 2" xfId="2610" xr:uid="{00000000-0005-0000-0000-0000350A0000}"/>
    <cellStyle name="style1454062521441" xfId="2611" xr:uid="{00000000-0005-0000-0000-0000360A0000}"/>
    <cellStyle name="style1454062521441 2" xfId="2612" xr:uid="{00000000-0005-0000-0000-0000370A0000}"/>
    <cellStyle name="style1454062521519" xfId="2613" xr:uid="{00000000-0005-0000-0000-0000380A0000}"/>
    <cellStyle name="style1454062521519 2" xfId="2614" xr:uid="{00000000-0005-0000-0000-0000390A0000}"/>
    <cellStyle name="style1454062521581" xfId="2615" xr:uid="{00000000-0005-0000-0000-00003A0A0000}"/>
    <cellStyle name="style1454062521581 2" xfId="2616" xr:uid="{00000000-0005-0000-0000-00003B0A0000}"/>
    <cellStyle name="style1454062521644" xfId="2617" xr:uid="{00000000-0005-0000-0000-00003C0A0000}"/>
    <cellStyle name="style1454062521644 2" xfId="2618" xr:uid="{00000000-0005-0000-0000-00003D0A0000}"/>
    <cellStyle name="style1454062521737" xfId="2619" xr:uid="{00000000-0005-0000-0000-00003E0A0000}"/>
    <cellStyle name="style1454062521737 2" xfId="2620" xr:uid="{00000000-0005-0000-0000-00003F0A0000}"/>
    <cellStyle name="style1454062521831" xfId="2621" xr:uid="{00000000-0005-0000-0000-0000400A0000}"/>
    <cellStyle name="style1454062521831 2" xfId="2622" xr:uid="{00000000-0005-0000-0000-0000410A0000}"/>
    <cellStyle name="style1454062521925" xfId="2623" xr:uid="{00000000-0005-0000-0000-0000420A0000}"/>
    <cellStyle name="style1454062521925 2" xfId="2624" xr:uid="{00000000-0005-0000-0000-0000430A0000}"/>
    <cellStyle name="style1454062522003" xfId="2625" xr:uid="{00000000-0005-0000-0000-0000440A0000}"/>
    <cellStyle name="style1454062522003 2" xfId="2626" xr:uid="{00000000-0005-0000-0000-0000450A0000}"/>
    <cellStyle name="style1454062522081" xfId="2627" xr:uid="{00000000-0005-0000-0000-0000460A0000}"/>
    <cellStyle name="style1454062522081 2" xfId="2628" xr:uid="{00000000-0005-0000-0000-0000470A0000}"/>
    <cellStyle name="style1454062522175" xfId="2629" xr:uid="{00000000-0005-0000-0000-0000480A0000}"/>
    <cellStyle name="style1454062522175 2" xfId="2630" xr:uid="{00000000-0005-0000-0000-0000490A0000}"/>
    <cellStyle name="style1454062522253" xfId="2631" xr:uid="{00000000-0005-0000-0000-00004A0A0000}"/>
    <cellStyle name="style1454062522253 2" xfId="2632" xr:uid="{00000000-0005-0000-0000-00004B0A0000}"/>
    <cellStyle name="style1454062522347" xfId="2633" xr:uid="{00000000-0005-0000-0000-00004C0A0000}"/>
    <cellStyle name="style1454062522347 2" xfId="2634" xr:uid="{00000000-0005-0000-0000-00004D0A0000}"/>
    <cellStyle name="style1454062522456" xfId="2635" xr:uid="{00000000-0005-0000-0000-00004E0A0000}"/>
    <cellStyle name="style1454062522456 2" xfId="2636" xr:uid="{00000000-0005-0000-0000-00004F0A0000}"/>
    <cellStyle name="style1454062522566" xfId="2637" xr:uid="{00000000-0005-0000-0000-0000500A0000}"/>
    <cellStyle name="style1454062522566 2" xfId="2638" xr:uid="{00000000-0005-0000-0000-0000510A0000}"/>
    <cellStyle name="style1454062522628" xfId="2639" xr:uid="{00000000-0005-0000-0000-0000520A0000}"/>
    <cellStyle name="style1454062522628 2" xfId="2640" xr:uid="{00000000-0005-0000-0000-0000530A0000}"/>
    <cellStyle name="style1454062522800" xfId="2641" xr:uid="{00000000-0005-0000-0000-0000540A0000}"/>
    <cellStyle name="style1454062522800 2" xfId="2642" xr:uid="{00000000-0005-0000-0000-0000550A0000}"/>
    <cellStyle name="style1454062522863" xfId="2643" xr:uid="{00000000-0005-0000-0000-0000560A0000}"/>
    <cellStyle name="style1454062522863 2" xfId="2644" xr:uid="{00000000-0005-0000-0000-0000570A0000}"/>
    <cellStyle name="style1454062778770" xfId="2645" xr:uid="{00000000-0005-0000-0000-0000580A0000}"/>
    <cellStyle name="style1454062778895" xfId="2646" xr:uid="{00000000-0005-0000-0000-0000590A0000}"/>
    <cellStyle name="style1454062779004" xfId="2647" xr:uid="{00000000-0005-0000-0000-00005A0A0000}"/>
    <cellStyle name="style1454062779114" xfId="2648" xr:uid="{00000000-0005-0000-0000-00005B0A0000}"/>
    <cellStyle name="style1454062779270" xfId="2649" xr:uid="{00000000-0005-0000-0000-00005C0A0000}"/>
    <cellStyle name="style1454062779426" xfId="2650" xr:uid="{00000000-0005-0000-0000-00005D0A0000}"/>
    <cellStyle name="style1454062779582" xfId="2651" xr:uid="{00000000-0005-0000-0000-00005E0A0000}"/>
    <cellStyle name="style1454062779739" xfId="2652" xr:uid="{00000000-0005-0000-0000-00005F0A0000}"/>
    <cellStyle name="style1454062779832" xfId="2653" xr:uid="{00000000-0005-0000-0000-0000600A0000}"/>
    <cellStyle name="style1454062779926" xfId="2654" xr:uid="{00000000-0005-0000-0000-0000610A0000}"/>
    <cellStyle name="style1454062780035" xfId="2655" xr:uid="{00000000-0005-0000-0000-0000620A0000}"/>
    <cellStyle name="style1454062780192" xfId="2656" xr:uid="{00000000-0005-0000-0000-0000630A0000}"/>
    <cellStyle name="style1454062780285" xfId="2657" xr:uid="{00000000-0005-0000-0000-0000640A0000}"/>
    <cellStyle name="style1454062780348" xfId="2658" xr:uid="{00000000-0005-0000-0000-0000650A0000}"/>
    <cellStyle name="style1454062780442" xfId="2659" xr:uid="{00000000-0005-0000-0000-0000660A0000}"/>
    <cellStyle name="style1454062780504" xfId="2660" xr:uid="{00000000-0005-0000-0000-0000670A0000}"/>
    <cellStyle name="style1454062780582" xfId="2661" xr:uid="{00000000-0005-0000-0000-0000680A0000}"/>
    <cellStyle name="style1454062780660" xfId="2662" xr:uid="{00000000-0005-0000-0000-0000690A0000}"/>
    <cellStyle name="style1454062780754" xfId="2663" xr:uid="{00000000-0005-0000-0000-00006A0A0000}"/>
    <cellStyle name="style1454062780895" xfId="2664" xr:uid="{00000000-0005-0000-0000-00006B0A0000}"/>
    <cellStyle name="style1454062781051" xfId="2665" xr:uid="{00000000-0005-0000-0000-00006C0A0000}"/>
    <cellStyle name="style1454062781207" xfId="2666" xr:uid="{00000000-0005-0000-0000-00006D0A0000}"/>
    <cellStyle name="style1454062781301" xfId="2667" xr:uid="{00000000-0005-0000-0000-00006E0A0000}"/>
    <cellStyle name="style1454062781426" xfId="2668" xr:uid="{00000000-0005-0000-0000-00006F0A0000}"/>
    <cellStyle name="style1454062781520" xfId="2669" xr:uid="{00000000-0005-0000-0000-0000700A0000}"/>
    <cellStyle name="style1454062781629" xfId="2670" xr:uid="{00000000-0005-0000-0000-0000710A0000}"/>
    <cellStyle name="style1454062781754" xfId="2671" xr:uid="{00000000-0005-0000-0000-0000720A0000}"/>
    <cellStyle name="style1454062781879" xfId="2672" xr:uid="{00000000-0005-0000-0000-0000730A0000}"/>
    <cellStyle name="style1454062781973" xfId="2673" xr:uid="{00000000-0005-0000-0000-0000740A0000}"/>
    <cellStyle name="style1454062782067" xfId="2674" xr:uid="{00000000-0005-0000-0000-0000750A0000}"/>
    <cellStyle name="style1454062782160" xfId="2675" xr:uid="{00000000-0005-0000-0000-0000760A0000}"/>
    <cellStyle name="style1454062782317" xfId="2676" xr:uid="{00000000-0005-0000-0000-0000770A0000}"/>
    <cellStyle name="style1454062782473" xfId="2677" xr:uid="{00000000-0005-0000-0000-0000780A0000}"/>
    <cellStyle name="style1454062782645" xfId="2678" xr:uid="{00000000-0005-0000-0000-0000790A0000}"/>
    <cellStyle name="style1454062782707" xfId="2679" xr:uid="{00000000-0005-0000-0000-00007A0A0000}"/>
    <cellStyle name="style1454062782770" xfId="2680" xr:uid="{00000000-0005-0000-0000-00007B0A0000}"/>
    <cellStyle name="style1454062782848" xfId="2681" xr:uid="{00000000-0005-0000-0000-00007C0A0000}"/>
    <cellStyle name="style1454062782942" xfId="2682" xr:uid="{00000000-0005-0000-0000-00007D0A0000}"/>
    <cellStyle name="style1454062783098" xfId="2683" xr:uid="{00000000-0005-0000-0000-00007E0A0000}"/>
    <cellStyle name="style1454062783254" xfId="2684" xr:uid="{00000000-0005-0000-0000-00007F0A0000}"/>
    <cellStyle name="style1454062783411" xfId="2685" xr:uid="{00000000-0005-0000-0000-0000800A0000}"/>
    <cellStyle name="style1454062783567" xfId="2686" xr:uid="{00000000-0005-0000-0000-0000810A0000}"/>
    <cellStyle name="style1454062783723" xfId="2687" xr:uid="{00000000-0005-0000-0000-0000820A0000}"/>
    <cellStyle name="style1454062783879" xfId="2688" xr:uid="{00000000-0005-0000-0000-0000830A0000}"/>
    <cellStyle name="style1454062784036" xfId="2689" xr:uid="{00000000-0005-0000-0000-0000840A0000}"/>
    <cellStyle name="style1454062784161" xfId="2690" xr:uid="{00000000-0005-0000-0000-0000850A0000}"/>
    <cellStyle name="style1454062784286" xfId="2691" xr:uid="{00000000-0005-0000-0000-0000860A0000}"/>
    <cellStyle name="style1454062784395" xfId="2692" xr:uid="{00000000-0005-0000-0000-0000870A0000}"/>
    <cellStyle name="style1454062784520" xfId="2693" xr:uid="{00000000-0005-0000-0000-0000880A0000}"/>
    <cellStyle name="style1454062784629" xfId="2694" xr:uid="{00000000-0005-0000-0000-0000890A0000}"/>
    <cellStyle name="style1454062784692" xfId="2695" xr:uid="{00000000-0005-0000-0000-00008A0A0000}"/>
    <cellStyle name="style1454062784754" xfId="2696" xr:uid="{00000000-0005-0000-0000-00008B0A0000}"/>
    <cellStyle name="style1454062784817" xfId="2697" xr:uid="{00000000-0005-0000-0000-00008C0A0000}"/>
    <cellStyle name="style1454062784879" xfId="2698" xr:uid="{00000000-0005-0000-0000-00008D0A0000}"/>
    <cellStyle name="style1454062784942" xfId="2699" xr:uid="{00000000-0005-0000-0000-00008E0A0000}"/>
    <cellStyle name="style1454062785004" xfId="2700" xr:uid="{00000000-0005-0000-0000-00008F0A0000}"/>
    <cellStyle name="style1454062785067" xfId="2701" xr:uid="{00000000-0005-0000-0000-0000900A0000}"/>
    <cellStyle name="style1454062785129" xfId="2702" xr:uid="{00000000-0005-0000-0000-0000910A0000}"/>
    <cellStyle name="style1454062785207" xfId="2703" xr:uid="{00000000-0005-0000-0000-0000920A0000}"/>
    <cellStyle name="style1454062785286" xfId="2704" xr:uid="{00000000-0005-0000-0000-0000930A0000}"/>
    <cellStyle name="style1460365280386" xfId="2705" xr:uid="{00000000-0005-0000-0000-0000940A0000}"/>
    <cellStyle name="style1460365283668" xfId="2706" xr:uid="{00000000-0005-0000-0000-0000950A0000}"/>
    <cellStyle name="style1460365283777" xfId="2707" xr:uid="{00000000-0005-0000-0000-0000960A0000}"/>
    <cellStyle name="style1460365283871" xfId="2708" xr:uid="{00000000-0005-0000-0000-0000970A0000}"/>
    <cellStyle name="style1460365284011" xfId="2709" xr:uid="{00000000-0005-0000-0000-0000980A0000}"/>
    <cellStyle name="style1460365284136" xfId="2710" xr:uid="{00000000-0005-0000-0000-0000990A0000}"/>
    <cellStyle name="style1460365284246" xfId="2711" xr:uid="{00000000-0005-0000-0000-00009A0A0000}"/>
    <cellStyle name="style1460365284418" xfId="2712" xr:uid="{00000000-0005-0000-0000-00009B0A0000}"/>
    <cellStyle name="style1460365284527" xfId="2713" xr:uid="{00000000-0005-0000-0000-00009C0A0000}"/>
    <cellStyle name="style1460365284668" xfId="2714" xr:uid="{00000000-0005-0000-0000-00009D0A0000}"/>
    <cellStyle name="style1460365284824" xfId="2715" xr:uid="{00000000-0005-0000-0000-00009E0A0000}"/>
    <cellStyle name="style1460365284933" xfId="2716" xr:uid="{00000000-0005-0000-0000-00009F0A0000}"/>
    <cellStyle name="style1460365285027" xfId="2717" xr:uid="{00000000-0005-0000-0000-0000A00A0000}"/>
    <cellStyle name="style1460365285105" xfId="2718" xr:uid="{00000000-0005-0000-0000-0000A10A0000}"/>
    <cellStyle name="style1460365285215" xfId="2719" xr:uid="{00000000-0005-0000-0000-0000A20A0000}"/>
    <cellStyle name="style1460365285308" xfId="2720" xr:uid="{00000000-0005-0000-0000-0000A30A0000}"/>
    <cellStyle name="style1460365285402" xfId="2721" xr:uid="{00000000-0005-0000-0000-0000A40A0000}"/>
    <cellStyle name="style1460365285496" xfId="2722" xr:uid="{00000000-0005-0000-0000-0000A50A0000}"/>
    <cellStyle name="style1460365285574" xfId="2723" xr:uid="{00000000-0005-0000-0000-0000A60A0000}"/>
    <cellStyle name="style1460365285683" xfId="2724" xr:uid="{00000000-0005-0000-0000-0000A70A0000}"/>
    <cellStyle name="style1460365285793" xfId="2725" xr:uid="{00000000-0005-0000-0000-0000A80A0000}"/>
    <cellStyle name="style1460365285902" xfId="2726" xr:uid="{00000000-0005-0000-0000-0000A90A0000}"/>
    <cellStyle name="style1460365286011" xfId="2727" xr:uid="{00000000-0005-0000-0000-0000AA0A0000}"/>
    <cellStyle name="style1460365286121" xfId="2728" xr:uid="{00000000-0005-0000-0000-0000AB0A0000}"/>
    <cellStyle name="style1460365286230" xfId="2729" xr:uid="{00000000-0005-0000-0000-0000AC0A0000}"/>
    <cellStyle name="style1460365286340" xfId="2730" xr:uid="{00000000-0005-0000-0000-0000AD0A0000}"/>
    <cellStyle name="style1460365286449" xfId="2731" xr:uid="{00000000-0005-0000-0000-0000AE0A0000}"/>
    <cellStyle name="style1460365286558" xfId="2732" xr:uid="{00000000-0005-0000-0000-0000AF0A0000}"/>
    <cellStyle name="style1460365286668" xfId="2733" xr:uid="{00000000-0005-0000-0000-0000B00A0000}"/>
    <cellStyle name="style1460365286762" xfId="2734" xr:uid="{00000000-0005-0000-0000-0000B10A0000}"/>
    <cellStyle name="style1460365286871" xfId="2735" xr:uid="{00000000-0005-0000-0000-0000B20A0000}"/>
    <cellStyle name="style1460365286949" xfId="2736" xr:uid="{00000000-0005-0000-0000-0000B30A0000}"/>
    <cellStyle name="style1460365287074" xfId="2737" xr:uid="{00000000-0005-0000-0000-0000B40A0000}"/>
    <cellStyle name="style1460365287183" xfId="2738" xr:uid="{00000000-0005-0000-0000-0000B50A0000}"/>
    <cellStyle name="style1460365287277" xfId="2739" xr:uid="{00000000-0005-0000-0000-0000B60A0000}"/>
    <cellStyle name="style1460365287371" xfId="2740" xr:uid="{00000000-0005-0000-0000-0000B70A0000}"/>
    <cellStyle name="style1460365287449" xfId="2741" xr:uid="{00000000-0005-0000-0000-0000B80A0000}"/>
    <cellStyle name="style1460365287543" xfId="2742" xr:uid="{00000000-0005-0000-0000-0000B90A0000}"/>
    <cellStyle name="style1460365287652" xfId="2743" xr:uid="{00000000-0005-0000-0000-0000BA0A0000}"/>
    <cellStyle name="style1460365287777" xfId="2744" xr:uid="{00000000-0005-0000-0000-0000BB0A0000}"/>
    <cellStyle name="style1460365287871" xfId="2745" xr:uid="{00000000-0005-0000-0000-0000BC0A0000}"/>
    <cellStyle name="style1460365287965" xfId="2746" xr:uid="{00000000-0005-0000-0000-0000BD0A0000}"/>
    <cellStyle name="style1460365288105" xfId="2747" xr:uid="{00000000-0005-0000-0000-0000BE0A0000}"/>
    <cellStyle name="style1460365288199" xfId="2748" xr:uid="{00000000-0005-0000-0000-0000BF0A0000}"/>
    <cellStyle name="style1460365288293" xfId="2749" xr:uid="{00000000-0005-0000-0000-0000C00A0000}"/>
    <cellStyle name="style1460365288402" xfId="2750" xr:uid="{00000000-0005-0000-0000-0000C10A0000}"/>
    <cellStyle name="style1460365288543" xfId="2751" xr:uid="{00000000-0005-0000-0000-0000C20A0000}"/>
    <cellStyle name="style1460365288621" xfId="2752" xr:uid="{00000000-0005-0000-0000-0000C30A0000}"/>
    <cellStyle name="style1460365288699" xfId="2753" xr:uid="{00000000-0005-0000-0000-0000C40A0000}"/>
    <cellStyle name="style1460365288808" xfId="2754" xr:uid="{00000000-0005-0000-0000-0000C50A0000}"/>
    <cellStyle name="style1460365288918" xfId="2755" xr:uid="{00000000-0005-0000-0000-0000C60A0000}"/>
    <cellStyle name="style1460365288980" xfId="2756" xr:uid="{00000000-0005-0000-0000-0000C70A0000}"/>
    <cellStyle name="style1460365289058" xfId="2757" xr:uid="{00000000-0005-0000-0000-0000C80A0000}"/>
    <cellStyle name="style1460365289137" xfId="2758" xr:uid="{00000000-0005-0000-0000-0000C90A0000}"/>
    <cellStyle name="style1460365289215" xfId="2759" xr:uid="{00000000-0005-0000-0000-0000CA0A0000}"/>
    <cellStyle name="style1460365289293" xfId="2760" xr:uid="{00000000-0005-0000-0000-0000CB0A0000}"/>
    <cellStyle name="style1460365289371" xfId="2761" xr:uid="{00000000-0005-0000-0000-0000CC0A0000}"/>
    <cellStyle name="style1460365289449" xfId="2762" xr:uid="{00000000-0005-0000-0000-0000CD0A0000}"/>
    <cellStyle name="style1460365289527" xfId="2763" xr:uid="{00000000-0005-0000-0000-0000CE0A0000}"/>
    <cellStyle name="style1460365290168" xfId="2764" xr:uid="{00000000-0005-0000-0000-0000CF0A0000}"/>
    <cellStyle name="style1460365290277" xfId="2765" xr:uid="{00000000-0005-0000-0000-0000D00A0000}"/>
    <cellStyle name="style1460365290371" xfId="2766" xr:uid="{00000000-0005-0000-0000-0000D10A0000}"/>
    <cellStyle name="style1460365290449" xfId="2767" xr:uid="{00000000-0005-0000-0000-0000D20A0000}"/>
    <cellStyle name="style1460365291246" xfId="2768" xr:uid="{00000000-0005-0000-0000-0000D30A0000}"/>
    <cellStyle name="style1460365291871" xfId="2769" xr:uid="{00000000-0005-0000-0000-0000D40A0000}"/>
    <cellStyle name="style1460365291934" xfId="2770" xr:uid="{00000000-0005-0000-0000-0000D50A0000}"/>
    <cellStyle name="style1507628871282" xfId="2771" xr:uid="{00000000-0005-0000-0000-0000D60A0000}"/>
    <cellStyle name="style1507628871282 2" xfId="2772" xr:uid="{00000000-0005-0000-0000-0000D70A0000}"/>
    <cellStyle name="style1507628873688" xfId="2773" xr:uid="{00000000-0005-0000-0000-0000D80A0000}"/>
    <cellStyle name="style1507628873688 2" xfId="2774" xr:uid="{00000000-0005-0000-0000-0000D90A0000}"/>
    <cellStyle name="style1507628875438" xfId="2775" xr:uid="{00000000-0005-0000-0000-0000DA0A0000}"/>
    <cellStyle name="style1507628875438 2" xfId="2776" xr:uid="{00000000-0005-0000-0000-0000DB0A0000}"/>
    <cellStyle name="style1507628875727" xfId="2777" xr:uid="{00000000-0005-0000-0000-0000DC0A0000}"/>
    <cellStyle name="style1507628875727 2" xfId="2778" xr:uid="{00000000-0005-0000-0000-0000DD0A0000}"/>
    <cellStyle name="style1507628875872" xfId="2779" xr:uid="{00000000-0005-0000-0000-0000DE0A0000}"/>
    <cellStyle name="style1507628875872 2" xfId="2780" xr:uid="{00000000-0005-0000-0000-0000DF0A0000}"/>
    <cellStyle name="style1507628875977" xfId="2781" xr:uid="{00000000-0005-0000-0000-0000E00A0000}"/>
    <cellStyle name="style1507628875977 2" xfId="2782" xr:uid="{00000000-0005-0000-0000-0000E10A0000}"/>
    <cellStyle name="style1507628876114" xfId="2783" xr:uid="{00000000-0005-0000-0000-0000E20A0000}"/>
    <cellStyle name="style1507628876114 2" xfId="2784" xr:uid="{00000000-0005-0000-0000-0000E30A0000}"/>
    <cellStyle name="style1507628876302" xfId="2785" xr:uid="{00000000-0005-0000-0000-0000E40A0000}"/>
    <cellStyle name="style1507628876302 2" xfId="2786" xr:uid="{00000000-0005-0000-0000-0000E50A0000}"/>
    <cellStyle name="style1507628876462" xfId="2787" xr:uid="{00000000-0005-0000-0000-0000E60A0000}"/>
    <cellStyle name="style1507628876462 2" xfId="2788" xr:uid="{00000000-0005-0000-0000-0000E70A0000}"/>
    <cellStyle name="style1507628876567" xfId="2789" xr:uid="{00000000-0005-0000-0000-0000E80A0000}"/>
    <cellStyle name="style1507628876567 2" xfId="2790" xr:uid="{00000000-0005-0000-0000-0000E90A0000}"/>
    <cellStyle name="style1507628876700" xfId="2791" xr:uid="{00000000-0005-0000-0000-0000EA0A0000}"/>
    <cellStyle name="style1507628876700 2" xfId="2792" xr:uid="{00000000-0005-0000-0000-0000EB0A0000}"/>
    <cellStyle name="style1507628876837" xfId="2793" xr:uid="{00000000-0005-0000-0000-0000EC0A0000}"/>
    <cellStyle name="style1507628876837 2" xfId="2794" xr:uid="{00000000-0005-0000-0000-0000ED0A0000}"/>
    <cellStyle name="style1507628876977" xfId="2795" xr:uid="{00000000-0005-0000-0000-0000EE0A0000}"/>
    <cellStyle name="style1507628876977 2" xfId="2796" xr:uid="{00000000-0005-0000-0000-0000EF0A0000}"/>
    <cellStyle name="style1507628877091" xfId="2797" xr:uid="{00000000-0005-0000-0000-0000F00A0000}"/>
    <cellStyle name="style1507628877091 2" xfId="2798" xr:uid="{00000000-0005-0000-0000-0000F10A0000}"/>
    <cellStyle name="style1507628877262" xfId="2799" xr:uid="{00000000-0005-0000-0000-0000F20A0000}"/>
    <cellStyle name="style1507628877262 2" xfId="2800" xr:uid="{00000000-0005-0000-0000-0000F30A0000}"/>
    <cellStyle name="style1507628877477" xfId="2801" xr:uid="{00000000-0005-0000-0000-0000F40A0000}"/>
    <cellStyle name="style1507628877477 2" xfId="2802" xr:uid="{00000000-0005-0000-0000-0000F50A0000}"/>
    <cellStyle name="style1515050498436" xfId="2803" xr:uid="{00000000-0005-0000-0000-0000F60A0000}"/>
    <cellStyle name="style1515050498627" xfId="2804" xr:uid="{00000000-0005-0000-0000-0000F70A0000}"/>
    <cellStyle name="style1515050498799" xfId="2805" xr:uid="{00000000-0005-0000-0000-0000F80A0000}"/>
    <cellStyle name="style1515050498959" xfId="2806" xr:uid="{00000000-0005-0000-0000-0000F90A0000}"/>
    <cellStyle name="style1515050500463" xfId="2807" xr:uid="{00000000-0005-0000-0000-0000FA0A0000}"/>
    <cellStyle name="style1515050500611" xfId="2808" xr:uid="{00000000-0005-0000-0000-0000FB0A0000}"/>
    <cellStyle name="style1515050501768" xfId="2809" xr:uid="{00000000-0005-0000-0000-0000FC0A0000}"/>
    <cellStyle name="style1515050501908" xfId="2810" xr:uid="{00000000-0005-0000-0000-0000FD0A0000}"/>
    <cellStyle name="style1515050502072" xfId="2811" xr:uid="{00000000-0005-0000-0000-0000FE0A0000}"/>
    <cellStyle name="style1515050503588" xfId="2812" xr:uid="{00000000-0005-0000-0000-0000FF0A0000}"/>
    <cellStyle name="style1515050503740" xfId="2813" xr:uid="{00000000-0005-0000-0000-0000000B0000}"/>
    <cellStyle name="style1515050503881" xfId="2814" xr:uid="{00000000-0005-0000-0000-0000010B0000}"/>
    <cellStyle name="style1515050504080" xfId="2815" xr:uid="{00000000-0005-0000-0000-0000020B0000}"/>
    <cellStyle name="style1515050504318" xfId="2816" xr:uid="{00000000-0005-0000-0000-0000030B0000}"/>
    <cellStyle name="style1515050504580" xfId="2817" xr:uid="{00000000-0005-0000-0000-0000040B0000}"/>
    <cellStyle name="style1515050504721" xfId="2818" xr:uid="{00000000-0005-0000-0000-0000050B0000}"/>
    <cellStyle name="style1515050504869" xfId="2819" xr:uid="{00000000-0005-0000-0000-0000060B0000}"/>
    <cellStyle name="style1515050505006" xfId="2820" xr:uid="{00000000-0005-0000-0000-0000070B0000}"/>
    <cellStyle name="style1515050505162" xfId="2821" xr:uid="{00000000-0005-0000-0000-0000080B0000}"/>
    <cellStyle name="style1515050505279" xfId="2822" xr:uid="{00000000-0005-0000-0000-0000090B0000}"/>
    <cellStyle name="style1515050505416" xfId="2823" xr:uid="{00000000-0005-0000-0000-00000A0B0000}"/>
    <cellStyle name="style1515050505557" xfId="2824" xr:uid="{00000000-0005-0000-0000-00000B0B0000}"/>
    <cellStyle name="style1515050505717" xfId="2825" xr:uid="{00000000-0005-0000-0000-00000C0B0000}"/>
    <cellStyle name="style1515050505834" xfId="2826" xr:uid="{00000000-0005-0000-0000-00000D0B0000}"/>
    <cellStyle name="style1515050505971" xfId="2827" xr:uid="{00000000-0005-0000-0000-00000E0B0000}"/>
    <cellStyle name="style1515050506107" xfId="2828" xr:uid="{00000000-0005-0000-0000-00000F0B0000}"/>
    <cellStyle name="style1515050506248" xfId="2829" xr:uid="{00000000-0005-0000-0000-0000100B0000}"/>
    <cellStyle name="style1515050506365" xfId="2830" xr:uid="{00000000-0005-0000-0000-0000110B0000}"/>
    <cellStyle name="style1515050506553" xfId="2831" xr:uid="{00000000-0005-0000-0000-0000120B0000}"/>
    <cellStyle name="style1515050506799" xfId="2832" xr:uid="{00000000-0005-0000-0000-0000130B0000}"/>
    <cellStyle name="style1533710832073" xfId="2833" xr:uid="{00000000-0005-0000-0000-0000140B0000}"/>
    <cellStyle name="style1533710832206" xfId="2834" xr:uid="{00000000-0005-0000-0000-0000150B0000}"/>
    <cellStyle name="style1533710832335" xfId="2835" xr:uid="{00000000-0005-0000-0000-0000160B0000}"/>
    <cellStyle name="style1533710832698" xfId="2836" xr:uid="{00000000-0005-0000-0000-0000170B0000}"/>
    <cellStyle name="style1533710832816" xfId="2837" xr:uid="{00000000-0005-0000-0000-0000180B0000}"/>
    <cellStyle name="style1533710832945" xfId="2838" xr:uid="{00000000-0005-0000-0000-0000190B0000}"/>
    <cellStyle name="style1533710833066" xfId="2839" xr:uid="{00000000-0005-0000-0000-00001A0B0000}"/>
    <cellStyle name="style1533710834195" xfId="2840" xr:uid="{00000000-0005-0000-0000-00001B0B0000}"/>
    <cellStyle name="style1533710834308" xfId="2841" xr:uid="{00000000-0005-0000-0000-00001C0B0000}"/>
    <cellStyle name="style1533710835198" xfId="2842" xr:uid="{00000000-0005-0000-0000-00001D0B0000}"/>
    <cellStyle name="style1533710835312" xfId="2843" xr:uid="{00000000-0005-0000-0000-00001E0B0000}"/>
    <cellStyle name="style1533710836124" xfId="2844" xr:uid="{00000000-0005-0000-0000-00001F0B0000}"/>
    <cellStyle name="style1533710836253" xfId="2845" xr:uid="{00000000-0005-0000-0000-0000200B0000}"/>
    <cellStyle name="style1533710836359" xfId="2846" xr:uid="{00000000-0005-0000-0000-0000210B0000}"/>
    <cellStyle name="style1533710836464" xfId="2847" xr:uid="{00000000-0005-0000-0000-0000220B0000}"/>
    <cellStyle name="style1533710836605" xfId="2848" xr:uid="{00000000-0005-0000-0000-0000230B0000}"/>
    <cellStyle name="style1533710836757" xfId="2849" xr:uid="{00000000-0005-0000-0000-0000240B0000}"/>
    <cellStyle name="style1533710836898" xfId="2850" xr:uid="{00000000-0005-0000-0000-0000250B0000}"/>
    <cellStyle name="style1533710837042" xfId="2851" xr:uid="{00000000-0005-0000-0000-0000260B0000}"/>
    <cellStyle name="style1533710837281" xfId="2852" xr:uid="{00000000-0005-0000-0000-0000270B0000}"/>
    <cellStyle name="style1533710837484" xfId="2853" xr:uid="{00000000-0005-0000-0000-0000280B0000}"/>
    <cellStyle name="style1533710837585" xfId="2854" xr:uid="{00000000-0005-0000-0000-0000290B0000}"/>
    <cellStyle name="style1533710837734" xfId="2855" xr:uid="{00000000-0005-0000-0000-00002A0B0000}"/>
    <cellStyle name="style1533710837878" xfId="2856" xr:uid="{00000000-0005-0000-0000-00002B0B0000}"/>
    <cellStyle name="style1533710837991" xfId="2857" xr:uid="{00000000-0005-0000-0000-00002C0B0000}"/>
    <cellStyle name="style1533710838136" xfId="2858" xr:uid="{00000000-0005-0000-0000-00002D0B0000}"/>
    <cellStyle name="style1533710838304" xfId="2859" xr:uid="{00000000-0005-0000-0000-00002E0B0000}"/>
    <cellStyle name="style1533710838433" xfId="2860" xr:uid="{00000000-0005-0000-0000-00002F0B0000}"/>
    <cellStyle name="style1533710838589" xfId="2861" xr:uid="{00000000-0005-0000-0000-0000300B0000}"/>
    <cellStyle name="style1552031054404" xfId="2862" xr:uid="{00000000-0005-0000-0000-0000310B0000}"/>
    <cellStyle name="style1552031054700" xfId="2863" xr:uid="{00000000-0005-0000-0000-0000320B0000}"/>
    <cellStyle name="style1552031054868" xfId="2864" xr:uid="{00000000-0005-0000-0000-0000330B0000}"/>
    <cellStyle name="style1552031055083" xfId="2865" xr:uid="{00000000-0005-0000-0000-0000340B0000}"/>
    <cellStyle name="style1552031055271" xfId="2866" xr:uid="{00000000-0005-0000-0000-0000350B0000}"/>
    <cellStyle name="style1552031055458" xfId="2867" xr:uid="{00000000-0005-0000-0000-0000360B0000}"/>
    <cellStyle name="style1552031055622" xfId="2868" xr:uid="{00000000-0005-0000-0000-0000370B0000}"/>
    <cellStyle name="style1552031055818" xfId="2869" xr:uid="{00000000-0005-0000-0000-0000380B0000}"/>
    <cellStyle name="style1552031055986" xfId="2870" xr:uid="{00000000-0005-0000-0000-0000390B0000}"/>
    <cellStyle name="style1552031056169" xfId="2871" xr:uid="{00000000-0005-0000-0000-00003A0B0000}"/>
    <cellStyle name="style1552031056372" xfId="2872" xr:uid="{00000000-0005-0000-0000-00003B0B0000}"/>
    <cellStyle name="style1552031056532" xfId="2873" xr:uid="{00000000-0005-0000-0000-00003C0B0000}"/>
    <cellStyle name="style1552031056689" xfId="2874" xr:uid="{00000000-0005-0000-0000-00003D0B0000}"/>
    <cellStyle name="style1552031056841" xfId="2875" xr:uid="{00000000-0005-0000-0000-00003E0B0000}"/>
    <cellStyle name="style1552031057005" xfId="2876" xr:uid="{00000000-0005-0000-0000-00003F0B0000}"/>
    <cellStyle name="style1552031057146" xfId="2877" xr:uid="{00000000-0005-0000-0000-0000400B0000}"/>
    <cellStyle name="style1552031057267" xfId="2878" xr:uid="{00000000-0005-0000-0000-0000410B0000}"/>
    <cellStyle name="style1552031057443" xfId="2879" xr:uid="{00000000-0005-0000-0000-0000420B0000}"/>
    <cellStyle name="style1552031057611" xfId="2880" xr:uid="{00000000-0005-0000-0000-0000430B0000}"/>
    <cellStyle name="style1552031057728" xfId="2881" xr:uid="{00000000-0005-0000-0000-0000440B0000}"/>
    <cellStyle name="style1552031057853" xfId="2882" xr:uid="{00000000-0005-0000-0000-0000450B0000}"/>
    <cellStyle name="style1552031058032" xfId="2883" xr:uid="{00000000-0005-0000-0000-0000460B0000}"/>
    <cellStyle name="style1552031058197" xfId="2884" xr:uid="{00000000-0005-0000-0000-0000470B0000}"/>
    <cellStyle name="style1552031058353" xfId="2885" xr:uid="{00000000-0005-0000-0000-0000480B0000}"/>
    <cellStyle name="style1552031058536" xfId="2886" xr:uid="{00000000-0005-0000-0000-0000490B0000}"/>
    <cellStyle name="style1552031058720" xfId="2887" xr:uid="{00000000-0005-0000-0000-00004A0B0000}"/>
    <cellStyle name="style1552031058888" xfId="2888" xr:uid="{00000000-0005-0000-0000-00004B0B0000}"/>
    <cellStyle name="style1552031059064" xfId="2889" xr:uid="{00000000-0005-0000-0000-00004C0B0000}"/>
    <cellStyle name="style1552031059224" xfId="2890" xr:uid="{00000000-0005-0000-0000-00004D0B0000}"/>
    <cellStyle name="style1552031059388" xfId="2891" xr:uid="{00000000-0005-0000-0000-00004E0B0000}"/>
    <cellStyle name="style1552031059583" xfId="2892" xr:uid="{00000000-0005-0000-0000-00004F0B0000}"/>
    <cellStyle name="style1552031059822" xfId="2893" xr:uid="{00000000-0005-0000-0000-0000500B0000}"/>
    <cellStyle name="style1552031059966" xfId="2894" xr:uid="{00000000-0005-0000-0000-0000510B0000}"/>
    <cellStyle name="style1552031060134" xfId="2895" xr:uid="{00000000-0005-0000-0000-0000520B0000}"/>
    <cellStyle name="style1552031060310" xfId="2896" xr:uid="{00000000-0005-0000-0000-0000530B0000}"/>
    <cellStyle name="style1552031060517" xfId="2897" xr:uid="{00000000-0005-0000-0000-0000540B0000}"/>
    <cellStyle name="style1552031060779" xfId="2898" xr:uid="{00000000-0005-0000-0000-0000550B0000}"/>
    <cellStyle name="style1552031060923" xfId="2899" xr:uid="{00000000-0005-0000-0000-0000560B0000}"/>
    <cellStyle name="style1552031061064" xfId="2900" xr:uid="{00000000-0005-0000-0000-0000570B0000}"/>
    <cellStyle name="style1552031061212" xfId="2901" xr:uid="{00000000-0005-0000-0000-0000580B0000}"/>
    <cellStyle name="style1552031061357" xfId="2902" xr:uid="{00000000-0005-0000-0000-0000590B0000}"/>
    <cellStyle name="style1552031061533" xfId="2903" xr:uid="{00000000-0005-0000-0000-00005A0B0000}"/>
    <cellStyle name="style1552031061728" xfId="2904" xr:uid="{00000000-0005-0000-0000-00005B0B0000}"/>
    <cellStyle name="style1552031061915" xfId="2905" xr:uid="{00000000-0005-0000-0000-00005C0B0000}"/>
    <cellStyle name="style1552031062052" xfId="2906" xr:uid="{00000000-0005-0000-0000-00005D0B0000}"/>
    <cellStyle name="style1552031062169" xfId="2907" xr:uid="{00000000-0005-0000-0000-00005E0B0000}"/>
    <cellStyle name="style1552031062310" xfId="2908" xr:uid="{00000000-0005-0000-0000-00005F0B0000}"/>
    <cellStyle name="style1552031062447" xfId="2909" xr:uid="{00000000-0005-0000-0000-0000600B0000}"/>
    <cellStyle name="style1552031062599" xfId="2910" xr:uid="{00000000-0005-0000-0000-0000610B0000}"/>
    <cellStyle name="style1552031062740" xfId="2911" xr:uid="{00000000-0005-0000-0000-0000620B0000}"/>
    <cellStyle name="style1552031062939" xfId="2912" xr:uid="{00000000-0005-0000-0000-0000630B0000}"/>
    <cellStyle name="style1552031063146" xfId="2913" xr:uid="{00000000-0005-0000-0000-0000640B0000}"/>
    <cellStyle name="style1552031063267" xfId="2914" xr:uid="{00000000-0005-0000-0000-0000650B0000}"/>
    <cellStyle name="style1552031063376" xfId="2915" xr:uid="{00000000-0005-0000-0000-0000660B0000}"/>
    <cellStyle name="style1552031063490" xfId="2916" xr:uid="{00000000-0005-0000-0000-0000670B0000}"/>
    <cellStyle name="style1552031063622" xfId="2917" xr:uid="{00000000-0005-0000-0000-0000680B0000}"/>
    <cellStyle name="style1552031063732" xfId="2918" xr:uid="{00000000-0005-0000-0000-0000690B0000}"/>
    <cellStyle name="style1552031063857" xfId="2919" xr:uid="{00000000-0005-0000-0000-00006A0B0000}"/>
    <cellStyle name="style1552031064076" xfId="2920" xr:uid="{00000000-0005-0000-0000-00006B0B0000}"/>
    <cellStyle name="style1552031064263" xfId="2921" xr:uid="{00000000-0005-0000-0000-00006C0B0000}"/>
    <cellStyle name="style1552031064435" xfId="2922" xr:uid="{00000000-0005-0000-0000-00006D0B0000}"/>
    <cellStyle name="style1552031065169" xfId="2923" xr:uid="{00000000-0005-0000-0000-00006E0B0000}"/>
    <cellStyle name="style1552031065279" xfId="2924" xr:uid="{00000000-0005-0000-0000-00006F0B0000}"/>
    <cellStyle name="style1552031065380" xfId="2925" xr:uid="{00000000-0005-0000-0000-0000700B0000}"/>
    <cellStyle name="style1552031065521" xfId="2926" xr:uid="{00000000-0005-0000-0000-0000710B0000}"/>
    <cellStyle name="style1552031065665" xfId="2927" xr:uid="{00000000-0005-0000-0000-0000720B0000}"/>
    <cellStyle name="style1552031065802" xfId="2928" xr:uid="{00000000-0005-0000-0000-0000730B0000}"/>
    <cellStyle name="style1553257678945" xfId="2929" xr:uid="{00000000-0005-0000-0000-0000740B0000}"/>
    <cellStyle name="style1553257678945 2" xfId="2930" xr:uid="{00000000-0005-0000-0000-0000750B0000}"/>
    <cellStyle name="style1553257679636" xfId="2931" xr:uid="{00000000-0005-0000-0000-0000760B0000}"/>
    <cellStyle name="style1553257679636 2" xfId="2932" xr:uid="{00000000-0005-0000-0000-0000770B0000}"/>
    <cellStyle name="style1553257679820" xfId="2933" xr:uid="{00000000-0005-0000-0000-0000780B0000}"/>
    <cellStyle name="style1553257679820 2" xfId="2934" xr:uid="{00000000-0005-0000-0000-0000790B0000}"/>
    <cellStyle name="style1553257679988" xfId="2935" xr:uid="{00000000-0005-0000-0000-00007A0B0000}"/>
    <cellStyle name="style1553257679988 2" xfId="2936" xr:uid="{00000000-0005-0000-0000-00007B0B0000}"/>
    <cellStyle name="style1553257680160" xfId="2937" xr:uid="{00000000-0005-0000-0000-00007C0B0000}"/>
    <cellStyle name="style1553257680160 2" xfId="2938" xr:uid="{00000000-0005-0000-0000-00007D0B0000}"/>
    <cellStyle name="style1553257680160 3" xfId="2939" xr:uid="{00000000-0005-0000-0000-00007E0B0000}"/>
    <cellStyle name="style1553257680312" xfId="2940" xr:uid="{00000000-0005-0000-0000-00007F0B0000}"/>
    <cellStyle name="style1553257680312 2" xfId="2941" xr:uid="{00000000-0005-0000-0000-0000800B0000}"/>
    <cellStyle name="style1553257680531" xfId="2942" xr:uid="{00000000-0005-0000-0000-0000810B0000}"/>
    <cellStyle name="style1553257680531 2" xfId="2943" xr:uid="{00000000-0005-0000-0000-0000820B0000}"/>
    <cellStyle name="style1553257680793" xfId="2944" xr:uid="{00000000-0005-0000-0000-0000830B0000}"/>
    <cellStyle name="style1553257680793 2" xfId="2945" xr:uid="{00000000-0005-0000-0000-0000840B0000}"/>
    <cellStyle name="style1553257680953" xfId="2946" xr:uid="{00000000-0005-0000-0000-0000850B0000}"/>
    <cellStyle name="style1553257680953 2" xfId="2947" xr:uid="{00000000-0005-0000-0000-0000860B0000}"/>
    <cellStyle name="style1553257681203" xfId="2948" xr:uid="{00000000-0005-0000-0000-0000870B0000}"/>
    <cellStyle name="style1553257681203 2" xfId="2949" xr:uid="{00000000-0005-0000-0000-0000880B0000}"/>
    <cellStyle name="style1553257681359" xfId="2950" xr:uid="{00000000-0005-0000-0000-0000890B0000}"/>
    <cellStyle name="style1553257681359 2" xfId="2951" xr:uid="{00000000-0005-0000-0000-00008A0B0000}"/>
    <cellStyle name="style1553257681519" xfId="2952" xr:uid="{00000000-0005-0000-0000-00008B0B0000}"/>
    <cellStyle name="style1553257681519 2" xfId="2953" xr:uid="{00000000-0005-0000-0000-00008C0B0000}"/>
    <cellStyle name="style1553257681675" xfId="2954" xr:uid="{00000000-0005-0000-0000-00008D0B0000}"/>
    <cellStyle name="style1553257681675 2" xfId="2955" xr:uid="{00000000-0005-0000-0000-00008E0B0000}"/>
    <cellStyle name="style1553257681840" xfId="2956" xr:uid="{00000000-0005-0000-0000-00008F0B0000}"/>
    <cellStyle name="style1553257681840 2" xfId="2957" xr:uid="{00000000-0005-0000-0000-0000900B0000}"/>
    <cellStyle name="style1553257681996" xfId="2958" xr:uid="{00000000-0005-0000-0000-0000910B0000}"/>
    <cellStyle name="style1553257681996 2" xfId="2959" xr:uid="{00000000-0005-0000-0000-0000920B0000}"/>
    <cellStyle name="style1553257682183" xfId="2960" xr:uid="{00000000-0005-0000-0000-0000930B0000}"/>
    <cellStyle name="style1553257682183 2" xfId="2961" xr:uid="{00000000-0005-0000-0000-0000940B0000}"/>
    <cellStyle name="style1553257682406" xfId="2962" xr:uid="{00000000-0005-0000-0000-0000950B0000}"/>
    <cellStyle name="style1553257682406 2" xfId="2963" xr:uid="{00000000-0005-0000-0000-0000960B0000}"/>
    <cellStyle name="style1553257682523" xfId="2964" xr:uid="{00000000-0005-0000-0000-0000970B0000}"/>
    <cellStyle name="style1553257682523 2" xfId="2965" xr:uid="{00000000-0005-0000-0000-0000980B0000}"/>
    <cellStyle name="style1553257682683" xfId="2966" xr:uid="{00000000-0005-0000-0000-0000990B0000}"/>
    <cellStyle name="style1553257682683 2" xfId="2967" xr:uid="{00000000-0005-0000-0000-00009A0B0000}"/>
    <cellStyle name="style1553257682863" xfId="2968" xr:uid="{00000000-0005-0000-0000-00009B0B0000}"/>
    <cellStyle name="style1553257682863 2" xfId="2969" xr:uid="{00000000-0005-0000-0000-00009C0B0000}"/>
    <cellStyle name="style1553257683027" xfId="2970" xr:uid="{00000000-0005-0000-0000-00009D0B0000}"/>
    <cellStyle name="style1553257683027 2" xfId="2971" xr:uid="{00000000-0005-0000-0000-00009E0B0000}"/>
    <cellStyle name="style1553257683199" xfId="2972" xr:uid="{00000000-0005-0000-0000-00009F0B0000}"/>
    <cellStyle name="style1553257683199 2" xfId="2973" xr:uid="{00000000-0005-0000-0000-0000A00B0000}"/>
    <cellStyle name="style1553257683355" xfId="2974" xr:uid="{00000000-0005-0000-0000-0000A10B0000}"/>
    <cellStyle name="style1553257683355 2" xfId="2975" xr:uid="{00000000-0005-0000-0000-0000A20B0000}"/>
    <cellStyle name="style1553257683508" xfId="2976" xr:uid="{00000000-0005-0000-0000-0000A30B0000}"/>
    <cellStyle name="style1553257683508 2" xfId="2977" xr:uid="{00000000-0005-0000-0000-0000A40B0000}"/>
    <cellStyle name="style1553257683726" xfId="2978" xr:uid="{00000000-0005-0000-0000-0000A50B0000}"/>
    <cellStyle name="style1553257683726 2" xfId="2979" xr:uid="{00000000-0005-0000-0000-0000A60B0000}"/>
    <cellStyle name="style1553257683886" xfId="2980" xr:uid="{00000000-0005-0000-0000-0000A70B0000}"/>
    <cellStyle name="style1553257683886 2" xfId="2981" xr:uid="{00000000-0005-0000-0000-0000A80B0000}"/>
    <cellStyle name="style1553257683886 3" xfId="2982" xr:uid="{00000000-0005-0000-0000-0000A90B0000}"/>
    <cellStyle name="style1553257684058" xfId="2983" xr:uid="{00000000-0005-0000-0000-0000AA0B0000}"/>
    <cellStyle name="style1553257684058 2" xfId="2984" xr:uid="{00000000-0005-0000-0000-0000AB0B0000}"/>
    <cellStyle name="style1553257684058 3" xfId="2985" xr:uid="{00000000-0005-0000-0000-0000AC0B0000}"/>
    <cellStyle name="style1553257684234" xfId="2986" xr:uid="{00000000-0005-0000-0000-0000AD0B0000}"/>
    <cellStyle name="style1553257684234 2" xfId="2987" xr:uid="{00000000-0005-0000-0000-0000AE0B0000}"/>
    <cellStyle name="style1553257684476" xfId="2988" xr:uid="{00000000-0005-0000-0000-0000AF0B0000}"/>
    <cellStyle name="style1553257684476 2" xfId="2989" xr:uid="{00000000-0005-0000-0000-0000B00B0000}"/>
    <cellStyle name="style1553257684664" xfId="2990" xr:uid="{00000000-0005-0000-0000-0000B10B0000}"/>
    <cellStyle name="style1553257684664 2" xfId="2991" xr:uid="{00000000-0005-0000-0000-0000B20B0000}"/>
    <cellStyle name="style1553257684871" xfId="2992" xr:uid="{00000000-0005-0000-0000-0000B30B0000}"/>
    <cellStyle name="style1553257684871 2" xfId="2993" xr:uid="{00000000-0005-0000-0000-0000B40B0000}"/>
    <cellStyle name="style1553257685023" xfId="2994" xr:uid="{00000000-0005-0000-0000-0000B50B0000}"/>
    <cellStyle name="style1553257685023 2" xfId="2995" xr:uid="{00000000-0005-0000-0000-0000B60B0000}"/>
    <cellStyle name="style1553257685222" xfId="2996" xr:uid="{00000000-0005-0000-0000-0000B70B0000}"/>
    <cellStyle name="style1553257685222 2" xfId="2997" xr:uid="{00000000-0005-0000-0000-0000B80B0000}"/>
    <cellStyle name="style1553257685500" xfId="2998" xr:uid="{00000000-0005-0000-0000-0000B90B0000}"/>
    <cellStyle name="style1553257685500 2" xfId="2999" xr:uid="{00000000-0005-0000-0000-0000BA0B0000}"/>
    <cellStyle name="style1553257685711" xfId="3000" xr:uid="{00000000-0005-0000-0000-0000BB0B0000}"/>
    <cellStyle name="style1553257685711 2" xfId="3001" xr:uid="{00000000-0005-0000-0000-0000BC0B0000}"/>
    <cellStyle name="style1553257685871" xfId="3002" xr:uid="{00000000-0005-0000-0000-0000BD0B0000}"/>
    <cellStyle name="style1553257685871 2" xfId="3003" xr:uid="{00000000-0005-0000-0000-0000BE0B0000}"/>
    <cellStyle name="style1553257686011" xfId="3004" xr:uid="{00000000-0005-0000-0000-0000BF0B0000}"/>
    <cellStyle name="style1553257686011 2" xfId="3005" xr:uid="{00000000-0005-0000-0000-0000C00B0000}"/>
    <cellStyle name="style1553257686160" xfId="3006" xr:uid="{00000000-0005-0000-0000-0000C10B0000}"/>
    <cellStyle name="style1553257686160 2" xfId="3007" xr:uid="{00000000-0005-0000-0000-0000C20B0000}"/>
    <cellStyle name="style1553257686304" xfId="3008" xr:uid="{00000000-0005-0000-0000-0000C30B0000}"/>
    <cellStyle name="style1553257686304 2" xfId="3009" xr:uid="{00000000-0005-0000-0000-0000C40B0000}"/>
    <cellStyle name="style1553257686453" xfId="3010" xr:uid="{00000000-0005-0000-0000-0000C50B0000}"/>
    <cellStyle name="style1553257686453 2" xfId="3011" xr:uid="{00000000-0005-0000-0000-0000C60B0000}"/>
    <cellStyle name="style1553257686574" xfId="3012" xr:uid="{00000000-0005-0000-0000-0000C70B0000}"/>
    <cellStyle name="style1553257686574 2" xfId="3013" xr:uid="{00000000-0005-0000-0000-0000C80B0000}"/>
    <cellStyle name="style1553257686972" xfId="3014" xr:uid="{00000000-0005-0000-0000-0000C90B0000}"/>
    <cellStyle name="style1553257686972 2" xfId="3015" xr:uid="{00000000-0005-0000-0000-0000CA0B0000}"/>
    <cellStyle name="style1553257687133" xfId="3016" xr:uid="{00000000-0005-0000-0000-0000CB0B0000}"/>
    <cellStyle name="style1553257687133 2" xfId="3017" xr:uid="{00000000-0005-0000-0000-0000CC0B0000}"/>
    <cellStyle name="style1553257687281" xfId="3018" xr:uid="{00000000-0005-0000-0000-0000CD0B0000}"/>
    <cellStyle name="style1553257687281 2" xfId="3019" xr:uid="{00000000-0005-0000-0000-0000CE0B0000}"/>
    <cellStyle name="style1553257687394" xfId="3020" xr:uid="{00000000-0005-0000-0000-0000CF0B0000}"/>
    <cellStyle name="style1553257687394 2" xfId="3021" xr:uid="{00000000-0005-0000-0000-0000D00B0000}"/>
    <cellStyle name="style1553257687539" xfId="3022" xr:uid="{00000000-0005-0000-0000-0000D10B0000}"/>
    <cellStyle name="style1553257687539 2" xfId="3023" xr:uid="{00000000-0005-0000-0000-0000D20B0000}"/>
    <cellStyle name="style1553257687679" xfId="3024" xr:uid="{00000000-0005-0000-0000-0000D30B0000}"/>
    <cellStyle name="style1553257687679 2" xfId="3025" xr:uid="{00000000-0005-0000-0000-0000D40B0000}"/>
    <cellStyle name="style1553257687679 2 2" xfId="3026" xr:uid="{00000000-0005-0000-0000-0000D50B0000}"/>
    <cellStyle name="style1553257687875" xfId="3027" xr:uid="{00000000-0005-0000-0000-0000D60B0000}"/>
    <cellStyle name="style1553257687875 2" xfId="3028" xr:uid="{00000000-0005-0000-0000-0000D70B0000}"/>
    <cellStyle name="style1553257688066" xfId="3029" xr:uid="{00000000-0005-0000-0000-0000D80B0000}"/>
    <cellStyle name="style1553257688066 2" xfId="3030" xr:uid="{00000000-0005-0000-0000-0000D90B0000}"/>
    <cellStyle name="style1553257688066 2 2" xfId="3031" xr:uid="{00000000-0005-0000-0000-0000DA0B0000}"/>
    <cellStyle name="style1553257688211" xfId="3032" xr:uid="{00000000-0005-0000-0000-0000DB0B0000}"/>
    <cellStyle name="style1553257688211 2" xfId="3033" xr:uid="{00000000-0005-0000-0000-0000DC0B0000}"/>
    <cellStyle name="style1553257688422" xfId="3034" xr:uid="{00000000-0005-0000-0000-0000DD0B0000}"/>
    <cellStyle name="style1553257688422 2" xfId="3035" xr:uid="{00000000-0005-0000-0000-0000DE0B0000}"/>
    <cellStyle name="style1553257688570" xfId="3036" xr:uid="{00000000-0005-0000-0000-0000DF0B0000}"/>
    <cellStyle name="style1553257688570 2" xfId="3037" xr:uid="{00000000-0005-0000-0000-0000E00B0000}"/>
    <cellStyle name="style1553257688676" xfId="3038" xr:uid="{00000000-0005-0000-0000-0000E10B0000}"/>
    <cellStyle name="style1553257688676 2" xfId="3039" xr:uid="{00000000-0005-0000-0000-0000E20B0000}"/>
    <cellStyle name="style1553257689035" xfId="3040" xr:uid="{00000000-0005-0000-0000-0000E30B0000}"/>
    <cellStyle name="style1553257689035 2" xfId="3041" xr:uid="{00000000-0005-0000-0000-0000E40B0000}"/>
    <cellStyle name="style1553257689187" xfId="3042" xr:uid="{00000000-0005-0000-0000-0000E50B0000}"/>
    <cellStyle name="style1553257689187 2" xfId="3043" xr:uid="{00000000-0005-0000-0000-0000E60B0000}"/>
    <cellStyle name="style1553257689683" xfId="3044" xr:uid="{00000000-0005-0000-0000-0000E70B0000}"/>
    <cellStyle name="style1553257689683 2" xfId="3045" xr:uid="{00000000-0005-0000-0000-0000E80B0000}"/>
    <cellStyle name="style1553850885307" xfId="3046" xr:uid="{00000000-0005-0000-0000-0000E90B0000}"/>
    <cellStyle name="style1553850885307 2" xfId="3047" xr:uid="{00000000-0005-0000-0000-0000EA0B0000}"/>
    <cellStyle name="style1553850885307 3" xfId="3048" xr:uid="{00000000-0005-0000-0000-0000EB0B0000}"/>
    <cellStyle name="style1553850885783" xfId="3049" xr:uid="{00000000-0005-0000-0000-0000EC0B0000}"/>
    <cellStyle name="style1553850885783 2" xfId="3050" xr:uid="{00000000-0005-0000-0000-0000ED0B0000}"/>
    <cellStyle name="style1553850885783 3" xfId="3051" xr:uid="{00000000-0005-0000-0000-0000EE0B0000}"/>
    <cellStyle name="style1553850885932" xfId="3052" xr:uid="{00000000-0005-0000-0000-0000EF0B0000}"/>
    <cellStyle name="style1553850885932 2" xfId="3053" xr:uid="{00000000-0005-0000-0000-0000F00B0000}"/>
    <cellStyle name="style1553850885932 3" xfId="3054" xr:uid="{00000000-0005-0000-0000-0000F10B0000}"/>
    <cellStyle name="style1553850886158" xfId="3055" xr:uid="{00000000-0005-0000-0000-0000F20B0000}"/>
    <cellStyle name="style1553850886158 2" xfId="3056" xr:uid="{00000000-0005-0000-0000-0000F30B0000}"/>
    <cellStyle name="style1553850886158 3" xfId="3057" xr:uid="{00000000-0005-0000-0000-0000F40B0000}"/>
    <cellStyle name="style1553850886334" xfId="3058" xr:uid="{00000000-0005-0000-0000-0000F50B0000}"/>
    <cellStyle name="style1553850886334 2" xfId="3059" xr:uid="{00000000-0005-0000-0000-0000F60B0000}"/>
    <cellStyle name="style1553850886334 3" xfId="3060" xr:uid="{00000000-0005-0000-0000-0000F70B0000}"/>
    <cellStyle name="style1553850886529" xfId="3061" xr:uid="{00000000-0005-0000-0000-0000F80B0000}"/>
    <cellStyle name="style1553850886529 2" xfId="3062" xr:uid="{00000000-0005-0000-0000-0000F90B0000}"/>
    <cellStyle name="style1553850886529 3" xfId="3063" xr:uid="{00000000-0005-0000-0000-0000FA0B0000}"/>
    <cellStyle name="style1553850886674" xfId="3064" xr:uid="{00000000-0005-0000-0000-0000FB0B0000}"/>
    <cellStyle name="style1553850886674 2" xfId="3065" xr:uid="{00000000-0005-0000-0000-0000FC0B0000}"/>
    <cellStyle name="style1553850886674 3" xfId="3066" xr:uid="{00000000-0005-0000-0000-0000FD0B0000}"/>
    <cellStyle name="style1553850886877" xfId="3067" xr:uid="{00000000-0005-0000-0000-0000FE0B0000}"/>
    <cellStyle name="style1553850886877 2" xfId="3068" xr:uid="{00000000-0005-0000-0000-0000FF0B0000}"/>
    <cellStyle name="style1553850886877 3" xfId="3069" xr:uid="{00000000-0005-0000-0000-0000000C0000}"/>
    <cellStyle name="style1553850887049" xfId="3070" xr:uid="{00000000-0005-0000-0000-0000010C0000}"/>
    <cellStyle name="style1553850887049 2" xfId="3071" xr:uid="{00000000-0005-0000-0000-0000020C0000}"/>
    <cellStyle name="style1553850887049 3" xfId="3072" xr:uid="{00000000-0005-0000-0000-0000030C0000}"/>
    <cellStyle name="style1553850887248" xfId="3073" xr:uid="{00000000-0005-0000-0000-0000040C0000}"/>
    <cellStyle name="style1553850887248 2" xfId="3074" xr:uid="{00000000-0005-0000-0000-0000050C0000}"/>
    <cellStyle name="style1553850887248 3" xfId="3075" xr:uid="{00000000-0005-0000-0000-0000060C0000}"/>
    <cellStyle name="style1553850887435" xfId="3076" xr:uid="{00000000-0005-0000-0000-0000070C0000}"/>
    <cellStyle name="style1553850887435 2" xfId="3077" xr:uid="{00000000-0005-0000-0000-0000080C0000}"/>
    <cellStyle name="style1553850887435 3" xfId="3078" xr:uid="{00000000-0005-0000-0000-0000090C0000}"/>
    <cellStyle name="style1553850887596" xfId="3079" xr:uid="{00000000-0005-0000-0000-00000A0C0000}"/>
    <cellStyle name="style1553850887596 2" xfId="3080" xr:uid="{00000000-0005-0000-0000-00000B0C0000}"/>
    <cellStyle name="style1553850887596 3" xfId="3081" xr:uid="{00000000-0005-0000-0000-00000C0C0000}"/>
    <cellStyle name="style1553850887760" xfId="3082" xr:uid="{00000000-0005-0000-0000-00000D0C0000}"/>
    <cellStyle name="style1553850887760 2" xfId="3083" xr:uid="{00000000-0005-0000-0000-00000E0C0000}"/>
    <cellStyle name="style1553850887760 3" xfId="3084" xr:uid="{00000000-0005-0000-0000-00000F0C0000}"/>
    <cellStyle name="style1553850887924" xfId="3085" xr:uid="{00000000-0005-0000-0000-0000100C0000}"/>
    <cellStyle name="style1553850887924 2" xfId="3086" xr:uid="{00000000-0005-0000-0000-0000110C0000}"/>
    <cellStyle name="style1553850887924 3" xfId="3087" xr:uid="{00000000-0005-0000-0000-0000120C0000}"/>
    <cellStyle name="style1553850888084" xfId="3088" xr:uid="{00000000-0005-0000-0000-0000130C0000}"/>
    <cellStyle name="style1553850888084 2" xfId="3089" xr:uid="{00000000-0005-0000-0000-0000140C0000}"/>
    <cellStyle name="style1553850888084 3" xfId="3090" xr:uid="{00000000-0005-0000-0000-0000150C0000}"/>
    <cellStyle name="style1553850888201" xfId="3091" xr:uid="{00000000-0005-0000-0000-0000160C0000}"/>
    <cellStyle name="style1553850888201 2" xfId="3092" xr:uid="{00000000-0005-0000-0000-0000170C0000}"/>
    <cellStyle name="style1553850888201 3" xfId="3093" xr:uid="{00000000-0005-0000-0000-0000180C0000}"/>
    <cellStyle name="style1553850888314" xfId="3094" xr:uid="{00000000-0005-0000-0000-0000190C0000}"/>
    <cellStyle name="style1553850888314 2" xfId="3095" xr:uid="{00000000-0005-0000-0000-00001A0C0000}"/>
    <cellStyle name="style1553850888314 3" xfId="3096" xr:uid="{00000000-0005-0000-0000-00001B0C0000}"/>
    <cellStyle name="style1553850888486" xfId="3097" xr:uid="{00000000-0005-0000-0000-00001C0C0000}"/>
    <cellStyle name="style1553850888486 2" xfId="3098" xr:uid="{00000000-0005-0000-0000-00001D0C0000}"/>
    <cellStyle name="style1553850888486 3" xfId="3099" xr:uid="{00000000-0005-0000-0000-00001E0C0000}"/>
    <cellStyle name="style1553850888646" xfId="3100" xr:uid="{00000000-0005-0000-0000-00001F0C0000}"/>
    <cellStyle name="style1553850888646 2" xfId="3101" xr:uid="{00000000-0005-0000-0000-0000200C0000}"/>
    <cellStyle name="style1553850888646 3" xfId="3102" xr:uid="{00000000-0005-0000-0000-0000210C0000}"/>
    <cellStyle name="style1553850888764" xfId="3103" xr:uid="{00000000-0005-0000-0000-0000220C0000}"/>
    <cellStyle name="style1553850888764 2" xfId="3104" xr:uid="{00000000-0005-0000-0000-0000230C0000}"/>
    <cellStyle name="style1553850888764 3" xfId="3105" xr:uid="{00000000-0005-0000-0000-0000240C0000}"/>
    <cellStyle name="style1553850888881" xfId="3106" xr:uid="{00000000-0005-0000-0000-0000250C0000}"/>
    <cellStyle name="style1553850888881 2" xfId="3107" xr:uid="{00000000-0005-0000-0000-0000260C0000}"/>
    <cellStyle name="style1553850888881 3" xfId="3108" xr:uid="{00000000-0005-0000-0000-0000270C0000}"/>
    <cellStyle name="style1553850889033" xfId="3109" xr:uid="{00000000-0005-0000-0000-0000280C0000}"/>
    <cellStyle name="style1553850889033 2" xfId="3110" xr:uid="{00000000-0005-0000-0000-0000290C0000}"/>
    <cellStyle name="style1553850889033 3" xfId="3111" xr:uid="{00000000-0005-0000-0000-00002A0C0000}"/>
    <cellStyle name="style1553850889182" xfId="3112" xr:uid="{00000000-0005-0000-0000-00002B0C0000}"/>
    <cellStyle name="style1553850889182 2" xfId="3113" xr:uid="{00000000-0005-0000-0000-00002C0C0000}"/>
    <cellStyle name="style1553850889182 3" xfId="3114" xr:uid="{00000000-0005-0000-0000-00002D0C0000}"/>
    <cellStyle name="style1553850889373" xfId="3115" xr:uid="{00000000-0005-0000-0000-00002E0C0000}"/>
    <cellStyle name="style1553850889373 2" xfId="3116" xr:uid="{00000000-0005-0000-0000-00002F0C0000}"/>
    <cellStyle name="style1553850889373 3" xfId="3117" xr:uid="{00000000-0005-0000-0000-0000300C0000}"/>
    <cellStyle name="style1553850889588" xfId="3118" xr:uid="{00000000-0005-0000-0000-0000310C0000}"/>
    <cellStyle name="style1553850889588 2" xfId="3119" xr:uid="{00000000-0005-0000-0000-0000320C0000}"/>
    <cellStyle name="style1553850889588 3" xfId="3120" xr:uid="{00000000-0005-0000-0000-0000330C0000}"/>
    <cellStyle name="style1553850889748" xfId="3121" xr:uid="{00000000-0005-0000-0000-0000340C0000}"/>
    <cellStyle name="style1553850889748 2" xfId="3122" xr:uid="{00000000-0005-0000-0000-0000350C0000}"/>
    <cellStyle name="style1553850889748 3" xfId="3123" xr:uid="{00000000-0005-0000-0000-0000360C0000}"/>
    <cellStyle name="style1553850889920" xfId="3124" xr:uid="{00000000-0005-0000-0000-0000370C0000}"/>
    <cellStyle name="style1553850889920 2" xfId="3125" xr:uid="{00000000-0005-0000-0000-0000380C0000}"/>
    <cellStyle name="style1553850889920 3" xfId="3126" xr:uid="{00000000-0005-0000-0000-0000390C0000}"/>
    <cellStyle name="style1553850890107" xfId="3127" xr:uid="{00000000-0005-0000-0000-00003A0C0000}"/>
    <cellStyle name="style1553850890107 2" xfId="3128" xr:uid="{00000000-0005-0000-0000-00003B0C0000}"/>
    <cellStyle name="style1553850890107 3" xfId="3129" xr:uid="{00000000-0005-0000-0000-00003C0C0000}"/>
    <cellStyle name="style1553850890283" xfId="3130" xr:uid="{00000000-0005-0000-0000-00003D0C0000}"/>
    <cellStyle name="style1553850890283 2" xfId="3131" xr:uid="{00000000-0005-0000-0000-00003E0C0000}"/>
    <cellStyle name="style1553850890283 3" xfId="3132" xr:uid="{00000000-0005-0000-0000-00003F0C0000}"/>
    <cellStyle name="style1553850890443" xfId="3133" xr:uid="{00000000-0005-0000-0000-0000400C0000}"/>
    <cellStyle name="style1553850890443 2" xfId="3134" xr:uid="{00000000-0005-0000-0000-0000410C0000}"/>
    <cellStyle name="style1553850890443 3" xfId="3135" xr:uid="{00000000-0005-0000-0000-0000420C0000}"/>
    <cellStyle name="style1553850890596" xfId="3136" xr:uid="{00000000-0005-0000-0000-0000430C0000}"/>
    <cellStyle name="style1553850890596 2" xfId="3137" xr:uid="{00000000-0005-0000-0000-0000440C0000}"/>
    <cellStyle name="style1553850890596 3" xfId="3138" xr:uid="{00000000-0005-0000-0000-0000450C0000}"/>
    <cellStyle name="style1553850890744" xfId="3139" xr:uid="{00000000-0005-0000-0000-0000460C0000}"/>
    <cellStyle name="style1553850890744 2" xfId="3140" xr:uid="{00000000-0005-0000-0000-0000470C0000}"/>
    <cellStyle name="style1553850890744 3" xfId="3141" xr:uid="{00000000-0005-0000-0000-0000480C0000}"/>
    <cellStyle name="style1553850890893" xfId="3142" xr:uid="{00000000-0005-0000-0000-0000490C0000}"/>
    <cellStyle name="style1553850890893 2" xfId="3143" xr:uid="{00000000-0005-0000-0000-00004A0C0000}"/>
    <cellStyle name="style1553850890893 3" xfId="3144" xr:uid="{00000000-0005-0000-0000-00004B0C0000}"/>
    <cellStyle name="style1553850891037" xfId="3145" xr:uid="{00000000-0005-0000-0000-00004C0C0000}"/>
    <cellStyle name="style1553850891037 2" xfId="3146" xr:uid="{00000000-0005-0000-0000-00004D0C0000}"/>
    <cellStyle name="style1553850891037 3" xfId="3147" xr:uid="{00000000-0005-0000-0000-00004E0C0000}"/>
    <cellStyle name="style1553850891185" xfId="3148" xr:uid="{00000000-0005-0000-0000-00004F0C0000}"/>
    <cellStyle name="style1553850891185 2" xfId="3149" xr:uid="{00000000-0005-0000-0000-0000500C0000}"/>
    <cellStyle name="style1553850891185 3" xfId="3150" xr:uid="{00000000-0005-0000-0000-0000510C0000}"/>
    <cellStyle name="style1553850891373" xfId="3151" xr:uid="{00000000-0005-0000-0000-0000520C0000}"/>
    <cellStyle name="style1553850891373 2" xfId="3152" xr:uid="{00000000-0005-0000-0000-0000530C0000}"/>
    <cellStyle name="style1553850891373 3" xfId="3153" xr:uid="{00000000-0005-0000-0000-0000540C0000}"/>
    <cellStyle name="style1553850891689" xfId="3154" xr:uid="{00000000-0005-0000-0000-0000550C0000}"/>
    <cellStyle name="style1553850891689 2" xfId="3155" xr:uid="{00000000-0005-0000-0000-0000560C0000}"/>
    <cellStyle name="style1553850891689 3" xfId="3156" xr:uid="{00000000-0005-0000-0000-0000570C0000}"/>
    <cellStyle name="style1553850891865" xfId="3157" xr:uid="{00000000-0005-0000-0000-0000580C0000}"/>
    <cellStyle name="style1553850891865 2" xfId="3158" xr:uid="{00000000-0005-0000-0000-0000590C0000}"/>
    <cellStyle name="style1553850891865 3" xfId="3159" xr:uid="{00000000-0005-0000-0000-00005A0C0000}"/>
    <cellStyle name="style1553850891990" xfId="3160" xr:uid="{00000000-0005-0000-0000-00005B0C0000}"/>
    <cellStyle name="style1553850891990 2" xfId="3161" xr:uid="{00000000-0005-0000-0000-00005C0C0000}"/>
    <cellStyle name="style1553850891990 3" xfId="3162" xr:uid="{00000000-0005-0000-0000-00005D0C0000}"/>
    <cellStyle name="style1553850892100" xfId="3163" xr:uid="{00000000-0005-0000-0000-00005E0C0000}"/>
    <cellStyle name="style1553850892100 2" xfId="3164" xr:uid="{00000000-0005-0000-0000-00005F0C0000}"/>
    <cellStyle name="style1553850892100 3" xfId="3165" xr:uid="{00000000-0005-0000-0000-0000600C0000}"/>
    <cellStyle name="style1553850892279" xfId="3166" xr:uid="{00000000-0005-0000-0000-0000610C0000}"/>
    <cellStyle name="style1553850892279 2" xfId="3167" xr:uid="{00000000-0005-0000-0000-0000620C0000}"/>
    <cellStyle name="style1553850892279 3" xfId="3168" xr:uid="{00000000-0005-0000-0000-0000630C0000}"/>
    <cellStyle name="style1553850892428" xfId="3169" xr:uid="{00000000-0005-0000-0000-0000640C0000}"/>
    <cellStyle name="style1553850892428 2" xfId="3170" xr:uid="{00000000-0005-0000-0000-0000650C0000}"/>
    <cellStyle name="style1553850892428 3" xfId="3171" xr:uid="{00000000-0005-0000-0000-0000660C0000}"/>
    <cellStyle name="style1553850892576" xfId="3172" xr:uid="{00000000-0005-0000-0000-0000670C0000}"/>
    <cellStyle name="style1553850892576 2" xfId="3173" xr:uid="{00000000-0005-0000-0000-0000680C0000}"/>
    <cellStyle name="style1553850892576 3" xfId="3174" xr:uid="{00000000-0005-0000-0000-0000690C0000}"/>
    <cellStyle name="style1553850892721" xfId="3175" xr:uid="{00000000-0005-0000-0000-00006A0C0000}"/>
    <cellStyle name="style1553850892721 2" xfId="3176" xr:uid="{00000000-0005-0000-0000-00006B0C0000}"/>
    <cellStyle name="style1553850892721 3" xfId="3177" xr:uid="{00000000-0005-0000-0000-00006C0C0000}"/>
    <cellStyle name="style1553850892869" xfId="3178" xr:uid="{00000000-0005-0000-0000-00006D0C0000}"/>
    <cellStyle name="style1553850892869 2" xfId="3179" xr:uid="{00000000-0005-0000-0000-00006E0C0000}"/>
    <cellStyle name="style1553850892869 3" xfId="3180" xr:uid="{00000000-0005-0000-0000-00006F0C0000}"/>
    <cellStyle name="style1553850893018" xfId="3181" xr:uid="{00000000-0005-0000-0000-0000700C0000}"/>
    <cellStyle name="style1553850893018 2" xfId="3182" xr:uid="{00000000-0005-0000-0000-0000710C0000}"/>
    <cellStyle name="style1553850893018 3" xfId="3183" xr:uid="{00000000-0005-0000-0000-0000720C0000}"/>
    <cellStyle name="style1553850893162" xfId="3184" xr:uid="{00000000-0005-0000-0000-0000730C0000}"/>
    <cellStyle name="style1553850893162 2" xfId="3185" xr:uid="{00000000-0005-0000-0000-0000740C0000}"/>
    <cellStyle name="style1553850893162 3" xfId="3186" xr:uid="{00000000-0005-0000-0000-0000750C0000}"/>
    <cellStyle name="style1553850893311" xfId="3187" xr:uid="{00000000-0005-0000-0000-0000760C0000}"/>
    <cellStyle name="style1553850893311 2" xfId="3188" xr:uid="{00000000-0005-0000-0000-0000770C0000}"/>
    <cellStyle name="style1553850893311 3" xfId="3189" xr:uid="{00000000-0005-0000-0000-0000780C0000}"/>
    <cellStyle name="style1553850893447" xfId="3190" xr:uid="{00000000-0005-0000-0000-0000790C0000}"/>
    <cellStyle name="style1553850893447 2" xfId="3191" xr:uid="{00000000-0005-0000-0000-00007A0C0000}"/>
    <cellStyle name="style1553850893447 3" xfId="3192" xr:uid="{00000000-0005-0000-0000-00007B0C0000}"/>
    <cellStyle name="style1553850893588" xfId="3193" xr:uid="{00000000-0005-0000-0000-00007C0C0000}"/>
    <cellStyle name="style1553850893588 2" xfId="3194" xr:uid="{00000000-0005-0000-0000-00007D0C0000}"/>
    <cellStyle name="style1553850893588 3" xfId="3195" xr:uid="{00000000-0005-0000-0000-00007E0C0000}"/>
    <cellStyle name="style1553850893732" xfId="3196" xr:uid="{00000000-0005-0000-0000-00007F0C0000}"/>
    <cellStyle name="style1553850893732 2" xfId="3197" xr:uid="{00000000-0005-0000-0000-0000800C0000}"/>
    <cellStyle name="style1553850893732 3" xfId="3198" xr:uid="{00000000-0005-0000-0000-0000810C0000}"/>
    <cellStyle name="style1553850893877" xfId="3199" xr:uid="{00000000-0005-0000-0000-0000820C0000}"/>
    <cellStyle name="style1553850893877 2" xfId="3200" xr:uid="{00000000-0005-0000-0000-0000830C0000}"/>
    <cellStyle name="style1553850893877 3" xfId="3201" xr:uid="{00000000-0005-0000-0000-0000840C0000}"/>
    <cellStyle name="style1553850894096" xfId="3202" xr:uid="{00000000-0005-0000-0000-0000850C0000}"/>
    <cellStyle name="style1553850894096 2" xfId="3203" xr:uid="{00000000-0005-0000-0000-0000860C0000}"/>
    <cellStyle name="style1553850894096 3" xfId="3204" xr:uid="{00000000-0005-0000-0000-0000870C0000}"/>
    <cellStyle name="style1553850894338" xfId="3205" xr:uid="{00000000-0005-0000-0000-0000880C0000}"/>
    <cellStyle name="style1553850894338 2" xfId="3206" xr:uid="{00000000-0005-0000-0000-0000890C0000}"/>
    <cellStyle name="style1553850894338 3" xfId="3207" xr:uid="{00000000-0005-0000-0000-00008A0C0000}"/>
    <cellStyle name="style1553850894482" xfId="3208" xr:uid="{00000000-0005-0000-0000-00008B0C0000}"/>
    <cellStyle name="style1553850894482 2" xfId="3209" xr:uid="{00000000-0005-0000-0000-00008C0C0000}"/>
    <cellStyle name="style1553850894482 3" xfId="3210" xr:uid="{00000000-0005-0000-0000-00008D0C0000}"/>
    <cellStyle name="style1553850894631" xfId="3211" xr:uid="{00000000-0005-0000-0000-00008E0C0000}"/>
    <cellStyle name="style1553850894631 2" xfId="3212" xr:uid="{00000000-0005-0000-0000-00008F0C0000}"/>
    <cellStyle name="style1553850894631 3" xfId="3213" xr:uid="{00000000-0005-0000-0000-0000900C0000}"/>
    <cellStyle name="style1553850894795" xfId="3214" xr:uid="{00000000-0005-0000-0000-0000910C0000}"/>
    <cellStyle name="style1553850894795 2" xfId="3215" xr:uid="{00000000-0005-0000-0000-0000920C0000}"/>
    <cellStyle name="style1553850894795 3" xfId="3216" xr:uid="{00000000-0005-0000-0000-0000930C0000}"/>
    <cellStyle name="style1553850894982" xfId="3217" xr:uid="{00000000-0005-0000-0000-0000940C0000}"/>
    <cellStyle name="style1553850894982 2" xfId="3218" xr:uid="{00000000-0005-0000-0000-0000950C0000}"/>
    <cellStyle name="style1553850894982 3" xfId="3219" xr:uid="{00000000-0005-0000-0000-0000960C0000}"/>
    <cellStyle name="style1553850895428" xfId="3220" xr:uid="{00000000-0005-0000-0000-0000970C0000}"/>
    <cellStyle name="style1553850895428 2" xfId="3221" xr:uid="{00000000-0005-0000-0000-0000980C0000}"/>
    <cellStyle name="style1553850895428 3" xfId="3222" xr:uid="{00000000-0005-0000-0000-0000990C0000}"/>
    <cellStyle name="style1553850895572" xfId="3223" xr:uid="{00000000-0005-0000-0000-00009A0C0000}"/>
    <cellStyle name="style1553850895572 2" xfId="3224" xr:uid="{00000000-0005-0000-0000-00009B0C0000}"/>
    <cellStyle name="style1553850895572 3" xfId="3225" xr:uid="{00000000-0005-0000-0000-00009C0C0000}"/>
    <cellStyle name="style1553850895760" xfId="3226" xr:uid="{00000000-0005-0000-0000-00009D0C0000}"/>
    <cellStyle name="style1553850895760 2" xfId="3227" xr:uid="{00000000-0005-0000-0000-00009E0C0000}"/>
    <cellStyle name="style1553850895760 3" xfId="3228" xr:uid="{00000000-0005-0000-0000-00009F0C0000}"/>
    <cellStyle name="style1553850895939" xfId="3229" xr:uid="{00000000-0005-0000-0000-0000A00C0000}"/>
    <cellStyle name="style1553850895939 2" xfId="3230" xr:uid="{00000000-0005-0000-0000-0000A10C0000}"/>
    <cellStyle name="style1553850895939 3" xfId="3231" xr:uid="{00000000-0005-0000-0000-0000A20C0000}"/>
    <cellStyle name="style1553850896119" xfId="3232" xr:uid="{00000000-0005-0000-0000-0000A30C0000}"/>
    <cellStyle name="style1553850896119 2" xfId="3233" xr:uid="{00000000-0005-0000-0000-0000A40C0000}"/>
    <cellStyle name="style1553850896119 3" xfId="3234" xr:uid="{00000000-0005-0000-0000-0000A50C0000}"/>
    <cellStyle name="style1553850896272" xfId="3235" xr:uid="{00000000-0005-0000-0000-0000A60C0000}"/>
    <cellStyle name="style1553850896272 2" xfId="3236" xr:uid="{00000000-0005-0000-0000-0000A70C0000}"/>
    <cellStyle name="style1553850896272 3" xfId="3237" xr:uid="{00000000-0005-0000-0000-0000A80C0000}"/>
    <cellStyle name="style1553850896412" xfId="3238" xr:uid="{00000000-0005-0000-0000-0000A90C0000}"/>
    <cellStyle name="style1553850896412 2" xfId="3239" xr:uid="{00000000-0005-0000-0000-0000AA0C0000}"/>
    <cellStyle name="style1553850896412 3" xfId="3240" xr:uid="{00000000-0005-0000-0000-0000AB0C0000}"/>
    <cellStyle name="style1553850896557" xfId="3241" xr:uid="{00000000-0005-0000-0000-0000AC0C0000}"/>
    <cellStyle name="style1553850896557 2" xfId="3242" xr:uid="{00000000-0005-0000-0000-0000AD0C0000}"/>
    <cellStyle name="style1553850896557 3" xfId="3243" xr:uid="{00000000-0005-0000-0000-0000AE0C0000}"/>
    <cellStyle name="style1553850897486" xfId="3244" xr:uid="{00000000-0005-0000-0000-0000AF0C0000}"/>
    <cellStyle name="style1553850897486 2" xfId="3245" xr:uid="{00000000-0005-0000-0000-0000B00C0000}"/>
    <cellStyle name="style1553850897486 3" xfId="3246" xr:uid="{00000000-0005-0000-0000-0000B10C0000}"/>
    <cellStyle name="style1553850897955" xfId="3247" xr:uid="{00000000-0005-0000-0000-0000B20C0000}"/>
    <cellStyle name="style1553850897955 2" xfId="3248" xr:uid="{00000000-0005-0000-0000-0000B30C0000}"/>
    <cellStyle name="style1553850897955 3" xfId="3249" xr:uid="{00000000-0005-0000-0000-0000B40C0000}"/>
    <cellStyle name="style1553850898072" xfId="3250" xr:uid="{00000000-0005-0000-0000-0000B50C0000}"/>
    <cellStyle name="style1553850898072 2" xfId="3251" xr:uid="{00000000-0005-0000-0000-0000B60C0000}"/>
    <cellStyle name="style1553850898072 3" xfId="3252" xr:uid="{00000000-0005-0000-0000-0000B70C0000}"/>
    <cellStyle name="style1553850898182" xfId="3253" xr:uid="{00000000-0005-0000-0000-0000B80C0000}"/>
    <cellStyle name="style1553850898182 2" xfId="3254" xr:uid="{00000000-0005-0000-0000-0000B90C0000}"/>
    <cellStyle name="style1553850898182 3" xfId="3255" xr:uid="{00000000-0005-0000-0000-0000BA0C0000}"/>
    <cellStyle name="style1553850898318" xfId="3256" xr:uid="{00000000-0005-0000-0000-0000BB0C0000}"/>
    <cellStyle name="style1553850898318 2" xfId="3257" xr:uid="{00000000-0005-0000-0000-0000BC0C0000}"/>
    <cellStyle name="style1553850898318 3" xfId="3258" xr:uid="{00000000-0005-0000-0000-0000BD0C0000}"/>
    <cellStyle name="style1553850898424" xfId="3259" xr:uid="{00000000-0005-0000-0000-0000BE0C0000}"/>
    <cellStyle name="style1553850898424 2" xfId="3260" xr:uid="{00000000-0005-0000-0000-0000BF0C0000}"/>
    <cellStyle name="style1553850898424 3" xfId="3261" xr:uid="{00000000-0005-0000-0000-0000C00C0000}"/>
    <cellStyle name="style1553850898533" xfId="3262" xr:uid="{00000000-0005-0000-0000-0000C10C0000}"/>
    <cellStyle name="style1553850898533 2" xfId="3263" xr:uid="{00000000-0005-0000-0000-0000C20C0000}"/>
    <cellStyle name="style1553850898533 3" xfId="3264" xr:uid="{00000000-0005-0000-0000-0000C30C0000}"/>
    <cellStyle name="style1553850898682" xfId="3265" xr:uid="{00000000-0005-0000-0000-0000C40C0000}"/>
    <cellStyle name="style1553850898682 2" xfId="3266" xr:uid="{00000000-0005-0000-0000-0000C50C0000}"/>
    <cellStyle name="style1553850898682 3" xfId="3267" xr:uid="{00000000-0005-0000-0000-0000C60C0000}"/>
    <cellStyle name="style1553850898787" xfId="3268" xr:uid="{00000000-0005-0000-0000-0000C70C0000}"/>
    <cellStyle name="style1553850898787 2" xfId="3269" xr:uid="{00000000-0005-0000-0000-0000C80C0000}"/>
    <cellStyle name="style1553850898787 3" xfId="3270" xr:uid="{00000000-0005-0000-0000-0000C90C0000}"/>
    <cellStyle name="style1553850898897" xfId="3271" xr:uid="{00000000-0005-0000-0000-0000CA0C0000}"/>
    <cellStyle name="style1553850898897 2" xfId="3272" xr:uid="{00000000-0005-0000-0000-0000CB0C0000}"/>
    <cellStyle name="style1553850898897 3" xfId="3273" xr:uid="{00000000-0005-0000-0000-0000CC0C0000}"/>
    <cellStyle name="style1553850899002" xfId="3274" xr:uid="{00000000-0005-0000-0000-0000CD0C0000}"/>
    <cellStyle name="style1553850899002 2" xfId="3275" xr:uid="{00000000-0005-0000-0000-0000CE0C0000}"/>
    <cellStyle name="style1553850899002 3" xfId="3276" xr:uid="{00000000-0005-0000-0000-0000CF0C0000}"/>
    <cellStyle name="style1553850899147" xfId="3277" xr:uid="{00000000-0005-0000-0000-0000D00C0000}"/>
    <cellStyle name="style1553850899147 2" xfId="3278" xr:uid="{00000000-0005-0000-0000-0000D10C0000}"/>
    <cellStyle name="style1553850899147 3" xfId="3279" xr:uid="{00000000-0005-0000-0000-0000D20C0000}"/>
    <cellStyle name="style1553850899260" xfId="3280" xr:uid="{00000000-0005-0000-0000-0000D30C0000}"/>
    <cellStyle name="style1553850899260 2" xfId="3281" xr:uid="{00000000-0005-0000-0000-0000D40C0000}"/>
    <cellStyle name="style1553850899260 3" xfId="3282" xr:uid="{00000000-0005-0000-0000-0000D50C0000}"/>
    <cellStyle name="style1553850899361" xfId="3283" xr:uid="{00000000-0005-0000-0000-0000D60C0000}"/>
    <cellStyle name="style1553850899361 2" xfId="3284" xr:uid="{00000000-0005-0000-0000-0000D70C0000}"/>
    <cellStyle name="style1553850899361 3" xfId="3285" xr:uid="{00000000-0005-0000-0000-0000D80C0000}"/>
    <cellStyle name="style1553850899479" xfId="3286" xr:uid="{00000000-0005-0000-0000-0000D90C0000}"/>
    <cellStyle name="style1553850899479 2" xfId="3287" xr:uid="{00000000-0005-0000-0000-0000DA0C0000}"/>
    <cellStyle name="style1553850899479 3" xfId="3288" xr:uid="{00000000-0005-0000-0000-0000DB0C0000}"/>
    <cellStyle name="style1553850899643" xfId="3289" xr:uid="{00000000-0005-0000-0000-0000DC0C0000}"/>
    <cellStyle name="style1553850899643 2" xfId="3290" xr:uid="{00000000-0005-0000-0000-0000DD0C0000}"/>
    <cellStyle name="style1553850899643 3" xfId="3291" xr:uid="{00000000-0005-0000-0000-0000DE0C0000}"/>
    <cellStyle name="style1553850899897" xfId="3292" xr:uid="{00000000-0005-0000-0000-0000DF0C0000}"/>
    <cellStyle name="style1553850899897 2" xfId="3293" xr:uid="{00000000-0005-0000-0000-0000E00C0000}"/>
    <cellStyle name="style1553850899897 3" xfId="3294" xr:uid="{00000000-0005-0000-0000-0000E10C0000}"/>
    <cellStyle name="style1553850900029" xfId="3295" xr:uid="{00000000-0005-0000-0000-0000E20C0000}"/>
    <cellStyle name="style1553850900029 2" xfId="3296" xr:uid="{00000000-0005-0000-0000-0000E30C0000}"/>
    <cellStyle name="style1553850900029 3" xfId="3297" xr:uid="{00000000-0005-0000-0000-0000E40C0000}"/>
    <cellStyle name="style1553850900143" xfId="3298" xr:uid="{00000000-0005-0000-0000-0000E50C0000}"/>
    <cellStyle name="style1553850900143 2" xfId="3299" xr:uid="{00000000-0005-0000-0000-0000E60C0000}"/>
    <cellStyle name="style1553850900143 3" xfId="3300" xr:uid="{00000000-0005-0000-0000-0000E70C0000}"/>
    <cellStyle name="style1553850900244" xfId="3301" xr:uid="{00000000-0005-0000-0000-0000E80C0000}"/>
    <cellStyle name="style1553850900244 2" xfId="3302" xr:uid="{00000000-0005-0000-0000-0000E90C0000}"/>
    <cellStyle name="style1553850900244 3" xfId="3303" xr:uid="{00000000-0005-0000-0000-0000EA0C0000}"/>
    <cellStyle name="style1553850900365" xfId="3304" xr:uid="{00000000-0005-0000-0000-0000EB0C0000}"/>
    <cellStyle name="style1553850900365 2" xfId="3305" xr:uid="{00000000-0005-0000-0000-0000EC0C0000}"/>
    <cellStyle name="style1553850900365 3" xfId="3306" xr:uid="{00000000-0005-0000-0000-0000ED0C0000}"/>
    <cellStyle name="style1553850900467" xfId="3307" xr:uid="{00000000-0005-0000-0000-0000EE0C0000}"/>
    <cellStyle name="style1553850900467 2" xfId="3308" xr:uid="{00000000-0005-0000-0000-0000EF0C0000}"/>
    <cellStyle name="style1553850900467 3" xfId="3309" xr:uid="{00000000-0005-0000-0000-0000F00C0000}"/>
    <cellStyle name="style1553850900565" xfId="3310" xr:uid="{00000000-0005-0000-0000-0000F10C0000}"/>
    <cellStyle name="style1553850900565 2" xfId="3311" xr:uid="{00000000-0005-0000-0000-0000F20C0000}"/>
    <cellStyle name="style1553850900565 3" xfId="3312" xr:uid="{00000000-0005-0000-0000-0000F30C0000}"/>
    <cellStyle name="style1553850900666" xfId="3313" xr:uid="{00000000-0005-0000-0000-0000F40C0000}"/>
    <cellStyle name="style1553850900666 2" xfId="3314" xr:uid="{00000000-0005-0000-0000-0000F50C0000}"/>
    <cellStyle name="style1553850900666 3" xfId="3315" xr:uid="{00000000-0005-0000-0000-0000F60C0000}"/>
    <cellStyle name="style1553850900772" xfId="3316" xr:uid="{00000000-0005-0000-0000-0000F70C0000}"/>
    <cellStyle name="style1553850900772 2" xfId="3317" xr:uid="{00000000-0005-0000-0000-0000F80C0000}"/>
    <cellStyle name="style1553850900772 3" xfId="3318" xr:uid="{00000000-0005-0000-0000-0000F90C0000}"/>
    <cellStyle name="style1553850900943" xfId="3319" xr:uid="{00000000-0005-0000-0000-0000FA0C0000}"/>
    <cellStyle name="style1553850900943 2" xfId="3320" xr:uid="{00000000-0005-0000-0000-0000FB0C0000}"/>
    <cellStyle name="style1553850900943 3" xfId="3321" xr:uid="{00000000-0005-0000-0000-0000FC0C0000}"/>
    <cellStyle name="style1553850901049" xfId="3322" xr:uid="{00000000-0005-0000-0000-0000FD0C0000}"/>
    <cellStyle name="style1553850901049 2" xfId="3323" xr:uid="{00000000-0005-0000-0000-0000FE0C0000}"/>
    <cellStyle name="style1553850901049 3" xfId="3324" xr:uid="{00000000-0005-0000-0000-0000FF0C0000}"/>
    <cellStyle name="style1553850901158" xfId="3325" xr:uid="{00000000-0005-0000-0000-0000000D0000}"/>
    <cellStyle name="style1553850901158 2" xfId="3326" xr:uid="{00000000-0005-0000-0000-0000010D0000}"/>
    <cellStyle name="style1553850901158 3" xfId="3327" xr:uid="{00000000-0005-0000-0000-0000020D0000}"/>
    <cellStyle name="style1553850901693" xfId="3328" xr:uid="{00000000-0005-0000-0000-0000030D0000}"/>
    <cellStyle name="style1553850901693 2" xfId="3329" xr:uid="{00000000-0005-0000-0000-0000040D0000}"/>
    <cellStyle name="style1553850901693 3" xfId="3330" xr:uid="{00000000-0005-0000-0000-0000050D0000}"/>
    <cellStyle name="style1553850901826" xfId="3331" xr:uid="{00000000-0005-0000-0000-0000060D0000}"/>
    <cellStyle name="style1553850901826 2" xfId="3332" xr:uid="{00000000-0005-0000-0000-0000070D0000}"/>
    <cellStyle name="style1553850901826 3" xfId="3333" xr:uid="{00000000-0005-0000-0000-0000080D0000}"/>
    <cellStyle name="style1556192973656" xfId="3334" xr:uid="{00000000-0005-0000-0000-0000090D0000}"/>
    <cellStyle name="style1556192973968" xfId="3335" xr:uid="{00000000-0005-0000-0000-00000A0D0000}"/>
    <cellStyle name="style1556192974125" xfId="3336" xr:uid="{00000000-0005-0000-0000-00000B0D0000}"/>
    <cellStyle name="style1556192974312" xfId="3337" xr:uid="{00000000-0005-0000-0000-00000C0D0000}"/>
    <cellStyle name="style1556192974554" xfId="3338" xr:uid="{00000000-0005-0000-0000-00000D0D0000}"/>
    <cellStyle name="style1556192974726" xfId="3339" xr:uid="{00000000-0005-0000-0000-00000E0D0000}"/>
    <cellStyle name="style1556192974859" xfId="3340" xr:uid="{00000000-0005-0000-0000-00000F0D0000}"/>
    <cellStyle name="style1556192975093" xfId="3341" xr:uid="{00000000-0005-0000-0000-0000100D0000}"/>
    <cellStyle name="style1556192975281" xfId="3342" xr:uid="{00000000-0005-0000-0000-0000110D0000}"/>
    <cellStyle name="style1556192975441" xfId="3343" xr:uid="{00000000-0005-0000-0000-0000120D0000}"/>
    <cellStyle name="style1556192975617" xfId="3344" xr:uid="{00000000-0005-0000-0000-0000130D0000}"/>
    <cellStyle name="style1556192975773" xfId="3345" xr:uid="{00000000-0005-0000-0000-0000140D0000}"/>
    <cellStyle name="style1556192975941" xfId="3346" xr:uid="{00000000-0005-0000-0000-0000150D0000}"/>
    <cellStyle name="style1556192976129" xfId="3347" xr:uid="{00000000-0005-0000-0000-0000160D0000}"/>
    <cellStyle name="style1556192976340" xfId="3348" xr:uid="{00000000-0005-0000-0000-0000170D0000}"/>
    <cellStyle name="style1556192976496" xfId="3349" xr:uid="{00000000-0005-0000-0000-0000180D0000}"/>
    <cellStyle name="style1556192976636" xfId="3350" xr:uid="{00000000-0005-0000-0000-0000190D0000}"/>
    <cellStyle name="style1556192976879" xfId="3351" xr:uid="{00000000-0005-0000-0000-00001A0D0000}"/>
    <cellStyle name="style1556192977043" xfId="3352" xr:uid="{00000000-0005-0000-0000-00001B0D0000}"/>
    <cellStyle name="style1556192977156" xfId="3353" xr:uid="{00000000-0005-0000-0000-00001C0D0000}"/>
    <cellStyle name="style1556192977277" xfId="3354" xr:uid="{00000000-0005-0000-0000-00001D0D0000}"/>
    <cellStyle name="style1556192977429" xfId="3355" xr:uid="{00000000-0005-0000-0000-00001E0D0000}"/>
    <cellStyle name="style1556192977640" xfId="3356" xr:uid="{00000000-0005-0000-0000-00001F0D0000}"/>
    <cellStyle name="style1556192977828" xfId="3357" xr:uid="{00000000-0005-0000-0000-0000200D0000}"/>
    <cellStyle name="style1556192978031" xfId="3358" xr:uid="{00000000-0005-0000-0000-0000210D0000}"/>
    <cellStyle name="style1556192978218" xfId="3359" xr:uid="{00000000-0005-0000-0000-0000220D0000}"/>
    <cellStyle name="style1556192978429" xfId="3360" xr:uid="{00000000-0005-0000-0000-0000230D0000}"/>
    <cellStyle name="style1556192978582" xfId="3361" xr:uid="{00000000-0005-0000-0000-0000240D0000}"/>
    <cellStyle name="style1556192978754" xfId="3362" xr:uid="{00000000-0005-0000-0000-0000250D0000}"/>
    <cellStyle name="style1556192978906" xfId="3363" xr:uid="{00000000-0005-0000-0000-0000260D0000}"/>
    <cellStyle name="style1556192979054" xfId="3364" xr:uid="{00000000-0005-0000-0000-0000270D0000}"/>
    <cellStyle name="style1556192979222" xfId="3365" xr:uid="{00000000-0005-0000-0000-0000280D0000}"/>
    <cellStyle name="style1556192979465" xfId="3366" xr:uid="{00000000-0005-0000-0000-0000290D0000}"/>
    <cellStyle name="style1556192979726" xfId="3367" xr:uid="{00000000-0005-0000-0000-00002A0D0000}"/>
    <cellStyle name="style1556192979933" xfId="3368" xr:uid="{00000000-0005-0000-0000-00002B0D0000}"/>
    <cellStyle name="style1556192980090" xfId="3369" xr:uid="{00000000-0005-0000-0000-00002C0D0000}"/>
    <cellStyle name="style1556192980496" xfId="3370" xr:uid="{00000000-0005-0000-0000-00002D0D0000}"/>
    <cellStyle name="style1556192980636" xfId="3371" xr:uid="{00000000-0005-0000-0000-00002E0D0000}"/>
    <cellStyle name="style1556192980777" xfId="3372" xr:uid="{00000000-0005-0000-0000-00002F0D0000}"/>
    <cellStyle name="style1556192980922" xfId="3373" xr:uid="{00000000-0005-0000-0000-0000300D0000}"/>
    <cellStyle name="style1556192981097" xfId="3374" xr:uid="{00000000-0005-0000-0000-0000310D0000}"/>
    <cellStyle name="style1556192981355" xfId="3375" xr:uid="{00000000-0005-0000-0000-0000320D0000}"/>
    <cellStyle name="style1556192981500" xfId="3376" xr:uid="{00000000-0005-0000-0000-0000330D0000}"/>
    <cellStyle name="style1556192981640" xfId="3377" xr:uid="{00000000-0005-0000-0000-0000340D0000}"/>
    <cellStyle name="style1556192981789" xfId="3378" xr:uid="{00000000-0005-0000-0000-0000350D0000}"/>
    <cellStyle name="style1556192981941" xfId="3379" xr:uid="{00000000-0005-0000-0000-0000360D0000}"/>
    <cellStyle name="style1556192982082" xfId="3380" xr:uid="{00000000-0005-0000-0000-0000370D0000}"/>
    <cellStyle name="style1556192982254" xfId="3381" xr:uid="{00000000-0005-0000-0000-0000380D0000}"/>
    <cellStyle name="style1556192982406" xfId="3382" xr:uid="{00000000-0005-0000-0000-0000390D0000}"/>
    <cellStyle name="style1556192982554" xfId="3383" xr:uid="{00000000-0005-0000-0000-00003A0D0000}"/>
    <cellStyle name="style1556192982676" xfId="3384" xr:uid="{00000000-0005-0000-0000-00003B0D0000}"/>
    <cellStyle name="style1556192982804" xfId="3385" xr:uid="{00000000-0005-0000-0000-00003C0D0000}"/>
    <cellStyle name="style1556192982961" xfId="3386" xr:uid="{00000000-0005-0000-0000-00003D0D0000}"/>
    <cellStyle name="style1556192983082" xfId="3387" xr:uid="{00000000-0005-0000-0000-00003E0D0000}"/>
    <cellStyle name="style1556192983203" xfId="3388" xr:uid="{00000000-0005-0000-0000-00003F0D0000}"/>
    <cellStyle name="style1556192983344" xfId="3389" xr:uid="{00000000-0005-0000-0000-0000400D0000}"/>
    <cellStyle name="style1556192983511" xfId="3390" xr:uid="{00000000-0005-0000-0000-0000410D0000}"/>
    <cellStyle name="style1556192983867" xfId="3391" xr:uid="{00000000-0005-0000-0000-0000420D0000}"/>
    <cellStyle name="style1556192983969" xfId="3392" xr:uid="{00000000-0005-0000-0000-0000430D0000}"/>
    <cellStyle name="style1556192984090" xfId="3393" xr:uid="{00000000-0005-0000-0000-0000440D0000}"/>
    <cellStyle name="style1556192984898" xfId="3394" xr:uid="{00000000-0005-0000-0000-0000450D0000}"/>
    <cellStyle name="style1556192985008" xfId="3395" xr:uid="{00000000-0005-0000-0000-0000460D0000}"/>
    <cellStyle name="style1556192985121" xfId="3396" xr:uid="{00000000-0005-0000-0000-0000470D0000}"/>
    <cellStyle name="style1556192985269" xfId="3397" xr:uid="{00000000-0005-0000-0000-0000480D0000}"/>
    <cellStyle name="style1556192985414" xfId="3398" xr:uid="{00000000-0005-0000-0000-0000490D0000}"/>
    <cellStyle name="style1556192985554" xfId="3399" xr:uid="{00000000-0005-0000-0000-00004A0D0000}"/>
    <cellStyle name="style1556193024414" xfId="3400" xr:uid="{00000000-0005-0000-0000-00004B0D0000}"/>
    <cellStyle name="style1556193024598" xfId="3401" xr:uid="{00000000-0005-0000-0000-00004C0D0000}"/>
    <cellStyle name="style1556193024746" xfId="3402" xr:uid="{00000000-0005-0000-0000-00004D0D0000}"/>
    <cellStyle name="style1556193024938" xfId="3403" xr:uid="{00000000-0005-0000-0000-00004E0D0000}"/>
    <cellStyle name="style1556193025071" xfId="3404" xr:uid="{00000000-0005-0000-0000-00004F0D0000}"/>
    <cellStyle name="style1556193025211" xfId="3405" xr:uid="{00000000-0005-0000-0000-0000500D0000}"/>
    <cellStyle name="style1556193025321" xfId="3406" xr:uid="{00000000-0005-0000-0000-0000510D0000}"/>
    <cellStyle name="style1556193025504" xfId="3407" xr:uid="{00000000-0005-0000-0000-0000520D0000}"/>
    <cellStyle name="style1556193025719" xfId="3408" xr:uid="{00000000-0005-0000-0000-0000530D0000}"/>
    <cellStyle name="style1556193025879" xfId="3409" xr:uid="{00000000-0005-0000-0000-0000540D0000}"/>
    <cellStyle name="style1556193026016" xfId="3410" xr:uid="{00000000-0005-0000-0000-0000550D0000}"/>
    <cellStyle name="style1556193026215" xfId="3411" xr:uid="{00000000-0005-0000-0000-0000560D0000}"/>
    <cellStyle name="style1556193026352" xfId="3412" xr:uid="{00000000-0005-0000-0000-0000570D0000}"/>
    <cellStyle name="style1556193026492" xfId="3413" xr:uid="{00000000-0005-0000-0000-0000580D0000}"/>
    <cellStyle name="style1556193026649" xfId="3414" xr:uid="{00000000-0005-0000-0000-0000590D0000}"/>
    <cellStyle name="style1556193026778" xfId="3415" xr:uid="{00000000-0005-0000-0000-00005A0D0000}"/>
    <cellStyle name="style1556193026875" xfId="3416" xr:uid="{00000000-0005-0000-0000-00005B0D0000}"/>
    <cellStyle name="style1556193027004" xfId="3417" xr:uid="{00000000-0005-0000-0000-00005C0D0000}"/>
    <cellStyle name="style1556193027137" xfId="3418" xr:uid="{00000000-0005-0000-0000-00005D0D0000}"/>
    <cellStyle name="style1556193027246" xfId="3419" xr:uid="{00000000-0005-0000-0000-00005E0D0000}"/>
    <cellStyle name="style1556193027348" xfId="3420" xr:uid="{00000000-0005-0000-0000-00005F0D0000}"/>
    <cellStyle name="style1556193027485" xfId="3421" xr:uid="{00000000-0005-0000-0000-0000600D0000}"/>
    <cellStyle name="style1556193027625" xfId="3422" xr:uid="{00000000-0005-0000-0000-0000610D0000}"/>
    <cellStyle name="style1556193027801" xfId="3423" xr:uid="{00000000-0005-0000-0000-0000620D0000}"/>
    <cellStyle name="style1556193027942" xfId="3424" xr:uid="{00000000-0005-0000-0000-0000630D0000}"/>
    <cellStyle name="style1556193028078" xfId="3425" xr:uid="{00000000-0005-0000-0000-0000640D0000}"/>
    <cellStyle name="style1556193028239" xfId="3426" xr:uid="{00000000-0005-0000-0000-0000650D0000}"/>
    <cellStyle name="style1556193028438" xfId="3427" xr:uid="{00000000-0005-0000-0000-0000660D0000}"/>
    <cellStyle name="style1556193028598" xfId="3428" xr:uid="{00000000-0005-0000-0000-0000670D0000}"/>
    <cellStyle name="style1556193028762" xfId="3429" xr:uid="{00000000-0005-0000-0000-0000680D0000}"/>
    <cellStyle name="style1556193028907" xfId="3430" xr:uid="{00000000-0005-0000-0000-0000690D0000}"/>
    <cellStyle name="style1556193029137" xfId="3431" xr:uid="{00000000-0005-0000-0000-00006A0D0000}"/>
    <cellStyle name="style1556193029383" xfId="3432" xr:uid="{00000000-0005-0000-0000-00006B0D0000}"/>
    <cellStyle name="style1556193029563" xfId="3433" xr:uid="{00000000-0005-0000-0000-00006C0D0000}"/>
    <cellStyle name="style1556193029703" xfId="3434" xr:uid="{00000000-0005-0000-0000-00006D0D0000}"/>
    <cellStyle name="style1556193029844" xfId="3435" xr:uid="{00000000-0005-0000-0000-00006E0D0000}"/>
    <cellStyle name="style1556193030063" xfId="3436" xr:uid="{00000000-0005-0000-0000-00006F0D0000}"/>
    <cellStyle name="style1556193030203" xfId="3437" xr:uid="{00000000-0005-0000-0000-0000700D0000}"/>
    <cellStyle name="style1556193030332" xfId="3438" xr:uid="{00000000-0005-0000-0000-0000710D0000}"/>
    <cellStyle name="style1556193030457" xfId="3439" xr:uid="{00000000-0005-0000-0000-0000720D0000}"/>
    <cellStyle name="style1556193030594" xfId="3440" xr:uid="{00000000-0005-0000-0000-0000730D0000}"/>
    <cellStyle name="style1556193030735" xfId="3441" xr:uid="{00000000-0005-0000-0000-0000740D0000}"/>
    <cellStyle name="style1556193030914" xfId="3442" xr:uid="{00000000-0005-0000-0000-0000750D0000}"/>
    <cellStyle name="style1556193031075" xfId="3443" xr:uid="{00000000-0005-0000-0000-0000760D0000}"/>
    <cellStyle name="style1556193031211" xfId="3444" xr:uid="{00000000-0005-0000-0000-0000770D0000}"/>
    <cellStyle name="style1556193031344" xfId="3445" xr:uid="{00000000-0005-0000-0000-0000780D0000}"/>
    <cellStyle name="style1556193031477" xfId="3446" xr:uid="{00000000-0005-0000-0000-0000790D0000}"/>
    <cellStyle name="style1556193031614" xfId="3447" xr:uid="{00000000-0005-0000-0000-00007A0D0000}"/>
    <cellStyle name="style1556193031746" xfId="3448" xr:uid="{00000000-0005-0000-0000-00007B0D0000}"/>
    <cellStyle name="style1556193031883" xfId="3449" xr:uid="{00000000-0005-0000-0000-00007C0D0000}"/>
    <cellStyle name="style1556193031989" xfId="3450" xr:uid="{00000000-0005-0000-0000-00007D0D0000}"/>
    <cellStyle name="style1556193032098" xfId="3451" xr:uid="{00000000-0005-0000-0000-00007E0D0000}"/>
    <cellStyle name="style1556193032200" xfId="3452" xr:uid="{00000000-0005-0000-0000-00007F0D0000}"/>
    <cellStyle name="style1556193032301" xfId="3453" xr:uid="{00000000-0005-0000-0000-0000800D0000}"/>
    <cellStyle name="style1556193032399" xfId="3454" xr:uid="{00000000-0005-0000-0000-0000810D0000}"/>
    <cellStyle name="style1556193032508" xfId="3455" xr:uid="{00000000-0005-0000-0000-0000820D0000}"/>
    <cellStyle name="style1556193032621" xfId="3456" xr:uid="{00000000-0005-0000-0000-0000830D0000}"/>
    <cellStyle name="style1556193032743" xfId="3457" xr:uid="{00000000-0005-0000-0000-0000840D0000}"/>
    <cellStyle name="style1556193032836" xfId="3458" xr:uid="{00000000-0005-0000-0000-0000850D0000}"/>
    <cellStyle name="style1556193032930" xfId="3459" xr:uid="{00000000-0005-0000-0000-0000860D0000}"/>
    <cellStyle name="style1556193033219" xfId="3460" xr:uid="{00000000-0005-0000-0000-0000870D0000}"/>
    <cellStyle name="style1556193033321" xfId="3461" xr:uid="{00000000-0005-0000-0000-0000880D0000}"/>
    <cellStyle name="style1556193033426" xfId="3462" xr:uid="{00000000-0005-0000-0000-0000890D0000}"/>
    <cellStyle name="style1556193033571" xfId="3463" xr:uid="{00000000-0005-0000-0000-00008A0D0000}"/>
    <cellStyle name="style1556193033707" xfId="3464" xr:uid="{00000000-0005-0000-0000-00008B0D0000}"/>
    <cellStyle name="style1556193033844" xfId="3465" xr:uid="{00000000-0005-0000-0000-00008C0D0000}"/>
    <cellStyle name="style1559133912097" xfId="3466" xr:uid="{00000000-0005-0000-0000-00008D0D0000}"/>
    <cellStyle name="style1559133912379" xfId="3467" xr:uid="{00000000-0005-0000-0000-00008E0D0000}"/>
    <cellStyle name="style1559133912512" xfId="3468" xr:uid="{00000000-0005-0000-0000-00008F0D0000}"/>
    <cellStyle name="style1559133912648" xfId="3469" xr:uid="{00000000-0005-0000-0000-0000900D0000}"/>
    <cellStyle name="style1559133912801" xfId="3470" xr:uid="{00000000-0005-0000-0000-0000910D0000}"/>
    <cellStyle name="style1559133912894" xfId="3471" xr:uid="{00000000-0005-0000-0000-0000920D0000}"/>
    <cellStyle name="style1559133913043" xfId="3472" xr:uid="{00000000-0005-0000-0000-0000930D0000}"/>
    <cellStyle name="style1559133913199" xfId="3473" xr:uid="{00000000-0005-0000-0000-0000940D0000}"/>
    <cellStyle name="style1559133913351" xfId="3474" xr:uid="{00000000-0005-0000-0000-0000950D0000}"/>
    <cellStyle name="style1559133913480" xfId="3475" xr:uid="{00000000-0005-0000-0000-0000960D0000}"/>
    <cellStyle name="style1559133913613" xfId="3476" xr:uid="{00000000-0005-0000-0000-0000970D0000}"/>
    <cellStyle name="style1559133913742" xfId="3477" xr:uid="{00000000-0005-0000-0000-0000980D0000}"/>
    <cellStyle name="style1559133913863" xfId="3478" xr:uid="{00000000-0005-0000-0000-0000990D0000}"/>
    <cellStyle name="style1559133913984" xfId="3479" xr:uid="{00000000-0005-0000-0000-00009A0D0000}"/>
    <cellStyle name="style1559133914070" xfId="3480" xr:uid="{00000000-0005-0000-0000-00009B0D0000}"/>
    <cellStyle name="style1559133914160" xfId="3481" xr:uid="{00000000-0005-0000-0000-00009C0D0000}"/>
    <cellStyle name="style1559133914289" xfId="3482" xr:uid="{00000000-0005-0000-0000-00009D0D0000}"/>
    <cellStyle name="style1559133914402" xfId="3483" xr:uid="{00000000-0005-0000-0000-00009E0D0000}"/>
    <cellStyle name="style1559133914519" xfId="3484" xr:uid="{00000000-0005-0000-0000-00009F0D0000}"/>
    <cellStyle name="style1559133914715" xfId="3485" xr:uid="{00000000-0005-0000-0000-0000A00D0000}"/>
    <cellStyle name="style1559133914957" xfId="3486" xr:uid="{00000000-0005-0000-0000-0000A10D0000}"/>
    <cellStyle name="style1559133915105" xfId="3487" xr:uid="{00000000-0005-0000-0000-0000A20D0000}"/>
    <cellStyle name="style1559133915234" xfId="3488" xr:uid="{00000000-0005-0000-0000-0000A30D0000}"/>
    <cellStyle name="style1559133915383" xfId="3489" xr:uid="{00000000-0005-0000-0000-0000A40D0000}"/>
    <cellStyle name="style1559133915566" xfId="3490" xr:uid="{00000000-0005-0000-0000-0000A50D0000}"/>
    <cellStyle name="style1559133915762" xfId="3491" xr:uid="{00000000-0005-0000-0000-0000A60D0000}"/>
    <cellStyle name="style1559133915898" xfId="3492" xr:uid="{00000000-0005-0000-0000-0000A70D0000}"/>
    <cellStyle name="style1559133916054" xfId="3493" xr:uid="{00000000-0005-0000-0000-0000A80D0000}"/>
    <cellStyle name="style1559133916195" xfId="3494" xr:uid="{00000000-0005-0000-0000-0000A90D0000}"/>
    <cellStyle name="style1559133916324" xfId="3495" xr:uid="{00000000-0005-0000-0000-0000AA0D0000}"/>
    <cellStyle name="style1559133916461" xfId="3496" xr:uid="{00000000-0005-0000-0000-0000AB0D0000}"/>
    <cellStyle name="style1559133916656" xfId="3497" xr:uid="{00000000-0005-0000-0000-0000AC0D0000}"/>
    <cellStyle name="style1559133916886" xfId="3498" xr:uid="{00000000-0005-0000-0000-0000AD0D0000}"/>
    <cellStyle name="style1559133917152" xfId="3499" xr:uid="{00000000-0005-0000-0000-0000AE0D0000}"/>
    <cellStyle name="style1559133917312" xfId="3500" xr:uid="{00000000-0005-0000-0000-0000AF0D0000}"/>
    <cellStyle name="style1559133917461" xfId="3501" xr:uid="{00000000-0005-0000-0000-0000B00D0000}"/>
    <cellStyle name="style1559133917566" xfId="3502" xr:uid="{00000000-0005-0000-0000-0000B10D0000}"/>
    <cellStyle name="style1559133917707" xfId="3503" xr:uid="{00000000-0005-0000-0000-0000B20D0000}"/>
    <cellStyle name="style1559133917836" xfId="3504" xr:uid="{00000000-0005-0000-0000-0000B30D0000}"/>
    <cellStyle name="style1559133917969" xfId="3505" xr:uid="{00000000-0005-0000-0000-0000B40D0000}"/>
    <cellStyle name="style1559133918070" xfId="3506" xr:uid="{00000000-0005-0000-0000-0000B50D0000}"/>
    <cellStyle name="style1559133918304" xfId="3507" xr:uid="{00000000-0005-0000-0000-0000B60D0000}"/>
    <cellStyle name="style1559133918437" xfId="3508" xr:uid="{00000000-0005-0000-0000-0000B70D0000}"/>
    <cellStyle name="style1559133918570" xfId="3509" xr:uid="{00000000-0005-0000-0000-0000B80D0000}"/>
    <cellStyle name="style1559133918668" xfId="3510" xr:uid="{00000000-0005-0000-0000-0000B90D0000}"/>
    <cellStyle name="style1559133918847" xfId="3511" xr:uid="{00000000-0005-0000-0000-0000BA0D0000}"/>
    <cellStyle name="style1559133919078" xfId="3512" xr:uid="{00000000-0005-0000-0000-0000BB0D0000}"/>
    <cellStyle name="style1559133919316" xfId="3513" xr:uid="{00000000-0005-0000-0000-0000BC0D0000}"/>
    <cellStyle name="style1559133919547" xfId="3514" xr:uid="{00000000-0005-0000-0000-0000BD0D0000}"/>
    <cellStyle name="style1559133919715" xfId="3515" xr:uid="{00000000-0005-0000-0000-0000BE0D0000}"/>
    <cellStyle name="style1559133919843" xfId="3516" xr:uid="{00000000-0005-0000-0000-0000BF0D0000}"/>
    <cellStyle name="style1559133919961" xfId="3517" xr:uid="{00000000-0005-0000-0000-0000C00D0000}"/>
    <cellStyle name="style1559133920054" xfId="3518" xr:uid="{00000000-0005-0000-0000-0000C10D0000}"/>
    <cellStyle name="style1559133920277" xfId="3519" xr:uid="{00000000-0005-0000-0000-0000C20D0000}"/>
    <cellStyle name="style1559133920461" xfId="3520" xr:uid="{00000000-0005-0000-0000-0000C30D0000}"/>
    <cellStyle name="style1559133921027" xfId="3521" xr:uid="{00000000-0005-0000-0000-0000C40D0000}"/>
    <cellStyle name="style1585237607953" xfId="3522" xr:uid="{00000000-0005-0000-0000-0000C50D0000}"/>
    <cellStyle name="style1585237608188" xfId="3523" xr:uid="{00000000-0005-0000-0000-0000C60D0000}"/>
    <cellStyle name="style1585237608398" xfId="3524" xr:uid="{00000000-0005-0000-0000-0000C70D0000}"/>
    <cellStyle name="style1585237610699" xfId="3525" xr:uid="{00000000-0005-0000-0000-0000C80D0000}"/>
    <cellStyle name="style1585237610746" xfId="3526" xr:uid="{00000000-0005-0000-0000-0000C90D0000}"/>
    <cellStyle name="style1585237610746 2" xfId="3527" xr:uid="{00000000-0005-0000-0000-0000CA0D0000}"/>
    <cellStyle name="style1585237610746 3" xfId="3528" xr:uid="{00000000-0005-0000-0000-0000CB0D0000}"/>
    <cellStyle name="style1585237610793" xfId="3529" xr:uid="{00000000-0005-0000-0000-0000CC0D0000}"/>
    <cellStyle name="style1585237610934" xfId="3530" xr:uid="{00000000-0005-0000-0000-0000CD0D0000}"/>
    <cellStyle name="style1585237611039" xfId="3531" xr:uid="{00000000-0005-0000-0000-0000CE0D0000}"/>
    <cellStyle name="style1585237611039 2" xfId="3532" xr:uid="{00000000-0005-0000-0000-0000CF0D0000}"/>
    <cellStyle name="style1585237611039 3" xfId="3533" xr:uid="{00000000-0005-0000-0000-0000D00D0000}"/>
    <cellStyle name="style1585237611133" xfId="3534" xr:uid="{00000000-0005-0000-0000-0000D10D0000}"/>
    <cellStyle name="style1585237611281" xfId="3535" xr:uid="{00000000-0005-0000-0000-0000D20D0000}"/>
    <cellStyle name="style1585237611340" xfId="3536" xr:uid="{00000000-0005-0000-0000-0000D30D0000}"/>
    <cellStyle name="style1585237611340 2" xfId="3537" xr:uid="{00000000-0005-0000-0000-0000D40D0000}"/>
    <cellStyle name="style1585237611340 3" xfId="3538" xr:uid="{00000000-0005-0000-0000-0000D50D0000}"/>
    <cellStyle name="style1585237611391" xfId="3539" xr:uid="{00000000-0005-0000-0000-0000D60D0000}"/>
    <cellStyle name="style1585237611762" xfId="3540" xr:uid="{00000000-0005-0000-0000-0000D70D0000}"/>
    <cellStyle name="style1585237611820" xfId="3541" xr:uid="{00000000-0005-0000-0000-0000D80D0000}"/>
    <cellStyle name="style1585237611938" xfId="3542" xr:uid="{00000000-0005-0000-0000-0000D90D0000}"/>
    <cellStyle name="style1585237611992" xfId="3543" xr:uid="{00000000-0005-0000-0000-0000DA0D0000}"/>
    <cellStyle name="style1585237612133" xfId="3544" xr:uid="{00000000-0005-0000-0000-0000DB0D0000}"/>
    <cellStyle name="style1585237612192" xfId="3545" xr:uid="{00000000-0005-0000-0000-0000DC0D0000}"/>
    <cellStyle name="style1585237663692" xfId="3546" xr:uid="{00000000-0005-0000-0000-0000DD0D0000}"/>
    <cellStyle name="style1585237663802" xfId="3547" xr:uid="{00000000-0005-0000-0000-0000DE0D0000}"/>
    <cellStyle name="style1585237663891" xfId="3548" xr:uid="{00000000-0005-0000-0000-0000DF0D0000}"/>
    <cellStyle name="style1585237663989" xfId="3549" xr:uid="{00000000-0005-0000-0000-0000E00D0000}"/>
    <cellStyle name="style1585237664087" xfId="3550" xr:uid="{00000000-0005-0000-0000-0000E10D0000}"/>
    <cellStyle name="style1585237664216" xfId="3551" xr:uid="{00000000-0005-0000-0000-0000E20D0000}"/>
    <cellStyle name="style1585237664274" xfId="3552" xr:uid="{00000000-0005-0000-0000-0000E30D0000}"/>
    <cellStyle name="style1585237664372" xfId="3553" xr:uid="{00000000-0005-0000-0000-0000E40D0000}"/>
    <cellStyle name="style1585237664430" xfId="3554" xr:uid="{00000000-0005-0000-0000-0000E50D0000}"/>
    <cellStyle name="style1585237664509" xfId="3555" xr:uid="{00000000-0005-0000-0000-0000E60D0000}"/>
    <cellStyle name="style1585237664567" xfId="3556" xr:uid="{00000000-0005-0000-0000-0000E70D0000}"/>
    <cellStyle name="style1585237664630" xfId="3557" xr:uid="{00000000-0005-0000-0000-0000E80D0000}"/>
    <cellStyle name="style1585237664688" xfId="3558" xr:uid="{00000000-0005-0000-0000-0000E90D0000}"/>
    <cellStyle name="style1585237664751" xfId="3559" xr:uid="{00000000-0005-0000-0000-0000EA0D0000}"/>
    <cellStyle name="style1585237664837" xfId="3560" xr:uid="{00000000-0005-0000-0000-0000EB0D0000}"/>
    <cellStyle name="style1585237664884" xfId="3561" xr:uid="{00000000-0005-0000-0000-0000EC0D0000}"/>
    <cellStyle name="style1585237664938" xfId="3562" xr:uid="{00000000-0005-0000-0000-0000ED0D0000}"/>
    <cellStyle name="style1585237665005" xfId="3563" xr:uid="{00000000-0005-0000-0000-0000EE0D0000}"/>
    <cellStyle name="style1585237665063" xfId="3564" xr:uid="{00000000-0005-0000-0000-0000EF0D0000}"/>
    <cellStyle name="style1585237665114" xfId="3565" xr:uid="{00000000-0005-0000-0000-0000F00D0000}"/>
    <cellStyle name="style1585237665165" xfId="3566" xr:uid="{00000000-0005-0000-0000-0000F10D0000}"/>
    <cellStyle name="style1585237665227" xfId="3567" xr:uid="{00000000-0005-0000-0000-0000F20D0000}"/>
    <cellStyle name="style1585237665298" xfId="3568" xr:uid="{00000000-0005-0000-0000-0000F30D0000}"/>
    <cellStyle name="style1585237665364" xfId="3569" xr:uid="{00000000-0005-0000-0000-0000F40D0000}"/>
    <cellStyle name="style1585237665430" xfId="3570" xr:uid="{00000000-0005-0000-0000-0000F50D0000}"/>
    <cellStyle name="style1585237665485" xfId="3571" xr:uid="{00000000-0005-0000-0000-0000F60D0000}"/>
    <cellStyle name="style1585237665552" xfId="3572" xr:uid="{00000000-0005-0000-0000-0000F70D0000}"/>
    <cellStyle name="style1585237665610" xfId="3573" xr:uid="{00000000-0005-0000-0000-0000F80D0000}"/>
    <cellStyle name="style1585237665673" xfId="3574" xr:uid="{00000000-0005-0000-0000-0000F90D0000}"/>
    <cellStyle name="style1585237665739" xfId="3575" xr:uid="{00000000-0005-0000-0000-0000FA0D0000}"/>
    <cellStyle name="style1585237665884" xfId="3576" xr:uid="{00000000-0005-0000-0000-0000FB0D0000}"/>
    <cellStyle name="style1585237665966" xfId="3577" xr:uid="{00000000-0005-0000-0000-0000FC0D0000}"/>
    <cellStyle name="style1585237666048" xfId="3578" xr:uid="{00000000-0005-0000-0000-0000FD0D0000}"/>
    <cellStyle name="style1585237666200" xfId="3579" xr:uid="{00000000-0005-0000-0000-0000FE0D0000}"/>
    <cellStyle name="style1585237666263" xfId="3580" xr:uid="{00000000-0005-0000-0000-0000FF0D0000}"/>
    <cellStyle name="style1585237666321" xfId="3581" xr:uid="{00000000-0005-0000-0000-0000000E0000}"/>
    <cellStyle name="style1585237666462" xfId="3582" xr:uid="{00000000-0005-0000-0000-0000010E0000}"/>
    <cellStyle name="style1585237666552" xfId="3583" xr:uid="{00000000-0005-0000-0000-0000020E0000}"/>
    <cellStyle name="style1585237666618" xfId="3584" xr:uid="{00000000-0005-0000-0000-0000030E0000}"/>
    <cellStyle name="style1585237666684" xfId="3585" xr:uid="{00000000-0005-0000-0000-0000040E0000}"/>
    <cellStyle name="style1585237666751" xfId="3586" xr:uid="{00000000-0005-0000-0000-0000050E0000}"/>
    <cellStyle name="style1585237666809" xfId="3587" xr:uid="{00000000-0005-0000-0000-0000060E0000}"/>
    <cellStyle name="style1585237666868" xfId="3588" xr:uid="{00000000-0005-0000-0000-0000070E0000}"/>
    <cellStyle name="style1585237666931" xfId="3589" xr:uid="{00000000-0005-0000-0000-0000080E0000}"/>
    <cellStyle name="style1585237666989" xfId="3590" xr:uid="{00000000-0005-0000-0000-0000090E0000}"/>
    <cellStyle name="style1585237667048" xfId="3591" xr:uid="{00000000-0005-0000-0000-00000A0E0000}"/>
    <cellStyle name="style1585237667106" xfId="3592" xr:uid="{00000000-0005-0000-0000-00000B0E0000}"/>
    <cellStyle name="style1585237667165" xfId="3593" xr:uid="{00000000-0005-0000-0000-00000C0E0000}"/>
    <cellStyle name="style1585237667231" xfId="3594" xr:uid="{00000000-0005-0000-0000-00000D0E0000}"/>
    <cellStyle name="style1585237667290" xfId="3595" xr:uid="{00000000-0005-0000-0000-00000E0E0000}"/>
    <cellStyle name="style1585237667352" xfId="3596" xr:uid="{00000000-0005-0000-0000-00000F0E0000}"/>
    <cellStyle name="style1585237667415" xfId="3597" xr:uid="{00000000-0005-0000-0000-0000100E0000}"/>
    <cellStyle name="style1585237667477" xfId="3598" xr:uid="{00000000-0005-0000-0000-0000110E0000}"/>
    <cellStyle name="style1585237667540" xfId="3599" xr:uid="{00000000-0005-0000-0000-0000120E0000}"/>
    <cellStyle name="style1585237667598" xfId="3600" xr:uid="{00000000-0005-0000-0000-0000130E0000}"/>
    <cellStyle name="style1585237667661" xfId="3601" xr:uid="{00000000-0005-0000-0000-0000140E0000}"/>
    <cellStyle name="style1585237667731" xfId="3602" xr:uid="{00000000-0005-0000-0000-0000150E0000}"/>
    <cellStyle name="style1585237667790" xfId="3603" xr:uid="{00000000-0005-0000-0000-0000160E0000}"/>
    <cellStyle name="style1585237667837" xfId="3604" xr:uid="{00000000-0005-0000-0000-0000170E0000}"/>
    <cellStyle name="style1585237667903" xfId="3605" xr:uid="{00000000-0005-0000-0000-0000180E0000}"/>
    <cellStyle name="style1585237667973" xfId="3606" xr:uid="{00000000-0005-0000-0000-0000190E0000}"/>
    <cellStyle name="style1585237668052" xfId="3607" xr:uid="{00000000-0005-0000-0000-00001A0E0000}"/>
    <cellStyle name="style1585237668161" xfId="3608" xr:uid="{00000000-0005-0000-0000-00001B0E0000}"/>
    <cellStyle name="style1585237668239" xfId="3609" xr:uid="{00000000-0005-0000-0000-00001C0E0000}"/>
    <cellStyle name="style1585237668290" xfId="3610" xr:uid="{00000000-0005-0000-0000-00001D0E0000}"/>
    <cellStyle name="style1585237668337" xfId="3611" xr:uid="{00000000-0005-0000-0000-00001E0E0000}"/>
    <cellStyle name="style1585237668407" xfId="3612" xr:uid="{00000000-0005-0000-0000-00001F0E0000}"/>
    <cellStyle name="style1585237668450" xfId="3613" xr:uid="{00000000-0005-0000-0000-0000200E0000}"/>
    <cellStyle name="style1585237668493" xfId="3614" xr:uid="{00000000-0005-0000-0000-0000210E0000}"/>
    <cellStyle name="style1585237668493 2" xfId="3615" xr:uid="{00000000-0005-0000-0000-0000220E0000}"/>
    <cellStyle name="style1585237668536" xfId="3616" xr:uid="{00000000-0005-0000-0000-0000230E0000}"/>
    <cellStyle name="style1585237668598" xfId="3617" xr:uid="{00000000-0005-0000-0000-0000240E0000}"/>
    <cellStyle name="style1585237668649" xfId="3618" xr:uid="{00000000-0005-0000-0000-0000250E0000}"/>
    <cellStyle name="style1585237668692" xfId="3619" xr:uid="{00000000-0005-0000-0000-0000260E0000}"/>
    <cellStyle name="style1585237668739" xfId="3620" xr:uid="{00000000-0005-0000-0000-0000270E0000}"/>
    <cellStyle name="style1585237668802" xfId="3621" xr:uid="{00000000-0005-0000-0000-0000280E0000}"/>
    <cellStyle name="style1585237668856" xfId="3622" xr:uid="{00000000-0005-0000-0000-0000290E0000}"/>
    <cellStyle name="style1585237668923" xfId="3623" xr:uid="{00000000-0005-0000-0000-00002A0E0000}"/>
    <cellStyle name="style1585237668973" xfId="3624" xr:uid="{00000000-0005-0000-0000-00002B0E0000}"/>
    <cellStyle name="style1585237669020" xfId="3625" xr:uid="{00000000-0005-0000-0000-00002C0E0000}"/>
    <cellStyle name="style1585237669071" xfId="3626" xr:uid="{00000000-0005-0000-0000-00002D0E0000}"/>
    <cellStyle name="style1585237669114" xfId="3627" xr:uid="{00000000-0005-0000-0000-00002E0E0000}"/>
    <cellStyle name="style1585237669161" xfId="3628" xr:uid="{00000000-0005-0000-0000-00002F0E0000}"/>
    <cellStyle name="style1585237669204" xfId="3629" xr:uid="{00000000-0005-0000-0000-0000300E0000}"/>
    <cellStyle name="style1585237669204 2" xfId="3630" xr:uid="{00000000-0005-0000-0000-0000310E0000}"/>
    <cellStyle name="style1585237669247" xfId="3631" xr:uid="{00000000-0005-0000-0000-0000320E0000}"/>
    <cellStyle name="style1585237669309" xfId="3632" xr:uid="{00000000-0005-0000-0000-0000330E0000}"/>
    <cellStyle name="style1585237669356" xfId="3633" xr:uid="{00000000-0005-0000-0000-0000340E0000}"/>
    <cellStyle name="style1585237669399" xfId="3634" xr:uid="{00000000-0005-0000-0000-0000350E0000}"/>
    <cellStyle name="style1585237669516" xfId="3635" xr:uid="{00000000-0005-0000-0000-0000360E0000}"/>
    <cellStyle name="style1585237669579" xfId="3636" xr:uid="{00000000-0005-0000-0000-0000370E0000}"/>
    <cellStyle name="style1585237728720" xfId="3637" xr:uid="{00000000-0005-0000-0000-0000380E0000}"/>
    <cellStyle name="style1585237728791" xfId="3638" xr:uid="{00000000-0005-0000-0000-0000390E0000}"/>
    <cellStyle name="style1585237728955" xfId="3639" xr:uid="{00000000-0005-0000-0000-00003A0E0000}"/>
    <cellStyle name="style1585237729017" xfId="3640" xr:uid="{00000000-0005-0000-0000-00003B0E0000}"/>
    <cellStyle name="style1585237729244" xfId="3641" xr:uid="{00000000-0005-0000-0000-00003C0E0000}"/>
    <cellStyle name="style1585237729306" xfId="3642" xr:uid="{00000000-0005-0000-0000-00003D0E0000}"/>
    <cellStyle name="style1585237765822" xfId="3643" xr:uid="{00000000-0005-0000-0000-00003E0E0000}"/>
    <cellStyle name="style1585237765881" xfId="3644" xr:uid="{00000000-0005-0000-0000-00003F0E0000}"/>
    <cellStyle name="style1585237766049" xfId="3645" xr:uid="{00000000-0005-0000-0000-0000400E0000}"/>
    <cellStyle name="style1585237766104" xfId="3646" xr:uid="{00000000-0005-0000-0000-0000410E0000}"/>
    <cellStyle name="style1585237766338" xfId="3647" xr:uid="{00000000-0005-0000-0000-0000420E0000}"/>
    <cellStyle name="style1585237766397" xfId="3648" xr:uid="{00000000-0005-0000-0000-0000430E0000}"/>
    <cellStyle name="style1613575835750" xfId="3649" xr:uid="{00000000-0005-0000-0000-0000440E0000}"/>
    <cellStyle name="style1613575835976" xfId="3650" xr:uid="{00000000-0005-0000-0000-0000450E0000}"/>
    <cellStyle name="style1613575836624" xfId="3651" xr:uid="{00000000-0005-0000-0000-0000460E0000}"/>
    <cellStyle name="style1613575836843" xfId="3652" xr:uid="{00000000-0005-0000-0000-0000470E0000}"/>
    <cellStyle name="style1613575837249" xfId="3653" xr:uid="{00000000-0005-0000-0000-0000480E0000}"/>
    <cellStyle name="style1613575837432" xfId="3654" xr:uid="{00000000-0005-0000-0000-0000490E0000}"/>
    <cellStyle name="style1613575837614" xfId="3655" xr:uid="{00000000-0005-0000-0000-00004A0E0000}"/>
    <cellStyle name="style1662466259826" xfId="3656" xr:uid="{00000000-0005-0000-0000-00004B0E0000}"/>
    <cellStyle name="style1662466259951" xfId="3657" xr:uid="{00000000-0005-0000-0000-00004C0E0000}"/>
    <cellStyle name="style1678721827100" xfId="3658" xr:uid="{00000000-0005-0000-0000-00004D0E0000}"/>
    <cellStyle name="style1678721827150" xfId="3659" xr:uid="{00000000-0005-0000-0000-00004E0E0000}"/>
    <cellStyle name="style1678721827265" xfId="3660" xr:uid="{00000000-0005-0000-0000-00004F0E0000}"/>
    <cellStyle name="style1678721827315" xfId="3661" xr:uid="{00000000-0005-0000-0000-0000500E0000}"/>
    <cellStyle name="style1678721828280" xfId="3662" xr:uid="{00000000-0005-0000-0000-0000510E0000}"/>
    <cellStyle name="style1678721828320" xfId="3663" xr:uid="{00000000-0005-0000-0000-0000520E0000}"/>
    <cellStyle name="style1678721828385" xfId="3664" xr:uid="{00000000-0005-0000-0000-0000530E0000}"/>
    <cellStyle name="style1678721828420" xfId="3665" xr:uid="{00000000-0005-0000-0000-0000540E0000}"/>
    <cellStyle name="style1678721828515" xfId="3666" xr:uid="{00000000-0005-0000-0000-0000550E0000}"/>
    <cellStyle name="style1678721828555" xfId="3667" xr:uid="{00000000-0005-0000-0000-0000560E0000}"/>
    <cellStyle name="style1690286443774" xfId="3668" xr:uid="{00000000-0005-0000-0000-0000570E0000}"/>
    <cellStyle name="style1690286443824" xfId="3669" xr:uid="{00000000-0005-0000-0000-0000580E0000}"/>
    <cellStyle name="style1690286443964" xfId="3670" xr:uid="{00000000-0005-0000-0000-0000590E0000}"/>
    <cellStyle name="style1690286444014" xfId="3671" xr:uid="{00000000-0005-0000-0000-00005A0E0000}"/>
    <cellStyle name="style1690286444244" xfId="3672" xr:uid="{00000000-0005-0000-0000-00005B0E0000}"/>
    <cellStyle name="style1690286444294" xfId="3673" xr:uid="{00000000-0005-0000-0000-00005C0E0000}"/>
    <cellStyle name="style1707133630599" xfId="3674" xr:uid="{00000000-0005-0000-0000-00005D0E0000}"/>
    <cellStyle name="style1707133630664" xfId="3675" xr:uid="{00000000-0005-0000-0000-00005E0E0000}"/>
    <cellStyle name="style1707133631264" xfId="3676" xr:uid="{00000000-0005-0000-0000-00005F0E0000}"/>
    <cellStyle name="style1707133631324" xfId="3677" xr:uid="{00000000-0005-0000-0000-0000600E0000}"/>
    <cellStyle name="style1707133631404" xfId="3678" xr:uid="{00000000-0005-0000-0000-0000610E0000}"/>
    <cellStyle name="style1745995843199" xfId="3679" xr:uid="{00000000-0005-0000-0000-0000620E0000}"/>
    <cellStyle name="style1745995843214" xfId="3680" xr:uid="{00000000-0005-0000-0000-0000630E0000}"/>
    <cellStyle name="style1745995843261" xfId="3681" xr:uid="{00000000-0005-0000-0000-0000640E0000}"/>
    <cellStyle name="style1745995843285" xfId="3682" xr:uid="{00000000-0005-0000-0000-0000650E0000}"/>
    <cellStyle name="style1745995843355" xfId="3683" xr:uid="{00000000-0005-0000-0000-0000660E0000}"/>
    <cellStyle name="style1745995843371" xfId="3684" xr:uid="{00000000-0005-0000-0000-0000670E0000}"/>
    <cellStyle name="style1745995843418" xfId="3685" xr:uid="{00000000-0005-0000-0000-0000680E0000}"/>
    <cellStyle name="style1745995843434" xfId="3686" xr:uid="{00000000-0005-0000-0000-0000690E0000}"/>
    <cellStyle name="style1745995843489" xfId="3687" xr:uid="{00000000-0005-0000-0000-00006A0E0000}"/>
    <cellStyle name="style1745995843512" xfId="3688" xr:uid="{00000000-0005-0000-0000-00006B0E0000}"/>
    <cellStyle name="style1770377932295" xfId="3731" xr:uid="{50C00A9B-0270-49B3-8C8D-514A291026C4}"/>
    <cellStyle name="style1770377932443" xfId="3732" xr:uid="{19BABE39-4A54-4450-8434-45B4C6022F60}"/>
    <cellStyle name="style1770377932697" xfId="3733" xr:uid="{3F4E78CD-9D2A-46E1-9B46-C28BB87C3424}"/>
    <cellStyle name="title1" xfId="3689" xr:uid="{00000000-0005-0000-0000-00006C0E0000}"/>
    <cellStyle name="Überschrift 1 2" xfId="3708" xr:uid="{00000000-0005-0000-0000-00007F0E0000}"/>
    <cellStyle name="Überschrift 1 2 2" xfId="3709" xr:uid="{00000000-0005-0000-0000-0000800E0000}"/>
    <cellStyle name="Überschrift 1 3" xfId="3710" xr:uid="{00000000-0005-0000-0000-0000810E0000}"/>
    <cellStyle name="Überschrift 2 2" xfId="3711" xr:uid="{00000000-0005-0000-0000-0000820E0000}"/>
    <cellStyle name="Überschrift 2 2 2" xfId="3712" xr:uid="{00000000-0005-0000-0000-0000830E0000}"/>
    <cellStyle name="Überschrift 2 3" xfId="3713" xr:uid="{00000000-0005-0000-0000-0000840E0000}"/>
    <cellStyle name="Überschrift 3 2" xfId="3714" xr:uid="{00000000-0005-0000-0000-0000850E0000}"/>
    <cellStyle name="Überschrift 3 2 2" xfId="3715" xr:uid="{00000000-0005-0000-0000-0000860E0000}"/>
    <cellStyle name="Überschrift 3 3" xfId="3716" xr:uid="{00000000-0005-0000-0000-0000870E0000}"/>
    <cellStyle name="Überschrift 4 2" xfId="3717" xr:uid="{00000000-0005-0000-0000-0000880E0000}"/>
    <cellStyle name="Überschrift 4 2 2" xfId="3718" xr:uid="{00000000-0005-0000-0000-0000890E0000}"/>
    <cellStyle name="Überschrift 4 3" xfId="3719" xr:uid="{00000000-0005-0000-0000-00008A0E0000}"/>
    <cellStyle name="Überschrift 5" xfId="3720" xr:uid="{00000000-0005-0000-0000-00008B0E0000}"/>
    <cellStyle name="Überschrift 5 2" xfId="3721" xr:uid="{00000000-0005-0000-0000-00008C0E0000}"/>
    <cellStyle name="Überschrift 6" xfId="3722" xr:uid="{00000000-0005-0000-0000-00008D0E0000}"/>
    <cellStyle name="Verknüpfte Zelle 2" xfId="3690" xr:uid="{00000000-0005-0000-0000-00006D0E0000}"/>
    <cellStyle name="Verknüpfte Zelle 2 2" xfId="3691" xr:uid="{00000000-0005-0000-0000-00006E0E0000}"/>
    <cellStyle name="Verknüpfte Zelle 2 3" xfId="3692" xr:uid="{00000000-0005-0000-0000-00006F0E0000}"/>
    <cellStyle name="Verknüpfte Zelle 3" xfId="3693" xr:uid="{00000000-0005-0000-0000-0000700E0000}"/>
    <cellStyle name="Vorspalte" xfId="3694" xr:uid="{00000000-0005-0000-0000-0000710E0000}"/>
    <cellStyle name="Warnender Text 2" xfId="3695" xr:uid="{00000000-0005-0000-0000-0000720E0000}"/>
    <cellStyle name="Warnender Text 2 2" xfId="3696" xr:uid="{00000000-0005-0000-0000-0000730E0000}"/>
    <cellStyle name="Warnender Text 2 3" xfId="3697" xr:uid="{00000000-0005-0000-0000-0000740E0000}"/>
    <cellStyle name="Warnender Text 3" xfId="3698" xr:uid="{00000000-0005-0000-0000-0000750E0000}"/>
    <cellStyle name="XLConnect.Boolean" xfId="3699" xr:uid="{00000000-0005-0000-0000-0000760E0000}"/>
    <cellStyle name="XLConnect.DateTime" xfId="3700" xr:uid="{00000000-0005-0000-0000-0000770E0000}"/>
    <cellStyle name="XLConnect.Header" xfId="3701" xr:uid="{00000000-0005-0000-0000-0000780E0000}"/>
    <cellStyle name="XLConnect.Numeric" xfId="3702" xr:uid="{00000000-0005-0000-0000-0000790E0000}"/>
    <cellStyle name="XLConnect.String" xfId="3703" xr:uid="{00000000-0005-0000-0000-00007A0E0000}"/>
    <cellStyle name="Zelle überprüfen 2" xfId="3704" xr:uid="{00000000-0005-0000-0000-00007B0E0000}"/>
    <cellStyle name="Zelle überprüfen 2 2" xfId="3705" xr:uid="{00000000-0005-0000-0000-00007C0E0000}"/>
    <cellStyle name="Zelle überprüfen 2 3" xfId="3706" xr:uid="{00000000-0005-0000-0000-00007D0E0000}"/>
    <cellStyle name="Zelle überprüfen 3" xfId="3707" xr:uid="{00000000-0005-0000-0000-00007E0E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FFC7CE"/>
      <rgbColor rgb="FFBDDEED"/>
      <rgbColor rgb="FF9C0006"/>
      <rgbColor rgb="FF007600"/>
      <rgbColor rgb="FFFDEADA"/>
      <rgbColor rgb="FF936E00"/>
      <rgbColor rgb="FF800080"/>
      <rgbColor rgb="FFCCC1DA"/>
      <rgbColor rgb="FFC0C0C0"/>
      <rgbColor rgb="FF808080"/>
      <rgbColor rgb="FF9CB1D5"/>
      <rgbColor rgb="FFEE9128"/>
      <rgbColor rgb="FFFFFFCC"/>
      <rgbColor rgb="FFCCFFFF"/>
      <rgbColor rgb="FFE6E0EC"/>
      <rgbColor rgb="FFFE8282"/>
      <rgbColor rgb="FF006BC8"/>
      <rgbColor rgb="FFCCCCFF"/>
      <rgbColor rgb="FFF2F2F2"/>
      <rgbColor rgb="FFFCD5B5"/>
      <rgbColor rgb="FFFAC090"/>
      <rgbColor rgb="FFD7E8C4"/>
      <rgbColor rgb="FFF2DCDB"/>
      <rgbColor rgb="FFDCE6F2"/>
      <rgbColor rgb="FFD9D9D9"/>
      <rgbColor rgb="FFECF1DF"/>
      <rgbColor rgb="FFB9CDE5"/>
      <rgbColor rgb="FFDBEEF4"/>
      <rgbColor rgb="FFCCFFCC"/>
      <rgbColor rgb="FFFFFF99"/>
      <rgbColor rgb="FF99CCFB"/>
      <rgbColor rgb="FFFD99C7"/>
      <rgbColor rgb="FFCC99FF"/>
      <rgbColor rgb="FFFFCC99"/>
      <rgbColor rgb="FF597DB5"/>
      <rgbColor rgb="FF34CACC"/>
      <rgbColor rgb="FFA5A69D"/>
      <rgbColor rgb="FFFFCC00"/>
      <rgbColor rgb="FFFF9900"/>
      <rgbColor rgb="FFFF7200"/>
      <rgbColor rgb="FF7C6A9E"/>
      <rgbColor rgb="FFA59D97"/>
      <rgbColor rgb="FF3F3F76"/>
      <rgbColor rgb="FF38A087"/>
      <rgbColor rgb="FF010205"/>
      <rgbColor rgb="FF2B3334"/>
      <rgbColor rgb="FFA53A08"/>
      <rgbColor rgb="FFE6B9B8"/>
      <rgbColor rgb="FF333399"/>
      <rgbColor rgb="FF3535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31680</xdr:colOff>
      <xdr:row>0</xdr:row>
      <xdr:rowOff>15840</xdr:rowOff>
    </xdr:from>
    <xdr:to>
      <xdr:col>1</xdr:col>
      <xdr:colOff>1654200</xdr:colOff>
      <xdr:row>5</xdr:row>
      <xdr:rowOff>1341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80" y="15840"/>
          <a:ext cx="2048760" cy="884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2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4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D9F1"/>
  </sheetPr>
  <dimension ref="A1:M36"/>
  <sheetViews>
    <sheetView showGridLines="0" tabSelected="1" zoomScale="80" zoomScaleNormal="80" workbookViewId="0">
      <selection activeCell="A9" sqref="A9:M9"/>
    </sheetView>
  </sheetViews>
  <sheetFormatPr baseColWidth="10" defaultColWidth="11" defaultRowHeight="14.25" customHeight="1"/>
  <cols>
    <col min="1" max="1" width="5.5" style="1" customWidth="1"/>
    <col min="2" max="2" width="30.58203125" style="1" customWidth="1"/>
    <col min="3" max="3" width="7.5" style="1" customWidth="1"/>
    <col min="4" max="4" width="58" style="2" customWidth="1"/>
    <col min="5" max="5" width="25.5" style="1" customWidth="1"/>
    <col min="6" max="12" width="10.5" style="1" customWidth="1"/>
    <col min="13" max="16384" width="11" style="1"/>
  </cols>
  <sheetData>
    <row r="1" spans="1:13" ht="14.5">
      <c r="D1" s="1"/>
    </row>
    <row r="2" spans="1:13" ht="14.5">
      <c r="D2" s="1"/>
    </row>
    <row r="3" spans="1:13" ht="14.5">
      <c r="D3" s="1"/>
    </row>
    <row r="4" spans="1:13" ht="14.5">
      <c r="D4" s="1"/>
    </row>
    <row r="5" spans="1:13" ht="14.5">
      <c r="D5" s="1"/>
    </row>
    <row r="6" spans="1:13" ht="14.5">
      <c r="D6" s="1"/>
    </row>
    <row r="7" spans="1:13" ht="17.25" customHeight="1">
      <c r="A7" s="376" t="s">
        <v>226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</row>
    <row r="8" spans="1:13" ht="14.5">
      <c r="D8" s="1"/>
    </row>
    <row r="9" spans="1:13" ht="15" customHeight="1">
      <c r="A9" s="379" t="s">
        <v>0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</row>
    <row r="10" spans="1:13" ht="14.5">
      <c r="D10" s="1"/>
    </row>
    <row r="11" spans="1:13" ht="30" customHeight="1">
      <c r="A11" s="386" t="s">
        <v>1</v>
      </c>
      <c r="B11" s="386"/>
      <c r="C11" s="374" t="s">
        <v>2</v>
      </c>
      <c r="D11" s="374"/>
      <c r="E11" s="374" t="s">
        <v>3</v>
      </c>
      <c r="F11" s="375" t="s">
        <v>4</v>
      </c>
      <c r="G11" s="375"/>
      <c r="H11" s="375"/>
      <c r="I11" s="375"/>
      <c r="J11" s="375"/>
      <c r="K11" s="375"/>
      <c r="L11" s="375"/>
      <c r="M11" s="375"/>
    </row>
    <row r="12" spans="1:13" ht="30" customHeight="1">
      <c r="A12" s="386"/>
      <c r="B12" s="386"/>
      <c r="C12" s="374"/>
      <c r="D12" s="374"/>
      <c r="E12" s="374"/>
      <c r="F12" s="3">
        <v>2018</v>
      </c>
      <c r="G12" s="3">
        <v>2019</v>
      </c>
      <c r="H12" s="3">
        <v>2020</v>
      </c>
      <c r="I12" s="3">
        <v>2021</v>
      </c>
      <c r="J12" s="3">
        <v>2022</v>
      </c>
      <c r="K12" s="4">
        <v>2023</v>
      </c>
      <c r="L12" s="3">
        <v>2024</v>
      </c>
      <c r="M12" s="5">
        <v>2025</v>
      </c>
    </row>
    <row r="13" spans="1:13" ht="30" customHeight="1">
      <c r="A13" s="381" t="s">
        <v>5</v>
      </c>
      <c r="B13" s="382" t="s">
        <v>6</v>
      </c>
      <c r="C13" s="7" t="s">
        <v>7</v>
      </c>
      <c r="D13" s="8" t="s">
        <v>8</v>
      </c>
      <c r="E13" s="9" t="s">
        <v>9</v>
      </c>
      <c r="F13" s="10" t="s">
        <v>10</v>
      </c>
      <c r="G13" s="11" t="s">
        <v>10</v>
      </c>
      <c r="H13" s="11" t="s">
        <v>10</v>
      </c>
      <c r="I13" s="11" t="s">
        <v>10</v>
      </c>
      <c r="J13" s="11" t="s">
        <v>10</v>
      </c>
      <c r="K13" s="12" t="s">
        <v>10</v>
      </c>
      <c r="L13" s="12" t="s">
        <v>10</v>
      </c>
      <c r="M13" s="13" t="s">
        <v>10</v>
      </c>
    </row>
    <row r="14" spans="1:13" ht="30" customHeight="1">
      <c r="A14" s="381"/>
      <c r="B14" s="382"/>
      <c r="C14" s="14" t="s">
        <v>11</v>
      </c>
      <c r="D14" s="15" t="s">
        <v>12</v>
      </c>
      <c r="E14" s="16" t="s">
        <v>9</v>
      </c>
      <c r="F14" s="17"/>
      <c r="G14" s="17" t="s">
        <v>10</v>
      </c>
      <c r="H14" s="17" t="s">
        <v>10</v>
      </c>
      <c r="I14" s="17" t="s">
        <v>10</v>
      </c>
      <c r="J14" s="17" t="s">
        <v>10</v>
      </c>
      <c r="K14" s="18" t="s">
        <v>10</v>
      </c>
      <c r="L14" s="18" t="s">
        <v>10</v>
      </c>
      <c r="M14" s="19" t="s">
        <v>10</v>
      </c>
    </row>
    <row r="15" spans="1:13" ht="30" customHeight="1">
      <c r="A15" s="381"/>
      <c r="B15" s="382"/>
      <c r="C15" s="20" t="s">
        <v>13</v>
      </c>
      <c r="D15" s="21" t="s">
        <v>14</v>
      </c>
      <c r="E15" s="22"/>
      <c r="F15" s="23"/>
      <c r="G15" s="24"/>
      <c r="H15" s="24"/>
      <c r="I15" s="24"/>
      <c r="J15" s="24"/>
      <c r="K15" s="23"/>
      <c r="L15" s="23"/>
      <c r="M15" s="25"/>
    </row>
    <row r="16" spans="1:13" ht="25.5" customHeight="1">
      <c r="A16" s="381"/>
      <c r="B16" s="382"/>
      <c r="C16" s="26"/>
      <c r="D16" s="27" t="s">
        <v>15</v>
      </c>
      <c r="E16" s="9" t="s">
        <v>9</v>
      </c>
      <c r="F16" s="10" t="s">
        <v>10</v>
      </c>
      <c r="G16" s="11" t="s">
        <v>10</v>
      </c>
      <c r="H16" s="11" t="s">
        <v>10</v>
      </c>
      <c r="I16" s="11" t="s">
        <v>10</v>
      </c>
      <c r="J16" s="11" t="s">
        <v>10</v>
      </c>
      <c r="K16" s="10" t="s">
        <v>10</v>
      </c>
      <c r="L16" s="10" t="s">
        <v>10</v>
      </c>
      <c r="M16" s="28"/>
    </row>
    <row r="17" spans="1:13" ht="24" customHeight="1">
      <c r="A17" s="381"/>
      <c r="B17" s="382"/>
      <c r="C17" s="29"/>
      <c r="D17" s="30" t="s">
        <v>16</v>
      </c>
      <c r="E17" s="31" t="s">
        <v>9</v>
      </c>
      <c r="F17" s="32" t="s">
        <v>10</v>
      </c>
      <c r="G17" s="32" t="s">
        <v>10</v>
      </c>
      <c r="H17" s="32" t="s">
        <v>10</v>
      </c>
      <c r="I17" s="32" t="s">
        <v>10</v>
      </c>
      <c r="J17" s="32" t="s">
        <v>10</v>
      </c>
      <c r="K17" s="32" t="s">
        <v>10</v>
      </c>
      <c r="L17" s="32" t="s">
        <v>10</v>
      </c>
      <c r="M17" s="33"/>
    </row>
    <row r="18" spans="1:13" ht="30" customHeight="1">
      <c r="A18" s="383" t="s">
        <v>17</v>
      </c>
      <c r="B18" s="384" t="s">
        <v>18</v>
      </c>
      <c r="C18" s="34" t="s">
        <v>19</v>
      </c>
      <c r="D18" s="35" t="s">
        <v>20</v>
      </c>
      <c r="E18" s="36"/>
      <c r="F18" s="37"/>
      <c r="G18" s="38"/>
      <c r="H18" s="38"/>
      <c r="I18" s="38"/>
      <c r="J18" s="38"/>
      <c r="K18" s="37"/>
      <c r="L18" s="37"/>
      <c r="M18" s="39"/>
    </row>
    <row r="19" spans="1:13" ht="24" customHeight="1">
      <c r="A19" s="383"/>
      <c r="B19" s="384"/>
      <c r="C19" s="40"/>
      <c r="D19" s="41" t="s">
        <v>21</v>
      </c>
      <c r="E19" s="36" t="s">
        <v>9</v>
      </c>
      <c r="F19" s="37"/>
      <c r="G19" s="38" t="s">
        <v>10</v>
      </c>
      <c r="H19" s="38" t="s">
        <v>10</v>
      </c>
      <c r="I19" s="38" t="s">
        <v>22</v>
      </c>
      <c r="J19" s="38" t="s">
        <v>22</v>
      </c>
      <c r="K19" s="37" t="s">
        <v>22</v>
      </c>
      <c r="L19" s="37" t="s">
        <v>22</v>
      </c>
      <c r="M19" s="39"/>
    </row>
    <row r="20" spans="1:13" ht="24" customHeight="1">
      <c r="A20" s="383"/>
      <c r="B20" s="384"/>
      <c r="C20" s="40"/>
      <c r="D20" s="42" t="s">
        <v>23</v>
      </c>
      <c r="E20" s="36" t="s">
        <v>9</v>
      </c>
      <c r="F20" s="37"/>
      <c r="G20" s="38" t="s">
        <v>10</v>
      </c>
      <c r="H20" s="37" t="s">
        <v>10</v>
      </c>
      <c r="I20" s="38" t="s">
        <v>10</v>
      </c>
      <c r="J20" s="38" t="s">
        <v>10</v>
      </c>
      <c r="K20" s="37" t="s">
        <v>10</v>
      </c>
      <c r="L20" s="37" t="s">
        <v>10</v>
      </c>
      <c r="M20" s="39"/>
    </row>
    <row r="21" spans="1:13" ht="19.5" customHeight="1">
      <c r="A21" s="383"/>
      <c r="B21" s="384"/>
      <c r="C21" s="43" t="s">
        <v>24</v>
      </c>
      <c r="D21" s="44" t="s">
        <v>25</v>
      </c>
      <c r="E21" s="45"/>
      <c r="F21" s="37"/>
      <c r="G21" s="37"/>
      <c r="H21" s="38"/>
      <c r="I21" s="37"/>
      <c r="J21" s="37"/>
      <c r="K21" s="37"/>
      <c r="L21" s="37"/>
      <c r="M21" s="39"/>
    </row>
    <row r="22" spans="1:13" ht="19.5" customHeight="1">
      <c r="A22" s="46"/>
      <c r="B22" s="384"/>
      <c r="C22" s="47"/>
      <c r="D22" s="48" t="s">
        <v>26</v>
      </c>
      <c r="E22" s="45" t="s">
        <v>9</v>
      </c>
      <c r="F22" s="49"/>
      <c r="G22" s="49" t="s">
        <v>10</v>
      </c>
      <c r="H22" s="50" t="s">
        <v>10</v>
      </c>
      <c r="I22" s="49" t="s">
        <v>10</v>
      </c>
      <c r="J22" s="49" t="s">
        <v>10</v>
      </c>
      <c r="K22" s="49" t="s">
        <v>10</v>
      </c>
      <c r="L22" s="49" t="s">
        <v>10</v>
      </c>
      <c r="M22" s="51" t="s">
        <v>10</v>
      </c>
    </row>
    <row r="23" spans="1:13" ht="45.75" customHeight="1" thickBot="1">
      <c r="A23" s="46" t="s">
        <v>27</v>
      </c>
      <c r="B23" s="6" t="s">
        <v>28</v>
      </c>
      <c r="C23" s="52" t="s">
        <v>29</v>
      </c>
      <c r="D23" s="53" t="s">
        <v>30</v>
      </c>
      <c r="E23" s="54" t="s">
        <v>9</v>
      </c>
      <c r="F23" s="32" t="s">
        <v>10</v>
      </c>
      <c r="G23" s="55" t="s">
        <v>10</v>
      </c>
      <c r="H23" s="55" t="s">
        <v>10</v>
      </c>
      <c r="I23" s="55" t="s">
        <v>10</v>
      </c>
      <c r="J23" s="55" t="s">
        <v>10</v>
      </c>
      <c r="K23" s="32" t="s">
        <v>10</v>
      </c>
      <c r="L23" s="32" t="s">
        <v>10</v>
      </c>
      <c r="M23" s="33"/>
    </row>
    <row r="24" spans="1:13" ht="17" customHeight="1">
      <c r="A24" s="385" t="s">
        <v>229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</row>
    <row r="25" spans="1:13" ht="14.5">
      <c r="A25" s="377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</row>
    <row r="26" spans="1:13" ht="14.5">
      <c r="A26" s="380" t="s">
        <v>31</v>
      </c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</row>
    <row r="28" spans="1:13" ht="14.5">
      <c r="A28" s="56"/>
    </row>
    <row r="29" spans="1:13" ht="14.5">
      <c r="A29" s="380" t="s">
        <v>32</v>
      </c>
      <c r="B29" s="380"/>
      <c r="C29" s="380"/>
      <c r="D29" s="57"/>
      <c r="E29" s="57"/>
      <c r="F29" s="57"/>
      <c r="G29" s="57"/>
      <c r="H29" s="57"/>
      <c r="I29" s="57"/>
      <c r="J29" s="57"/>
      <c r="K29" s="57"/>
    </row>
    <row r="30" spans="1:13" ht="14.5">
      <c r="A30" s="378" t="s">
        <v>33</v>
      </c>
      <c r="B30" s="378"/>
      <c r="C30" s="378"/>
      <c r="D30" s="58"/>
      <c r="E30" s="58"/>
      <c r="F30" s="58"/>
      <c r="G30" s="58"/>
      <c r="H30" s="58"/>
      <c r="I30" s="58"/>
      <c r="J30" s="58"/>
      <c r="K30" s="58"/>
    </row>
    <row r="31" spans="1:13" ht="14.5">
      <c r="A31" s="378" t="s">
        <v>34</v>
      </c>
      <c r="B31" s="378"/>
      <c r="C31" s="378"/>
      <c r="D31" s="58"/>
      <c r="E31" s="58"/>
      <c r="F31" s="58"/>
      <c r="G31" s="58"/>
      <c r="H31" s="58"/>
      <c r="I31" s="58"/>
      <c r="J31" s="58"/>
      <c r="K31" s="58"/>
    </row>
    <row r="32" spans="1:13" ht="14.5">
      <c r="A32" s="378" t="s">
        <v>35</v>
      </c>
      <c r="B32" s="378"/>
      <c r="C32" s="378"/>
      <c r="D32" s="58"/>
      <c r="E32" s="58"/>
      <c r="F32" s="58"/>
      <c r="G32" s="58"/>
      <c r="H32" s="58"/>
      <c r="I32" s="58"/>
      <c r="J32" s="58"/>
      <c r="K32" s="58"/>
    </row>
    <row r="33" spans="1:13" ht="14.5">
      <c r="A33" s="59"/>
      <c r="B33" s="59"/>
      <c r="C33" s="60"/>
      <c r="D33" s="61"/>
      <c r="E33" s="61"/>
      <c r="F33" s="59"/>
      <c r="G33" s="59"/>
      <c r="H33" s="59"/>
      <c r="I33" s="59"/>
      <c r="J33" s="59"/>
      <c r="K33" s="59"/>
    </row>
    <row r="34" spans="1:13" ht="14.5">
      <c r="A34" s="59"/>
      <c r="B34" s="59"/>
      <c r="C34" s="60"/>
      <c r="D34" s="61"/>
      <c r="E34" s="61"/>
      <c r="F34" s="59"/>
      <c r="G34" s="59"/>
      <c r="H34" s="59"/>
      <c r="I34" s="59"/>
      <c r="J34" s="59"/>
      <c r="K34" s="59"/>
    </row>
    <row r="35" spans="1:13" ht="14.5">
      <c r="A35" s="377" t="s">
        <v>227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</row>
    <row r="36" spans="1:13" ht="14.5">
      <c r="A36" s="377" t="s">
        <v>225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</row>
  </sheetData>
  <mergeCells count="19">
    <mergeCell ref="A24:M24"/>
    <mergeCell ref="A11:B12"/>
    <mergeCell ref="C11:D12"/>
    <mergeCell ref="E11:E12"/>
    <mergeCell ref="F11:M11"/>
    <mergeCell ref="A7:M7"/>
    <mergeCell ref="A36:M36"/>
    <mergeCell ref="A35:M35"/>
    <mergeCell ref="A32:C32"/>
    <mergeCell ref="A9:M9"/>
    <mergeCell ref="A25:L25"/>
    <mergeCell ref="A26:M26"/>
    <mergeCell ref="A29:C29"/>
    <mergeCell ref="A30:C30"/>
    <mergeCell ref="A31:C31"/>
    <mergeCell ref="A13:A17"/>
    <mergeCell ref="B13:B17"/>
    <mergeCell ref="A18:A21"/>
    <mergeCell ref="B18:B22"/>
  </mergeCells>
  <hyperlinks>
    <hyperlink ref="D13" location="'HF-04.1.1'!A1" display="Kindertageseinrichtungen nach Art der Leitung" xr:uid="{00000000-0004-0000-0000-000000000000}"/>
    <hyperlink ref="D14" location="'HF-04.1.2'!A1" display="Kindertageseinrichtungen nach Art der Leitung und Einrichtungsgröße" xr:uid="{00000000-0004-0000-0000-000001000000}"/>
    <hyperlink ref="D16" location="'HF-04.1.3-1'!A1" display="Kindertageseinrichtungen insgesamt" xr:uid="{00000000-0004-0000-0000-000002000000}"/>
    <hyperlink ref="D17" location="'HF-04.1.3-2'!A1" display="Kindertageseinrichtungen nach Einrichtungsgröße" xr:uid="{00000000-0004-0000-0000-000003000000}"/>
    <hyperlink ref="D19" location="'HF-04.2.1-1'!A1" display="Befristung " xr:uid="{00000000-0004-0000-0000-000004000000}"/>
    <hyperlink ref="D20" location="'HF-04.2.1-2'!A1" display="Beschäftigungsumfang " xr:uid="{00000000-0004-0000-0000-000005000000}"/>
    <hyperlink ref="D22" location="'HF-04.2.2-0'!A1" display="Personen nach Art der Leitung" xr:uid="{00000000-0004-0000-0000-000006000000}"/>
    <hyperlink ref="D23" location="'HF-04.3.1'!A1" display="Qualifikation der Leitungskräfte (nach Berufsabschluss)" xr:uid="{00000000-0004-0000-0000-000007000000}"/>
    <hyperlink ref="A30" r:id="rId1" xr:uid="{00000000-0004-0000-0000-000008000000}"/>
    <hyperlink ref="A31" r:id="rId2" xr:uid="{00000000-0004-0000-0000-000009000000}"/>
    <hyperlink ref="A32" r:id="rId3" xr:uid="{00000000-0004-0000-0000-00000A000000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C13:C23" twoDigitTextYea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2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12" s="63" customFormat="1" ht="14.25" customHeight="1">
      <c r="A1" s="62" t="s">
        <v>36</v>
      </c>
    </row>
    <row r="2" spans="1:12" s="63" customFormat="1" ht="14.25" customHeight="1">
      <c r="A2" s="64"/>
    </row>
    <row r="3" spans="1:12" s="63" customFormat="1" ht="23.4" customHeight="1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</row>
    <row r="4" spans="1:12" s="63" customFormat="1" ht="14.2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s="63" customFormat="1" ht="16.5">
      <c r="A5" s="388" t="s">
        <v>37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</row>
    <row r="6" spans="1:12" s="63" customFormat="1" ht="14.25" customHeight="1">
      <c r="A6" s="389" t="s">
        <v>38</v>
      </c>
      <c r="B6" s="390" t="s">
        <v>39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</row>
    <row r="7" spans="1:12" s="63" customFormat="1" ht="14.25" customHeight="1">
      <c r="A7" s="389"/>
      <c r="B7" s="391" t="s">
        <v>40</v>
      </c>
      <c r="C7" s="390" t="s">
        <v>41</v>
      </c>
      <c r="D7" s="390"/>
      <c r="E7" s="390"/>
      <c r="F7" s="390"/>
      <c r="G7" s="390"/>
      <c r="H7" s="390"/>
      <c r="I7" s="390"/>
      <c r="J7" s="390"/>
      <c r="K7" s="390"/>
      <c r="L7" s="390"/>
    </row>
    <row r="8" spans="1:12" s="63" customFormat="1" ht="14.25" customHeight="1">
      <c r="A8" s="389"/>
      <c r="B8" s="391"/>
      <c r="C8" s="392" t="s">
        <v>42</v>
      </c>
      <c r="D8" s="392"/>
      <c r="E8" s="392" t="s">
        <v>43</v>
      </c>
      <c r="F8" s="392"/>
      <c r="G8" s="393" t="s">
        <v>41</v>
      </c>
      <c r="H8" s="393"/>
      <c r="I8" s="393"/>
      <c r="J8" s="393"/>
      <c r="K8" s="393"/>
      <c r="L8" s="393"/>
    </row>
    <row r="9" spans="1:12" s="63" customFormat="1" ht="14.25" customHeight="1">
      <c r="A9" s="389"/>
      <c r="B9" s="391"/>
      <c r="C9" s="392"/>
      <c r="D9" s="392"/>
      <c r="E9" s="392"/>
      <c r="F9" s="392"/>
      <c r="G9" s="394" t="s">
        <v>44</v>
      </c>
      <c r="H9" s="394"/>
      <c r="I9" s="395" t="s">
        <v>45</v>
      </c>
      <c r="J9" s="395"/>
      <c r="K9" s="395"/>
      <c r="L9" s="395"/>
    </row>
    <row r="10" spans="1:12" s="63" customFormat="1" ht="28.5" customHeight="1">
      <c r="A10" s="389"/>
      <c r="B10" s="391"/>
      <c r="C10" s="392"/>
      <c r="D10" s="392"/>
      <c r="E10" s="392"/>
      <c r="F10" s="392"/>
      <c r="G10" s="394"/>
      <c r="H10" s="394"/>
      <c r="I10" s="392" t="s">
        <v>46</v>
      </c>
      <c r="J10" s="392"/>
      <c r="K10" s="393" t="s">
        <v>47</v>
      </c>
      <c r="L10" s="393"/>
    </row>
    <row r="11" spans="1:12" s="63" customFormat="1" ht="14.25" customHeight="1">
      <c r="A11" s="389"/>
      <c r="B11" s="68" t="s">
        <v>48</v>
      </c>
      <c r="C11" s="69" t="s">
        <v>48</v>
      </c>
      <c r="D11" s="70" t="s">
        <v>49</v>
      </c>
      <c r="E11" s="71" t="s">
        <v>48</v>
      </c>
      <c r="F11" s="72" t="s">
        <v>49</v>
      </c>
      <c r="G11" s="73" t="s">
        <v>48</v>
      </c>
      <c r="H11" s="74" t="s">
        <v>49</v>
      </c>
      <c r="I11" s="71" t="s">
        <v>48</v>
      </c>
      <c r="J11" s="74" t="s">
        <v>49</v>
      </c>
      <c r="K11" s="71" t="s">
        <v>48</v>
      </c>
      <c r="L11" s="73" t="s">
        <v>49</v>
      </c>
    </row>
    <row r="12" spans="1:12" s="63" customFormat="1" ht="14.25" customHeight="1">
      <c r="A12" s="75" t="s">
        <v>50</v>
      </c>
      <c r="B12" s="341">
        <v>9662</v>
      </c>
      <c r="C12" s="77">
        <v>138</v>
      </c>
      <c r="D12" s="342">
        <v>1.4282757193127718</v>
      </c>
      <c r="E12" s="77">
        <v>9524</v>
      </c>
      <c r="F12" s="342">
        <v>98.571724280687235</v>
      </c>
      <c r="G12" s="77">
        <v>1621</v>
      </c>
      <c r="H12" s="342">
        <v>16.777064789898571</v>
      </c>
      <c r="I12" s="77">
        <v>6140</v>
      </c>
      <c r="J12" s="342">
        <v>63.547919685365351</v>
      </c>
      <c r="K12" s="77">
        <v>1763</v>
      </c>
      <c r="L12" s="343">
        <v>18.246739805423307</v>
      </c>
    </row>
    <row r="13" spans="1:12" s="63" customFormat="1" ht="14.25" customHeight="1">
      <c r="A13" s="80" t="s">
        <v>51</v>
      </c>
      <c r="B13" s="344">
        <v>9613</v>
      </c>
      <c r="C13" s="82">
        <v>346</v>
      </c>
      <c r="D13" s="345">
        <v>3.5992926245708934</v>
      </c>
      <c r="E13" s="82">
        <v>9267</v>
      </c>
      <c r="F13" s="345">
        <v>96.400707375429107</v>
      </c>
      <c r="G13" s="82">
        <v>1253</v>
      </c>
      <c r="H13" s="345">
        <v>13.034432539269739</v>
      </c>
      <c r="I13" s="82">
        <v>6112</v>
      </c>
      <c r="J13" s="345">
        <v>63.58056798085925</v>
      </c>
      <c r="K13" s="82">
        <v>1902</v>
      </c>
      <c r="L13" s="346">
        <v>19.785706855300113</v>
      </c>
    </row>
    <row r="14" spans="1:12" s="63" customFormat="1" ht="14.25" customHeight="1">
      <c r="A14" s="85" t="s">
        <v>52</v>
      </c>
      <c r="B14" s="347">
        <v>2871</v>
      </c>
      <c r="C14" s="87">
        <v>641</v>
      </c>
      <c r="D14" s="348">
        <v>22.326715430163706</v>
      </c>
      <c r="E14" s="87">
        <v>2230</v>
      </c>
      <c r="F14" s="348">
        <v>77.673284569836298</v>
      </c>
      <c r="G14" s="87">
        <v>504</v>
      </c>
      <c r="H14" s="348">
        <v>17.554858934169278</v>
      </c>
      <c r="I14" s="87">
        <v>666</v>
      </c>
      <c r="J14" s="348">
        <v>23.197492163009404</v>
      </c>
      <c r="K14" s="87">
        <v>1060</v>
      </c>
      <c r="L14" s="349">
        <v>36.920933472657609</v>
      </c>
    </row>
    <row r="15" spans="1:12" s="63" customFormat="1" ht="14.25" customHeight="1">
      <c r="A15" s="80" t="s">
        <v>53</v>
      </c>
      <c r="B15" s="344">
        <v>1622</v>
      </c>
      <c r="C15" s="82">
        <v>77</v>
      </c>
      <c r="D15" s="345">
        <v>4.7472256473489516</v>
      </c>
      <c r="E15" s="82">
        <v>1545</v>
      </c>
      <c r="F15" s="345">
        <v>95.252774352651045</v>
      </c>
      <c r="G15" s="82">
        <v>240</v>
      </c>
      <c r="H15" s="345">
        <v>14.796547472256474</v>
      </c>
      <c r="I15" s="82">
        <v>710</v>
      </c>
      <c r="J15" s="345">
        <v>43.7731196054254</v>
      </c>
      <c r="K15" s="82">
        <v>595</v>
      </c>
      <c r="L15" s="346">
        <v>36.683107274969174</v>
      </c>
    </row>
    <row r="16" spans="1:12" s="63" customFormat="1" ht="14.25" customHeight="1">
      <c r="A16" s="85" t="s">
        <v>54</v>
      </c>
      <c r="B16" s="347">
        <v>470</v>
      </c>
      <c r="C16" s="87">
        <v>107</v>
      </c>
      <c r="D16" s="348">
        <v>22.76595744680851</v>
      </c>
      <c r="E16" s="87">
        <v>363</v>
      </c>
      <c r="F16" s="348">
        <v>77.234042553191486</v>
      </c>
      <c r="G16" s="370">
        <v>137</v>
      </c>
      <c r="H16" s="371">
        <v>29.148936170212764</v>
      </c>
      <c r="I16" s="370">
        <v>73</v>
      </c>
      <c r="J16" s="371">
        <v>15.531914893617021</v>
      </c>
      <c r="K16" s="370">
        <v>153</v>
      </c>
      <c r="L16" s="372">
        <v>32.553191489361701</v>
      </c>
    </row>
    <row r="17" spans="1:12" s="63" customFormat="1" ht="14.25" customHeight="1">
      <c r="A17" s="80" t="s">
        <v>55</v>
      </c>
      <c r="B17" s="344">
        <v>1151</v>
      </c>
      <c r="C17" s="82">
        <v>129</v>
      </c>
      <c r="D17" s="345">
        <v>11.207645525629887</v>
      </c>
      <c r="E17" s="82">
        <v>1022</v>
      </c>
      <c r="F17" s="345">
        <v>88.792354474370114</v>
      </c>
      <c r="G17" s="82">
        <v>408</v>
      </c>
      <c r="H17" s="345">
        <v>35.447437011294525</v>
      </c>
      <c r="I17" s="82">
        <v>140</v>
      </c>
      <c r="J17" s="345">
        <v>12.163336229365768</v>
      </c>
      <c r="K17" s="82">
        <v>474</v>
      </c>
      <c r="L17" s="346">
        <v>41.181581233709821</v>
      </c>
    </row>
    <row r="18" spans="1:12" s="63" customFormat="1" ht="14.25" customHeight="1">
      <c r="A18" s="85" t="s">
        <v>56</v>
      </c>
      <c r="B18" s="347">
        <v>4365</v>
      </c>
      <c r="C18" s="87">
        <v>299</v>
      </c>
      <c r="D18" s="348">
        <v>6.8499427262313857</v>
      </c>
      <c r="E18" s="87">
        <v>4066</v>
      </c>
      <c r="F18" s="348">
        <v>93.15005727376861</v>
      </c>
      <c r="G18" s="87">
        <v>1679</v>
      </c>
      <c r="H18" s="348">
        <v>38.465063001145474</v>
      </c>
      <c r="I18" s="87">
        <v>677</v>
      </c>
      <c r="J18" s="348">
        <v>15.509736540664376</v>
      </c>
      <c r="K18" s="87">
        <v>1710</v>
      </c>
      <c r="L18" s="349">
        <v>39.175257731958766</v>
      </c>
    </row>
    <row r="19" spans="1:12" s="63" customFormat="1" ht="14.25" customHeight="1">
      <c r="A19" s="80" t="s">
        <v>57</v>
      </c>
      <c r="B19" s="344">
        <v>961</v>
      </c>
      <c r="C19" s="82">
        <v>30</v>
      </c>
      <c r="D19" s="345">
        <v>3.121748178980229</v>
      </c>
      <c r="E19" s="82">
        <v>931</v>
      </c>
      <c r="F19" s="345">
        <v>96.878251821019774</v>
      </c>
      <c r="G19" s="82">
        <v>190</v>
      </c>
      <c r="H19" s="345">
        <v>19.771071800208116</v>
      </c>
      <c r="I19" s="82">
        <v>572</v>
      </c>
      <c r="J19" s="345">
        <v>59.521331945889699</v>
      </c>
      <c r="K19" s="82">
        <v>169</v>
      </c>
      <c r="L19" s="346">
        <v>17.585848074921955</v>
      </c>
    </row>
    <row r="20" spans="1:12" s="63" customFormat="1" ht="14.25" customHeight="1">
      <c r="A20" s="85" t="s">
        <v>58</v>
      </c>
      <c r="B20" s="347">
        <v>5466</v>
      </c>
      <c r="C20" s="87">
        <v>476</v>
      </c>
      <c r="D20" s="348">
        <v>8.7083790706183688</v>
      </c>
      <c r="E20" s="87">
        <v>4990</v>
      </c>
      <c r="F20" s="348">
        <v>91.291620929381637</v>
      </c>
      <c r="G20" s="87">
        <v>1324</v>
      </c>
      <c r="H20" s="348">
        <v>24.222466154409073</v>
      </c>
      <c r="I20" s="87">
        <v>1884</v>
      </c>
      <c r="J20" s="348">
        <v>34.467618002195387</v>
      </c>
      <c r="K20" s="87">
        <v>1782</v>
      </c>
      <c r="L20" s="349">
        <v>32.601536772777166</v>
      </c>
    </row>
    <row r="21" spans="1:12" s="63" customFormat="1" ht="14.25" customHeight="1">
      <c r="A21" s="80" t="s">
        <v>59</v>
      </c>
      <c r="B21" s="344">
        <v>10834</v>
      </c>
      <c r="C21" s="82">
        <v>823</v>
      </c>
      <c r="D21" s="345">
        <v>7.5964556027321395</v>
      </c>
      <c r="E21" s="82">
        <v>10011</v>
      </c>
      <c r="F21" s="345">
        <v>92.403544397267865</v>
      </c>
      <c r="G21" s="82">
        <v>1779</v>
      </c>
      <c r="H21" s="345">
        <v>16.420527967509692</v>
      </c>
      <c r="I21" s="82">
        <v>3210</v>
      </c>
      <c r="J21" s="345">
        <v>29.62894591102086</v>
      </c>
      <c r="K21" s="82">
        <v>5022</v>
      </c>
      <c r="L21" s="346">
        <v>46.354070518737309</v>
      </c>
    </row>
    <row r="22" spans="1:12" s="63" customFormat="1" ht="14.25" customHeight="1">
      <c r="A22" s="85" t="s">
        <v>60</v>
      </c>
      <c r="B22" s="347">
        <v>2662</v>
      </c>
      <c r="C22" s="373">
        <v>135</v>
      </c>
      <c r="D22" s="371">
        <v>5.0713749060856497</v>
      </c>
      <c r="E22" s="370">
        <v>2527</v>
      </c>
      <c r="F22" s="371">
        <v>94.928625093914349</v>
      </c>
      <c r="G22" s="370">
        <v>210</v>
      </c>
      <c r="H22" s="371">
        <v>7.8888054094665661</v>
      </c>
      <c r="I22" s="87">
        <v>1617</v>
      </c>
      <c r="J22" s="348">
        <v>60.743801652892564</v>
      </c>
      <c r="K22" s="87">
        <v>700</v>
      </c>
      <c r="L22" s="349">
        <v>26.296018031555221</v>
      </c>
    </row>
    <row r="23" spans="1:12" s="63" customFormat="1" ht="14.25" customHeight="1">
      <c r="A23" s="80" t="s">
        <v>61</v>
      </c>
      <c r="B23" s="344">
        <v>482</v>
      </c>
      <c r="C23" s="369">
        <v>32</v>
      </c>
      <c r="D23" s="345">
        <v>6.6390041493775938</v>
      </c>
      <c r="E23" s="82">
        <v>450</v>
      </c>
      <c r="F23" s="345">
        <v>93.360995850622402</v>
      </c>
      <c r="G23" s="82">
        <v>92</v>
      </c>
      <c r="H23" s="345">
        <v>19.087136929460581</v>
      </c>
      <c r="I23" s="82">
        <v>68</v>
      </c>
      <c r="J23" s="345">
        <v>14.107883817427386</v>
      </c>
      <c r="K23" s="82">
        <v>290</v>
      </c>
      <c r="L23" s="346">
        <v>60.165975103734439</v>
      </c>
    </row>
    <row r="24" spans="1:12" s="63" customFormat="1" ht="14.25" customHeight="1">
      <c r="A24" s="85" t="s">
        <v>62</v>
      </c>
      <c r="B24" s="347">
        <v>2319</v>
      </c>
      <c r="C24" s="87">
        <v>85</v>
      </c>
      <c r="D24" s="348">
        <v>3.6653730056058644</v>
      </c>
      <c r="E24" s="87">
        <v>2234</v>
      </c>
      <c r="F24" s="348">
        <v>96.334626994394142</v>
      </c>
      <c r="G24" s="87">
        <v>671</v>
      </c>
      <c r="H24" s="348">
        <v>28.934885726606296</v>
      </c>
      <c r="I24" s="87">
        <v>566</v>
      </c>
      <c r="J24" s="348">
        <v>24.407072013799052</v>
      </c>
      <c r="K24" s="87">
        <v>997</v>
      </c>
      <c r="L24" s="349">
        <v>42.992669253988787</v>
      </c>
    </row>
    <row r="25" spans="1:12" s="63" customFormat="1" ht="14.25" customHeight="1">
      <c r="A25" s="80" t="s">
        <v>63</v>
      </c>
      <c r="B25" s="344">
        <v>1401</v>
      </c>
      <c r="C25" s="82">
        <v>56</v>
      </c>
      <c r="D25" s="345">
        <v>3.997144896502498</v>
      </c>
      <c r="E25" s="82">
        <v>1345</v>
      </c>
      <c r="F25" s="345">
        <v>96.002855103497495</v>
      </c>
      <c r="G25" s="82">
        <v>275</v>
      </c>
      <c r="H25" s="345">
        <v>19.628836545324766</v>
      </c>
      <c r="I25" s="82">
        <v>785</v>
      </c>
      <c r="J25" s="345">
        <v>56.031406138472519</v>
      </c>
      <c r="K25" s="82">
        <v>285</v>
      </c>
      <c r="L25" s="346">
        <v>20.342612419700213</v>
      </c>
    </row>
    <row r="26" spans="1:12" s="63" customFormat="1" ht="14.25" customHeight="1">
      <c r="A26" s="85" t="s">
        <v>64</v>
      </c>
      <c r="B26" s="347">
        <v>1820</v>
      </c>
      <c r="C26" s="87">
        <v>76</v>
      </c>
      <c r="D26" s="348">
        <v>4.1758241758241761</v>
      </c>
      <c r="E26" s="87">
        <v>1744</v>
      </c>
      <c r="F26" s="348">
        <v>95.824175824175825</v>
      </c>
      <c r="G26" s="87">
        <v>500</v>
      </c>
      <c r="H26" s="348">
        <v>27.472527472527471</v>
      </c>
      <c r="I26" s="87">
        <v>483</v>
      </c>
      <c r="J26" s="348">
        <v>26.53846153846154</v>
      </c>
      <c r="K26" s="87">
        <v>761</v>
      </c>
      <c r="L26" s="349">
        <v>41.81318681318681</v>
      </c>
    </row>
    <row r="27" spans="1:12" s="63" customFormat="1" ht="14.25" customHeight="1">
      <c r="A27" s="80" t="s">
        <v>65</v>
      </c>
      <c r="B27" s="344">
        <v>1340</v>
      </c>
      <c r="C27" s="82">
        <v>7</v>
      </c>
      <c r="D27" s="345">
        <v>0.52238805970149305</v>
      </c>
      <c r="E27" s="82">
        <v>1333</v>
      </c>
      <c r="F27" s="345">
        <v>99.477611940298502</v>
      </c>
      <c r="G27" s="82">
        <v>254</v>
      </c>
      <c r="H27" s="345">
        <v>18.955223880597014</v>
      </c>
      <c r="I27" s="82">
        <v>877</v>
      </c>
      <c r="J27" s="345">
        <v>65.447761194029852</v>
      </c>
      <c r="K27" s="82">
        <v>202</v>
      </c>
      <c r="L27" s="346">
        <v>15.074626865671641</v>
      </c>
    </row>
    <row r="28" spans="1:12" s="63" customFormat="1" ht="14.25" customHeight="1">
      <c r="A28" s="90" t="s">
        <v>66</v>
      </c>
      <c r="B28" s="350">
        <v>46525</v>
      </c>
      <c r="C28" s="92">
        <v>2561</v>
      </c>
      <c r="D28" s="351">
        <v>5.504567436861902</v>
      </c>
      <c r="E28" s="92">
        <v>43964</v>
      </c>
      <c r="F28" s="351">
        <v>94.495432563138095</v>
      </c>
      <c r="G28" s="92">
        <v>9003</v>
      </c>
      <c r="H28" s="351">
        <v>19.350886620096723</v>
      </c>
      <c r="I28" s="92">
        <v>20404</v>
      </c>
      <c r="J28" s="351">
        <v>43.855991402471787</v>
      </c>
      <c r="K28" s="92">
        <v>14557</v>
      </c>
      <c r="L28" s="352">
        <v>31.288554540569585</v>
      </c>
    </row>
    <row r="29" spans="1:12" s="63" customFormat="1" ht="14.25" customHeight="1">
      <c r="A29" s="95" t="s">
        <v>67</v>
      </c>
      <c r="B29" s="353">
        <v>10514</v>
      </c>
      <c r="C29" s="97">
        <v>896</v>
      </c>
      <c r="D29" s="354">
        <v>8.5219707057256997</v>
      </c>
      <c r="E29" s="97">
        <v>9618</v>
      </c>
      <c r="F29" s="354">
        <v>91.478029294274307</v>
      </c>
      <c r="G29" s="97">
        <v>2134</v>
      </c>
      <c r="H29" s="354">
        <v>20.296747194217232</v>
      </c>
      <c r="I29" s="97">
        <v>4176</v>
      </c>
      <c r="J29" s="354">
        <v>39.718470610614418</v>
      </c>
      <c r="K29" s="97">
        <v>3308</v>
      </c>
      <c r="L29" s="355">
        <v>31.4628114894427</v>
      </c>
    </row>
    <row r="30" spans="1:12" s="63" customFormat="1" ht="14.25" customHeight="1">
      <c r="A30" s="100" t="s">
        <v>68</v>
      </c>
      <c r="B30" s="356">
        <v>57039</v>
      </c>
      <c r="C30" s="102">
        <v>3457</v>
      </c>
      <c r="D30" s="357">
        <v>6.0607654411893614</v>
      </c>
      <c r="E30" s="102">
        <v>53582</v>
      </c>
      <c r="F30" s="357">
        <v>93.939234558810639</v>
      </c>
      <c r="G30" s="102">
        <v>11137</v>
      </c>
      <c r="H30" s="357">
        <v>19.525237118462805</v>
      </c>
      <c r="I30" s="102">
        <v>24580</v>
      </c>
      <c r="J30" s="357">
        <v>43.093322112940271</v>
      </c>
      <c r="K30" s="102">
        <v>17865</v>
      </c>
      <c r="L30" s="358">
        <v>31.320675327407564</v>
      </c>
    </row>
    <row r="31" spans="1:12" s="63" customFormat="1" ht="14.25" customHeight="1">
      <c r="A31" s="396" t="s">
        <v>69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</row>
    <row r="32" spans="1:12" s="63" customFormat="1" ht="21.75" customHeight="1">
      <c r="A32" s="397" t="s">
        <v>224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</row>
    <row r="33" spans="1:12" s="63" customFormat="1" ht="14.25" customHeight="1">
      <c r="A33" s="64"/>
    </row>
    <row r="34" spans="1:12" s="1" customFormat="1" ht="23.4" customHeight="1">
      <c r="A34" s="387">
        <v>2024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</row>
    <row r="35" spans="1:12" s="1" customFormat="1" ht="14.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  <row r="36" spans="1:12" s="1" customFormat="1" ht="16.5">
      <c r="A36" s="388" t="s">
        <v>70</v>
      </c>
      <c r="B36" s="388"/>
      <c r="C36" s="388"/>
      <c r="D36" s="388"/>
      <c r="E36" s="388"/>
      <c r="F36" s="388"/>
      <c r="G36" s="388"/>
      <c r="H36" s="388"/>
      <c r="I36" s="388"/>
      <c r="J36" s="388"/>
      <c r="K36" s="388"/>
      <c r="L36" s="388"/>
    </row>
    <row r="37" spans="1:12" s="1" customFormat="1" ht="14.25" customHeight="1">
      <c r="A37" s="389" t="s">
        <v>38</v>
      </c>
      <c r="B37" s="390" t="s">
        <v>39</v>
      </c>
      <c r="C37" s="390"/>
      <c r="D37" s="390"/>
      <c r="E37" s="390"/>
      <c r="F37" s="390"/>
      <c r="G37" s="390"/>
      <c r="H37" s="390"/>
      <c r="I37" s="390"/>
      <c r="J37" s="390"/>
      <c r="K37" s="390"/>
      <c r="L37" s="390"/>
    </row>
    <row r="38" spans="1:12" s="1" customFormat="1" ht="14.25" customHeight="1">
      <c r="A38" s="389"/>
      <c r="B38" s="391" t="s">
        <v>40</v>
      </c>
      <c r="C38" s="390" t="s">
        <v>41</v>
      </c>
      <c r="D38" s="390"/>
      <c r="E38" s="390"/>
      <c r="F38" s="390"/>
      <c r="G38" s="390"/>
      <c r="H38" s="390"/>
      <c r="I38" s="390"/>
      <c r="J38" s="390"/>
      <c r="K38" s="390"/>
      <c r="L38" s="390"/>
    </row>
    <row r="39" spans="1:12" s="1" customFormat="1" ht="14.25" customHeight="1">
      <c r="A39" s="389"/>
      <c r="B39" s="391"/>
      <c r="C39" s="392" t="s">
        <v>42</v>
      </c>
      <c r="D39" s="392"/>
      <c r="E39" s="392" t="s">
        <v>43</v>
      </c>
      <c r="F39" s="392"/>
      <c r="G39" s="393" t="s">
        <v>41</v>
      </c>
      <c r="H39" s="393"/>
      <c r="I39" s="393"/>
      <c r="J39" s="393"/>
      <c r="K39" s="393"/>
      <c r="L39" s="393"/>
    </row>
    <row r="40" spans="1:12" s="1" customFormat="1" ht="14.5">
      <c r="A40" s="389"/>
      <c r="B40" s="391"/>
      <c r="C40" s="392"/>
      <c r="D40" s="392"/>
      <c r="E40" s="392"/>
      <c r="F40" s="392"/>
      <c r="G40" s="394" t="s">
        <v>44</v>
      </c>
      <c r="H40" s="394"/>
      <c r="I40" s="395" t="s">
        <v>45</v>
      </c>
      <c r="J40" s="395"/>
      <c r="K40" s="395"/>
      <c r="L40" s="395"/>
    </row>
    <row r="41" spans="1:12" s="1" customFormat="1" ht="33.75" customHeight="1">
      <c r="A41" s="389"/>
      <c r="B41" s="391"/>
      <c r="C41" s="392"/>
      <c r="D41" s="392"/>
      <c r="E41" s="392"/>
      <c r="F41" s="392"/>
      <c r="G41" s="394"/>
      <c r="H41" s="394"/>
      <c r="I41" s="392" t="s">
        <v>46</v>
      </c>
      <c r="J41" s="392"/>
      <c r="K41" s="393" t="s">
        <v>47</v>
      </c>
      <c r="L41" s="393"/>
    </row>
    <row r="42" spans="1:12" s="1" customFormat="1" ht="15.75" customHeight="1">
      <c r="A42" s="389"/>
      <c r="B42" s="68" t="s">
        <v>48</v>
      </c>
      <c r="C42" s="69" t="s">
        <v>48</v>
      </c>
      <c r="D42" s="70" t="s">
        <v>49</v>
      </c>
      <c r="E42" s="71" t="s">
        <v>48</v>
      </c>
      <c r="F42" s="72" t="s">
        <v>49</v>
      </c>
      <c r="G42" s="73" t="s">
        <v>48</v>
      </c>
      <c r="H42" s="74" t="s">
        <v>49</v>
      </c>
      <c r="I42" s="71" t="s">
        <v>48</v>
      </c>
      <c r="J42" s="74" t="s">
        <v>49</v>
      </c>
      <c r="K42" s="71" t="s">
        <v>48</v>
      </c>
      <c r="L42" s="73" t="s">
        <v>49</v>
      </c>
    </row>
    <row r="43" spans="1:12" s="1" customFormat="1" ht="14.5">
      <c r="A43" s="75" t="s">
        <v>50</v>
      </c>
      <c r="B43" s="76">
        <v>9556</v>
      </c>
      <c r="C43" s="77">
        <v>144</v>
      </c>
      <c r="D43" s="78">
        <v>1.5069066555044</v>
      </c>
      <c r="E43" s="77">
        <v>9412</v>
      </c>
      <c r="F43" s="78">
        <v>98.493093344495605</v>
      </c>
      <c r="G43" s="77">
        <v>1418</v>
      </c>
      <c r="H43" s="78">
        <v>14.838844704897401</v>
      </c>
      <c r="I43" s="77">
        <v>6078</v>
      </c>
      <c r="J43" s="78">
        <v>63.604018417748001</v>
      </c>
      <c r="K43" s="77">
        <v>1916</v>
      </c>
      <c r="L43" s="79">
        <v>20.0502302218501</v>
      </c>
    </row>
    <row r="44" spans="1:12" s="1" customFormat="1" ht="14.5">
      <c r="A44" s="80" t="s">
        <v>51</v>
      </c>
      <c r="B44" s="81">
        <v>9501</v>
      </c>
      <c r="C44" s="82">
        <v>377</v>
      </c>
      <c r="D44" s="83">
        <v>3.9680033680665199</v>
      </c>
      <c r="E44" s="82">
        <v>9124</v>
      </c>
      <c r="F44" s="83">
        <v>96.031996631933495</v>
      </c>
      <c r="G44" s="82">
        <v>1155</v>
      </c>
      <c r="H44" s="83">
        <v>12.156615093148099</v>
      </c>
      <c r="I44" s="82">
        <v>6155</v>
      </c>
      <c r="J44" s="83">
        <v>64.782654457425494</v>
      </c>
      <c r="K44" s="82">
        <v>1814</v>
      </c>
      <c r="L44" s="84">
        <v>19.0927270813599</v>
      </c>
    </row>
    <row r="45" spans="1:12" s="1" customFormat="1" ht="14.5">
      <c r="A45" s="85" t="s">
        <v>52</v>
      </c>
      <c r="B45" s="86">
        <v>2861</v>
      </c>
      <c r="C45" s="87">
        <v>621</v>
      </c>
      <c r="D45" s="88">
        <v>21.705697308633301</v>
      </c>
      <c r="E45" s="87">
        <v>2240</v>
      </c>
      <c r="F45" s="88">
        <v>78.294302691366696</v>
      </c>
      <c r="G45" s="87">
        <v>481</v>
      </c>
      <c r="H45" s="88">
        <v>16.812303390422901</v>
      </c>
      <c r="I45" s="87">
        <v>647</v>
      </c>
      <c r="J45" s="88">
        <v>22.614470464872401</v>
      </c>
      <c r="K45" s="87">
        <v>1112</v>
      </c>
      <c r="L45" s="89">
        <v>38.867528836071301</v>
      </c>
    </row>
    <row r="46" spans="1:12" s="1" customFormat="1" ht="14.5">
      <c r="A46" s="80" t="s">
        <v>53</v>
      </c>
      <c r="B46" s="81">
        <v>1623</v>
      </c>
      <c r="C46" s="82">
        <v>86</v>
      </c>
      <c r="D46" s="83">
        <v>5.2988293284041896</v>
      </c>
      <c r="E46" s="82">
        <v>1537</v>
      </c>
      <c r="F46" s="83">
        <v>94.701170671595804</v>
      </c>
      <c r="G46" s="82">
        <v>212</v>
      </c>
      <c r="H46" s="83">
        <v>13.062230437461499</v>
      </c>
      <c r="I46" s="82">
        <v>756</v>
      </c>
      <c r="J46" s="83">
        <v>46.580406654343797</v>
      </c>
      <c r="K46" s="82">
        <v>569</v>
      </c>
      <c r="L46" s="84">
        <v>35.058533579790499</v>
      </c>
    </row>
    <row r="47" spans="1:12" s="1" customFormat="1" ht="14.5">
      <c r="A47" s="85" t="s">
        <v>54</v>
      </c>
      <c r="B47" s="86">
        <v>468</v>
      </c>
      <c r="C47" s="87">
        <v>103</v>
      </c>
      <c r="D47" s="88">
        <v>22.008547008547001</v>
      </c>
      <c r="E47" s="87">
        <v>365</v>
      </c>
      <c r="F47" s="88">
        <v>77.991452991453002</v>
      </c>
      <c r="G47" s="87">
        <v>142</v>
      </c>
      <c r="H47" s="88">
        <v>30.341880341880302</v>
      </c>
      <c r="I47" s="87">
        <v>77</v>
      </c>
      <c r="J47" s="88">
        <v>16.452991452991501</v>
      </c>
      <c r="K47" s="87">
        <v>146</v>
      </c>
      <c r="L47" s="89">
        <v>31.196581196581199</v>
      </c>
    </row>
    <row r="48" spans="1:12" s="1" customFormat="1" ht="14.5">
      <c r="A48" s="80" t="s">
        <v>55</v>
      </c>
      <c r="B48" s="81">
        <v>1169</v>
      </c>
      <c r="C48" s="82">
        <v>125</v>
      </c>
      <c r="D48" s="83">
        <v>10.692899914456801</v>
      </c>
      <c r="E48" s="82">
        <v>1044</v>
      </c>
      <c r="F48" s="83">
        <v>89.307100085543198</v>
      </c>
      <c r="G48" s="82">
        <v>455</v>
      </c>
      <c r="H48" s="83">
        <v>38.922155688622802</v>
      </c>
      <c r="I48" s="82">
        <v>121</v>
      </c>
      <c r="J48" s="83">
        <v>10.3507271171942</v>
      </c>
      <c r="K48" s="82">
        <v>468</v>
      </c>
      <c r="L48" s="84">
        <v>40.034217279726299</v>
      </c>
    </row>
    <row r="49" spans="1:12" s="1" customFormat="1" ht="14.5">
      <c r="A49" s="85" t="s">
        <v>56</v>
      </c>
      <c r="B49" s="86">
        <v>4342</v>
      </c>
      <c r="C49" s="87">
        <v>297</v>
      </c>
      <c r="D49" s="88">
        <v>6.8401658222017501</v>
      </c>
      <c r="E49" s="87">
        <v>4045</v>
      </c>
      <c r="F49" s="88">
        <v>93.159834177798302</v>
      </c>
      <c r="G49" s="87">
        <v>1518</v>
      </c>
      <c r="H49" s="88">
        <v>34.960847535697802</v>
      </c>
      <c r="I49" s="87">
        <v>749</v>
      </c>
      <c r="J49" s="88">
        <v>17.250115154306801</v>
      </c>
      <c r="K49" s="87">
        <v>1778</v>
      </c>
      <c r="L49" s="89">
        <v>40.948871487793603</v>
      </c>
    </row>
    <row r="50" spans="1:12" s="1" customFormat="1" ht="14.5">
      <c r="A50" s="80" t="s">
        <v>57</v>
      </c>
      <c r="B50" s="81">
        <v>964</v>
      </c>
      <c r="C50" s="82">
        <v>37</v>
      </c>
      <c r="D50" s="83">
        <v>3.83817427385892</v>
      </c>
      <c r="E50" s="82">
        <v>927</v>
      </c>
      <c r="F50" s="83">
        <v>96.161825726141103</v>
      </c>
      <c r="G50" s="82">
        <v>177</v>
      </c>
      <c r="H50" s="83">
        <v>18.360995850622398</v>
      </c>
      <c r="I50" s="82">
        <v>595</v>
      </c>
      <c r="J50" s="83">
        <v>61.721991701244797</v>
      </c>
      <c r="K50" s="82">
        <v>155</v>
      </c>
      <c r="L50" s="84">
        <v>16.078838174273901</v>
      </c>
    </row>
    <row r="51" spans="1:12" s="1" customFormat="1" ht="14.5">
      <c r="A51" s="85" t="s">
        <v>58</v>
      </c>
      <c r="B51" s="86">
        <v>5439</v>
      </c>
      <c r="C51" s="87">
        <v>479</v>
      </c>
      <c r="D51" s="88">
        <v>8.8067659496230899</v>
      </c>
      <c r="E51" s="87">
        <v>4960</v>
      </c>
      <c r="F51" s="88">
        <v>91.193234050376901</v>
      </c>
      <c r="G51" s="87">
        <v>1197</v>
      </c>
      <c r="H51" s="88">
        <v>22.007722007721998</v>
      </c>
      <c r="I51" s="87">
        <v>1916</v>
      </c>
      <c r="J51" s="88">
        <v>35.227063798492402</v>
      </c>
      <c r="K51" s="87">
        <v>1847</v>
      </c>
      <c r="L51" s="89">
        <v>33.958448244162497</v>
      </c>
    </row>
    <row r="52" spans="1:12" s="1" customFormat="1" ht="14.5">
      <c r="A52" s="80" t="s">
        <v>59</v>
      </c>
      <c r="B52" s="81">
        <v>10731</v>
      </c>
      <c r="C52" s="82">
        <v>855</v>
      </c>
      <c r="D52" s="83">
        <v>7.9675705898797897</v>
      </c>
      <c r="E52" s="82">
        <v>9876</v>
      </c>
      <c r="F52" s="83">
        <v>92.032429410120201</v>
      </c>
      <c r="G52" s="82">
        <v>1592</v>
      </c>
      <c r="H52" s="83">
        <v>14.835523250395999</v>
      </c>
      <c r="I52" s="82">
        <v>3156</v>
      </c>
      <c r="J52" s="83">
        <v>29.410120212468598</v>
      </c>
      <c r="K52" s="82">
        <v>5128</v>
      </c>
      <c r="L52" s="84">
        <v>47.786785947255602</v>
      </c>
    </row>
    <row r="53" spans="1:12" s="1" customFormat="1" ht="14.5">
      <c r="A53" s="85" t="s">
        <v>60</v>
      </c>
      <c r="B53" s="86">
        <v>2597</v>
      </c>
      <c r="C53" s="87">
        <v>105</v>
      </c>
      <c r="D53" s="88">
        <v>4.0431266846361202</v>
      </c>
      <c r="E53" s="87">
        <v>2492</v>
      </c>
      <c r="F53" s="88">
        <v>95.956873315363893</v>
      </c>
      <c r="G53" s="87">
        <v>207</v>
      </c>
      <c r="H53" s="88">
        <v>7.9707354639969203</v>
      </c>
      <c r="I53" s="87">
        <v>1677</v>
      </c>
      <c r="J53" s="88">
        <v>64.574509048902598</v>
      </c>
      <c r="K53" s="87">
        <v>608</v>
      </c>
      <c r="L53" s="89">
        <v>23.411628802464399</v>
      </c>
    </row>
    <row r="54" spans="1:12" s="1" customFormat="1" ht="14.5">
      <c r="A54" s="80" t="s">
        <v>61</v>
      </c>
      <c r="B54" s="81">
        <v>478</v>
      </c>
      <c r="C54" s="82">
        <v>21</v>
      </c>
      <c r="D54" s="83">
        <v>4.3933054393305397</v>
      </c>
      <c r="E54" s="82">
        <v>457</v>
      </c>
      <c r="F54" s="83">
        <v>95.606694560669496</v>
      </c>
      <c r="G54" s="82">
        <v>84</v>
      </c>
      <c r="H54" s="83">
        <v>17.573221757322202</v>
      </c>
      <c r="I54" s="82">
        <v>71</v>
      </c>
      <c r="J54" s="83">
        <v>14.8535564853556</v>
      </c>
      <c r="K54" s="82">
        <v>302</v>
      </c>
      <c r="L54" s="84">
        <v>63.179916317991598</v>
      </c>
    </row>
    <row r="55" spans="1:12" s="1" customFormat="1" ht="14.5">
      <c r="A55" s="85" t="s">
        <v>62</v>
      </c>
      <c r="B55" s="86">
        <v>2347</v>
      </c>
      <c r="C55" s="87">
        <v>83</v>
      </c>
      <c r="D55" s="88">
        <v>3.53642948444823</v>
      </c>
      <c r="E55" s="87">
        <v>2264</v>
      </c>
      <c r="F55" s="88">
        <v>96.463570515551794</v>
      </c>
      <c r="G55" s="87">
        <v>694</v>
      </c>
      <c r="H55" s="88">
        <v>29.569663400085201</v>
      </c>
      <c r="I55" s="87">
        <v>553</v>
      </c>
      <c r="J55" s="88">
        <v>23.561994034938198</v>
      </c>
      <c r="K55" s="87">
        <v>1017</v>
      </c>
      <c r="L55" s="89">
        <v>43.331913080528302</v>
      </c>
    </row>
    <row r="56" spans="1:12" s="1" customFormat="1" ht="14.5">
      <c r="A56" s="80" t="s">
        <v>63</v>
      </c>
      <c r="B56" s="81">
        <v>1412</v>
      </c>
      <c r="C56" s="82">
        <v>47</v>
      </c>
      <c r="D56" s="83">
        <v>3.3286118980169999</v>
      </c>
      <c r="E56" s="82">
        <v>1365</v>
      </c>
      <c r="F56" s="83">
        <v>96.671388101982998</v>
      </c>
      <c r="G56" s="82">
        <v>264</v>
      </c>
      <c r="H56" s="83">
        <v>18.696883852691201</v>
      </c>
      <c r="I56" s="82">
        <v>811</v>
      </c>
      <c r="J56" s="83">
        <v>57.436260623229501</v>
      </c>
      <c r="K56" s="82">
        <v>290</v>
      </c>
      <c r="L56" s="84">
        <v>20.5382436260623</v>
      </c>
    </row>
    <row r="57" spans="1:12" s="1" customFormat="1" ht="14.5">
      <c r="A57" s="85" t="s">
        <v>64</v>
      </c>
      <c r="B57" s="86">
        <v>1825</v>
      </c>
      <c r="C57" s="87">
        <v>132</v>
      </c>
      <c r="D57" s="88">
        <v>7.2328767123287703</v>
      </c>
      <c r="E57" s="87">
        <v>1693</v>
      </c>
      <c r="F57" s="88">
        <v>92.767123287671197</v>
      </c>
      <c r="G57" s="87">
        <v>486</v>
      </c>
      <c r="H57" s="88">
        <v>26.630136986301402</v>
      </c>
      <c r="I57" s="87">
        <v>470</v>
      </c>
      <c r="J57" s="88">
        <v>25.7534246575342</v>
      </c>
      <c r="K57" s="87">
        <v>737</v>
      </c>
      <c r="L57" s="89">
        <v>40.383561643835598</v>
      </c>
    </row>
    <row r="58" spans="1:12" s="1" customFormat="1" ht="14.5">
      <c r="A58" s="80" t="s">
        <v>65</v>
      </c>
      <c r="B58" s="81">
        <v>1351</v>
      </c>
      <c r="C58" s="82">
        <v>16</v>
      </c>
      <c r="D58" s="83">
        <v>1.1843079200592199</v>
      </c>
      <c r="E58" s="82">
        <v>1335</v>
      </c>
      <c r="F58" s="83">
        <v>98.815692079940803</v>
      </c>
      <c r="G58" s="82">
        <v>263</v>
      </c>
      <c r="H58" s="83">
        <v>19.467061435973399</v>
      </c>
      <c r="I58" s="82">
        <v>807</v>
      </c>
      <c r="J58" s="83">
        <v>59.733530717986703</v>
      </c>
      <c r="K58" s="82">
        <v>265</v>
      </c>
      <c r="L58" s="84">
        <v>19.6150999259808</v>
      </c>
    </row>
    <row r="59" spans="1:12" s="1" customFormat="1" ht="14.5">
      <c r="A59" s="90" t="s">
        <v>66</v>
      </c>
      <c r="B59" s="91">
        <v>46106</v>
      </c>
      <c r="C59" s="92">
        <v>2638</v>
      </c>
      <c r="D59" s="93">
        <v>5.7215980566520601</v>
      </c>
      <c r="E59" s="92">
        <v>43468</v>
      </c>
      <c r="F59" s="93">
        <v>94.278401943347902</v>
      </c>
      <c r="G59" s="92">
        <v>8254</v>
      </c>
      <c r="H59" s="93">
        <v>17.902225306901499</v>
      </c>
      <c r="I59" s="92">
        <v>20470</v>
      </c>
      <c r="J59" s="93">
        <v>44.397692274324399</v>
      </c>
      <c r="K59" s="92">
        <v>14744</v>
      </c>
      <c r="L59" s="94">
        <v>31.978484362122099</v>
      </c>
    </row>
    <row r="60" spans="1:12" s="1" customFormat="1" ht="14.5">
      <c r="A60" s="95" t="s">
        <v>67</v>
      </c>
      <c r="B60" s="96">
        <v>10558</v>
      </c>
      <c r="C60" s="97">
        <v>890</v>
      </c>
      <c r="D60" s="98">
        <v>8.4296268232619802</v>
      </c>
      <c r="E60" s="97">
        <v>9668</v>
      </c>
      <c r="F60" s="98">
        <v>91.570373176738002</v>
      </c>
      <c r="G60" s="97">
        <v>2091</v>
      </c>
      <c r="H60" s="98">
        <v>19.804887289259302</v>
      </c>
      <c r="I60" s="97">
        <v>4169</v>
      </c>
      <c r="J60" s="98">
        <v>39.486645197954203</v>
      </c>
      <c r="K60" s="97">
        <v>3408</v>
      </c>
      <c r="L60" s="99">
        <v>32.2788406895245</v>
      </c>
    </row>
    <row r="61" spans="1:12" s="1" customFormat="1" ht="14.5">
      <c r="A61" s="100" t="s">
        <v>68</v>
      </c>
      <c r="B61" s="101">
        <v>56664</v>
      </c>
      <c r="C61" s="102">
        <v>3528</v>
      </c>
      <c r="D61" s="103">
        <v>6.2261753494282104</v>
      </c>
      <c r="E61" s="102">
        <v>53136</v>
      </c>
      <c r="F61" s="103">
        <v>93.773824650571797</v>
      </c>
      <c r="G61" s="102">
        <v>10345</v>
      </c>
      <c r="H61" s="103">
        <v>18.256741493717399</v>
      </c>
      <c r="I61" s="102">
        <v>24639</v>
      </c>
      <c r="J61" s="103">
        <v>43.482634476916601</v>
      </c>
      <c r="K61" s="102">
        <v>18152</v>
      </c>
      <c r="L61" s="104">
        <v>32.034448679937903</v>
      </c>
    </row>
    <row r="62" spans="1:12" s="1" customFormat="1" ht="14.5">
      <c r="A62" s="396" t="s">
        <v>69</v>
      </c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</row>
    <row r="63" spans="1:12" s="1" customFormat="1" ht="25.5" customHeight="1">
      <c r="A63" s="397" t="s">
        <v>71</v>
      </c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</row>
    <row r="64" spans="1:12" s="63" customFormat="1" ht="14.25" customHeight="1">
      <c r="A64" s="64"/>
    </row>
    <row r="65" spans="1:12" s="1" customFormat="1" ht="23.5">
      <c r="A65" s="387">
        <v>2023</v>
      </c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</row>
    <row r="66" spans="1:12" s="1" customFormat="1" ht="14.5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1:12" s="1" customFormat="1" ht="16.5">
      <c r="A67" s="388" t="s">
        <v>72</v>
      </c>
      <c r="B67" s="388"/>
      <c r="C67" s="388"/>
      <c r="D67" s="388"/>
      <c r="E67" s="388"/>
      <c r="F67" s="388"/>
      <c r="G67" s="388"/>
      <c r="H67" s="388"/>
      <c r="I67" s="388"/>
      <c r="J67" s="388"/>
      <c r="K67" s="388"/>
      <c r="L67" s="388"/>
    </row>
    <row r="68" spans="1:12" s="1" customFormat="1" ht="14.25" customHeight="1">
      <c r="A68" s="389" t="s">
        <v>38</v>
      </c>
      <c r="B68" s="390" t="s">
        <v>39</v>
      </c>
      <c r="C68" s="390"/>
      <c r="D68" s="390"/>
      <c r="E68" s="390"/>
      <c r="F68" s="390"/>
      <c r="G68" s="390"/>
      <c r="H68" s="390"/>
      <c r="I68" s="390"/>
      <c r="J68" s="390"/>
      <c r="K68" s="390"/>
      <c r="L68" s="390"/>
    </row>
    <row r="69" spans="1:12" s="1" customFormat="1" ht="14.25" customHeight="1">
      <c r="A69" s="389"/>
      <c r="B69" s="391" t="s">
        <v>40</v>
      </c>
      <c r="C69" s="390" t="s">
        <v>41</v>
      </c>
      <c r="D69" s="390"/>
      <c r="E69" s="390"/>
      <c r="F69" s="390"/>
      <c r="G69" s="390"/>
      <c r="H69" s="390"/>
      <c r="I69" s="390"/>
      <c r="J69" s="390"/>
      <c r="K69" s="390"/>
      <c r="L69" s="390"/>
    </row>
    <row r="70" spans="1:12" s="1" customFormat="1" ht="14.25" customHeight="1">
      <c r="A70" s="389"/>
      <c r="B70" s="391"/>
      <c r="C70" s="392" t="s">
        <v>42</v>
      </c>
      <c r="D70" s="392"/>
      <c r="E70" s="392" t="s">
        <v>43</v>
      </c>
      <c r="F70" s="392"/>
      <c r="G70" s="393" t="s">
        <v>41</v>
      </c>
      <c r="H70" s="393"/>
      <c r="I70" s="393"/>
      <c r="J70" s="393"/>
      <c r="K70" s="393"/>
      <c r="L70" s="393"/>
    </row>
    <row r="71" spans="1:12" s="1" customFormat="1" ht="14.5">
      <c r="A71" s="389"/>
      <c r="B71" s="391"/>
      <c r="C71" s="392"/>
      <c r="D71" s="392"/>
      <c r="E71" s="392"/>
      <c r="F71" s="392"/>
      <c r="G71" s="394" t="s">
        <v>44</v>
      </c>
      <c r="H71" s="394"/>
      <c r="I71" s="395" t="s">
        <v>45</v>
      </c>
      <c r="J71" s="395"/>
      <c r="K71" s="395"/>
      <c r="L71" s="395"/>
    </row>
    <row r="72" spans="1:12" s="1" customFormat="1" ht="33.75" customHeight="1">
      <c r="A72" s="389"/>
      <c r="B72" s="391"/>
      <c r="C72" s="392"/>
      <c r="D72" s="392"/>
      <c r="E72" s="392"/>
      <c r="F72" s="392"/>
      <c r="G72" s="394"/>
      <c r="H72" s="394"/>
      <c r="I72" s="392" t="s">
        <v>46</v>
      </c>
      <c r="J72" s="392"/>
      <c r="K72" s="393" t="s">
        <v>47</v>
      </c>
      <c r="L72" s="393"/>
    </row>
    <row r="73" spans="1:12" s="1" customFormat="1" ht="15.75" customHeight="1">
      <c r="A73" s="389"/>
      <c r="B73" s="68" t="s">
        <v>48</v>
      </c>
      <c r="C73" s="69" t="s">
        <v>48</v>
      </c>
      <c r="D73" s="70" t="s">
        <v>49</v>
      </c>
      <c r="E73" s="71" t="s">
        <v>48</v>
      </c>
      <c r="F73" s="72" t="s">
        <v>49</v>
      </c>
      <c r="G73" s="73" t="s">
        <v>48</v>
      </c>
      <c r="H73" s="74" t="s">
        <v>49</v>
      </c>
      <c r="I73" s="71" t="s">
        <v>48</v>
      </c>
      <c r="J73" s="74" t="s">
        <v>49</v>
      </c>
      <c r="K73" s="71" t="s">
        <v>48</v>
      </c>
      <c r="L73" s="73" t="s">
        <v>49</v>
      </c>
    </row>
    <row r="74" spans="1:12" s="1" customFormat="1" ht="14.5">
      <c r="A74" s="75" t="s">
        <v>50</v>
      </c>
      <c r="B74" s="76">
        <v>9414</v>
      </c>
      <c r="C74" s="77">
        <v>297</v>
      </c>
      <c r="D74" s="78">
        <f>C74/B74*100</f>
        <v>3.1548757170172079</v>
      </c>
      <c r="E74" s="77">
        <v>9117</v>
      </c>
      <c r="F74" s="78">
        <f>E74/B74*100</f>
        <v>96.845124282982781</v>
      </c>
      <c r="G74" s="77">
        <v>1141</v>
      </c>
      <c r="H74" s="78">
        <f>G74/B74*100</f>
        <v>12.120246441470151</v>
      </c>
      <c r="I74" s="77">
        <v>5889</v>
      </c>
      <c r="J74" s="78">
        <f>I74/B74*100</f>
        <v>62.555768005098791</v>
      </c>
      <c r="K74" s="77">
        <v>2087</v>
      </c>
      <c r="L74" s="79">
        <f>K74/B74*100</f>
        <v>22.169109836413853</v>
      </c>
    </row>
    <row r="75" spans="1:12" s="1" customFormat="1" ht="14.5">
      <c r="A75" s="80" t="s">
        <v>51</v>
      </c>
      <c r="B75" s="81">
        <v>9343</v>
      </c>
      <c r="C75" s="82">
        <v>382</v>
      </c>
      <c r="D75" s="83">
        <v>4.0886224981269397</v>
      </c>
      <c r="E75" s="82">
        <v>8961</v>
      </c>
      <c r="F75" s="83">
        <v>95.911377501873105</v>
      </c>
      <c r="G75" s="82">
        <v>1050</v>
      </c>
      <c r="H75" s="83">
        <v>11.2383602697206</v>
      </c>
      <c r="I75" s="82">
        <v>6184</v>
      </c>
      <c r="J75" s="83">
        <v>66.188590388526194</v>
      </c>
      <c r="K75" s="82">
        <v>1727</v>
      </c>
      <c r="L75" s="84">
        <v>18.484426843626199</v>
      </c>
    </row>
    <row r="76" spans="1:12" s="1" customFormat="1" ht="14.5">
      <c r="A76" s="85" t="s">
        <v>52</v>
      </c>
      <c r="B76" s="86">
        <v>2832</v>
      </c>
      <c r="C76" s="87">
        <v>637</v>
      </c>
      <c r="D76" s="88">
        <v>22.4929378531073</v>
      </c>
      <c r="E76" s="87">
        <v>2195</v>
      </c>
      <c r="F76" s="88">
        <v>77.507062146892693</v>
      </c>
      <c r="G76" s="87">
        <v>475</v>
      </c>
      <c r="H76" s="88">
        <v>16.772598870056498</v>
      </c>
      <c r="I76" s="87">
        <v>643</v>
      </c>
      <c r="J76" s="88">
        <v>22.704802259887</v>
      </c>
      <c r="K76" s="87">
        <v>1077</v>
      </c>
      <c r="L76" s="89">
        <v>38.029661016949198</v>
      </c>
    </row>
    <row r="77" spans="1:12" s="1" customFormat="1" ht="14.5">
      <c r="A77" s="80" t="s">
        <v>53</v>
      </c>
      <c r="B77" s="81">
        <v>1627</v>
      </c>
      <c r="C77" s="82">
        <v>93</v>
      </c>
      <c r="D77" s="83">
        <v>5.7160417947141999</v>
      </c>
      <c r="E77" s="82">
        <v>1534</v>
      </c>
      <c r="F77" s="83">
        <v>94.283958205285799</v>
      </c>
      <c r="G77" s="82">
        <v>180</v>
      </c>
      <c r="H77" s="83">
        <v>11.0633066994468</v>
      </c>
      <c r="I77" s="82">
        <v>729</v>
      </c>
      <c r="J77" s="83">
        <v>44.806392132759697</v>
      </c>
      <c r="K77" s="82">
        <v>625</v>
      </c>
      <c r="L77" s="84">
        <v>38.414259373079297</v>
      </c>
    </row>
    <row r="78" spans="1:12" s="1" customFormat="1" ht="14.5">
      <c r="A78" s="85" t="s">
        <v>54</v>
      </c>
      <c r="B78" s="86">
        <v>462</v>
      </c>
      <c r="C78" s="87">
        <v>107</v>
      </c>
      <c r="D78" s="88">
        <v>23.160173160173201</v>
      </c>
      <c r="E78" s="87">
        <v>355</v>
      </c>
      <c r="F78" s="88">
        <v>76.839826839826799</v>
      </c>
      <c r="G78" s="87">
        <v>130</v>
      </c>
      <c r="H78" s="88">
        <v>28.138528138528098</v>
      </c>
      <c r="I78" s="87">
        <v>61</v>
      </c>
      <c r="J78" s="88">
        <v>13.203463203463199</v>
      </c>
      <c r="K78" s="87">
        <v>164</v>
      </c>
      <c r="L78" s="89">
        <v>35.497835497835503</v>
      </c>
    </row>
    <row r="79" spans="1:12" s="1" customFormat="1" ht="14.5">
      <c r="A79" s="80" t="s">
        <v>55</v>
      </c>
      <c r="B79" s="81">
        <v>1165</v>
      </c>
      <c r="C79" s="82">
        <v>139</v>
      </c>
      <c r="D79" s="83">
        <v>11.931330472102999</v>
      </c>
      <c r="E79" s="82">
        <v>1026</v>
      </c>
      <c r="F79" s="83">
        <v>88.068669527897001</v>
      </c>
      <c r="G79" s="82">
        <v>428</v>
      </c>
      <c r="H79" s="83">
        <v>36.738197424892697</v>
      </c>
      <c r="I79" s="82">
        <v>141</v>
      </c>
      <c r="J79" s="83">
        <v>12.103004291845499</v>
      </c>
      <c r="K79" s="82">
        <v>457</v>
      </c>
      <c r="L79" s="84">
        <v>39.227467811158803</v>
      </c>
    </row>
    <row r="80" spans="1:12" s="1" customFormat="1" ht="14.5">
      <c r="A80" s="85" t="s">
        <v>56</v>
      </c>
      <c r="B80" s="86">
        <v>4308</v>
      </c>
      <c r="C80" s="87">
        <v>320</v>
      </c>
      <c r="D80" s="88">
        <v>7.4280408542247001</v>
      </c>
      <c r="E80" s="87">
        <v>3988</v>
      </c>
      <c r="F80" s="88">
        <v>92.571959145775295</v>
      </c>
      <c r="G80" s="87">
        <v>1337</v>
      </c>
      <c r="H80" s="88">
        <v>31.035283194057602</v>
      </c>
      <c r="I80" s="87">
        <v>811</v>
      </c>
      <c r="J80" s="88">
        <v>18.8254410399257</v>
      </c>
      <c r="K80" s="87">
        <v>1840</v>
      </c>
      <c r="L80" s="89">
        <v>42.711234911791998</v>
      </c>
    </row>
    <row r="81" spans="1:12" s="1" customFormat="1" ht="14.5">
      <c r="A81" s="80" t="s">
        <v>57</v>
      </c>
      <c r="B81" s="81">
        <v>965</v>
      </c>
      <c r="C81" s="82">
        <v>35</v>
      </c>
      <c r="D81" s="83">
        <v>3.6269430051813498</v>
      </c>
      <c r="E81" s="82">
        <v>930</v>
      </c>
      <c r="F81" s="83">
        <v>96.373056994818697</v>
      </c>
      <c r="G81" s="82">
        <v>181</v>
      </c>
      <c r="H81" s="83">
        <v>18.756476683937802</v>
      </c>
      <c r="I81" s="82">
        <v>568</v>
      </c>
      <c r="J81" s="83">
        <v>58.860103626943001</v>
      </c>
      <c r="K81" s="82">
        <v>181</v>
      </c>
      <c r="L81" s="84">
        <v>18.756476683937802</v>
      </c>
    </row>
    <row r="82" spans="1:12" s="1" customFormat="1" ht="14.5">
      <c r="A82" s="85" t="s">
        <v>58</v>
      </c>
      <c r="B82" s="86">
        <v>5379</v>
      </c>
      <c r="C82" s="87">
        <v>509</v>
      </c>
      <c r="D82" s="88">
        <v>9.4627254136456607</v>
      </c>
      <c r="E82" s="87">
        <v>4870</v>
      </c>
      <c r="F82" s="88">
        <v>90.5372745863543</v>
      </c>
      <c r="G82" s="87">
        <v>1190</v>
      </c>
      <c r="H82" s="88">
        <v>22.123071202825798</v>
      </c>
      <c r="I82" s="87">
        <v>1923</v>
      </c>
      <c r="J82" s="88">
        <v>35.750139431120999</v>
      </c>
      <c r="K82" s="87">
        <v>1757</v>
      </c>
      <c r="L82" s="89">
        <v>32.664063952407503</v>
      </c>
    </row>
    <row r="83" spans="1:12" s="1" customFormat="1" ht="14.5">
      <c r="A83" s="80" t="s">
        <v>59</v>
      </c>
      <c r="B83" s="81">
        <v>10668</v>
      </c>
      <c r="C83" s="82">
        <v>821</v>
      </c>
      <c r="D83" s="83">
        <v>7.6959130108736398</v>
      </c>
      <c r="E83" s="82">
        <v>9847</v>
      </c>
      <c r="F83" s="83">
        <v>92.304086989126404</v>
      </c>
      <c r="G83" s="82">
        <v>1468</v>
      </c>
      <c r="H83" s="83">
        <v>13.7607799025122</v>
      </c>
      <c r="I83" s="82">
        <v>3122</v>
      </c>
      <c r="J83" s="83">
        <v>29.2650918635171</v>
      </c>
      <c r="K83" s="82">
        <v>5257</v>
      </c>
      <c r="L83" s="84">
        <v>49.278215223097099</v>
      </c>
    </row>
    <row r="84" spans="1:12" s="1" customFormat="1" ht="14.5">
      <c r="A84" s="85" t="s">
        <v>60</v>
      </c>
      <c r="B84" s="86">
        <v>2508</v>
      </c>
      <c r="C84" s="87">
        <v>142</v>
      </c>
      <c r="D84" s="88">
        <v>5.6618819776714497</v>
      </c>
      <c r="E84" s="87">
        <v>2366</v>
      </c>
      <c r="F84" s="88">
        <v>94.338118022328501</v>
      </c>
      <c r="G84" s="87">
        <v>182</v>
      </c>
      <c r="H84" s="88">
        <v>7.2567783094098903</v>
      </c>
      <c r="I84" s="87">
        <v>1389</v>
      </c>
      <c r="J84" s="88">
        <v>55.3827751196172</v>
      </c>
      <c r="K84" s="87">
        <v>795</v>
      </c>
      <c r="L84" s="89">
        <v>31.698564593301398</v>
      </c>
    </row>
    <row r="85" spans="1:12" s="1" customFormat="1" ht="14.5">
      <c r="A85" s="80" t="s">
        <v>61</v>
      </c>
      <c r="B85" s="81">
        <v>474</v>
      </c>
      <c r="C85" s="82">
        <v>29</v>
      </c>
      <c r="D85" s="83">
        <v>6.1181434599156104</v>
      </c>
      <c r="E85" s="82">
        <v>445</v>
      </c>
      <c r="F85" s="83">
        <v>93.881856540084399</v>
      </c>
      <c r="G85" s="82">
        <v>77</v>
      </c>
      <c r="H85" s="83">
        <v>16.2447257383966</v>
      </c>
      <c r="I85" s="82">
        <v>77</v>
      </c>
      <c r="J85" s="83">
        <v>16.2447257383966</v>
      </c>
      <c r="K85" s="82">
        <v>291</v>
      </c>
      <c r="L85" s="84">
        <v>61.3924050632911</v>
      </c>
    </row>
    <row r="86" spans="1:12" s="1" customFormat="1" ht="14.5">
      <c r="A86" s="85" t="s">
        <v>62</v>
      </c>
      <c r="B86" s="86">
        <v>2348</v>
      </c>
      <c r="C86" s="87">
        <v>89</v>
      </c>
      <c r="D86" s="88">
        <v>3.7904599659284499</v>
      </c>
      <c r="E86" s="87">
        <v>2259</v>
      </c>
      <c r="F86" s="88">
        <v>96.209540034071594</v>
      </c>
      <c r="G86" s="87">
        <v>688</v>
      </c>
      <c r="H86" s="88">
        <v>29.301533219761499</v>
      </c>
      <c r="I86" s="87">
        <v>596</v>
      </c>
      <c r="J86" s="88">
        <v>25.383304940374799</v>
      </c>
      <c r="K86" s="87">
        <v>975</v>
      </c>
      <c r="L86" s="89">
        <v>41.5247018739353</v>
      </c>
    </row>
    <row r="87" spans="1:12" s="1" customFormat="1" ht="14.5">
      <c r="A87" s="80" t="s">
        <v>63</v>
      </c>
      <c r="B87" s="81">
        <v>1419</v>
      </c>
      <c r="C87" s="82">
        <v>44</v>
      </c>
      <c r="D87" s="83">
        <v>3.1007751937984498</v>
      </c>
      <c r="E87" s="82">
        <v>1375</v>
      </c>
      <c r="F87" s="83">
        <v>96.899224806201502</v>
      </c>
      <c r="G87" s="82">
        <v>231</v>
      </c>
      <c r="H87" s="83">
        <v>16.2790697674419</v>
      </c>
      <c r="I87" s="82">
        <v>847</v>
      </c>
      <c r="J87" s="83">
        <v>59.689922480620197</v>
      </c>
      <c r="K87" s="82">
        <v>297</v>
      </c>
      <c r="L87" s="84">
        <v>20.930232558139501</v>
      </c>
    </row>
    <row r="88" spans="1:12" s="1" customFormat="1" ht="14.5">
      <c r="A88" s="85" t="s">
        <v>64</v>
      </c>
      <c r="B88" s="86">
        <v>1818</v>
      </c>
      <c r="C88" s="87">
        <v>121</v>
      </c>
      <c r="D88" s="88">
        <v>6.6556655665566602</v>
      </c>
      <c r="E88" s="87">
        <v>1697</v>
      </c>
      <c r="F88" s="88">
        <v>93.344334433443393</v>
      </c>
      <c r="G88" s="87">
        <v>461</v>
      </c>
      <c r="H88" s="88">
        <v>25.357535753575402</v>
      </c>
      <c r="I88" s="87">
        <v>516</v>
      </c>
      <c r="J88" s="88">
        <v>28.382838283828399</v>
      </c>
      <c r="K88" s="87">
        <v>720</v>
      </c>
      <c r="L88" s="89">
        <v>39.603960396039597</v>
      </c>
    </row>
    <row r="89" spans="1:12" s="1" customFormat="1" ht="14.5">
      <c r="A89" s="80" t="s">
        <v>65</v>
      </c>
      <c r="B89" s="81">
        <v>1347</v>
      </c>
      <c r="C89" s="82">
        <v>16</v>
      </c>
      <c r="D89" s="83">
        <v>1.18782479584261</v>
      </c>
      <c r="E89" s="82">
        <v>1331</v>
      </c>
      <c r="F89" s="83">
        <v>98.812175204157398</v>
      </c>
      <c r="G89" s="82">
        <v>253</v>
      </c>
      <c r="H89" s="83">
        <v>18.782479584261299</v>
      </c>
      <c r="I89" s="82">
        <v>767</v>
      </c>
      <c r="J89" s="83">
        <v>56.941351150705302</v>
      </c>
      <c r="K89" s="82">
        <v>311</v>
      </c>
      <c r="L89" s="84">
        <v>23.088344469190801</v>
      </c>
    </row>
    <row r="90" spans="1:12" s="1" customFormat="1" ht="14.5">
      <c r="A90" s="90" t="s">
        <v>66</v>
      </c>
      <c r="B90" s="91">
        <v>45539</v>
      </c>
      <c r="C90" s="92">
        <v>2867</v>
      </c>
      <c r="D90" s="93">
        <v>6.2957025845978203</v>
      </c>
      <c r="E90" s="92">
        <v>42672</v>
      </c>
      <c r="F90" s="93">
        <v>93.704297415402195</v>
      </c>
      <c r="G90" s="92">
        <v>7464</v>
      </c>
      <c r="H90" s="93">
        <v>16.390346735765</v>
      </c>
      <c r="I90" s="92">
        <v>20113</v>
      </c>
      <c r="J90" s="93">
        <v>44.166538571334499</v>
      </c>
      <c r="K90" s="92">
        <v>15095</v>
      </c>
      <c r="L90" s="94">
        <v>33.147412108302802</v>
      </c>
    </row>
    <row r="91" spans="1:12" s="1" customFormat="1" ht="14.5">
      <c r="A91" s="95" t="s">
        <v>67</v>
      </c>
      <c r="B91" s="96">
        <v>10538</v>
      </c>
      <c r="C91" s="97">
        <v>914</v>
      </c>
      <c r="D91" s="98">
        <v>8.6733725564623292</v>
      </c>
      <c r="E91" s="97">
        <v>9624</v>
      </c>
      <c r="F91" s="98">
        <v>91.326627443537703</v>
      </c>
      <c r="G91" s="97">
        <v>2008</v>
      </c>
      <c r="H91" s="98">
        <v>19.054849117479598</v>
      </c>
      <c r="I91" s="97">
        <v>4150</v>
      </c>
      <c r="J91" s="98">
        <v>39.381286771683399</v>
      </c>
      <c r="K91" s="97">
        <v>3466</v>
      </c>
      <c r="L91" s="99">
        <v>32.890491554374698</v>
      </c>
    </row>
    <row r="92" spans="1:12" s="1" customFormat="1" ht="14.5">
      <c r="A92" s="100" t="s">
        <v>68</v>
      </c>
      <c r="B92" s="101">
        <v>56077</v>
      </c>
      <c r="C92" s="102">
        <v>3781</v>
      </c>
      <c r="D92" s="103">
        <v>6.7425147564955301</v>
      </c>
      <c r="E92" s="102">
        <v>52296</v>
      </c>
      <c r="F92" s="103">
        <v>93.257485243504505</v>
      </c>
      <c r="G92" s="102">
        <v>9472</v>
      </c>
      <c r="H92" s="103">
        <v>16.891060506089801</v>
      </c>
      <c r="I92" s="102">
        <v>24263</v>
      </c>
      <c r="J92" s="103">
        <v>43.267293186154802</v>
      </c>
      <c r="K92" s="102">
        <v>18561</v>
      </c>
      <c r="L92" s="104">
        <v>33.099131551259902</v>
      </c>
    </row>
    <row r="93" spans="1:12" s="1" customFormat="1" ht="14.5">
      <c r="A93" s="396" t="s">
        <v>69</v>
      </c>
      <c r="B93" s="396"/>
      <c r="C93" s="396"/>
      <c r="D93" s="396"/>
      <c r="E93" s="396"/>
      <c r="F93" s="396"/>
      <c r="G93" s="396"/>
      <c r="H93" s="396"/>
      <c r="I93" s="396"/>
      <c r="J93" s="396"/>
      <c r="K93" s="396"/>
      <c r="L93" s="396"/>
    </row>
    <row r="94" spans="1:12" s="1" customFormat="1" ht="25.5" customHeight="1">
      <c r="A94" s="397" t="s">
        <v>73</v>
      </c>
      <c r="B94" s="397"/>
      <c r="C94" s="397"/>
      <c r="D94" s="397"/>
      <c r="E94" s="397"/>
      <c r="F94" s="397"/>
      <c r="G94" s="397"/>
      <c r="H94" s="397"/>
      <c r="I94" s="397"/>
      <c r="J94" s="397"/>
      <c r="K94" s="397"/>
      <c r="L94" s="397"/>
    </row>
    <row r="95" spans="1:12" s="63" customFormat="1" ht="14.25" customHeight="1">
      <c r="A95" s="105"/>
    </row>
    <row r="96" spans="1:12" s="63" customFormat="1" ht="24.75" customHeight="1">
      <c r="A96" s="387">
        <v>2022</v>
      </c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</row>
    <row r="97" spans="1:12" s="63" customFormat="1" ht="14.25" customHeight="1">
      <c r="A97" s="105"/>
    </row>
    <row r="98" spans="1:12" ht="16.5">
      <c r="A98" s="398" t="s">
        <v>74</v>
      </c>
      <c r="B98" s="398"/>
      <c r="C98" s="398"/>
      <c r="D98" s="398"/>
      <c r="E98" s="398"/>
      <c r="F98" s="398"/>
      <c r="G98" s="398"/>
      <c r="H98" s="398"/>
      <c r="I98" s="398"/>
      <c r="J98" s="398"/>
      <c r="K98" s="398"/>
      <c r="L98" s="398"/>
    </row>
    <row r="99" spans="1:12" ht="15.75" customHeight="1">
      <c r="A99" s="389" t="s">
        <v>38</v>
      </c>
      <c r="B99" s="390" t="s">
        <v>39</v>
      </c>
      <c r="C99" s="390"/>
      <c r="D99" s="390"/>
      <c r="E99" s="390"/>
      <c r="F99" s="390"/>
      <c r="G99" s="390"/>
      <c r="H99" s="390"/>
      <c r="I99" s="390"/>
      <c r="J99" s="390"/>
      <c r="K99" s="390"/>
      <c r="L99" s="390"/>
    </row>
    <row r="100" spans="1:12" ht="14.25" customHeight="1">
      <c r="A100" s="389"/>
      <c r="B100" s="391" t="s">
        <v>40</v>
      </c>
      <c r="C100" s="390" t="s">
        <v>41</v>
      </c>
      <c r="D100" s="390"/>
      <c r="E100" s="390"/>
      <c r="F100" s="390"/>
      <c r="G100" s="390"/>
      <c r="H100" s="390"/>
      <c r="I100" s="390"/>
      <c r="J100" s="390"/>
      <c r="K100" s="390"/>
      <c r="L100" s="390"/>
    </row>
    <row r="101" spans="1:12" ht="15.75" customHeight="1">
      <c r="A101" s="389"/>
      <c r="B101" s="391"/>
      <c r="C101" s="392" t="s">
        <v>42</v>
      </c>
      <c r="D101" s="392"/>
      <c r="E101" s="392" t="s">
        <v>43</v>
      </c>
      <c r="F101" s="392"/>
      <c r="G101" s="393" t="s">
        <v>41</v>
      </c>
      <c r="H101" s="393"/>
      <c r="I101" s="393"/>
      <c r="J101" s="393"/>
      <c r="K101" s="393"/>
      <c r="L101" s="393"/>
    </row>
    <row r="102" spans="1:12" ht="14.5">
      <c r="A102" s="389"/>
      <c r="B102" s="391"/>
      <c r="C102" s="392"/>
      <c r="D102" s="392"/>
      <c r="E102" s="392"/>
      <c r="F102" s="392"/>
      <c r="G102" s="394" t="s">
        <v>44</v>
      </c>
      <c r="H102" s="394"/>
      <c r="I102" s="395" t="s">
        <v>45</v>
      </c>
      <c r="J102" s="395"/>
      <c r="K102" s="395"/>
      <c r="L102" s="395"/>
    </row>
    <row r="103" spans="1:12" ht="28.5" customHeight="1">
      <c r="A103" s="389"/>
      <c r="B103" s="391"/>
      <c r="C103" s="392"/>
      <c r="D103" s="392"/>
      <c r="E103" s="392"/>
      <c r="F103" s="392"/>
      <c r="G103" s="394"/>
      <c r="H103" s="394"/>
      <c r="I103" s="392" t="s">
        <v>46</v>
      </c>
      <c r="J103" s="392"/>
      <c r="K103" s="393" t="s">
        <v>47</v>
      </c>
      <c r="L103" s="393"/>
    </row>
    <row r="104" spans="1:12" ht="15.75" customHeight="1">
      <c r="A104" s="389"/>
      <c r="B104" s="106" t="s">
        <v>48</v>
      </c>
      <c r="C104" s="107" t="s">
        <v>48</v>
      </c>
      <c r="D104" s="70" t="s">
        <v>49</v>
      </c>
      <c r="E104" s="71" t="s">
        <v>48</v>
      </c>
      <c r="F104" s="74" t="s">
        <v>49</v>
      </c>
      <c r="G104" s="71" t="s">
        <v>48</v>
      </c>
      <c r="H104" s="74" t="s">
        <v>49</v>
      </c>
      <c r="I104" s="71" t="s">
        <v>48</v>
      </c>
      <c r="J104" s="74" t="s">
        <v>49</v>
      </c>
      <c r="K104" s="71" t="s">
        <v>48</v>
      </c>
      <c r="L104" s="73" t="s">
        <v>49</v>
      </c>
    </row>
    <row r="105" spans="1:12" ht="14.25" customHeight="1">
      <c r="A105" s="75" t="s">
        <v>50</v>
      </c>
      <c r="B105" s="76">
        <v>9245</v>
      </c>
      <c r="C105" s="77">
        <v>383</v>
      </c>
      <c r="D105" s="78">
        <v>4.1427798810167697</v>
      </c>
      <c r="E105" s="77">
        <v>8862</v>
      </c>
      <c r="F105" s="78">
        <v>95.857220118983193</v>
      </c>
      <c r="G105" s="77">
        <v>842</v>
      </c>
      <c r="H105" s="78">
        <v>9.1076257436452099</v>
      </c>
      <c r="I105" s="77">
        <v>6036</v>
      </c>
      <c r="J105" s="78">
        <v>65.289345592212001</v>
      </c>
      <c r="K105" s="77">
        <v>1984</v>
      </c>
      <c r="L105" s="79">
        <v>21.460248783126001</v>
      </c>
    </row>
    <row r="106" spans="1:12" ht="14.25" customHeight="1">
      <c r="A106" s="80" t="s">
        <v>51</v>
      </c>
      <c r="B106" s="81">
        <v>9193</v>
      </c>
      <c r="C106" s="82">
        <v>408</v>
      </c>
      <c r="D106" s="83">
        <v>4.4381594691613202</v>
      </c>
      <c r="E106" s="82">
        <v>8785</v>
      </c>
      <c r="F106" s="83">
        <v>95.561840530838694</v>
      </c>
      <c r="G106" s="82">
        <v>1031</v>
      </c>
      <c r="H106" s="83">
        <v>11.2150549331013</v>
      </c>
      <c r="I106" s="82">
        <v>6135</v>
      </c>
      <c r="J106" s="83">
        <v>66.735559664962494</v>
      </c>
      <c r="K106" s="82">
        <v>1619</v>
      </c>
      <c r="L106" s="84">
        <v>17.6112259327749</v>
      </c>
    </row>
    <row r="107" spans="1:12" ht="14.25" customHeight="1">
      <c r="A107" s="85" t="s">
        <v>52</v>
      </c>
      <c r="B107" s="86">
        <v>2787</v>
      </c>
      <c r="C107" s="87">
        <v>597</v>
      </c>
      <c r="D107" s="88">
        <v>21.4208826695371</v>
      </c>
      <c r="E107" s="87">
        <v>2190</v>
      </c>
      <c r="F107" s="88">
        <v>78.579117330462907</v>
      </c>
      <c r="G107" s="87">
        <v>448</v>
      </c>
      <c r="H107" s="88">
        <v>16.074632221026199</v>
      </c>
      <c r="I107" s="87">
        <v>668</v>
      </c>
      <c r="J107" s="88">
        <v>23.968424829565802</v>
      </c>
      <c r="K107" s="87">
        <v>1074</v>
      </c>
      <c r="L107" s="89">
        <v>38.536060279870803</v>
      </c>
    </row>
    <row r="108" spans="1:12" ht="14.25" customHeight="1">
      <c r="A108" s="80" t="s">
        <v>53</v>
      </c>
      <c r="B108" s="81">
        <v>1598</v>
      </c>
      <c r="C108" s="82">
        <v>82</v>
      </c>
      <c r="D108" s="83">
        <v>5.1314142678347903</v>
      </c>
      <c r="E108" s="82">
        <v>1516</v>
      </c>
      <c r="F108" s="83">
        <v>94.868585732165201</v>
      </c>
      <c r="G108" s="82">
        <v>178</v>
      </c>
      <c r="H108" s="83">
        <v>11.138923654568201</v>
      </c>
      <c r="I108" s="82">
        <v>759</v>
      </c>
      <c r="J108" s="83">
        <v>47.496871088861099</v>
      </c>
      <c r="K108" s="82">
        <v>579</v>
      </c>
      <c r="L108" s="84">
        <v>36.2327909887359</v>
      </c>
    </row>
    <row r="109" spans="1:12" ht="14.25" customHeight="1">
      <c r="A109" s="85" t="s">
        <v>54</v>
      </c>
      <c r="B109" s="86">
        <v>456</v>
      </c>
      <c r="C109" s="87">
        <v>111</v>
      </c>
      <c r="D109" s="88">
        <v>24.342105263157901</v>
      </c>
      <c r="E109" s="87">
        <v>345</v>
      </c>
      <c r="F109" s="88">
        <v>75.657894736842096</v>
      </c>
      <c r="G109" s="87">
        <v>132</v>
      </c>
      <c r="H109" s="88">
        <v>28.947368421052602</v>
      </c>
      <c r="I109" s="87">
        <v>74</v>
      </c>
      <c r="J109" s="88">
        <v>16.228070175438599</v>
      </c>
      <c r="K109" s="87">
        <v>139</v>
      </c>
      <c r="L109" s="89">
        <v>30.482456140350902</v>
      </c>
    </row>
    <row r="110" spans="1:12" ht="14.25" customHeight="1">
      <c r="A110" s="80" t="s">
        <v>55</v>
      </c>
      <c r="B110" s="81">
        <v>1157</v>
      </c>
      <c r="C110" s="82">
        <v>120</v>
      </c>
      <c r="D110" s="83">
        <v>10.371650821089</v>
      </c>
      <c r="E110" s="82">
        <v>1037</v>
      </c>
      <c r="F110" s="83">
        <v>89.628349178910995</v>
      </c>
      <c r="G110" s="82">
        <v>424</v>
      </c>
      <c r="H110" s="83">
        <v>36.646499567847897</v>
      </c>
      <c r="I110" s="82">
        <v>159</v>
      </c>
      <c r="J110" s="83">
        <v>13.742437337943</v>
      </c>
      <c r="K110" s="82">
        <v>454</v>
      </c>
      <c r="L110" s="84">
        <v>39.239412273120102</v>
      </c>
    </row>
    <row r="111" spans="1:12" ht="14.25" customHeight="1">
      <c r="A111" s="85" t="s">
        <v>56</v>
      </c>
      <c r="B111" s="86">
        <v>4270</v>
      </c>
      <c r="C111" s="87">
        <v>419</v>
      </c>
      <c r="D111" s="88">
        <v>9.8126463700234208</v>
      </c>
      <c r="E111" s="87">
        <v>3851</v>
      </c>
      <c r="F111" s="88">
        <v>90.187353629976599</v>
      </c>
      <c r="G111" s="87">
        <v>1074</v>
      </c>
      <c r="H111" s="88">
        <v>25.152224824356001</v>
      </c>
      <c r="I111" s="87">
        <v>942</v>
      </c>
      <c r="J111" s="88">
        <v>22.060889929742402</v>
      </c>
      <c r="K111" s="87">
        <v>1835</v>
      </c>
      <c r="L111" s="89">
        <v>42.9742388758782</v>
      </c>
    </row>
    <row r="112" spans="1:12" ht="14.25" customHeight="1">
      <c r="A112" s="80" t="s">
        <v>57</v>
      </c>
      <c r="B112" s="81">
        <v>964</v>
      </c>
      <c r="C112" s="82">
        <v>28</v>
      </c>
      <c r="D112" s="83">
        <v>2.9045643153527001</v>
      </c>
      <c r="E112" s="82">
        <v>936</v>
      </c>
      <c r="F112" s="83">
        <v>97.095435684647299</v>
      </c>
      <c r="G112" s="82">
        <v>188</v>
      </c>
      <c r="H112" s="83">
        <v>19.5020746887967</v>
      </c>
      <c r="I112" s="82">
        <v>595</v>
      </c>
      <c r="J112" s="83">
        <v>61.721991701244797</v>
      </c>
      <c r="K112" s="82">
        <v>153</v>
      </c>
      <c r="L112" s="84">
        <v>15.871369294605801</v>
      </c>
    </row>
    <row r="113" spans="1:12" ht="14.25" customHeight="1">
      <c r="A113" s="85" t="s">
        <v>58</v>
      </c>
      <c r="B113" s="86">
        <v>5258</v>
      </c>
      <c r="C113" s="87">
        <v>513</v>
      </c>
      <c r="D113" s="88">
        <v>9.7565614302016002</v>
      </c>
      <c r="E113" s="87">
        <v>4745</v>
      </c>
      <c r="F113" s="88">
        <v>90.2434385697984</v>
      </c>
      <c r="G113" s="87">
        <v>1145</v>
      </c>
      <c r="H113" s="88">
        <v>21.776340813997699</v>
      </c>
      <c r="I113" s="87">
        <v>1907</v>
      </c>
      <c r="J113" s="88">
        <v>36.268543172308902</v>
      </c>
      <c r="K113" s="87">
        <v>1693</v>
      </c>
      <c r="L113" s="89">
        <v>32.198554583491799</v>
      </c>
    </row>
    <row r="114" spans="1:12" ht="14.25" customHeight="1">
      <c r="A114" s="80" t="s">
        <v>59</v>
      </c>
      <c r="B114" s="81">
        <v>10600</v>
      </c>
      <c r="C114" s="82">
        <v>759</v>
      </c>
      <c r="D114" s="83">
        <v>7.1603773584905701</v>
      </c>
      <c r="E114" s="82">
        <v>9841</v>
      </c>
      <c r="F114" s="83">
        <v>92.839622641509393</v>
      </c>
      <c r="G114" s="82">
        <v>1306</v>
      </c>
      <c r="H114" s="83">
        <v>12.320754716981099</v>
      </c>
      <c r="I114" s="82">
        <v>3207</v>
      </c>
      <c r="J114" s="83">
        <v>30.254716981132098</v>
      </c>
      <c r="K114" s="82">
        <v>5328</v>
      </c>
      <c r="L114" s="84">
        <v>50.264150943396203</v>
      </c>
    </row>
    <row r="115" spans="1:12" ht="14.25" customHeight="1">
      <c r="A115" s="85" t="s">
        <v>60</v>
      </c>
      <c r="B115" s="86">
        <v>2499</v>
      </c>
      <c r="C115" s="87">
        <v>182</v>
      </c>
      <c r="D115" s="88">
        <v>7.2829131652661099</v>
      </c>
      <c r="E115" s="87">
        <v>2317</v>
      </c>
      <c r="F115" s="88">
        <v>92.717086834733905</v>
      </c>
      <c r="G115" s="87">
        <v>197</v>
      </c>
      <c r="H115" s="88">
        <v>7.8831532613045203</v>
      </c>
      <c r="I115" s="87">
        <v>1133</v>
      </c>
      <c r="J115" s="88">
        <v>45.338135254101601</v>
      </c>
      <c r="K115" s="87">
        <v>987</v>
      </c>
      <c r="L115" s="89">
        <v>39.495798319327697</v>
      </c>
    </row>
    <row r="116" spans="1:12" ht="14.25" customHeight="1">
      <c r="A116" s="80" t="s">
        <v>61</v>
      </c>
      <c r="B116" s="81">
        <v>472</v>
      </c>
      <c r="C116" s="82">
        <v>31</v>
      </c>
      <c r="D116" s="83">
        <v>6.5677966101694896</v>
      </c>
      <c r="E116" s="82">
        <v>441</v>
      </c>
      <c r="F116" s="83">
        <v>93.432203389830505</v>
      </c>
      <c r="G116" s="82">
        <v>50</v>
      </c>
      <c r="H116" s="83">
        <v>10.5932203389831</v>
      </c>
      <c r="I116" s="82">
        <v>107</v>
      </c>
      <c r="J116" s="83">
        <v>22.669491525423702</v>
      </c>
      <c r="K116" s="82">
        <v>284</v>
      </c>
      <c r="L116" s="84">
        <v>60.169491525423702</v>
      </c>
    </row>
    <row r="117" spans="1:12" ht="14.25" customHeight="1">
      <c r="A117" s="85" t="s">
        <v>62</v>
      </c>
      <c r="B117" s="86">
        <v>2371</v>
      </c>
      <c r="C117" s="87">
        <v>108</v>
      </c>
      <c r="D117" s="88">
        <v>4.5550400674820803</v>
      </c>
      <c r="E117" s="87">
        <v>2263</v>
      </c>
      <c r="F117" s="88">
        <v>95.444959932517904</v>
      </c>
      <c r="G117" s="87">
        <v>674</v>
      </c>
      <c r="H117" s="88">
        <v>28.426824124841801</v>
      </c>
      <c r="I117" s="87">
        <v>637</v>
      </c>
      <c r="J117" s="88">
        <v>26.866301138760001</v>
      </c>
      <c r="K117" s="87">
        <v>952</v>
      </c>
      <c r="L117" s="89">
        <v>40.151834668916102</v>
      </c>
    </row>
    <row r="118" spans="1:12" ht="14.25" customHeight="1">
      <c r="A118" s="80" t="s">
        <v>63</v>
      </c>
      <c r="B118" s="81">
        <v>1418</v>
      </c>
      <c r="C118" s="82">
        <v>38</v>
      </c>
      <c r="D118" s="83">
        <v>2.6798307475317298</v>
      </c>
      <c r="E118" s="82">
        <v>1380</v>
      </c>
      <c r="F118" s="83">
        <v>97.320169252468304</v>
      </c>
      <c r="G118" s="82">
        <v>206</v>
      </c>
      <c r="H118" s="83">
        <v>14.527503526093099</v>
      </c>
      <c r="I118" s="82">
        <v>878</v>
      </c>
      <c r="J118" s="83">
        <v>61.918194640338498</v>
      </c>
      <c r="K118" s="82">
        <v>296</v>
      </c>
      <c r="L118" s="84">
        <v>20.874471086036699</v>
      </c>
    </row>
    <row r="119" spans="1:12" ht="14.25" customHeight="1">
      <c r="A119" s="85" t="s">
        <v>64</v>
      </c>
      <c r="B119" s="86">
        <v>1792</v>
      </c>
      <c r="C119" s="87">
        <v>129</v>
      </c>
      <c r="D119" s="88">
        <v>7.19866071428571</v>
      </c>
      <c r="E119" s="87">
        <v>1663</v>
      </c>
      <c r="F119" s="88">
        <v>92.801339285714306</v>
      </c>
      <c r="G119" s="87">
        <v>432</v>
      </c>
      <c r="H119" s="88">
        <v>24.1071428571429</v>
      </c>
      <c r="I119" s="87">
        <v>524</v>
      </c>
      <c r="J119" s="88">
        <v>29.241071428571399</v>
      </c>
      <c r="K119" s="87">
        <v>707</v>
      </c>
      <c r="L119" s="89">
        <v>39.453125</v>
      </c>
    </row>
    <row r="120" spans="1:12" ht="14.25" customHeight="1">
      <c r="A120" s="80" t="s">
        <v>65</v>
      </c>
      <c r="B120" s="81">
        <v>1342</v>
      </c>
      <c r="C120" s="82">
        <v>16</v>
      </c>
      <c r="D120" s="83">
        <v>1.1922503725782401</v>
      </c>
      <c r="E120" s="82">
        <v>1326</v>
      </c>
      <c r="F120" s="83">
        <v>98.807749627421799</v>
      </c>
      <c r="G120" s="82">
        <v>254</v>
      </c>
      <c r="H120" s="83">
        <v>18.926974664679602</v>
      </c>
      <c r="I120" s="82">
        <v>759</v>
      </c>
      <c r="J120" s="83">
        <v>56.557377049180303</v>
      </c>
      <c r="K120" s="82">
        <v>313</v>
      </c>
      <c r="L120" s="84">
        <v>23.323397913561902</v>
      </c>
    </row>
    <row r="121" spans="1:12" ht="14.25" customHeight="1">
      <c r="A121" s="90" t="s">
        <v>66</v>
      </c>
      <c r="B121" s="91">
        <v>44942</v>
      </c>
      <c r="C121" s="92">
        <v>3055</v>
      </c>
      <c r="D121" s="93">
        <v>6.79765030483735</v>
      </c>
      <c r="E121" s="92">
        <v>41887</v>
      </c>
      <c r="F121" s="93">
        <v>93.202349695162695</v>
      </c>
      <c r="G121" s="92">
        <v>6633</v>
      </c>
      <c r="H121" s="93">
        <v>14.759022740421001</v>
      </c>
      <c r="I121" s="92">
        <v>20224</v>
      </c>
      <c r="J121" s="93">
        <v>45.0002225090116</v>
      </c>
      <c r="K121" s="92">
        <v>15030</v>
      </c>
      <c r="L121" s="94">
        <v>33.4431044457301</v>
      </c>
    </row>
    <row r="122" spans="1:12" ht="14.25" customHeight="1">
      <c r="A122" s="95" t="s">
        <v>67</v>
      </c>
      <c r="B122" s="96">
        <v>10480</v>
      </c>
      <c r="C122" s="97">
        <v>869</v>
      </c>
      <c r="D122" s="98">
        <v>8.2919847328244298</v>
      </c>
      <c r="E122" s="97">
        <v>9611</v>
      </c>
      <c r="F122" s="98">
        <v>91.708015267175597</v>
      </c>
      <c r="G122" s="97">
        <v>1948</v>
      </c>
      <c r="H122" s="98">
        <v>18.587786259542</v>
      </c>
      <c r="I122" s="97">
        <v>4296</v>
      </c>
      <c r="J122" s="98">
        <v>40.992366412213698</v>
      </c>
      <c r="K122" s="97">
        <v>3367</v>
      </c>
      <c r="L122" s="99">
        <v>32.127862595419899</v>
      </c>
    </row>
    <row r="123" spans="1:12" ht="14.25" customHeight="1">
      <c r="A123" s="100" t="s">
        <v>68</v>
      </c>
      <c r="B123" s="101">
        <v>55422</v>
      </c>
      <c r="C123" s="102">
        <v>3924</v>
      </c>
      <c r="D123" s="103">
        <v>7.0802208509256301</v>
      </c>
      <c r="E123" s="102">
        <v>51498</v>
      </c>
      <c r="F123" s="103">
        <v>92.919779149074401</v>
      </c>
      <c r="G123" s="102">
        <v>8581</v>
      </c>
      <c r="H123" s="103">
        <v>15.4830211829237</v>
      </c>
      <c r="I123" s="102">
        <v>24520</v>
      </c>
      <c r="J123" s="103">
        <v>44.242358630146903</v>
      </c>
      <c r="K123" s="102">
        <v>18397</v>
      </c>
      <c r="L123" s="104">
        <v>33.194399336003798</v>
      </c>
    </row>
    <row r="124" spans="1:12" ht="14.25" customHeight="1">
      <c r="A124" s="396" t="s">
        <v>69</v>
      </c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</row>
    <row r="125" spans="1:12" ht="24" customHeight="1">
      <c r="A125" s="399" t="s">
        <v>75</v>
      </c>
      <c r="B125" s="399"/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</row>
    <row r="126" spans="1:12" ht="14.25" customHeight="1">
      <c r="A126" s="108"/>
    </row>
    <row r="127" spans="1:12" ht="24" customHeight="1">
      <c r="A127" s="387">
        <v>2021</v>
      </c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</row>
    <row r="128" spans="1:12" ht="23.5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</row>
    <row r="129" spans="1:12" ht="16.5">
      <c r="A129" s="398" t="s">
        <v>76</v>
      </c>
      <c r="B129" s="398"/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</row>
    <row r="130" spans="1:12" ht="15" customHeight="1">
      <c r="A130" s="389" t="s">
        <v>38</v>
      </c>
      <c r="B130" s="390" t="s">
        <v>39</v>
      </c>
      <c r="C130" s="390"/>
      <c r="D130" s="390"/>
      <c r="E130" s="390"/>
      <c r="F130" s="390"/>
      <c r="G130" s="390"/>
      <c r="H130" s="390"/>
      <c r="I130" s="390"/>
      <c r="J130" s="390"/>
      <c r="K130" s="390"/>
      <c r="L130" s="390"/>
    </row>
    <row r="131" spans="1:12" ht="14.25" customHeight="1">
      <c r="A131" s="389"/>
      <c r="B131" s="391" t="s">
        <v>40</v>
      </c>
      <c r="C131" s="390" t="s">
        <v>41</v>
      </c>
      <c r="D131" s="390"/>
      <c r="E131" s="390"/>
      <c r="F131" s="390"/>
      <c r="G131" s="390"/>
      <c r="H131" s="390"/>
      <c r="I131" s="390"/>
      <c r="J131" s="390"/>
      <c r="K131" s="390"/>
      <c r="L131" s="390"/>
    </row>
    <row r="132" spans="1:12" ht="15" customHeight="1">
      <c r="A132" s="389"/>
      <c r="B132" s="391"/>
      <c r="C132" s="392" t="s">
        <v>42</v>
      </c>
      <c r="D132" s="392"/>
      <c r="E132" s="392" t="s">
        <v>43</v>
      </c>
      <c r="F132" s="392"/>
      <c r="G132" s="393" t="s">
        <v>41</v>
      </c>
      <c r="H132" s="393"/>
      <c r="I132" s="393"/>
      <c r="J132" s="393"/>
      <c r="K132" s="393"/>
      <c r="L132" s="393"/>
    </row>
    <row r="133" spans="1:12" ht="14.5">
      <c r="A133" s="389"/>
      <c r="B133" s="391"/>
      <c r="C133" s="392"/>
      <c r="D133" s="392"/>
      <c r="E133" s="392"/>
      <c r="F133" s="392"/>
      <c r="G133" s="394" t="s">
        <v>44</v>
      </c>
      <c r="H133" s="394"/>
      <c r="I133" s="395" t="s">
        <v>45</v>
      </c>
      <c r="J133" s="395"/>
      <c r="K133" s="395"/>
      <c r="L133" s="395"/>
    </row>
    <row r="134" spans="1:12" ht="27.75" customHeight="1">
      <c r="A134" s="389"/>
      <c r="B134" s="391"/>
      <c r="C134" s="392"/>
      <c r="D134" s="392"/>
      <c r="E134" s="392"/>
      <c r="F134" s="392"/>
      <c r="G134" s="394"/>
      <c r="H134" s="394"/>
      <c r="I134" s="392" t="s">
        <v>46</v>
      </c>
      <c r="J134" s="392"/>
      <c r="K134" s="393" t="s">
        <v>47</v>
      </c>
      <c r="L134" s="393"/>
    </row>
    <row r="135" spans="1:12" ht="15.75" customHeight="1">
      <c r="A135" s="389"/>
      <c r="B135" s="106" t="s">
        <v>48</v>
      </c>
      <c r="C135" s="107" t="s">
        <v>48</v>
      </c>
      <c r="D135" s="70" t="s">
        <v>49</v>
      </c>
      <c r="E135" s="71" t="s">
        <v>48</v>
      </c>
      <c r="F135" s="74" t="s">
        <v>49</v>
      </c>
      <c r="G135" s="71" t="s">
        <v>48</v>
      </c>
      <c r="H135" s="74" t="s">
        <v>49</v>
      </c>
      <c r="I135" s="71" t="s">
        <v>48</v>
      </c>
      <c r="J135" s="72" t="s">
        <v>49</v>
      </c>
      <c r="K135" s="73" t="s">
        <v>48</v>
      </c>
      <c r="L135" s="73" t="s">
        <v>49</v>
      </c>
    </row>
    <row r="136" spans="1:12" ht="14.25" customHeight="1">
      <c r="A136" s="85" t="s">
        <v>50</v>
      </c>
      <c r="B136" s="76">
        <v>9081</v>
      </c>
      <c r="C136" s="77">
        <v>493</v>
      </c>
      <c r="D136" s="78">
        <f>C136/$B136*100</f>
        <v>5.4289175200969053</v>
      </c>
      <c r="E136" s="77">
        <f t="shared" ref="E136:E152" si="0">G136+I136+K136</f>
        <v>8588</v>
      </c>
      <c r="F136" s="78">
        <f t="shared" ref="F136:F154" si="1">E136/B136*100</f>
        <v>94.571082479903083</v>
      </c>
      <c r="G136" s="77">
        <v>764</v>
      </c>
      <c r="H136" s="78">
        <f t="shared" ref="H136:H147" si="2">G136/B136*100</f>
        <v>8.4131703556876989</v>
      </c>
      <c r="I136" s="77">
        <v>5801</v>
      </c>
      <c r="J136" s="78">
        <f t="shared" ref="J136:J154" si="3">I136/B136*100</f>
        <v>63.880629886576365</v>
      </c>
      <c r="K136" s="77">
        <v>2023</v>
      </c>
      <c r="L136" s="79">
        <f t="shared" ref="L136:L154" si="4">K136/B136*100</f>
        <v>22.277282237639024</v>
      </c>
    </row>
    <row r="137" spans="1:12" ht="14.25" customHeight="1">
      <c r="A137" s="80" t="s">
        <v>51</v>
      </c>
      <c r="B137" s="81">
        <v>8960</v>
      </c>
      <c r="C137" s="82">
        <v>413</v>
      </c>
      <c r="D137" s="83">
        <f>C137/$B137*100</f>
        <v>4.609375</v>
      </c>
      <c r="E137" s="82">
        <f t="shared" si="0"/>
        <v>8547</v>
      </c>
      <c r="F137" s="83">
        <f t="shared" si="1"/>
        <v>95.390625</v>
      </c>
      <c r="G137" s="82">
        <v>838</v>
      </c>
      <c r="H137" s="83">
        <f t="shared" si="2"/>
        <v>9.3526785714285712</v>
      </c>
      <c r="I137" s="82">
        <v>6188</v>
      </c>
      <c r="J137" s="83">
        <f t="shared" si="3"/>
        <v>69.0625</v>
      </c>
      <c r="K137" s="82">
        <v>1521</v>
      </c>
      <c r="L137" s="84">
        <f t="shared" si="4"/>
        <v>16.975446428571427</v>
      </c>
    </row>
    <row r="138" spans="1:12" ht="14.25" customHeight="1">
      <c r="A138" s="85" t="s">
        <v>52</v>
      </c>
      <c r="B138" s="86">
        <v>2718</v>
      </c>
      <c r="C138" s="87">
        <v>550</v>
      </c>
      <c r="D138" s="88">
        <f>C138/$B138*100</f>
        <v>20.235467255334804</v>
      </c>
      <c r="E138" s="87">
        <f t="shared" si="0"/>
        <v>2168</v>
      </c>
      <c r="F138" s="88">
        <f t="shared" si="1"/>
        <v>79.764532744665189</v>
      </c>
      <c r="G138" s="87">
        <v>424</v>
      </c>
      <c r="H138" s="88">
        <f t="shared" si="2"/>
        <v>15.599705665930832</v>
      </c>
      <c r="I138" s="87">
        <v>712</v>
      </c>
      <c r="J138" s="88">
        <f t="shared" si="3"/>
        <v>26.19573215599706</v>
      </c>
      <c r="K138" s="87">
        <v>1032</v>
      </c>
      <c r="L138" s="89">
        <f t="shared" si="4"/>
        <v>37.969094922737305</v>
      </c>
    </row>
    <row r="139" spans="1:12" ht="14.25" customHeight="1">
      <c r="A139" s="80" t="s">
        <v>53</v>
      </c>
      <c r="B139" s="81">
        <v>1578</v>
      </c>
      <c r="C139" s="82">
        <v>74</v>
      </c>
      <c r="D139" s="83">
        <f>C139/$B139*100</f>
        <v>4.6894803548795947</v>
      </c>
      <c r="E139" s="82">
        <f t="shared" si="0"/>
        <v>1504</v>
      </c>
      <c r="F139" s="83">
        <f t="shared" si="1"/>
        <v>95.310519645120408</v>
      </c>
      <c r="G139" s="82">
        <v>161</v>
      </c>
      <c r="H139" s="83">
        <f t="shared" si="2"/>
        <v>10.202788339670468</v>
      </c>
      <c r="I139" s="82">
        <v>806</v>
      </c>
      <c r="J139" s="83">
        <f t="shared" si="3"/>
        <v>51.077313054499363</v>
      </c>
      <c r="K139" s="82">
        <v>537</v>
      </c>
      <c r="L139" s="84">
        <f t="shared" si="4"/>
        <v>34.030418250950575</v>
      </c>
    </row>
    <row r="140" spans="1:12" ht="14.25" customHeight="1">
      <c r="A140" s="85" t="s">
        <v>54</v>
      </c>
      <c r="B140" s="86">
        <v>448</v>
      </c>
      <c r="C140" s="87">
        <v>111</v>
      </c>
      <c r="D140" s="88">
        <f>C140/B140*100</f>
        <v>24.776785714285715</v>
      </c>
      <c r="E140" s="87">
        <f t="shared" si="0"/>
        <v>337</v>
      </c>
      <c r="F140" s="88">
        <f t="shared" si="1"/>
        <v>75.223214285714292</v>
      </c>
      <c r="G140" s="87">
        <v>125</v>
      </c>
      <c r="H140" s="88">
        <f t="shared" si="2"/>
        <v>27.901785714285715</v>
      </c>
      <c r="I140" s="87">
        <v>72</v>
      </c>
      <c r="J140" s="88">
        <f t="shared" si="3"/>
        <v>16.071428571428573</v>
      </c>
      <c r="K140" s="87">
        <v>140</v>
      </c>
      <c r="L140" s="89">
        <f t="shared" si="4"/>
        <v>31.25</v>
      </c>
    </row>
    <row r="141" spans="1:12" ht="14.25" customHeight="1">
      <c r="A141" s="80" t="s">
        <v>55</v>
      </c>
      <c r="B141" s="81">
        <v>1143</v>
      </c>
      <c r="C141" s="82">
        <v>110</v>
      </c>
      <c r="D141" s="83">
        <f>C141/B141*100</f>
        <v>9.6237970253718288</v>
      </c>
      <c r="E141" s="82">
        <f t="shared" si="0"/>
        <v>1033</v>
      </c>
      <c r="F141" s="83">
        <f t="shared" si="1"/>
        <v>90.376202974628171</v>
      </c>
      <c r="G141" s="82">
        <v>423</v>
      </c>
      <c r="H141" s="83">
        <f t="shared" si="2"/>
        <v>37.00787401574803</v>
      </c>
      <c r="I141" s="82">
        <v>167</v>
      </c>
      <c r="J141" s="83">
        <f t="shared" si="3"/>
        <v>14.610673665791776</v>
      </c>
      <c r="K141" s="82">
        <v>443</v>
      </c>
      <c r="L141" s="84">
        <f t="shared" si="4"/>
        <v>38.757655293088369</v>
      </c>
    </row>
    <row r="142" spans="1:12" ht="14.25" customHeight="1">
      <c r="A142" s="85" t="s">
        <v>56</v>
      </c>
      <c r="B142" s="86">
        <v>4210</v>
      </c>
      <c r="C142" s="87">
        <v>580</v>
      </c>
      <c r="D142" s="88">
        <f>C142/$B142*100</f>
        <v>13.776722090261281</v>
      </c>
      <c r="E142" s="87">
        <f t="shared" si="0"/>
        <v>3630</v>
      </c>
      <c r="F142" s="88">
        <f t="shared" si="1"/>
        <v>86.223277909738712</v>
      </c>
      <c r="G142" s="87">
        <v>796</v>
      </c>
      <c r="H142" s="88">
        <f t="shared" si="2"/>
        <v>18.907363420427554</v>
      </c>
      <c r="I142" s="87">
        <v>1131</v>
      </c>
      <c r="J142" s="88">
        <f t="shared" si="3"/>
        <v>26.8646080760095</v>
      </c>
      <c r="K142" s="87">
        <v>1703</v>
      </c>
      <c r="L142" s="89">
        <f t="shared" si="4"/>
        <v>40.451306413301666</v>
      </c>
    </row>
    <row r="143" spans="1:12" ht="14.25" customHeight="1">
      <c r="A143" s="80" t="s">
        <v>57</v>
      </c>
      <c r="B143" s="81">
        <v>956</v>
      </c>
      <c r="C143" s="82">
        <v>38</v>
      </c>
      <c r="D143" s="83">
        <f>C143/$B143*100</f>
        <v>3.9748953974895396</v>
      </c>
      <c r="E143" s="82">
        <f t="shared" si="0"/>
        <v>918</v>
      </c>
      <c r="F143" s="83">
        <f t="shared" si="1"/>
        <v>96.025104602510453</v>
      </c>
      <c r="G143" s="82">
        <v>173</v>
      </c>
      <c r="H143" s="83">
        <f t="shared" si="2"/>
        <v>18.09623430962343</v>
      </c>
      <c r="I143" s="82">
        <v>577</v>
      </c>
      <c r="J143" s="83">
        <f t="shared" si="3"/>
        <v>60.355648535564853</v>
      </c>
      <c r="K143" s="82">
        <v>168</v>
      </c>
      <c r="L143" s="84">
        <f t="shared" si="4"/>
        <v>17.573221757322173</v>
      </c>
    </row>
    <row r="144" spans="1:12" ht="14.25" customHeight="1">
      <c r="A144" s="85" t="s">
        <v>58</v>
      </c>
      <c r="B144" s="86">
        <v>5139</v>
      </c>
      <c r="C144" s="87">
        <v>515</v>
      </c>
      <c r="D144" s="88">
        <f>C144/B144*100</f>
        <v>10.021404942595835</v>
      </c>
      <c r="E144" s="87">
        <f t="shared" si="0"/>
        <v>4624</v>
      </c>
      <c r="F144" s="88">
        <f t="shared" si="1"/>
        <v>89.978595057404164</v>
      </c>
      <c r="G144" s="87">
        <v>1120</v>
      </c>
      <c r="H144" s="88">
        <f t="shared" si="2"/>
        <v>21.794123370305506</v>
      </c>
      <c r="I144" s="87">
        <v>1878</v>
      </c>
      <c r="J144" s="88">
        <f t="shared" si="3"/>
        <v>36.5440747227087</v>
      </c>
      <c r="K144" s="87">
        <v>1626</v>
      </c>
      <c r="L144" s="89">
        <f t="shared" si="4"/>
        <v>31.640396964389961</v>
      </c>
    </row>
    <row r="145" spans="1:12" ht="14.25" customHeight="1">
      <c r="A145" s="80" t="s">
        <v>59</v>
      </c>
      <c r="B145" s="81">
        <v>10538</v>
      </c>
      <c r="C145" s="82">
        <v>708</v>
      </c>
      <c r="D145" s="83">
        <f>C145/B145*100</f>
        <v>6.7185424179161135</v>
      </c>
      <c r="E145" s="82">
        <f t="shared" si="0"/>
        <v>9830</v>
      </c>
      <c r="F145" s="83">
        <f t="shared" si="1"/>
        <v>93.281457582083888</v>
      </c>
      <c r="G145" s="82">
        <v>1199</v>
      </c>
      <c r="H145" s="83">
        <f t="shared" si="2"/>
        <v>11.377870563674323</v>
      </c>
      <c r="I145" s="82">
        <v>3220</v>
      </c>
      <c r="J145" s="83">
        <f t="shared" si="3"/>
        <v>30.556082748149553</v>
      </c>
      <c r="K145" s="82">
        <v>5411</v>
      </c>
      <c r="L145" s="84">
        <f t="shared" si="4"/>
        <v>51.347504270260011</v>
      </c>
    </row>
    <row r="146" spans="1:12" ht="14.25" customHeight="1">
      <c r="A146" s="85" t="s">
        <v>60</v>
      </c>
      <c r="B146" s="86">
        <v>2492</v>
      </c>
      <c r="C146" s="87">
        <v>174</v>
      </c>
      <c r="D146" s="88">
        <f>C146/$B146*100</f>
        <v>6.9823434991974311</v>
      </c>
      <c r="E146" s="87">
        <f t="shared" si="0"/>
        <v>2318</v>
      </c>
      <c r="F146" s="88">
        <f t="shared" si="1"/>
        <v>93.017656500802573</v>
      </c>
      <c r="G146" s="87">
        <v>159</v>
      </c>
      <c r="H146" s="88">
        <f t="shared" si="2"/>
        <v>6.3804173354735152</v>
      </c>
      <c r="I146" s="87">
        <v>1124</v>
      </c>
      <c r="J146" s="88">
        <f t="shared" si="3"/>
        <v>45.104333868378809</v>
      </c>
      <c r="K146" s="87">
        <v>1035</v>
      </c>
      <c r="L146" s="89">
        <f t="shared" si="4"/>
        <v>41.53290529695024</v>
      </c>
    </row>
    <row r="147" spans="1:12" ht="14.25" customHeight="1">
      <c r="A147" s="80" t="s">
        <v>61</v>
      </c>
      <c r="B147" s="81">
        <v>471</v>
      </c>
      <c r="C147" s="82">
        <v>16</v>
      </c>
      <c r="D147" s="83">
        <f>C147/$B147*100</f>
        <v>3.397027600849257</v>
      </c>
      <c r="E147" s="82">
        <f t="shared" si="0"/>
        <v>455</v>
      </c>
      <c r="F147" s="83">
        <f t="shared" si="1"/>
        <v>96.602972399150744</v>
      </c>
      <c r="G147" s="82">
        <v>54</v>
      </c>
      <c r="H147" s="83">
        <f t="shared" si="2"/>
        <v>11.464968152866243</v>
      </c>
      <c r="I147" s="82">
        <v>119</v>
      </c>
      <c r="J147" s="83">
        <f t="shared" si="3"/>
        <v>25.265392781316347</v>
      </c>
      <c r="K147" s="82">
        <v>282</v>
      </c>
      <c r="L147" s="84">
        <f t="shared" si="4"/>
        <v>59.872611464968152</v>
      </c>
    </row>
    <row r="148" spans="1:12" ht="14.25" customHeight="1">
      <c r="A148" s="85" t="s">
        <v>62</v>
      </c>
      <c r="B148" s="86">
        <v>2358</v>
      </c>
      <c r="C148" s="87">
        <v>91</v>
      </c>
      <c r="D148" s="88">
        <f>C148/$B148*100</f>
        <v>3.859202714164546</v>
      </c>
      <c r="E148" s="87">
        <f t="shared" si="0"/>
        <v>2267</v>
      </c>
      <c r="F148" s="88">
        <f t="shared" si="1"/>
        <v>96.140797285835461</v>
      </c>
      <c r="G148" s="87">
        <v>627</v>
      </c>
      <c r="H148" s="88">
        <f>G148/E148*100</f>
        <v>27.657697397441556</v>
      </c>
      <c r="I148" s="87">
        <v>632</v>
      </c>
      <c r="J148" s="88">
        <f t="shared" si="3"/>
        <v>26.802374893977948</v>
      </c>
      <c r="K148" s="87">
        <v>1008</v>
      </c>
      <c r="L148" s="89">
        <f t="shared" si="4"/>
        <v>42.748091603053432</v>
      </c>
    </row>
    <row r="149" spans="1:12" ht="14.25" customHeight="1">
      <c r="A149" s="80" t="s">
        <v>63</v>
      </c>
      <c r="B149" s="81">
        <v>1411</v>
      </c>
      <c r="C149" s="82">
        <v>38</v>
      </c>
      <c r="D149" s="83">
        <f>C149/$B149*100</f>
        <v>2.6931254429482636</v>
      </c>
      <c r="E149" s="82">
        <f t="shared" si="0"/>
        <v>1373</v>
      </c>
      <c r="F149" s="83">
        <f t="shared" si="1"/>
        <v>97.306874557051742</v>
      </c>
      <c r="G149" s="82">
        <v>177</v>
      </c>
      <c r="H149" s="83">
        <f t="shared" ref="H149:H154" si="5">G149/B149*100</f>
        <v>12.544294826364281</v>
      </c>
      <c r="I149" s="82">
        <v>857</v>
      </c>
      <c r="J149" s="83">
        <f t="shared" si="3"/>
        <v>60.737065910701624</v>
      </c>
      <c r="K149" s="82">
        <v>339</v>
      </c>
      <c r="L149" s="84">
        <f t="shared" si="4"/>
        <v>24.025513819985825</v>
      </c>
    </row>
    <row r="150" spans="1:12" ht="14.25" customHeight="1">
      <c r="A150" s="85" t="s">
        <v>64</v>
      </c>
      <c r="B150" s="86">
        <v>1789</v>
      </c>
      <c r="C150" s="87">
        <v>132</v>
      </c>
      <c r="D150" s="88">
        <f>C150/B150*100</f>
        <v>7.3784237003912807</v>
      </c>
      <c r="E150" s="87">
        <f t="shared" si="0"/>
        <v>1657</v>
      </c>
      <c r="F150" s="88">
        <f t="shared" si="1"/>
        <v>92.621576299608719</v>
      </c>
      <c r="G150" s="87">
        <v>397</v>
      </c>
      <c r="H150" s="88">
        <f t="shared" si="5"/>
        <v>22.191168250419231</v>
      </c>
      <c r="I150" s="87">
        <v>530</v>
      </c>
      <c r="J150" s="88">
        <f t="shared" si="3"/>
        <v>29.625489100055898</v>
      </c>
      <c r="K150" s="87">
        <v>730</v>
      </c>
      <c r="L150" s="89">
        <f t="shared" si="4"/>
        <v>40.804918949133594</v>
      </c>
    </row>
    <row r="151" spans="1:12" ht="14.25" customHeight="1">
      <c r="A151" s="80" t="s">
        <v>65</v>
      </c>
      <c r="B151" s="81">
        <v>1335</v>
      </c>
      <c r="C151" s="82">
        <v>16</v>
      </c>
      <c r="D151" s="83">
        <f>C151/$B151*100</f>
        <v>1.1985018726591761</v>
      </c>
      <c r="E151" s="82">
        <f t="shared" si="0"/>
        <v>1319</v>
      </c>
      <c r="F151" s="83">
        <f t="shared" si="1"/>
        <v>98.801498127340821</v>
      </c>
      <c r="G151" s="82">
        <v>254</v>
      </c>
      <c r="H151" s="83">
        <f t="shared" si="5"/>
        <v>19.026217228464422</v>
      </c>
      <c r="I151" s="82">
        <v>767</v>
      </c>
      <c r="J151" s="83">
        <f t="shared" si="3"/>
        <v>57.453183520599246</v>
      </c>
      <c r="K151" s="82">
        <v>298</v>
      </c>
      <c r="L151" s="84">
        <f t="shared" si="4"/>
        <v>22.322097378277153</v>
      </c>
    </row>
    <row r="152" spans="1:12" ht="14.25" customHeight="1">
      <c r="A152" s="90" t="s">
        <v>66</v>
      </c>
      <c r="B152" s="91">
        <v>44271</v>
      </c>
      <c r="C152" s="92">
        <v>3252</v>
      </c>
      <c r="D152" s="93">
        <f>C152/$B152*100</f>
        <v>7.3456664633733144</v>
      </c>
      <c r="E152" s="92">
        <f t="shared" si="0"/>
        <v>41019</v>
      </c>
      <c r="F152" s="93">
        <f t="shared" si="1"/>
        <v>92.654333536626694</v>
      </c>
      <c r="G152" s="92">
        <v>5875</v>
      </c>
      <c r="H152" s="93">
        <f t="shared" si="5"/>
        <v>13.270538275620607</v>
      </c>
      <c r="I152" s="92">
        <v>20230</v>
      </c>
      <c r="J152" s="93">
        <f t="shared" si="3"/>
        <v>45.695827968647649</v>
      </c>
      <c r="K152" s="92">
        <v>14914</v>
      </c>
      <c r="L152" s="94">
        <f t="shared" si="4"/>
        <v>33.687967292358429</v>
      </c>
    </row>
    <row r="153" spans="1:12" ht="14.25" customHeight="1">
      <c r="A153" s="95" t="s">
        <v>67</v>
      </c>
      <c r="B153" s="96">
        <v>10356</v>
      </c>
      <c r="C153" s="97">
        <v>807</v>
      </c>
      <c r="D153" s="98">
        <f>C153/$B153*100</f>
        <v>7.792584009269989</v>
      </c>
      <c r="E153" s="97">
        <f>E138+E139+E143+E148+E149+E151</f>
        <v>9549</v>
      </c>
      <c r="F153" s="98">
        <f t="shared" si="1"/>
        <v>92.207415990730013</v>
      </c>
      <c r="G153" s="97">
        <v>1816</v>
      </c>
      <c r="H153" s="98">
        <f t="shared" si="5"/>
        <v>17.535728080339901</v>
      </c>
      <c r="I153" s="97">
        <v>4351</v>
      </c>
      <c r="J153" s="98">
        <f t="shared" si="3"/>
        <v>42.01429123213596</v>
      </c>
      <c r="K153" s="97">
        <v>3382</v>
      </c>
      <c r="L153" s="99">
        <f t="shared" si="4"/>
        <v>32.657396678254152</v>
      </c>
    </row>
    <row r="154" spans="1:12" ht="14.25" customHeight="1">
      <c r="A154" s="100" t="s">
        <v>68</v>
      </c>
      <c r="B154" s="101">
        <v>54627</v>
      </c>
      <c r="C154" s="102">
        <v>4059</v>
      </c>
      <c r="D154" s="103">
        <f>C154/$B154*100</f>
        <v>7.4303915646109067</v>
      </c>
      <c r="E154" s="102">
        <f>G154+I154+K154</f>
        <v>50568</v>
      </c>
      <c r="F154" s="103">
        <f t="shared" si="1"/>
        <v>92.5696084353891</v>
      </c>
      <c r="G154" s="102">
        <v>7691</v>
      </c>
      <c r="H154" s="103">
        <f t="shared" si="5"/>
        <v>14.07911838468157</v>
      </c>
      <c r="I154" s="102">
        <v>24581</v>
      </c>
      <c r="J154" s="103">
        <f t="shared" si="3"/>
        <v>44.997894813919856</v>
      </c>
      <c r="K154" s="102">
        <v>18296</v>
      </c>
      <c r="L154" s="104">
        <f t="shared" si="4"/>
        <v>33.492595236787672</v>
      </c>
    </row>
    <row r="155" spans="1:12" ht="14.25" customHeight="1">
      <c r="A155" s="396" t="s">
        <v>77</v>
      </c>
      <c r="B155" s="396"/>
      <c r="C155" s="396"/>
      <c r="D155" s="396"/>
      <c r="E155" s="396"/>
      <c r="F155" s="396"/>
      <c r="G155" s="396"/>
      <c r="H155" s="396"/>
      <c r="I155" s="396"/>
      <c r="J155" s="396"/>
      <c r="K155" s="396"/>
      <c r="L155" s="396"/>
    </row>
    <row r="156" spans="1:12" ht="24.75" customHeight="1">
      <c r="A156" s="399" t="s">
        <v>78</v>
      </c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</row>
    <row r="157" spans="1:12" ht="14.25" customHeight="1">
      <c r="B157" s="110"/>
      <c r="C157" s="110"/>
      <c r="E157" s="110"/>
    </row>
    <row r="158" spans="1:12" ht="23.5">
      <c r="A158" s="387">
        <v>2020</v>
      </c>
      <c r="B158" s="387"/>
      <c r="C158" s="387"/>
      <c r="D158" s="387"/>
      <c r="E158" s="387"/>
      <c r="F158" s="387"/>
      <c r="G158" s="387"/>
      <c r="H158" s="387"/>
      <c r="I158" s="387"/>
      <c r="J158" s="387"/>
      <c r="K158" s="387"/>
      <c r="L158" s="387"/>
    </row>
    <row r="159" spans="1:12" ht="14.5">
      <c r="A159" s="108"/>
    </row>
    <row r="160" spans="1:12" ht="16.5">
      <c r="A160" s="398" t="s">
        <v>79</v>
      </c>
      <c r="B160" s="398"/>
      <c r="C160" s="398"/>
      <c r="D160" s="398"/>
      <c r="E160" s="398"/>
      <c r="F160" s="398"/>
      <c r="G160" s="398"/>
      <c r="H160" s="398"/>
      <c r="I160" s="398"/>
      <c r="J160" s="398"/>
      <c r="K160" s="398"/>
      <c r="L160" s="398"/>
    </row>
    <row r="161" spans="1:12" ht="15" customHeight="1">
      <c r="A161" s="389" t="s">
        <v>38</v>
      </c>
      <c r="B161" s="390" t="s">
        <v>39</v>
      </c>
      <c r="C161" s="390"/>
      <c r="D161" s="390"/>
      <c r="E161" s="390"/>
      <c r="F161" s="390"/>
      <c r="G161" s="390"/>
      <c r="H161" s="390"/>
      <c r="I161" s="390"/>
      <c r="J161" s="390"/>
      <c r="K161" s="390"/>
      <c r="L161" s="390"/>
    </row>
    <row r="162" spans="1:12" ht="14.25" customHeight="1">
      <c r="A162" s="389"/>
      <c r="B162" s="391" t="s">
        <v>40</v>
      </c>
      <c r="C162" s="390" t="s">
        <v>41</v>
      </c>
      <c r="D162" s="390"/>
      <c r="E162" s="390"/>
      <c r="F162" s="390"/>
      <c r="G162" s="390"/>
      <c r="H162" s="390"/>
      <c r="I162" s="390"/>
      <c r="J162" s="390"/>
      <c r="K162" s="390"/>
      <c r="L162" s="390"/>
    </row>
    <row r="163" spans="1:12" ht="15" customHeight="1">
      <c r="A163" s="389"/>
      <c r="B163" s="391"/>
      <c r="C163" s="392" t="s">
        <v>42</v>
      </c>
      <c r="D163" s="392"/>
      <c r="E163" s="392" t="s">
        <v>43</v>
      </c>
      <c r="F163" s="392"/>
      <c r="G163" s="393" t="s">
        <v>41</v>
      </c>
      <c r="H163" s="393"/>
      <c r="I163" s="393"/>
      <c r="J163" s="393"/>
      <c r="K163" s="393"/>
      <c r="L163" s="393"/>
    </row>
    <row r="164" spans="1:12" ht="14.5">
      <c r="A164" s="389"/>
      <c r="B164" s="391"/>
      <c r="C164" s="392"/>
      <c r="D164" s="392"/>
      <c r="E164" s="392"/>
      <c r="F164" s="392"/>
      <c r="G164" s="394" t="s">
        <v>44</v>
      </c>
      <c r="H164" s="394"/>
      <c r="I164" s="395" t="s">
        <v>45</v>
      </c>
      <c r="J164" s="395"/>
      <c r="K164" s="395"/>
      <c r="L164" s="395"/>
    </row>
    <row r="165" spans="1:12" ht="26.25" customHeight="1">
      <c r="A165" s="389"/>
      <c r="B165" s="391"/>
      <c r="C165" s="392"/>
      <c r="D165" s="392"/>
      <c r="E165" s="392"/>
      <c r="F165" s="392"/>
      <c r="G165" s="394"/>
      <c r="H165" s="394"/>
      <c r="I165" s="392" t="s">
        <v>46</v>
      </c>
      <c r="J165" s="392"/>
      <c r="K165" s="393" t="s">
        <v>47</v>
      </c>
      <c r="L165" s="393"/>
    </row>
    <row r="166" spans="1:12" ht="15.75" customHeight="1">
      <c r="A166" s="389"/>
      <c r="B166" s="106" t="s">
        <v>48</v>
      </c>
      <c r="C166" s="107" t="s">
        <v>48</v>
      </c>
      <c r="D166" s="70" t="s">
        <v>49</v>
      </c>
      <c r="E166" s="71" t="s">
        <v>48</v>
      </c>
      <c r="F166" s="74" t="s">
        <v>49</v>
      </c>
      <c r="G166" s="71" t="s">
        <v>48</v>
      </c>
      <c r="H166" s="74" t="s">
        <v>49</v>
      </c>
      <c r="I166" s="71" t="s">
        <v>48</v>
      </c>
      <c r="J166" s="74" t="s">
        <v>49</v>
      </c>
      <c r="K166" s="71" t="s">
        <v>48</v>
      </c>
      <c r="L166" s="73" t="s">
        <v>49</v>
      </c>
    </row>
    <row r="167" spans="1:12" ht="14.25" customHeight="1">
      <c r="A167" s="85" t="s">
        <v>50</v>
      </c>
      <c r="B167" s="76">
        <v>8878</v>
      </c>
      <c r="C167" s="77">
        <v>718</v>
      </c>
      <c r="D167" s="78">
        <v>8.0874070736652399</v>
      </c>
      <c r="E167" s="77">
        <f t="shared" ref="E167:E182" si="6">G167+I167+K167</f>
        <v>8160</v>
      </c>
      <c r="F167" s="78">
        <f t="shared" ref="F167:F185" si="7">E167/B167*100</f>
        <v>91.912592926334753</v>
      </c>
      <c r="G167" s="77">
        <v>681</v>
      </c>
      <c r="H167" s="78">
        <v>7.6706465420139702</v>
      </c>
      <c r="I167" s="77">
        <v>5614</v>
      </c>
      <c r="J167" s="78">
        <v>63.234962829466099</v>
      </c>
      <c r="K167" s="77">
        <v>1865</v>
      </c>
      <c r="L167" s="79">
        <v>21.006983554854699</v>
      </c>
    </row>
    <row r="168" spans="1:12" ht="14.25" customHeight="1">
      <c r="A168" s="80" t="s">
        <v>51</v>
      </c>
      <c r="B168" s="81">
        <v>8766</v>
      </c>
      <c r="C168" s="82">
        <v>417</v>
      </c>
      <c r="D168" s="83">
        <v>4.7570157426420296</v>
      </c>
      <c r="E168" s="82">
        <f t="shared" si="6"/>
        <v>8349</v>
      </c>
      <c r="F168" s="83">
        <f t="shared" si="7"/>
        <v>95.242984257357975</v>
      </c>
      <c r="G168" s="82">
        <v>824</v>
      </c>
      <c r="H168" s="83">
        <v>9.3999543691535496</v>
      </c>
      <c r="I168" s="82">
        <v>6107</v>
      </c>
      <c r="J168" s="83">
        <v>69.666894820898904</v>
      </c>
      <c r="K168" s="82">
        <v>1418</v>
      </c>
      <c r="L168" s="84">
        <v>16.176135067305498</v>
      </c>
    </row>
    <row r="169" spans="1:12" ht="14.25" customHeight="1">
      <c r="A169" s="85" t="s">
        <v>52</v>
      </c>
      <c r="B169" s="86">
        <v>2663</v>
      </c>
      <c r="C169" s="87">
        <v>573</v>
      </c>
      <c r="D169" s="88">
        <v>21.517085993240698</v>
      </c>
      <c r="E169" s="87">
        <f t="shared" si="6"/>
        <v>2090</v>
      </c>
      <c r="F169" s="88">
        <f t="shared" si="7"/>
        <v>78.482914006759302</v>
      </c>
      <c r="G169" s="87">
        <v>403</v>
      </c>
      <c r="H169" s="88">
        <v>15.133308298911</v>
      </c>
      <c r="I169" s="87">
        <v>715</v>
      </c>
      <c r="J169" s="88">
        <v>26.849417949680799</v>
      </c>
      <c r="K169" s="87">
        <v>972</v>
      </c>
      <c r="L169" s="89">
        <v>36.500187758167499</v>
      </c>
    </row>
    <row r="170" spans="1:12" ht="14.25" customHeight="1">
      <c r="A170" s="80" t="s">
        <v>53</v>
      </c>
      <c r="B170" s="81">
        <v>1565</v>
      </c>
      <c r="C170" s="82">
        <v>77</v>
      </c>
      <c r="D170" s="83">
        <v>4.9201277955271596</v>
      </c>
      <c r="E170" s="82">
        <f t="shared" si="6"/>
        <v>1488</v>
      </c>
      <c r="F170" s="83">
        <f t="shared" si="7"/>
        <v>95.079872204472849</v>
      </c>
      <c r="G170" s="82">
        <v>147</v>
      </c>
      <c r="H170" s="83">
        <v>9.3929712460063897</v>
      </c>
      <c r="I170" s="82">
        <v>797</v>
      </c>
      <c r="J170" s="83">
        <v>50.926517571885</v>
      </c>
      <c r="K170" s="82">
        <v>544</v>
      </c>
      <c r="L170" s="84">
        <v>34.760383386581502</v>
      </c>
    </row>
    <row r="171" spans="1:12" ht="14.25" customHeight="1">
      <c r="A171" s="85" t="s">
        <v>54</v>
      </c>
      <c r="B171" s="86">
        <v>437</v>
      </c>
      <c r="C171" s="87">
        <v>107</v>
      </c>
      <c r="D171" s="88">
        <v>24.485125858123599</v>
      </c>
      <c r="E171" s="87">
        <f t="shared" si="6"/>
        <v>330</v>
      </c>
      <c r="F171" s="88">
        <f t="shared" si="7"/>
        <v>75.514874141876433</v>
      </c>
      <c r="G171" s="87">
        <v>135</v>
      </c>
      <c r="H171" s="88">
        <v>30.892448512585801</v>
      </c>
      <c r="I171" s="87">
        <v>75</v>
      </c>
      <c r="J171" s="88">
        <v>17.162471395880999</v>
      </c>
      <c r="K171" s="87">
        <v>120</v>
      </c>
      <c r="L171" s="89">
        <v>27.459954233409601</v>
      </c>
    </row>
    <row r="172" spans="1:12" ht="14.25" customHeight="1">
      <c r="A172" s="80" t="s">
        <v>55</v>
      </c>
      <c r="B172" s="81">
        <v>1126</v>
      </c>
      <c r="C172" s="82">
        <v>118</v>
      </c>
      <c r="D172" s="83">
        <v>10.479573712255799</v>
      </c>
      <c r="E172" s="82">
        <f t="shared" si="6"/>
        <v>1008</v>
      </c>
      <c r="F172" s="83">
        <f t="shared" si="7"/>
        <v>89.520426287744229</v>
      </c>
      <c r="G172" s="82">
        <v>390</v>
      </c>
      <c r="H172" s="83">
        <v>34.635879218472503</v>
      </c>
      <c r="I172" s="82">
        <v>152</v>
      </c>
      <c r="J172" s="83">
        <v>13.499111900532901</v>
      </c>
      <c r="K172" s="82">
        <v>466</v>
      </c>
      <c r="L172" s="84">
        <v>41.385435168738901</v>
      </c>
    </row>
    <row r="173" spans="1:12" ht="14.25" customHeight="1">
      <c r="A173" s="85" t="s">
        <v>56</v>
      </c>
      <c r="B173" s="86">
        <v>4157</v>
      </c>
      <c r="C173" s="87">
        <v>536</v>
      </c>
      <c r="D173" s="88">
        <v>12.893913880202099</v>
      </c>
      <c r="E173" s="87">
        <f t="shared" si="6"/>
        <v>3621</v>
      </c>
      <c r="F173" s="88">
        <f t="shared" si="7"/>
        <v>87.106086119797936</v>
      </c>
      <c r="G173" s="87">
        <v>653</v>
      </c>
      <c r="H173" s="88">
        <v>15.7084435891268</v>
      </c>
      <c r="I173" s="87">
        <v>1304</v>
      </c>
      <c r="J173" s="88">
        <v>31.3687755592976</v>
      </c>
      <c r="K173" s="87">
        <v>1664</v>
      </c>
      <c r="L173" s="89">
        <v>40.028866971373603</v>
      </c>
    </row>
    <row r="174" spans="1:12" ht="14.25" customHeight="1">
      <c r="A174" s="80" t="s">
        <v>57</v>
      </c>
      <c r="B174" s="81">
        <v>952</v>
      </c>
      <c r="C174" s="82">
        <v>23</v>
      </c>
      <c r="D174" s="83">
        <v>2.4159663865546199</v>
      </c>
      <c r="E174" s="82">
        <f t="shared" si="6"/>
        <v>929</v>
      </c>
      <c r="F174" s="83">
        <f t="shared" si="7"/>
        <v>97.584033613445371</v>
      </c>
      <c r="G174" s="82">
        <v>177</v>
      </c>
      <c r="H174" s="83">
        <v>18.592436974789901</v>
      </c>
      <c r="I174" s="82">
        <v>580</v>
      </c>
      <c r="J174" s="83">
        <v>60.924369747899199</v>
      </c>
      <c r="K174" s="82">
        <v>172</v>
      </c>
      <c r="L174" s="84">
        <v>18.067226890756299</v>
      </c>
    </row>
    <row r="175" spans="1:12" ht="14.25" customHeight="1">
      <c r="A175" s="85" t="s">
        <v>58</v>
      </c>
      <c r="B175" s="86">
        <v>5045</v>
      </c>
      <c r="C175" s="87">
        <v>543</v>
      </c>
      <c r="D175" s="88">
        <v>10.7631318136769</v>
      </c>
      <c r="E175" s="87">
        <f t="shared" si="6"/>
        <v>4502</v>
      </c>
      <c r="F175" s="88">
        <f t="shared" si="7"/>
        <v>89.236868186323093</v>
      </c>
      <c r="G175" s="87">
        <v>1052</v>
      </c>
      <c r="H175" s="88">
        <v>20.852329038652101</v>
      </c>
      <c r="I175" s="87">
        <v>1871</v>
      </c>
      <c r="J175" s="88">
        <v>37.086223984142698</v>
      </c>
      <c r="K175" s="87">
        <v>1579</v>
      </c>
      <c r="L175" s="89">
        <v>31.298315163528201</v>
      </c>
    </row>
    <row r="176" spans="1:12" ht="14.25" customHeight="1">
      <c r="A176" s="80" t="s">
        <v>59</v>
      </c>
      <c r="B176" s="81">
        <v>10347</v>
      </c>
      <c r="C176" s="82">
        <v>736</v>
      </c>
      <c r="D176" s="83">
        <v>7.1131729003575899</v>
      </c>
      <c r="E176" s="82">
        <f t="shared" si="6"/>
        <v>9611</v>
      </c>
      <c r="F176" s="83">
        <f t="shared" si="7"/>
        <v>92.886827099642417</v>
      </c>
      <c r="G176" s="82">
        <v>939</v>
      </c>
      <c r="H176" s="83">
        <v>9.0750942302116595</v>
      </c>
      <c r="I176" s="82">
        <v>3295</v>
      </c>
      <c r="J176" s="83">
        <v>31.8449792210303</v>
      </c>
      <c r="K176" s="82">
        <v>5377</v>
      </c>
      <c r="L176" s="84">
        <v>51.966753648400498</v>
      </c>
    </row>
    <row r="177" spans="1:12" ht="14.25" customHeight="1">
      <c r="A177" s="85" t="s">
        <v>60</v>
      </c>
      <c r="B177" s="86">
        <v>2470</v>
      </c>
      <c r="C177" s="87">
        <v>144</v>
      </c>
      <c r="D177" s="88">
        <v>5.8299595141700404</v>
      </c>
      <c r="E177" s="87">
        <f t="shared" si="6"/>
        <v>2326</v>
      </c>
      <c r="F177" s="88">
        <f t="shared" si="7"/>
        <v>94.170040485829958</v>
      </c>
      <c r="G177" s="87">
        <v>152</v>
      </c>
      <c r="H177" s="88">
        <v>6.1538461538461497</v>
      </c>
      <c r="I177" s="87">
        <v>1148</v>
      </c>
      <c r="J177" s="88">
        <v>46.4777327935223</v>
      </c>
      <c r="K177" s="87">
        <v>1026</v>
      </c>
      <c r="L177" s="89">
        <v>41.538461538461497</v>
      </c>
    </row>
    <row r="178" spans="1:12" ht="14.25" customHeight="1">
      <c r="A178" s="80" t="s">
        <v>61</v>
      </c>
      <c r="B178" s="81">
        <v>470</v>
      </c>
      <c r="C178" s="82">
        <v>33</v>
      </c>
      <c r="D178" s="83">
        <v>7.0212765957446797</v>
      </c>
      <c r="E178" s="82">
        <f t="shared" si="6"/>
        <v>437</v>
      </c>
      <c r="F178" s="83">
        <f t="shared" si="7"/>
        <v>92.978723404255319</v>
      </c>
      <c r="G178" s="82">
        <v>40</v>
      </c>
      <c r="H178" s="83">
        <v>8.5106382978723403</v>
      </c>
      <c r="I178" s="82">
        <v>109</v>
      </c>
      <c r="J178" s="83">
        <v>23.1914893617021</v>
      </c>
      <c r="K178" s="82">
        <v>288</v>
      </c>
      <c r="L178" s="84">
        <v>61.276595744680897</v>
      </c>
    </row>
    <row r="179" spans="1:12" ht="14.25" customHeight="1">
      <c r="A179" s="85" t="s">
        <v>62</v>
      </c>
      <c r="B179" s="86">
        <v>2348</v>
      </c>
      <c r="C179" s="87">
        <v>91</v>
      </c>
      <c r="D179" s="88">
        <v>3.87563884156729</v>
      </c>
      <c r="E179" s="87">
        <f t="shared" si="6"/>
        <v>2257</v>
      </c>
      <c r="F179" s="88">
        <f t="shared" si="7"/>
        <v>96.12436115843272</v>
      </c>
      <c r="G179" s="87">
        <v>599</v>
      </c>
      <c r="H179" s="88">
        <v>25.5110732538331</v>
      </c>
      <c r="I179" s="87">
        <v>670</v>
      </c>
      <c r="J179" s="88">
        <v>28.5349233390119</v>
      </c>
      <c r="K179" s="87">
        <v>988</v>
      </c>
      <c r="L179" s="89">
        <v>42.078364565587698</v>
      </c>
    </row>
    <row r="180" spans="1:12" ht="14.25" customHeight="1">
      <c r="A180" s="80" t="s">
        <v>63</v>
      </c>
      <c r="B180" s="81">
        <v>1414</v>
      </c>
      <c r="C180" s="82">
        <v>41</v>
      </c>
      <c r="D180" s="83">
        <v>2.8995756718529</v>
      </c>
      <c r="E180" s="82">
        <f t="shared" si="6"/>
        <v>1373</v>
      </c>
      <c r="F180" s="83">
        <f t="shared" si="7"/>
        <v>97.100424328147099</v>
      </c>
      <c r="G180" s="82">
        <v>159</v>
      </c>
      <c r="H180" s="83">
        <v>11.244695898161201</v>
      </c>
      <c r="I180" s="82">
        <v>897</v>
      </c>
      <c r="J180" s="83">
        <v>63.437057991513399</v>
      </c>
      <c r="K180" s="82">
        <v>317</v>
      </c>
      <c r="L180" s="84">
        <v>22.4186704384724</v>
      </c>
    </row>
    <row r="181" spans="1:12" ht="14.25" customHeight="1">
      <c r="A181" s="85" t="s">
        <v>64</v>
      </c>
      <c r="B181" s="86">
        <v>1774</v>
      </c>
      <c r="C181" s="87">
        <v>161</v>
      </c>
      <c r="D181" s="88">
        <v>9.0755355129650503</v>
      </c>
      <c r="E181" s="87">
        <f t="shared" si="6"/>
        <v>1613</v>
      </c>
      <c r="F181" s="88">
        <f t="shared" si="7"/>
        <v>90.924464487034953</v>
      </c>
      <c r="G181" s="87">
        <v>333</v>
      </c>
      <c r="H181" s="88">
        <v>18.7711386696731</v>
      </c>
      <c r="I181" s="87">
        <v>502</v>
      </c>
      <c r="J181" s="88">
        <v>28.2976324689966</v>
      </c>
      <c r="K181" s="87">
        <v>778</v>
      </c>
      <c r="L181" s="89">
        <v>43.8556933483653</v>
      </c>
    </row>
    <row r="182" spans="1:12" ht="14.25" customHeight="1">
      <c r="A182" s="80" t="s">
        <v>65</v>
      </c>
      <c r="B182" s="81">
        <v>1330</v>
      </c>
      <c r="C182" s="82">
        <v>5</v>
      </c>
      <c r="D182" s="83">
        <v>0.37593984962406002</v>
      </c>
      <c r="E182" s="82">
        <f t="shared" si="6"/>
        <v>1325</v>
      </c>
      <c r="F182" s="83">
        <f t="shared" si="7"/>
        <v>99.624060150375939</v>
      </c>
      <c r="G182" s="82">
        <v>245</v>
      </c>
      <c r="H182" s="83">
        <v>18.421052631578899</v>
      </c>
      <c r="I182" s="82">
        <v>815</v>
      </c>
      <c r="J182" s="83">
        <v>61.278195488721799</v>
      </c>
      <c r="K182" s="82">
        <v>265</v>
      </c>
      <c r="L182" s="84">
        <v>19.924812030075199</v>
      </c>
    </row>
    <row r="183" spans="1:12" ht="14.25" customHeight="1">
      <c r="A183" s="90" t="s">
        <v>66</v>
      </c>
      <c r="B183" s="91">
        <f>B176+B173+B177+B178+B167+B168+B171+B172+B175+B181</f>
        <v>43470</v>
      </c>
      <c r="C183" s="92">
        <f>C176+C173+C177+C178+C167+C168+C171+C172+C175+C181</f>
        <v>3513</v>
      </c>
      <c r="D183" s="93">
        <f>C183/B183*100</f>
        <v>8.0814354727398197</v>
      </c>
      <c r="E183" s="92">
        <f>E176+E173+E177+E178+E167+E168+E171+E172+E175+E181</f>
        <v>39957</v>
      </c>
      <c r="F183" s="93">
        <f t="shared" si="7"/>
        <v>91.918564527260187</v>
      </c>
      <c r="G183" s="92">
        <f>G176+G173+G177+G178+G167+G168+G171+G172+G175+G181</f>
        <v>5199</v>
      </c>
      <c r="H183" s="93">
        <f>G183/B183*100</f>
        <v>11.959972394755003</v>
      </c>
      <c r="I183" s="92">
        <f>I176+I173+I177+I178+I167+I168+I171+I172+I175+I181</f>
        <v>20177</v>
      </c>
      <c r="J183" s="93">
        <f>I183/B183*100</f>
        <v>46.415919024614674</v>
      </c>
      <c r="K183" s="92">
        <f>K176+K173+K177+K178+K167+K168+K171+K172+K175+K181</f>
        <v>14581</v>
      </c>
      <c r="L183" s="94">
        <f>K183/B183*100</f>
        <v>33.542673107890494</v>
      </c>
    </row>
    <row r="184" spans="1:12" ht="14.25" customHeight="1">
      <c r="A184" s="95" t="s">
        <v>67</v>
      </c>
      <c r="B184" s="96">
        <f>B169+B170+B174+B179+B180+B182</f>
        <v>10272</v>
      </c>
      <c r="C184" s="97">
        <f>C169+C170+C174+C179+C180+C182</f>
        <v>810</v>
      </c>
      <c r="D184" s="98">
        <f>C184/B184*100</f>
        <v>7.8855140186915893</v>
      </c>
      <c r="E184" s="97">
        <f>E169+E170+E174+E179+E180+E182</f>
        <v>9462</v>
      </c>
      <c r="F184" s="98">
        <f t="shared" si="7"/>
        <v>92.11448598130842</v>
      </c>
      <c r="G184" s="97">
        <f>G169+G170+G174+G179+G180+G182</f>
        <v>1730</v>
      </c>
      <c r="H184" s="98">
        <f>G184/B184*100</f>
        <v>16.84190031152648</v>
      </c>
      <c r="I184" s="97">
        <f>I169+I170+I174+I179+I180+I182</f>
        <v>4474</v>
      </c>
      <c r="J184" s="98">
        <f>I184/B184*100</f>
        <v>43.555295950155767</v>
      </c>
      <c r="K184" s="97">
        <f>K169+K170+K174+K179+K180+K182</f>
        <v>3258</v>
      </c>
      <c r="L184" s="99">
        <f>K184/B184*100</f>
        <v>31.717289719626169</v>
      </c>
    </row>
    <row r="185" spans="1:12" ht="14.25" customHeight="1">
      <c r="A185" s="100" t="s">
        <v>68</v>
      </c>
      <c r="B185" s="101">
        <v>53742</v>
      </c>
      <c r="C185" s="102">
        <v>4323</v>
      </c>
      <c r="D185" s="103">
        <v>8</v>
      </c>
      <c r="E185" s="102">
        <f>G185+I185+K185</f>
        <v>49419</v>
      </c>
      <c r="F185" s="103">
        <f t="shared" si="7"/>
        <v>91.956012057608575</v>
      </c>
      <c r="G185" s="102">
        <v>6929</v>
      </c>
      <c r="H185" s="103">
        <f>G185/B185*100</f>
        <v>12.89308176100629</v>
      </c>
      <c r="I185" s="102">
        <v>24651</v>
      </c>
      <c r="J185" s="103">
        <f>I185/B185*100</f>
        <v>45.869152618064085</v>
      </c>
      <c r="K185" s="102">
        <v>17839</v>
      </c>
      <c r="L185" s="104">
        <f>K185/B185*100</f>
        <v>33.193777678538197</v>
      </c>
    </row>
    <row r="186" spans="1:12" ht="14.25" customHeight="1">
      <c r="A186" s="396" t="s">
        <v>69</v>
      </c>
      <c r="B186" s="396"/>
      <c r="C186" s="396"/>
      <c r="D186" s="396"/>
      <c r="E186" s="396"/>
      <c r="F186" s="396"/>
      <c r="G186" s="396"/>
      <c r="H186" s="396"/>
      <c r="I186" s="396"/>
      <c r="J186" s="396"/>
      <c r="K186" s="396"/>
      <c r="L186" s="396"/>
    </row>
    <row r="187" spans="1:12" ht="24.75" customHeight="1">
      <c r="A187" s="400" t="s">
        <v>80</v>
      </c>
      <c r="B187" s="400"/>
      <c r="C187" s="400"/>
      <c r="D187" s="400"/>
      <c r="E187" s="400"/>
      <c r="F187" s="400"/>
      <c r="G187" s="400"/>
      <c r="H187" s="400"/>
      <c r="I187" s="400"/>
      <c r="J187" s="400"/>
      <c r="K187" s="400"/>
      <c r="L187" s="400"/>
    </row>
    <row r="188" spans="1:12" ht="14.25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</row>
    <row r="189" spans="1:12" ht="14.5">
      <c r="B189" s="110"/>
      <c r="C189" s="110"/>
      <c r="E189" s="110"/>
    </row>
    <row r="190" spans="1:12" ht="24" customHeight="1">
      <c r="A190" s="387">
        <v>2019</v>
      </c>
      <c r="B190" s="387"/>
      <c r="C190" s="387"/>
      <c r="D190" s="387"/>
      <c r="E190" s="387"/>
      <c r="F190" s="387"/>
      <c r="G190" s="387"/>
      <c r="H190" s="387"/>
      <c r="I190" s="387"/>
      <c r="J190" s="387"/>
      <c r="K190" s="387"/>
      <c r="L190" s="387"/>
    </row>
    <row r="192" spans="1:12" ht="16.5">
      <c r="A192" s="398" t="s">
        <v>81</v>
      </c>
      <c r="B192" s="398"/>
      <c r="C192" s="398"/>
      <c r="D192" s="398"/>
      <c r="E192" s="398"/>
      <c r="F192" s="398"/>
      <c r="G192" s="398"/>
      <c r="H192" s="398"/>
      <c r="I192" s="398"/>
      <c r="J192" s="398"/>
      <c r="K192" s="398"/>
      <c r="L192" s="398"/>
    </row>
    <row r="193" spans="1:12" ht="15" customHeight="1">
      <c r="A193" s="389" t="s">
        <v>38</v>
      </c>
      <c r="B193" s="390" t="s">
        <v>39</v>
      </c>
      <c r="C193" s="390"/>
      <c r="D193" s="390"/>
      <c r="E193" s="390"/>
      <c r="F193" s="390"/>
      <c r="G193" s="390"/>
      <c r="H193" s="390"/>
      <c r="I193" s="390"/>
      <c r="J193" s="390"/>
      <c r="K193" s="390"/>
      <c r="L193" s="390"/>
    </row>
    <row r="194" spans="1:12" ht="14.25" customHeight="1">
      <c r="A194" s="389"/>
      <c r="B194" s="391" t="s">
        <v>40</v>
      </c>
      <c r="C194" s="390" t="s">
        <v>41</v>
      </c>
      <c r="D194" s="390"/>
      <c r="E194" s="390"/>
      <c r="F194" s="390"/>
      <c r="G194" s="390"/>
      <c r="H194" s="390"/>
      <c r="I194" s="390"/>
      <c r="J194" s="390"/>
      <c r="K194" s="390"/>
      <c r="L194" s="390"/>
    </row>
    <row r="195" spans="1:12" ht="15" customHeight="1">
      <c r="A195" s="389"/>
      <c r="B195" s="391"/>
      <c r="C195" s="392" t="s">
        <v>42</v>
      </c>
      <c r="D195" s="392"/>
      <c r="E195" s="392" t="s">
        <v>43</v>
      </c>
      <c r="F195" s="392"/>
      <c r="G195" s="393" t="s">
        <v>41</v>
      </c>
      <c r="H195" s="393"/>
      <c r="I195" s="393"/>
      <c r="J195" s="393"/>
      <c r="K195" s="393"/>
      <c r="L195" s="393"/>
    </row>
    <row r="196" spans="1:12" ht="14.5">
      <c r="A196" s="389"/>
      <c r="B196" s="391"/>
      <c r="C196" s="392"/>
      <c r="D196" s="392"/>
      <c r="E196" s="392"/>
      <c r="F196" s="392"/>
      <c r="G196" s="394" t="s">
        <v>44</v>
      </c>
      <c r="H196" s="394"/>
      <c r="I196" s="395" t="s">
        <v>45</v>
      </c>
      <c r="J196" s="395"/>
      <c r="K196" s="395"/>
      <c r="L196" s="395"/>
    </row>
    <row r="197" spans="1:12" ht="26.25" customHeight="1">
      <c r="A197" s="389"/>
      <c r="B197" s="391"/>
      <c r="C197" s="392"/>
      <c r="D197" s="392"/>
      <c r="E197" s="392"/>
      <c r="F197" s="392"/>
      <c r="G197" s="394"/>
      <c r="H197" s="394"/>
      <c r="I197" s="392" t="s">
        <v>46</v>
      </c>
      <c r="J197" s="392"/>
      <c r="K197" s="393" t="s">
        <v>47</v>
      </c>
      <c r="L197" s="393"/>
    </row>
    <row r="198" spans="1:12" ht="15.75" customHeight="1">
      <c r="A198" s="389"/>
      <c r="B198" s="106" t="s">
        <v>48</v>
      </c>
      <c r="C198" s="107" t="s">
        <v>48</v>
      </c>
      <c r="D198" s="70" t="s">
        <v>49</v>
      </c>
      <c r="E198" s="71" t="s">
        <v>48</v>
      </c>
      <c r="F198" s="74" t="s">
        <v>49</v>
      </c>
      <c r="G198" s="71" t="s">
        <v>48</v>
      </c>
      <c r="H198" s="74" t="s">
        <v>49</v>
      </c>
      <c r="I198" s="71" t="s">
        <v>48</v>
      </c>
      <c r="J198" s="72" t="s">
        <v>49</v>
      </c>
      <c r="K198" s="73" t="s">
        <v>48</v>
      </c>
      <c r="L198" s="73" t="s">
        <v>49</v>
      </c>
    </row>
    <row r="199" spans="1:12" ht="14.25" customHeight="1">
      <c r="A199" s="85" t="s">
        <v>50</v>
      </c>
      <c r="B199" s="76">
        <v>8712</v>
      </c>
      <c r="C199" s="77">
        <v>1002</v>
      </c>
      <c r="D199" s="78">
        <v>11.501377410468301</v>
      </c>
      <c r="E199" s="77">
        <f t="shared" ref="E199:E214" si="8">G199+I199+K199</f>
        <v>7710</v>
      </c>
      <c r="F199" s="78">
        <v>88.498622589531706</v>
      </c>
      <c r="G199" s="77">
        <v>602</v>
      </c>
      <c r="H199" s="78">
        <v>6.9100091827364603</v>
      </c>
      <c r="I199" s="77">
        <v>5260</v>
      </c>
      <c r="J199" s="78">
        <v>60.376492194674</v>
      </c>
      <c r="K199" s="77">
        <v>1848</v>
      </c>
      <c r="L199" s="79">
        <v>21.2121212121212</v>
      </c>
    </row>
    <row r="200" spans="1:12" ht="14.25" customHeight="1">
      <c r="A200" s="80" t="s">
        <v>51</v>
      </c>
      <c r="B200" s="81">
        <v>8594</v>
      </c>
      <c r="C200" s="82">
        <v>440</v>
      </c>
      <c r="D200" s="83">
        <v>5.1198510588782904</v>
      </c>
      <c r="E200" s="82">
        <f t="shared" si="8"/>
        <v>8154</v>
      </c>
      <c r="F200" s="83">
        <v>94.880148941121703</v>
      </c>
      <c r="G200" s="82">
        <v>695</v>
      </c>
      <c r="H200" s="83">
        <v>8.0870374680009292</v>
      </c>
      <c r="I200" s="82">
        <v>6127</v>
      </c>
      <c r="J200" s="83">
        <v>71.293925994880098</v>
      </c>
      <c r="K200" s="82">
        <v>1332</v>
      </c>
      <c r="L200" s="84">
        <v>15.4991854782406</v>
      </c>
    </row>
    <row r="201" spans="1:12" ht="14.25" customHeight="1">
      <c r="A201" s="85" t="s">
        <v>52</v>
      </c>
      <c r="B201" s="86">
        <v>2600</v>
      </c>
      <c r="C201" s="87">
        <v>542</v>
      </c>
      <c r="D201" s="88">
        <v>20.846153846153801</v>
      </c>
      <c r="E201" s="87">
        <f t="shared" si="8"/>
        <v>2058</v>
      </c>
      <c r="F201" s="88">
        <v>79.153846153846203</v>
      </c>
      <c r="G201" s="87">
        <v>380</v>
      </c>
      <c r="H201" s="88">
        <v>14.615384615384601</v>
      </c>
      <c r="I201" s="87">
        <v>768</v>
      </c>
      <c r="J201" s="88">
        <v>29.538461538461501</v>
      </c>
      <c r="K201" s="87">
        <v>910</v>
      </c>
      <c r="L201" s="89">
        <v>35</v>
      </c>
    </row>
    <row r="202" spans="1:12" ht="14.25" customHeight="1">
      <c r="A202" s="80" t="s">
        <v>53</v>
      </c>
      <c r="B202" s="81">
        <v>1538</v>
      </c>
      <c r="C202" s="82">
        <v>90</v>
      </c>
      <c r="D202" s="83">
        <v>5.8517555266579997</v>
      </c>
      <c r="E202" s="82">
        <f t="shared" si="8"/>
        <v>1448</v>
      </c>
      <c r="F202" s="83">
        <v>94.148244473342004</v>
      </c>
      <c r="G202" s="82">
        <v>127</v>
      </c>
      <c r="H202" s="83">
        <v>8.25747724317295</v>
      </c>
      <c r="I202" s="82">
        <v>884</v>
      </c>
      <c r="J202" s="83">
        <v>57.477243172951901</v>
      </c>
      <c r="K202" s="82">
        <v>437</v>
      </c>
      <c r="L202" s="84">
        <v>28.413524057217199</v>
      </c>
    </row>
    <row r="203" spans="1:12" ht="14.25" customHeight="1">
      <c r="A203" s="85" t="s">
        <v>54</v>
      </c>
      <c r="B203" s="86">
        <v>431</v>
      </c>
      <c r="C203" s="87">
        <v>119</v>
      </c>
      <c r="D203" s="88">
        <v>27.610208816705299</v>
      </c>
      <c r="E203" s="87">
        <f t="shared" si="8"/>
        <v>312</v>
      </c>
      <c r="F203" s="88">
        <v>72.389791183294705</v>
      </c>
      <c r="G203" s="87">
        <v>113</v>
      </c>
      <c r="H203" s="88">
        <v>26.218097447795799</v>
      </c>
      <c r="I203" s="87">
        <v>62</v>
      </c>
      <c r="J203" s="88">
        <v>14.385150812065</v>
      </c>
      <c r="K203" s="87">
        <v>137</v>
      </c>
      <c r="L203" s="89">
        <v>31.786542923433899</v>
      </c>
    </row>
    <row r="204" spans="1:12" ht="14.25" customHeight="1">
      <c r="A204" s="80" t="s">
        <v>55</v>
      </c>
      <c r="B204" s="81">
        <v>1099</v>
      </c>
      <c r="C204" s="82">
        <v>118</v>
      </c>
      <c r="D204" s="83">
        <v>10.73703366697</v>
      </c>
      <c r="E204" s="82">
        <f t="shared" si="8"/>
        <v>981</v>
      </c>
      <c r="F204" s="83">
        <v>89.262966333029993</v>
      </c>
      <c r="G204" s="82">
        <v>393</v>
      </c>
      <c r="H204" s="83">
        <v>35.759781619654198</v>
      </c>
      <c r="I204" s="82">
        <v>141</v>
      </c>
      <c r="J204" s="83">
        <v>12.8298453139217</v>
      </c>
      <c r="K204" s="82">
        <v>447</v>
      </c>
      <c r="L204" s="84">
        <v>40.6733393994541</v>
      </c>
    </row>
    <row r="205" spans="1:12" ht="14.25" customHeight="1">
      <c r="A205" s="85" t="s">
        <v>56</v>
      </c>
      <c r="B205" s="86">
        <v>4098</v>
      </c>
      <c r="C205" s="87">
        <v>557</v>
      </c>
      <c r="D205" s="88">
        <v>13.5919960956564</v>
      </c>
      <c r="E205" s="87">
        <f t="shared" si="8"/>
        <v>3541</v>
      </c>
      <c r="F205" s="88">
        <v>86.408003904343602</v>
      </c>
      <c r="G205" s="87">
        <v>649</v>
      </c>
      <c r="H205" s="88">
        <v>15.836993655441701</v>
      </c>
      <c r="I205" s="87">
        <v>1235</v>
      </c>
      <c r="J205" s="88">
        <v>30.136652025378201</v>
      </c>
      <c r="K205" s="87">
        <v>1657</v>
      </c>
      <c r="L205" s="89">
        <v>40.434358223523702</v>
      </c>
    </row>
    <row r="206" spans="1:12" ht="14.25" customHeight="1">
      <c r="A206" s="80" t="s">
        <v>57</v>
      </c>
      <c r="B206" s="81">
        <v>945</v>
      </c>
      <c r="C206" s="82">
        <v>35</v>
      </c>
      <c r="D206" s="83">
        <v>3.7037037037037002</v>
      </c>
      <c r="E206" s="82">
        <f t="shared" si="8"/>
        <v>910</v>
      </c>
      <c r="F206" s="83">
        <v>96.296296296296305</v>
      </c>
      <c r="G206" s="82">
        <v>147</v>
      </c>
      <c r="H206" s="83">
        <v>15.5555555555556</v>
      </c>
      <c r="I206" s="82">
        <v>562</v>
      </c>
      <c r="J206" s="83">
        <v>59.470899470899496</v>
      </c>
      <c r="K206" s="82">
        <v>201</v>
      </c>
      <c r="L206" s="84">
        <v>21.269841269841301</v>
      </c>
    </row>
    <row r="207" spans="1:12" ht="14.25" customHeight="1">
      <c r="A207" s="85" t="s">
        <v>58</v>
      </c>
      <c r="B207" s="86">
        <v>4915</v>
      </c>
      <c r="C207" s="87">
        <v>632</v>
      </c>
      <c r="D207" s="88">
        <v>12.8585961342828</v>
      </c>
      <c r="E207" s="87">
        <f t="shared" si="8"/>
        <v>4283</v>
      </c>
      <c r="F207" s="88">
        <v>87.141403865717194</v>
      </c>
      <c r="G207" s="87">
        <v>918</v>
      </c>
      <c r="H207" s="88">
        <v>18.677517802644999</v>
      </c>
      <c r="I207" s="87">
        <v>1849</v>
      </c>
      <c r="J207" s="88">
        <v>37.619532044760902</v>
      </c>
      <c r="K207" s="87">
        <v>1516</v>
      </c>
      <c r="L207" s="89">
        <v>30.8443540183113</v>
      </c>
    </row>
    <row r="208" spans="1:12" ht="14.25" customHeight="1">
      <c r="A208" s="80" t="s">
        <v>59</v>
      </c>
      <c r="B208" s="81">
        <v>10162</v>
      </c>
      <c r="C208" s="82">
        <v>839</v>
      </c>
      <c r="D208" s="83">
        <v>8.2562487699271792</v>
      </c>
      <c r="E208" s="82">
        <f t="shared" si="8"/>
        <v>9323</v>
      </c>
      <c r="F208" s="83">
        <v>91.743751230072803</v>
      </c>
      <c r="G208" s="82">
        <v>797</v>
      </c>
      <c r="H208" s="83">
        <v>7.8429443023027003</v>
      </c>
      <c r="I208" s="82">
        <v>3235</v>
      </c>
      <c r="J208" s="83">
        <v>31.834284589647702</v>
      </c>
      <c r="K208" s="82">
        <v>5291</v>
      </c>
      <c r="L208" s="84">
        <v>52.066522338122397</v>
      </c>
    </row>
    <row r="209" spans="1:12" ht="14.25" customHeight="1">
      <c r="A209" s="85" t="s">
        <v>60</v>
      </c>
      <c r="B209" s="86">
        <v>2457</v>
      </c>
      <c r="C209" s="87">
        <v>186</v>
      </c>
      <c r="D209" s="88">
        <v>7.57020757020757</v>
      </c>
      <c r="E209" s="87">
        <f t="shared" si="8"/>
        <v>2271</v>
      </c>
      <c r="F209" s="88">
        <v>92.4297924297924</v>
      </c>
      <c r="G209" s="87">
        <v>138</v>
      </c>
      <c r="H209" s="88">
        <v>5.6166056166056197</v>
      </c>
      <c r="I209" s="87">
        <v>1047</v>
      </c>
      <c r="J209" s="88">
        <v>42.612942612942597</v>
      </c>
      <c r="K209" s="87">
        <v>1086</v>
      </c>
      <c r="L209" s="89">
        <v>44.2002442002442</v>
      </c>
    </row>
    <row r="210" spans="1:12" ht="14.25" customHeight="1">
      <c r="A210" s="80" t="s">
        <v>61</v>
      </c>
      <c r="B210" s="81">
        <v>464</v>
      </c>
      <c r="C210" s="82">
        <v>35</v>
      </c>
      <c r="D210" s="83">
        <v>7.5431034482758603</v>
      </c>
      <c r="E210" s="82">
        <f t="shared" si="8"/>
        <v>429</v>
      </c>
      <c r="F210" s="83">
        <v>92.4568965517241</v>
      </c>
      <c r="G210" s="82">
        <v>33</v>
      </c>
      <c r="H210" s="83">
        <v>7.1120689655172402</v>
      </c>
      <c r="I210" s="82">
        <v>112</v>
      </c>
      <c r="J210" s="83">
        <v>24.137931034482801</v>
      </c>
      <c r="K210" s="82">
        <v>284</v>
      </c>
      <c r="L210" s="84">
        <v>61.2068965517241</v>
      </c>
    </row>
    <row r="211" spans="1:12" ht="14.25" customHeight="1">
      <c r="A211" s="85" t="s">
        <v>62</v>
      </c>
      <c r="B211" s="86">
        <v>2341</v>
      </c>
      <c r="C211" s="87">
        <v>106</v>
      </c>
      <c r="D211" s="88">
        <v>4.52797949594191</v>
      </c>
      <c r="E211" s="87">
        <f t="shared" si="8"/>
        <v>2235</v>
      </c>
      <c r="F211" s="88">
        <v>95.472020504058094</v>
      </c>
      <c r="G211" s="87">
        <v>581</v>
      </c>
      <c r="H211" s="88">
        <v>24.818453652285399</v>
      </c>
      <c r="I211" s="87">
        <v>714</v>
      </c>
      <c r="J211" s="88">
        <v>30.4997864160615</v>
      </c>
      <c r="K211" s="87">
        <v>940</v>
      </c>
      <c r="L211" s="89">
        <v>40.153780435711198</v>
      </c>
    </row>
    <row r="212" spans="1:12" ht="14.25" customHeight="1">
      <c r="A212" s="80" t="s">
        <v>63</v>
      </c>
      <c r="B212" s="81">
        <v>1418</v>
      </c>
      <c r="C212" s="82">
        <v>43</v>
      </c>
      <c r="D212" s="83">
        <v>3.03244005641749</v>
      </c>
      <c r="E212" s="82">
        <f t="shared" si="8"/>
        <v>1375</v>
      </c>
      <c r="F212" s="83">
        <v>96.967559943582501</v>
      </c>
      <c r="G212" s="82">
        <v>127</v>
      </c>
      <c r="H212" s="83">
        <v>8.9562764456981707</v>
      </c>
      <c r="I212" s="82">
        <v>936</v>
      </c>
      <c r="J212" s="83">
        <v>66.008462623413294</v>
      </c>
      <c r="K212" s="82">
        <v>312</v>
      </c>
      <c r="L212" s="84">
        <v>22.002820874471102</v>
      </c>
    </row>
    <row r="213" spans="1:12" ht="14.25" customHeight="1">
      <c r="A213" s="85" t="s">
        <v>64</v>
      </c>
      <c r="B213" s="86">
        <v>1768</v>
      </c>
      <c r="C213" s="87">
        <v>191</v>
      </c>
      <c r="D213" s="88">
        <v>10.8031674208145</v>
      </c>
      <c r="E213" s="87">
        <f t="shared" si="8"/>
        <v>1577</v>
      </c>
      <c r="F213" s="88">
        <v>89.196832579185497</v>
      </c>
      <c r="G213" s="87">
        <v>310</v>
      </c>
      <c r="H213" s="88">
        <v>17.533936651583701</v>
      </c>
      <c r="I213" s="87">
        <v>521</v>
      </c>
      <c r="J213" s="88">
        <v>29.4683257918552</v>
      </c>
      <c r="K213" s="87">
        <v>746</v>
      </c>
      <c r="L213" s="89">
        <v>42.194570135746602</v>
      </c>
    </row>
    <row r="214" spans="1:12" ht="14.25" customHeight="1">
      <c r="A214" s="80" t="s">
        <v>65</v>
      </c>
      <c r="B214" s="81">
        <v>1328</v>
      </c>
      <c r="C214" s="82">
        <v>7</v>
      </c>
      <c r="D214" s="83">
        <v>0.52710843373493999</v>
      </c>
      <c r="E214" s="82">
        <f t="shared" si="8"/>
        <v>1321</v>
      </c>
      <c r="F214" s="83">
        <v>99.472891566265105</v>
      </c>
      <c r="G214" s="82">
        <v>229</v>
      </c>
      <c r="H214" s="83">
        <v>17.243975903614501</v>
      </c>
      <c r="I214" s="82">
        <v>805</v>
      </c>
      <c r="J214" s="83">
        <v>60.617469879518097</v>
      </c>
      <c r="K214" s="82">
        <v>287</v>
      </c>
      <c r="L214" s="84">
        <v>21.611445783132499</v>
      </c>
    </row>
    <row r="215" spans="1:12" ht="14.25" customHeight="1">
      <c r="A215" s="90" t="s">
        <v>66</v>
      </c>
      <c r="B215" s="91">
        <v>42700</v>
      </c>
      <c r="C215" s="92">
        <v>4119</v>
      </c>
      <c r="D215" s="93">
        <v>9.6463700234192</v>
      </c>
      <c r="E215" s="92">
        <v>38581</v>
      </c>
      <c r="F215" s="93">
        <v>90.353629976580805</v>
      </c>
      <c r="G215" s="92">
        <v>4648</v>
      </c>
      <c r="H215" s="93">
        <v>10.8852459016393</v>
      </c>
      <c r="I215" s="92">
        <v>19589</v>
      </c>
      <c r="J215" s="93">
        <v>45.8758782201405</v>
      </c>
      <c r="K215" s="92">
        <v>14344</v>
      </c>
      <c r="L215" s="94">
        <v>33.592505854800898</v>
      </c>
    </row>
    <row r="216" spans="1:12" ht="14.25" customHeight="1">
      <c r="A216" s="95" t="s">
        <v>67</v>
      </c>
      <c r="B216" s="96">
        <v>10170</v>
      </c>
      <c r="C216" s="97">
        <v>823</v>
      </c>
      <c r="D216" s="98">
        <v>8.0924287118977407</v>
      </c>
      <c r="E216" s="97">
        <v>9347</v>
      </c>
      <c r="F216" s="98">
        <v>91.907571288102304</v>
      </c>
      <c r="G216" s="97">
        <v>1591</v>
      </c>
      <c r="H216" s="98">
        <v>15.6440511307768</v>
      </c>
      <c r="I216" s="97">
        <v>4669</v>
      </c>
      <c r="J216" s="98">
        <v>45.909537856440501</v>
      </c>
      <c r="K216" s="97">
        <v>3087</v>
      </c>
      <c r="L216" s="99">
        <v>30.353982300885001</v>
      </c>
    </row>
    <row r="217" spans="1:12" ht="14.25" customHeight="1">
      <c r="A217" s="100" t="s">
        <v>68</v>
      </c>
      <c r="B217" s="101">
        <v>52870</v>
      </c>
      <c r="C217" s="102">
        <v>4942</v>
      </c>
      <c r="D217" s="103">
        <v>9.3474560242103308</v>
      </c>
      <c r="E217" s="102">
        <v>47928</v>
      </c>
      <c r="F217" s="103">
        <v>90.652543975789698</v>
      </c>
      <c r="G217" s="102">
        <v>6239</v>
      </c>
      <c r="H217" s="103">
        <v>11.8006430868167</v>
      </c>
      <c r="I217" s="102">
        <v>24258</v>
      </c>
      <c r="J217" s="103">
        <v>45.882352941176499</v>
      </c>
      <c r="K217" s="102">
        <v>17431</v>
      </c>
      <c r="L217" s="104">
        <v>32.969547947796499</v>
      </c>
    </row>
    <row r="218" spans="1:12" ht="14.25" customHeight="1">
      <c r="A218" s="396" t="s">
        <v>77</v>
      </c>
      <c r="B218" s="396"/>
      <c r="C218" s="396"/>
      <c r="D218" s="396"/>
      <c r="E218" s="396"/>
      <c r="F218" s="396"/>
      <c r="G218" s="396"/>
      <c r="H218" s="396"/>
      <c r="I218" s="396"/>
      <c r="J218" s="396"/>
      <c r="K218" s="396"/>
      <c r="L218" s="396"/>
    </row>
    <row r="219" spans="1:12" ht="27" customHeight="1">
      <c r="A219" s="400" t="s">
        <v>82</v>
      </c>
      <c r="B219" s="400"/>
      <c r="C219" s="400"/>
      <c r="D219" s="400"/>
      <c r="E219" s="400"/>
      <c r="F219" s="400"/>
      <c r="G219" s="400"/>
      <c r="H219" s="400"/>
      <c r="I219" s="400"/>
      <c r="J219" s="400"/>
      <c r="K219" s="400"/>
      <c r="L219" s="400"/>
    </row>
    <row r="220" spans="1:12" ht="14.25" customHeight="1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</row>
    <row r="221" spans="1:12" ht="14.25" customHeight="1">
      <c r="C221" s="110"/>
    </row>
    <row r="222" spans="1:12" ht="24" customHeight="1">
      <c r="A222" s="387">
        <v>2018</v>
      </c>
      <c r="B222" s="387"/>
      <c r="C222" s="387"/>
      <c r="D222" s="387"/>
      <c r="E222" s="387"/>
      <c r="F222" s="387"/>
      <c r="G222" s="387"/>
      <c r="H222" s="387"/>
      <c r="I222" s="387"/>
      <c r="J222" s="387"/>
      <c r="K222" s="387"/>
      <c r="L222" s="387"/>
    </row>
    <row r="224" spans="1:12" ht="16.5">
      <c r="A224" s="398" t="s">
        <v>83</v>
      </c>
      <c r="B224" s="398"/>
      <c r="C224" s="398"/>
      <c r="D224" s="398"/>
      <c r="E224" s="398"/>
      <c r="F224" s="398"/>
      <c r="G224" s="398"/>
      <c r="H224" s="398"/>
      <c r="I224" s="398"/>
      <c r="J224" s="398"/>
      <c r="K224" s="398"/>
      <c r="L224" s="398"/>
    </row>
    <row r="225" spans="1:12" ht="15" customHeight="1">
      <c r="A225" s="389" t="s">
        <v>38</v>
      </c>
      <c r="B225" s="390" t="s">
        <v>39</v>
      </c>
      <c r="C225" s="390"/>
      <c r="D225" s="390"/>
      <c r="E225" s="390"/>
      <c r="F225" s="390"/>
      <c r="G225" s="390"/>
      <c r="H225" s="390"/>
      <c r="I225" s="390"/>
      <c r="J225" s="390"/>
      <c r="K225" s="390"/>
      <c r="L225" s="390"/>
    </row>
    <row r="226" spans="1:12" ht="14.25" customHeight="1">
      <c r="A226" s="389"/>
      <c r="B226" s="391" t="s">
        <v>40</v>
      </c>
      <c r="C226" s="390" t="s">
        <v>41</v>
      </c>
      <c r="D226" s="390"/>
      <c r="E226" s="390"/>
      <c r="F226" s="390"/>
      <c r="G226" s="390"/>
      <c r="H226" s="390"/>
      <c r="I226" s="390"/>
      <c r="J226" s="390"/>
      <c r="K226" s="390"/>
      <c r="L226" s="390"/>
    </row>
    <row r="227" spans="1:12" ht="15" customHeight="1">
      <c r="A227" s="389"/>
      <c r="B227" s="391"/>
      <c r="C227" s="392" t="s">
        <v>42</v>
      </c>
      <c r="D227" s="392"/>
      <c r="E227" s="392" t="s">
        <v>43</v>
      </c>
      <c r="F227" s="392"/>
      <c r="G227" s="393" t="s">
        <v>41</v>
      </c>
      <c r="H227" s="393"/>
      <c r="I227" s="393"/>
      <c r="J227" s="393"/>
      <c r="K227" s="393"/>
      <c r="L227" s="393"/>
    </row>
    <row r="228" spans="1:12" ht="14.5">
      <c r="A228" s="389"/>
      <c r="B228" s="391"/>
      <c r="C228" s="392"/>
      <c r="D228" s="392"/>
      <c r="E228" s="392"/>
      <c r="F228" s="392"/>
      <c r="G228" s="394" t="s">
        <v>44</v>
      </c>
      <c r="H228" s="394"/>
      <c r="I228" s="395" t="s">
        <v>45</v>
      </c>
      <c r="J228" s="395"/>
      <c r="K228" s="395"/>
      <c r="L228" s="395"/>
    </row>
    <row r="229" spans="1:12" ht="33" customHeight="1">
      <c r="A229" s="389"/>
      <c r="B229" s="391"/>
      <c r="C229" s="392"/>
      <c r="D229" s="392"/>
      <c r="E229" s="392"/>
      <c r="F229" s="392"/>
      <c r="G229" s="394"/>
      <c r="H229" s="394"/>
      <c r="I229" s="392" t="s">
        <v>46</v>
      </c>
      <c r="J229" s="392"/>
      <c r="K229" s="393" t="s">
        <v>47</v>
      </c>
      <c r="L229" s="393"/>
    </row>
    <row r="230" spans="1:12" ht="15.75" customHeight="1">
      <c r="A230" s="389"/>
      <c r="B230" s="106" t="s">
        <v>48</v>
      </c>
      <c r="C230" s="107" t="s">
        <v>48</v>
      </c>
      <c r="D230" s="70" t="s">
        <v>49</v>
      </c>
      <c r="E230" s="71" t="s">
        <v>48</v>
      </c>
      <c r="F230" s="74" t="s">
        <v>49</v>
      </c>
      <c r="G230" s="71" t="s">
        <v>48</v>
      </c>
      <c r="H230" s="74" t="s">
        <v>49</v>
      </c>
      <c r="I230" s="71" t="s">
        <v>48</v>
      </c>
      <c r="J230" s="72" t="s">
        <v>49</v>
      </c>
      <c r="K230" s="73" t="s">
        <v>48</v>
      </c>
      <c r="L230" s="73" t="s">
        <v>49</v>
      </c>
    </row>
    <row r="231" spans="1:12" ht="14.25" customHeight="1">
      <c r="A231" s="112" t="s">
        <v>50</v>
      </c>
      <c r="B231" s="76">
        <v>8518</v>
      </c>
      <c r="C231" s="77">
        <v>1052</v>
      </c>
      <c r="D231" s="78">
        <v>12.3503169758159</v>
      </c>
      <c r="E231" s="77">
        <f t="shared" ref="E231:E249" si="9">G231+I231+K231</f>
        <v>7466</v>
      </c>
      <c r="F231" s="78">
        <v>87.6496830241841</v>
      </c>
      <c r="G231" s="77">
        <v>781</v>
      </c>
      <c r="H231" s="78">
        <v>9.1688189715895803</v>
      </c>
      <c r="I231" s="77">
        <v>4880</v>
      </c>
      <c r="J231" s="78">
        <v>57.290443766142303</v>
      </c>
      <c r="K231" s="77">
        <v>1805</v>
      </c>
      <c r="L231" s="79">
        <v>21.190420286452198</v>
      </c>
    </row>
    <row r="232" spans="1:12" ht="14.25" customHeight="1">
      <c r="A232" s="113" t="s">
        <v>51</v>
      </c>
      <c r="B232" s="81">
        <v>8495</v>
      </c>
      <c r="C232" s="82">
        <v>404</v>
      </c>
      <c r="D232" s="83">
        <v>4.75573866980577</v>
      </c>
      <c r="E232" s="82">
        <f t="shared" si="9"/>
        <v>8091</v>
      </c>
      <c r="F232" s="83">
        <v>95.244261330194206</v>
      </c>
      <c r="G232" s="82">
        <v>519</v>
      </c>
      <c r="H232" s="83">
        <v>6.1094761624484999</v>
      </c>
      <c r="I232" s="82">
        <v>6263</v>
      </c>
      <c r="J232" s="83">
        <v>73.725721012360196</v>
      </c>
      <c r="K232" s="82">
        <v>1309</v>
      </c>
      <c r="L232" s="84">
        <v>15.409064155385501</v>
      </c>
    </row>
    <row r="233" spans="1:12" ht="14.25" customHeight="1">
      <c r="A233" s="112" t="s">
        <v>52</v>
      </c>
      <c r="B233" s="86">
        <v>2560</v>
      </c>
      <c r="C233" s="87">
        <v>557</v>
      </c>
      <c r="D233" s="88">
        <v>21.7578125</v>
      </c>
      <c r="E233" s="87">
        <f t="shared" si="9"/>
        <v>2003</v>
      </c>
      <c r="F233" s="88">
        <v>78.2421875</v>
      </c>
      <c r="G233" s="87">
        <v>366</v>
      </c>
      <c r="H233" s="88">
        <v>14.296875</v>
      </c>
      <c r="I233" s="87">
        <v>771</v>
      </c>
      <c r="J233" s="88">
        <v>30.1171875</v>
      </c>
      <c r="K233" s="87">
        <v>866</v>
      </c>
      <c r="L233" s="89">
        <v>33.828125</v>
      </c>
    </row>
    <row r="234" spans="1:12" ht="14.25" customHeight="1">
      <c r="A234" s="113" t="s">
        <v>53</v>
      </c>
      <c r="B234" s="81">
        <v>1513</v>
      </c>
      <c r="C234" s="82">
        <v>83</v>
      </c>
      <c r="D234" s="83">
        <v>5.4857898215466001</v>
      </c>
      <c r="E234" s="82">
        <f t="shared" si="9"/>
        <v>1430</v>
      </c>
      <c r="F234" s="83">
        <v>94.514210178453396</v>
      </c>
      <c r="G234" s="82">
        <v>104</v>
      </c>
      <c r="H234" s="83">
        <v>6.8737607402511598</v>
      </c>
      <c r="I234" s="82">
        <v>889</v>
      </c>
      <c r="J234" s="83">
        <v>58.7574355584931</v>
      </c>
      <c r="K234" s="82">
        <v>437</v>
      </c>
      <c r="L234" s="84">
        <v>28.8830138797092</v>
      </c>
    </row>
    <row r="235" spans="1:12" ht="14.25" customHeight="1">
      <c r="A235" s="112" t="s">
        <v>54</v>
      </c>
      <c r="B235" s="86">
        <v>426</v>
      </c>
      <c r="C235" s="87">
        <v>132</v>
      </c>
      <c r="D235" s="88">
        <v>30.985915492957702</v>
      </c>
      <c r="E235" s="87">
        <f t="shared" si="9"/>
        <v>294</v>
      </c>
      <c r="F235" s="88">
        <v>69.014084507042298</v>
      </c>
      <c r="G235" s="87">
        <v>95</v>
      </c>
      <c r="H235" s="88">
        <v>22.300469483568101</v>
      </c>
      <c r="I235" s="87">
        <v>55</v>
      </c>
      <c r="J235" s="88">
        <v>12.9107981220657</v>
      </c>
      <c r="K235" s="87">
        <v>144</v>
      </c>
      <c r="L235" s="89">
        <v>33.802816901408498</v>
      </c>
    </row>
    <row r="236" spans="1:12" ht="14.25" customHeight="1">
      <c r="A236" s="113" t="s">
        <v>55</v>
      </c>
      <c r="B236" s="81">
        <v>1070</v>
      </c>
      <c r="C236" s="82">
        <v>111</v>
      </c>
      <c r="D236" s="83">
        <v>10.3738317757009</v>
      </c>
      <c r="E236" s="82">
        <f t="shared" si="9"/>
        <v>959</v>
      </c>
      <c r="F236" s="83">
        <v>89.626168224299093</v>
      </c>
      <c r="G236" s="82">
        <v>359</v>
      </c>
      <c r="H236" s="83">
        <v>33.551401869158902</v>
      </c>
      <c r="I236" s="82">
        <v>154</v>
      </c>
      <c r="J236" s="83">
        <v>14.392523364485999</v>
      </c>
      <c r="K236" s="82">
        <v>446</v>
      </c>
      <c r="L236" s="84">
        <v>41.682242990654203</v>
      </c>
    </row>
    <row r="237" spans="1:12" ht="14.25" customHeight="1">
      <c r="A237" s="112" t="s">
        <v>56</v>
      </c>
      <c r="B237" s="86">
        <v>4049</v>
      </c>
      <c r="C237" s="87">
        <v>686</v>
      </c>
      <c r="D237" s="88">
        <v>16.942454927142499</v>
      </c>
      <c r="E237" s="87">
        <f t="shared" si="9"/>
        <v>3363</v>
      </c>
      <c r="F237" s="88">
        <v>83.057545072857494</v>
      </c>
      <c r="G237" s="87">
        <v>568</v>
      </c>
      <c r="H237" s="88">
        <v>14.0281551000247</v>
      </c>
      <c r="I237" s="87">
        <v>1264</v>
      </c>
      <c r="J237" s="88">
        <v>31.2175845887874</v>
      </c>
      <c r="K237" s="87">
        <v>1531</v>
      </c>
      <c r="L237" s="89">
        <v>37.8118053840454</v>
      </c>
    </row>
    <row r="238" spans="1:12" ht="14.25" customHeight="1">
      <c r="A238" s="113" t="s">
        <v>57</v>
      </c>
      <c r="B238" s="81">
        <v>944</v>
      </c>
      <c r="C238" s="82">
        <v>26</v>
      </c>
      <c r="D238" s="83">
        <v>2.7542372881355899</v>
      </c>
      <c r="E238" s="82">
        <f t="shared" si="9"/>
        <v>918</v>
      </c>
      <c r="F238" s="83">
        <v>97.245762711864401</v>
      </c>
      <c r="G238" s="82">
        <v>146</v>
      </c>
      <c r="H238" s="83">
        <v>15.466101694915301</v>
      </c>
      <c r="I238" s="82">
        <v>546</v>
      </c>
      <c r="J238" s="83">
        <v>57.838983050847503</v>
      </c>
      <c r="K238" s="82">
        <v>226</v>
      </c>
      <c r="L238" s="84">
        <v>23.940677966101699</v>
      </c>
    </row>
    <row r="239" spans="1:12" ht="14.25" customHeight="1">
      <c r="A239" s="112" t="s">
        <v>58</v>
      </c>
      <c r="B239" s="86">
        <v>4817</v>
      </c>
      <c r="C239" s="87">
        <v>576</v>
      </c>
      <c r="D239" s="88">
        <v>11.9576499896201</v>
      </c>
      <c r="E239" s="87">
        <f t="shared" si="9"/>
        <v>4241</v>
      </c>
      <c r="F239" s="88">
        <v>88.042350010379906</v>
      </c>
      <c r="G239" s="87">
        <v>840</v>
      </c>
      <c r="H239" s="88">
        <v>17.438239568196</v>
      </c>
      <c r="I239" s="87">
        <v>1823</v>
      </c>
      <c r="J239" s="88">
        <v>37.845131824787202</v>
      </c>
      <c r="K239" s="87">
        <v>1578</v>
      </c>
      <c r="L239" s="89">
        <v>32.7589786173967</v>
      </c>
    </row>
    <row r="240" spans="1:12" ht="14.25" customHeight="1">
      <c r="A240" s="113" t="s">
        <v>59</v>
      </c>
      <c r="B240" s="81">
        <v>10007</v>
      </c>
      <c r="C240" s="82">
        <v>895</v>
      </c>
      <c r="D240" s="83">
        <v>8.9437393824322999</v>
      </c>
      <c r="E240" s="82">
        <f t="shared" si="9"/>
        <v>9112</v>
      </c>
      <c r="F240" s="83">
        <v>91.056260617567702</v>
      </c>
      <c r="G240" s="82">
        <v>699</v>
      </c>
      <c r="H240" s="83">
        <v>6.9851104227041096</v>
      </c>
      <c r="I240" s="82">
        <v>3250</v>
      </c>
      <c r="J240" s="83">
        <v>32.4772659138603</v>
      </c>
      <c r="K240" s="82">
        <v>5163</v>
      </c>
      <c r="L240" s="84">
        <v>51.593884281003298</v>
      </c>
    </row>
    <row r="241" spans="1:12" ht="14.25" customHeight="1">
      <c r="A241" s="112" t="s">
        <v>60</v>
      </c>
      <c r="B241" s="86">
        <v>2428</v>
      </c>
      <c r="C241" s="87">
        <v>182</v>
      </c>
      <c r="D241" s="88">
        <v>7.4958813838550196</v>
      </c>
      <c r="E241" s="87">
        <f t="shared" si="9"/>
        <v>2246</v>
      </c>
      <c r="F241" s="88">
        <v>92.504118616145007</v>
      </c>
      <c r="G241" s="87">
        <v>116</v>
      </c>
      <c r="H241" s="88">
        <v>4.77759472817133</v>
      </c>
      <c r="I241" s="87">
        <v>942</v>
      </c>
      <c r="J241" s="88">
        <v>38.797364085667198</v>
      </c>
      <c r="K241" s="87">
        <v>1188</v>
      </c>
      <c r="L241" s="89">
        <v>48.929159802306401</v>
      </c>
    </row>
    <row r="242" spans="1:12" ht="14.25" customHeight="1">
      <c r="A242" s="113" t="s">
        <v>61</v>
      </c>
      <c r="B242" s="81">
        <v>464</v>
      </c>
      <c r="C242" s="82">
        <v>28</v>
      </c>
      <c r="D242" s="83">
        <v>6.0344827586206904</v>
      </c>
      <c r="E242" s="82">
        <f t="shared" si="9"/>
        <v>436</v>
      </c>
      <c r="F242" s="83">
        <v>93.965517241379303</v>
      </c>
      <c r="G242" s="82">
        <v>18</v>
      </c>
      <c r="H242" s="83">
        <v>3.8793103448275899</v>
      </c>
      <c r="I242" s="82">
        <v>120</v>
      </c>
      <c r="J242" s="83">
        <v>25.862068965517199</v>
      </c>
      <c r="K242" s="82">
        <v>298</v>
      </c>
      <c r="L242" s="84">
        <v>64.224137931034505</v>
      </c>
    </row>
    <row r="243" spans="1:12" ht="14.25" customHeight="1">
      <c r="A243" s="112" t="s">
        <v>62</v>
      </c>
      <c r="B243" s="86">
        <v>2321</v>
      </c>
      <c r="C243" s="87">
        <v>62</v>
      </c>
      <c r="D243" s="88">
        <v>2.6712623869022001</v>
      </c>
      <c r="E243" s="87">
        <f t="shared" si="9"/>
        <v>2259</v>
      </c>
      <c r="F243" s="88">
        <v>97.3287376130978</v>
      </c>
      <c r="G243" s="87">
        <v>513</v>
      </c>
      <c r="H243" s="88">
        <v>22.1025420077553</v>
      </c>
      <c r="I243" s="87">
        <v>777</v>
      </c>
      <c r="J243" s="88">
        <v>33.4769495906937</v>
      </c>
      <c r="K243" s="87">
        <v>969</v>
      </c>
      <c r="L243" s="89">
        <v>41.749246014648897</v>
      </c>
    </row>
    <row r="244" spans="1:12" ht="14.25" customHeight="1">
      <c r="A244" s="113" t="s">
        <v>63</v>
      </c>
      <c r="B244" s="81">
        <v>1413</v>
      </c>
      <c r="C244" s="82">
        <v>21</v>
      </c>
      <c r="D244" s="83">
        <v>1.48619957537155</v>
      </c>
      <c r="E244" s="82">
        <f t="shared" si="9"/>
        <v>1392</v>
      </c>
      <c r="F244" s="83">
        <v>98.513800424628499</v>
      </c>
      <c r="G244" s="82">
        <v>119</v>
      </c>
      <c r="H244" s="83">
        <v>8.4217975937721192</v>
      </c>
      <c r="I244" s="82">
        <v>993</v>
      </c>
      <c r="J244" s="83">
        <v>70.276008492569005</v>
      </c>
      <c r="K244" s="82">
        <v>280</v>
      </c>
      <c r="L244" s="84">
        <v>19.8159943382873</v>
      </c>
    </row>
    <row r="245" spans="1:12" ht="14.25" customHeight="1">
      <c r="A245" s="112" t="s">
        <v>64</v>
      </c>
      <c r="B245" s="86">
        <v>1740</v>
      </c>
      <c r="C245" s="87">
        <v>179</v>
      </c>
      <c r="D245" s="88">
        <v>10.2873563218391</v>
      </c>
      <c r="E245" s="87">
        <f t="shared" si="9"/>
        <v>1561</v>
      </c>
      <c r="F245" s="88">
        <v>89.712643678160902</v>
      </c>
      <c r="G245" s="87">
        <v>282</v>
      </c>
      <c r="H245" s="88">
        <v>16.2068965517241</v>
      </c>
      <c r="I245" s="87">
        <v>530</v>
      </c>
      <c r="J245" s="88">
        <v>30.459770114942501</v>
      </c>
      <c r="K245" s="87">
        <v>749</v>
      </c>
      <c r="L245" s="89">
        <v>43.045977011494301</v>
      </c>
    </row>
    <row r="246" spans="1:12" ht="14.25" customHeight="1">
      <c r="A246" s="113" t="s">
        <v>65</v>
      </c>
      <c r="B246" s="81">
        <v>1320</v>
      </c>
      <c r="C246" s="82">
        <v>3</v>
      </c>
      <c r="D246" s="83">
        <v>0.22727272727272699</v>
      </c>
      <c r="E246" s="82">
        <f t="shared" si="9"/>
        <v>1317</v>
      </c>
      <c r="F246" s="83">
        <v>99.772727272727295</v>
      </c>
      <c r="G246" s="82">
        <v>235</v>
      </c>
      <c r="H246" s="83">
        <v>17.803030303030301</v>
      </c>
      <c r="I246" s="82">
        <v>825</v>
      </c>
      <c r="J246" s="83">
        <v>62.5</v>
      </c>
      <c r="K246" s="82">
        <v>257</v>
      </c>
      <c r="L246" s="84">
        <v>19.469696969697001</v>
      </c>
    </row>
    <row r="247" spans="1:12" ht="14.25" customHeight="1">
      <c r="A247" s="90" t="s">
        <v>66</v>
      </c>
      <c r="B247" s="91">
        <f>B231+B232+B235+B236+B237+B239+B240+B241+B242+B245</f>
        <v>42014</v>
      </c>
      <c r="C247" s="92">
        <f>C231+C232+C235+C236+C237+C239+C240+C241+C242+C245</f>
        <v>4245</v>
      </c>
      <c r="D247" s="93">
        <v>10.1037749321655</v>
      </c>
      <c r="E247" s="92">
        <f t="shared" si="9"/>
        <v>37769</v>
      </c>
      <c r="F247" s="93">
        <v>89.896225067834493</v>
      </c>
      <c r="G247" s="92">
        <f>G231+G232+G235+G236+G237+G239+G240+G241+G242+G245</f>
        <v>4277</v>
      </c>
      <c r="H247" s="93">
        <v>10.1799400199933</v>
      </c>
      <c r="I247" s="92">
        <f>I231+I232+I235+I236+I237+I239+I240+I241+I242+I245</f>
        <v>19281</v>
      </c>
      <c r="J247" s="93">
        <v>45.8918455752844</v>
      </c>
      <c r="K247" s="92">
        <f>K231+K232+K235+K236+K237+K239+K240+K241+K242+K245</f>
        <v>14211</v>
      </c>
      <c r="L247" s="94">
        <v>33.824439472556797</v>
      </c>
    </row>
    <row r="248" spans="1:12" ht="14.25" customHeight="1">
      <c r="A248" s="95" t="s">
        <v>67</v>
      </c>
      <c r="B248" s="96">
        <f>B233+B234+B238+B243+B244+B246</f>
        <v>10071</v>
      </c>
      <c r="C248" s="97">
        <f>C233+C234+C238+C243+C244+C246</f>
        <v>752</v>
      </c>
      <c r="D248" s="98">
        <v>7.4669844106841401</v>
      </c>
      <c r="E248" s="97">
        <f t="shared" si="9"/>
        <v>9319</v>
      </c>
      <c r="F248" s="98">
        <v>92.533015589315895</v>
      </c>
      <c r="G248" s="97">
        <f>G233+G234+G238+G243+G244+G246</f>
        <v>1483</v>
      </c>
      <c r="H248" s="98">
        <v>14.7254493098997</v>
      </c>
      <c r="I248" s="97">
        <f>I233+I234+I238+I243+I244+I246</f>
        <v>4801</v>
      </c>
      <c r="J248" s="98">
        <v>47.671532121934298</v>
      </c>
      <c r="K248" s="97">
        <f>K233+K234+K238+K243+K244+K246</f>
        <v>3035</v>
      </c>
      <c r="L248" s="99">
        <v>30.136034157481902</v>
      </c>
    </row>
    <row r="249" spans="1:12" ht="14.25" customHeight="1">
      <c r="A249" s="100" t="s">
        <v>68</v>
      </c>
      <c r="B249" s="101">
        <v>52085</v>
      </c>
      <c r="C249" s="102">
        <v>4997</v>
      </c>
      <c r="D249" s="103">
        <v>9.5939329941441898</v>
      </c>
      <c r="E249" s="102">
        <f t="shared" si="9"/>
        <v>47088</v>
      </c>
      <c r="F249" s="103">
        <v>90.406067005855803</v>
      </c>
      <c r="G249" s="102">
        <v>5760</v>
      </c>
      <c r="H249" s="103">
        <v>11.0588461169243</v>
      </c>
      <c r="I249" s="102">
        <v>24082</v>
      </c>
      <c r="J249" s="103">
        <v>46.235960449265598</v>
      </c>
      <c r="K249" s="102">
        <v>17246</v>
      </c>
      <c r="L249" s="104">
        <v>33.111260439665898</v>
      </c>
    </row>
    <row r="250" spans="1:12" ht="14.25" customHeight="1">
      <c r="A250" s="396" t="s">
        <v>69</v>
      </c>
      <c r="B250" s="396"/>
      <c r="C250" s="396"/>
      <c r="D250" s="396"/>
      <c r="E250" s="396"/>
      <c r="F250" s="396"/>
      <c r="G250" s="396"/>
      <c r="H250" s="396"/>
      <c r="I250" s="396"/>
      <c r="J250" s="396"/>
      <c r="K250" s="396"/>
      <c r="L250" s="396"/>
    </row>
    <row r="251" spans="1:12" ht="25.5" customHeight="1">
      <c r="A251" s="400" t="s">
        <v>84</v>
      </c>
      <c r="B251" s="400"/>
      <c r="C251" s="400"/>
      <c r="D251" s="400"/>
      <c r="E251" s="400"/>
      <c r="F251" s="400"/>
      <c r="G251" s="400"/>
      <c r="H251" s="400"/>
      <c r="I251" s="400"/>
      <c r="J251" s="400"/>
      <c r="K251" s="400"/>
      <c r="L251" s="400"/>
    </row>
    <row r="252" spans="1:12" ht="14.25" customHeight="1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</row>
  </sheetData>
  <mergeCells count="120">
    <mergeCell ref="A250:L250"/>
    <mergeCell ref="A251:L251"/>
    <mergeCell ref="A218:L218"/>
    <mergeCell ref="A219:L219"/>
    <mergeCell ref="A222:L222"/>
    <mergeCell ref="A224:L224"/>
    <mergeCell ref="A225:A230"/>
    <mergeCell ref="B225:L225"/>
    <mergeCell ref="B226:B229"/>
    <mergeCell ref="C226:L226"/>
    <mergeCell ref="C227:D229"/>
    <mergeCell ref="E227:F229"/>
    <mergeCell ref="G227:L227"/>
    <mergeCell ref="G228:H229"/>
    <mergeCell ref="I228:L228"/>
    <mergeCell ref="I229:J229"/>
    <mergeCell ref="K229:L229"/>
    <mergeCell ref="A186:L186"/>
    <mergeCell ref="A187:L187"/>
    <mergeCell ref="A190:L190"/>
    <mergeCell ref="A192:L192"/>
    <mergeCell ref="A193:A198"/>
    <mergeCell ref="B193:L193"/>
    <mergeCell ref="B194:B197"/>
    <mergeCell ref="C194:L194"/>
    <mergeCell ref="C195:D197"/>
    <mergeCell ref="E195:F197"/>
    <mergeCell ref="G195:L195"/>
    <mergeCell ref="G196:H197"/>
    <mergeCell ref="I196:L196"/>
    <mergeCell ref="I197:J197"/>
    <mergeCell ref="K197:L197"/>
    <mergeCell ref="A155:L155"/>
    <mergeCell ref="A156:L156"/>
    <mergeCell ref="A158:L158"/>
    <mergeCell ref="A160:L160"/>
    <mergeCell ref="A161:A166"/>
    <mergeCell ref="B161:L161"/>
    <mergeCell ref="B162:B165"/>
    <mergeCell ref="C162:L162"/>
    <mergeCell ref="C163:D165"/>
    <mergeCell ref="E163:F165"/>
    <mergeCell ref="G163:L163"/>
    <mergeCell ref="G164:H165"/>
    <mergeCell ref="I164:L164"/>
    <mergeCell ref="I165:J165"/>
    <mergeCell ref="K165:L165"/>
    <mergeCell ref="A124:L124"/>
    <mergeCell ref="A125:L125"/>
    <mergeCell ref="A127:L127"/>
    <mergeCell ref="A129:L129"/>
    <mergeCell ref="A130:A135"/>
    <mergeCell ref="B130:L130"/>
    <mergeCell ref="B131:B134"/>
    <mergeCell ref="C131:L131"/>
    <mergeCell ref="C132:D134"/>
    <mergeCell ref="E132:F134"/>
    <mergeCell ref="G132:L132"/>
    <mergeCell ref="G133:H134"/>
    <mergeCell ref="I133:L133"/>
    <mergeCell ref="I134:J134"/>
    <mergeCell ref="K134:L134"/>
    <mergeCell ref="A93:L93"/>
    <mergeCell ref="A94:L94"/>
    <mergeCell ref="A96:L96"/>
    <mergeCell ref="A98:L98"/>
    <mergeCell ref="A99:A104"/>
    <mergeCell ref="B99:L99"/>
    <mergeCell ref="B100:B103"/>
    <mergeCell ref="C100:L100"/>
    <mergeCell ref="C101:D103"/>
    <mergeCell ref="E101:F103"/>
    <mergeCell ref="G101:L101"/>
    <mergeCell ref="G102:H103"/>
    <mergeCell ref="I102:L102"/>
    <mergeCell ref="I103:J103"/>
    <mergeCell ref="K103:L103"/>
    <mergeCell ref="A62:L62"/>
    <mergeCell ref="A63:L63"/>
    <mergeCell ref="A65:L65"/>
    <mergeCell ref="A67:L67"/>
    <mergeCell ref="A68:A73"/>
    <mergeCell ref="B68:L68"/>
    <mergeCell ref="B69:B72"/>
    <mergeCell ref="C69:L69"/>
    <mergeCell ref="C70:D72"/>
    <mergeCell ref="E70:F72"/>
    <mergeCell ref="G70:L70"/>
    <mergeCell ref="G71:H72"/>
    <mergeCell ref="I71:L71"/>
    <mergeCell ref="I72:J72"/>
    <mergeCell ref="K72:L72"/>
    <mergeCell ref="A31:L31"/>
    <mergeCell ref="A32:L32"/>
    <mergeCell ref="A34:L34"/>
    <mergeCell ref="A36:L36"/>
    <mergeCell ref="A37:A42"/>
    <mergeCell ref="B37:L37"/>
    <mergeCell ref="B38:B41"/>
    <mergeCell ref="C38:L38"/>
    <mergeCell ref="C39:D41"/>
    <mergeCell ref="E39:F41"/>
    <mergeCell ref="G39:L39"/>
    <mergeCell ref="G40:H41"/>
    <mergeCell ref="I40:L40"/>
    <mergeCell ref="I41:J41"/>
    <mergeCell ref="K41:L41"/>
    <mergeCell ref="A3:L3"/>
    <mergeCell ref="A5:L5"/>
    <mergeCell ref="A6:A11"/>
    <mergeCell ref="B6:L6"/>
    <mergeCell ref="B7:B10"/>
    <mergeCell ref="C7:L7"/>
    <mergeCell ref="C8:D10"/>
    <mergeCell ref="E8:F10"/>
    <mergeCell ref="G8:L8"/>
    <mergeCell ref="G9:H10"/>
    <mergeCell ref="I9:L9"/>
    <mergeCell ref="I10:J10"/>
    <mergeCell ref="K10:L10"/>
  </mergeCells>
  <hyperlinks>
    <hyperlink ref="A1" location="Inhalt!A9" display="Zurück zum Inhalt" xr:uid="{00000000-0004-0000-01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11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29" s="63" customFormat="1" ht="14.25" customHeight="1">
      <c r="A1" s="62" t="s">
        <v>36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s="63" customFormat="1" ht="14.25" customHeight="1">
      <c r="A2" s="6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1:29" s="56" customFormat="1" ht="23.5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</row>
    <row r="4" spans="1:29" s="56" customFormat="1" ht="14.4" customHeigh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</row>
    <row r="5" spans="1:29" s="56" customFormat="1" ht="16.5">
      <c r="A5" s="388" t="s">
        <v>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</row>
    <row r="6" spans="1:29" s="56" customFormat="1" ht="15" customHeight="1">
      <c r="A6" s="389" t="s">
        <v>38</v>
      </c>
      <c r="B6" s="401" t="s">
        <v>86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</row>
    <row r="7" spans="1:29" s="56" customFormat="1" ht="19.5" customHeight="1">
      <c r="A7" s="389"/>
      <c r="B7" s="391" t="s">
        <v>40</v>
      </c>
      <c r="C7" s="391" t="s">
        <v>87</v>
      </c>
      <c r="D7" s="391"/>
      <c r="E7" s="391"/>
      <c r="F7" s="391"/>
      <c r="G7" s="391"/>
      <c r="H7" s="391"/>
      <c r="I7" s="391"/>
      <c r="J7" s="391"/>
      <c r="K7" s="391"/>
      <c r="L7" s="391" t="s">
        <v>88</v>
      </c>
      <c r="M7" s="391"/>
      <c r="N7" s="391"/>
      <c r="O7" s="391"/>
      <c r="P7" s="391"/>
      <c r="Q7" s="391"/>
      <c r="R7" s="391"/>
      <c r="S7" s="391"/>
      <c r="T7" s="391"/>
      <c r="U7" s="393" t="s">
        <v>89</v>
      </c>
      <c r="V7" s="393"/>
      <c r="W7" s="393"/>
      <c r="X7" s="393"/>
      <c r="Y7" s="393"/>
      <c r="Z7" s="393"/>
      <c r="AA7" s="393"/>
      <c r="AB7" s="393"/>
      <c r="AC7" s="393"/>
    </row>
    <row r="8" spans="1:29" s="56" customFormat="1" ht="84.75" customHeight="1">
      <c r="A8" s="389"/>
      <c r="B8" s="391"/>
      <c r="C8" s="67" t="s">
        <v>40</v>
      </c>
      <c r="D8" s="391" t="s">
        <v>90</v>
      </c>
      <c r="E8" s="391"/>
      <c r="F8" s="391" t="s">
        <v>91</v>
      </c>
      <c r="G8" s="391"/>
      <c r="H8" s="391" t="s">
        <v>92</v>
      </c>
      <c r="I8" s="391"/>
      <c r="J8" s="391" t="s">
        <v>44</v>
      </c>
      <c r="K8" s="391"/>
      <c r="L8" s="67" t="s">
        <v>40</v>
      </c>
      <c r="M8" s="391" t="s">
        <v>93</v>
      </c>
      <c r="N8" s="391"/>
      <c r="O8" s="391" t="s">
        <v>91</v>
      </c>
      <c r="P8" s="391"/>
      <c r="Q8" s="391" t="s">
        <v>92</v>
      </c>
      <c r="R8" s="391"/>
      <c r="S8" s="391" t="s">
        <v>44</v>
      </c>
      <c r="T8" s="391"/>
      <c r="U8" s="67" t="s">
        <v>40</v>
      </c>
      <c r="V8" s="391" t="s">
        <v>93</v>
      </c>
      <c r="W8" s="391"/>
      <c r="X8" s="391" t="s">
        <v>94</v>
      </c>
      <c r="Y8" s="391"/>
      <c r="Z8" s="391" t="s">
        <v>92</v>
      </c>
      <c r="AA8" s="391"/>
      <c r="AB8" s="390" t="s">
        <v>44</v>
      </c>
      <c r="AC8" s="390"/>
    </row>
    <row r="9" spans="1:29" s="56" customFormat="1" ht="14.5">
      <c r="A9" s="389"/>
      <c r="B9" s="106" t="s">
        <v>48</v>
      </c>
      <c r="C9" s="106" t="s">
        <v>48</v>
      </c>
      <c r="D9" s="71" t="s">
        <v>48</v>
      </c>
      <c r="E9" s="74" t="s">
        <v>49</v>
      </c>
      <c r="F9" s="107" t="s">
        <v>48</v>
      </c>
      <c r="G9" s="70" t="s">
        <v>49</v>
      </c>
      <c r="H9" s="107" t="s">
        <v>48</v>
      </c>
      <c r="I9" s="70" t="s">
        <v>49</v>
      </c>
      <c r="J9" s="71" t="s">
        <v>48</v>
      </c>
      <c r="K9" s="74" t="s">
        <v>49</v>
      </c>
      <c r="L9" s="106" t="s">
        <v>48</v>
      </c>
      <c r="M9" s="107" t="s">
        <v>48</v>
      </c>
      <c r="N9" s="70" t="s">
        <v>49</v>
      </c>
      <c r="O9" s="71" t="s">
        <v>48</v>
      </c>
      <c r="P9" s="74" t="s">
        <v>49</v>
      </c>
      <c r="Q9" s="107" t="s">
        <v>48</v>
      </c>
      <c r="R9" s="70" t="s">
        <v>49</v>
      </c>
      <c r="S9" s="107" t="s">
        <v>48</v>
      </c>
      <c r="T9" s="70" t="s">
        <v>49</v>
      </c>
      <c r="U9" s="106" t="s">
        <v>48</v>
      </c>
      <c r="V9" s="71" t="s">
        <v>48</v>
      </c>
      <c r="W9" s="70" t="s">
        <v>49</v>
      </c>
      <c r="X9" s="73" t="s">
        <v>48</v>
      </c>
      <c r="Y9" s="74" t="s">
        <v>49</v>
      </c>
      <c r="Z9" s="107" t="s">
        <v>48</v>
      </c>
      <c r="AA9" s="70" t="s">
        <v>49</v>
      </c>
      <c r="AB9" s="69" t="s">
        <v>48</v>
      </c>
      <c r="AC9" s="118" t="s">
        <v>49</v>
      </c>
    </row>
    <row r="10" spans="1:29" s="56" customFormat="1" ht="14">
      <c r="A10" s="112" t="s">
        <v>50</v>
      </c>
      <c r="B10" s="341">
        <v>9662</v>
      </c>
      <c r="C10" s="341">
        <v>2441</v>
      </c>
      <c r="D10" s="77">
        <v>51</v>
      </c>
      <c r="E10" s="342">
        <v>2.08930766079476</v>
      </c>
      <c r="F10" s="77">
        <v>1705</v>
      </c>
      <c r="G10" s="119">
        <v>69.848422777550198</v>
      </c>
      <c r="H10" s="77">
        <v>502</v>
      </c>
      <c r="I10" s="342">
        <v>20.565342072920899</v>
      </c>
      <c r="J10" s="77">
        <v>183</v>
      </c>
      <c r="K10" s="342">
        <v>7.49692748873413</v>
      </c>
      <c r="L10" s="341">
        <v>5563</v>
      </c>
      <c r="M10" s="77">
        <v>79</v>
      </c>
      <c r="N10" s="342">
        <v>1.4200970699263</v>
      </c>
      <c r="O10" s="77">
        <v>3795</v>
      </c>
      <c r="P10" s="342">
        <v>68.218587093295</v>
      </c>
      <c r="Q10" s="77">
        <v>775</v>
      </c>
      <c r="R10" s="342">
        <v>13.9313320150998</v>
      </c>
      <c r="S10" s="77">
        <v>914</v>
      </c>
      <c r="T10" s="342">
        <v>16.429983821678999</v>
      </c>
      <c r="U10" s="120">
        <v>1658</v>
      </c>
      <c r="V10" s="77">
        <v>8</v>
      </c>
      <c r="W10" s="342">
        <v>0.48250904704463199</v>
      </c>
      <c r="X10" s="77">
        <v>640</v>
      </c>
      <c r="Y10" s="342">
        <v>38.600723763570599</v>
      </c>
      <c r="Z10" s="77">
        <v>486</v>
      </c>
      <c r="AA10" s="342">
        <v>29.3124246079614</v>
      </c>
      <c r="AB10" s="77">
        <v>524</v>
      </c>
      <c r="AC10" s="343">
        <v>31.604342581423399</v>
      </c>
    </row>
    <row r="11" spans="1:29" s="56" customFormat="1" ht="14">
      <c r="A11" s="113" t="s">
        <v>51</v>
      </c>
      <c r="B11" s="344">
        <v>9613</v>
      </c>
      <c r="C11" s="344">
        <v>1990</v>
      </c>
      <c r="D11" s="82">
        <v>211</v>
      </c>
      <c r="E11" s="345">
        <v>10.6030150753769</v>
      </c>
      <c r="F11" s="82">
        <v>1398</v>
      </c>
      <c r="G11" s="121">
        <v>70.251256281406995</v>
      </c>
      <c r="H11" s="82">
        <v>290</v>
      </c>
      <c r="I11" s="345">
        <v>14.572864321608</v>
      </c>
      <c r="J11" s="82">
        <v>91</v>
      </c>
      <c r="K11" s="345">
        <v>4.5728643216080398</v>
      </c>
      <c r="L11" s="344">
        <v>4620</v>
      </c>
      <c r="M11" s="82">
        <v>108</v>
      </c>
      <c r="N11" s="345">
        <v>2.3376623376623402</v>
      </c>
      <c r="O11" s="82">
        <v>3225</v>
      </c>
      <c r="P11" s="345">
        <v>69.805194805194802</v>
      </c>
      <c r="Q11" s="82">
        <v>744</v>
      </c>
      <c r="R11" s="345">
        <v>16.103896103896101</v>
      </c>
      <c r="S11" s="82">
        <v>543</v>
      </c>
      <c r="T11" s="345">
        <v>11.753246753246801</v>
      </c>
      <c r="U11" s="122">
        <v>3003</v>
      </c>
      <c r="V11" s="82">
        <v>27</v>
      </c>
      <c r="W11" s="345">
        <v>0.89910089910089896</v>
      </c>
      <c r="X11" s="82">
        <v>1489</v>
      </c>
      <c r="Y11" s="345">
        <v>49.583749583749601</v>
      </c>
      <c r="Z11" s="82">
        <v>868</v>
      </c>
      <c r="AA11" s="345">
        <v>28.904428904428901</v>
      </c>
      <c r="AB11" s="82">
        <v>619</v>
      </c>
      <c r="AC11" s="346">
        <v>20.612720612720601</v>
      </c>
    </row>
    <row r="12" spans="1:29" s="56" customFormat="1" ht="14">
      <c r="A12" s="112" t="s">
        <v>52</v>
      </c>
      <c r="B12" s="347">
        <v>2871</v>
      </c>
      <c r="C12" s="347">
        <v>981</v>
      </c>
      <c r="D12" s="87">
        <v>437</v>
      </c>
      <c r="E12" s="348">
        <v>44.546381243629</v>
      </c>
      <c r="F12" s="87">
        <v>276</v>
      </c>
      <c r="G12" s="123">
        <v>28.134556574923501</v>
      </c>
      <c r="H12" s="87">
        <v>217</v>
      </c>
      <c r="I12" s="348">
        <v>22.1202854230377</v>
      </c>
      <c r="J12" s="87">
        <v>51</v>
      </c>
      <c r="K12" s="348">
        <v>5.1987767584097897</v>
      </c>
      <c r="L12" s="347">
        <v>1073</v>
      </c>
      <c r="M12" s="87">
        <v>148</v>
      </c>
      <c r="N12" s="348">
        <v>13.7931034482759</v>
      </c>
      <c r="O12" s="87">
        <v>361</v>
      </c>
      <c r="P12" s="348">
        <v>33.643988816402597</v>
      </c>
      <c r="Q12" s="87">
        <v>422</v>
      </c>
      <c r="R12" s="348">
        <v>39.328984156570399</v>
      </c>
      <c r="S12" s="87">
        <v>142</v>
      </c>
      <c r="T12" s="348">
        <v>13.233923578751201</v>
      </c>
      <c r="U12" s="124">
        <v>817</v>
      </c>
      <c r="V12" s="87">
        <v>56</v>
      </c>
      <c r="W12" s="348">
        <v>6.85434516523868</v>
      </c>
      <c r="X12" s="87">
        <v>29</v>
      </c>
      <c r="Y12" s="348">
        <v>3.5495716034271698</v>
      </c>
      <c r="Z12" s="87">
        <v>421</v>
      </c>
      <c r="AA12" s="348">
        <v>51.529987760097903</v>
      </c>
      <c r="AB12" s="87">
        <v>311</v>
      </c>
      <c r="AC12" s="349">
        <v>38.066095471236203</v>
      </c>
    </row>
    <row r="13" spans="1:29" s="56" customFormat="1" ht="14">
      <c r="A13" s="113" t="s">
        <v>53</v>
      </c>
      <c r="B13" s="344">
        <v>1622</v>
      </c>
      <c r="C13" s="344">
        <v>193</v>
      </c>
      <c r="D13" s="82" t="s">
        <v>98</v>
      </c>
      <c r="E13" s="345" t="s">
        <v>98</v>
      </c>
      <c r="F13" s="82">
        <v>118</v>
      </c>
      <c r="G13" s="121">
        <v>61.139896373056999</v>
      </c>
      <c r="H13" s="82">
        <v>55</v>
      </c>
      <c r="I13" s="345">
        <v>28.497409326424901</v>
      </c>
      <c r="J13" s="82" t="s">
        <v>98</v>
      </c>
      <c r="K13" s="345" t="s">
        <v>98</v>
      </c>
      <c r="L13" s="344">
        <v>765</v>
      </c>
      <c r="M13" s="82">
        <v>38</v>
      </c>
      <c r="N13" s="345">
        <v>4.9673202614379104</v>
      </c>
      <c r="O13" s="82">
        <v>401</v>
      </c>
      <c r="P13" s="345">
        <v>52.418300653594798</v>
      </c>
      <c r="Q13" s="82">
        <v>255</v>
      </c>
      <c r="R13" s="345">
        <v>33.3333333333333</v>
      </c>
      <c r="S13" s="82">
        <v>71</v>
      </c>
      <c r="T13" s="345">
        <v>9.2810457516339895</v>
      </c>
      <c r="U13" s="122">
        <v>664</v>
      </c>
      <c r="V13" s="82">
        <v>21</v>
      </c>
      <c r="W13" s="345">
        <v>3.1626506024096401</v>
      </c>
      <c r="X13" s="82">
        <v>191</v>
      </c>
      <c r="Y13" s="345">
        <v>28.765060240963901</v>
      </c>
      <c r="Z13" s="82">
        <v>285</v>
      </c>
      <c r="AA13" s="345">
        <v>42.921686746988001</v>
      </c>
      <c r="AB13" s="82">
        <v>167</v>
      </c>
      <c r="AC13" s="346">
        <v>25.150602409638601</v>
      </c>
    </row>
    <row r="14" spans="1:29" s="56" customFormat="1" ht="14">
      <c r="A14" s="112" t="s">
        <v>54</v>
      </c>
      <c r="B14" s="347">
        <v>470</v>
      </c>
      <c r="C14" s="347">
        <v>122</v>
      </c>
      <c r="D14" s="87" t="s">
        <v>98</v>
      </c>
      <c r="E14" s="348" t="s">
        <v>98</v>
      </c>
      <c r="F14" s="87">
        <v>19</v>
      </c>
      <c r="G14" s="123">
        <v>15.5737704918033</v>
      </c>
      <c r="H14" s="87">
        <v>12</v>
      </c>
      <c r="I14" s="348">
        <v>9.8360655737704903</v>
      </c>
      <c r="J14" s="87" t="s">
        <v>98</v>
      </c>
      <c r="K14" s="348" t="s">
        <v>98</v>
      </c>
      <c r="L14" s="347">
        <v>185</v>
      </c>
      <c r="M14" s="87">
        <v>17</v>
      </c>
      <c r="N14" s="348">
        <v>9.1891891891891895</v>
      </c>
      <c r="O14" s="87">
        <v>50</v>
      </c>
      <c r="P14" s="348">
        <v>27.027027027027</v>
      </c>
      <c r="Q14" s="87">
        <v>86</v>
      </c>
      <c r="R14" s="348">
        <v>46.486486486486498</v>
      </c>
      <c r="S14" s="87">
        <v>32</v>
      </c>
      <c r="T14" s="348">
        <v>17.297297297297298</v>
      </c>
      <c r="U14" s="124">
        <v>163</v>
      </c>
      <c r="V14" s="87" t="s">
        <v>98</v>
      </c>
      <c r="W14" s="348" t="s">
        <v>98</v>
      </c>
      <c r="X14" s="87" t="s">
        <v>98</v>
      </c>
      <c r="Y14" s="348" t="s">
        <v>98</v>
      </c>
      <c r="Z14" s="87">
        <v>55</v>
      </c>
      <c r="AA14" s="348">
        <v>33.7423312883436</v>
      </c>
      <c r="AB14" s="87">
        <v>103</v>
      </c>
      <c r="AC14" s="349">
        <v>63.190184049079797</v>
      </c>
    </row>
    <row r="15" spans="1:29" s="56" customFormat="1" ht="14">
      <c r="A15" s="113" t="s">
        <v>55</v>
      </c>
      <c r="B15" s="344">
        <v>1151</v>
      </c>
      <c r="C15" s="344">
        <v>175</v>
      </c>
      <c r="D15" s="82">
        <v>49</v>
      </c>
      <c r="E15" s="345">
        <v>28</v>
      </c>
      <c r="F15" s="82">
        <v>49</v>
      </c>
      <c r="G15" s="121">
        <v>28</v>
      </c>
      <c r="H15" s="82">
        <v>57</v>
      </c>
      <c r="I15" s="345">
        <v>32.571428571428598</v>
      </c>
      <c r="J15" s="82">
        <v>20</v>
      </c>
      <c r="K15" s="345">
        <v>11.4285714285714</v>
      </c>
      <c r="L15" s="344">
        <v>543</v>
      </c>
      <c r="M15" s="82">
        <v>65</v>
      </c>
      <c r="N15" s="345">
        <v>11.9705340699816</v>
      </c>
      <c r="O15" s="82">
        <v>86</v>
      </c>
      <c r="P15" s="345">
        <v>15.8379373848987</v>
      </c>
      <c r="Q15" s="82">
        <v>276</v>
      </c>
      <c r="R15" s="345">
        <v>50.828729281767998</v>
      </c>
      <c r="S15" s="82">
        <v>116</v>
      </c>
      <c r="T15" s="345">
        <v>21.3627992633518</v>
      </c>
      <c r="U15" s="122">
        <v>433</v>
      </c>
      <c r="V15" s="82">
        <v>15</v>
      </c>
      <c r="W15" s="345">
        <v>3.4642032332563502</v>
      </c>
      <c r="X15" s="82">
        <v>5</v>
      </c>
      <c r="Y15" s="345">
        <v>1.1547344110854501</v>
      </c>
      <c r="Z15" s="82">
        <v>141</v>
      </c>
      <c r="AA15" s="345">
        <v>32.5635103926097</v>
      </c>
      <c r="AB15" s="82">
        <v>272</v>
      </c>
      <c r="AC15" s="346">
        <v>62.817551963048501</v>
      </c>
    </row>
    <row r="16" spans="1:29" s="56" customFormat="1" ht="14">
      <c r="A16" s="112" t="s">
        <v>56</v>
      </c>
      <c r="B16" s="347">
        <v>4365</v>
      </c>
      <c r="C16" s="347">
        <v>745</v>
      </c>
      <c r="D16" s="87">
        <v>162</v>
      </c>
      <c r="E16" s="348">
        <v>21.744966442953</v>
      </c>
      <c r="F16" s="87">
        <v>217</v>
      </c>
      <c r="G16" s="123">
        <v>29.1275167785235</v>
      </c>
      <c r="H16" s="87">
        <v>240</v>
      </c>
      <c r="I16" s="348">
        <v>32.214765100671102</v>
      </c>
      <c r="J16" s="87">
        <v>126</v>
      </c>
      <c r="K16" s="348">
        <v>16.912751677852398</v>
      </c>
      <c r="L16" s="347">
        <v>2119</v>
      </c>
      <c r="M16" s="87">
        <v>98</v>
      </c>
      <c r="N16" s="348">
        <v>4.6248230297310098</v>
      </c>
      <c r="O16" s="87">
        <v>401</v>
      </c>
      <c r="P16" s="348">
        <v>18.924020764511599</v>
      </c>
      <c r="Q16" s="87">
        <v>959</v>
      </c>
      <c r="R16" s="348">
        <v>45.257196790939098</v>
      </c>
      <c r="S16" s="87">
        <v>661</v>
      </c>
      <c r="T16" s="348">
        <v>31.193959414818298</v>
      </c>
      <c r="U16" s="124">
        <v>1501</v>
      </c>
      <c r="V16" s="87">
        <v>39</v>
      </c>
      <c r="W16" s="348">
        <v>2.59826782145237</v>
      </c>
      <c r="X16" s="87">
        <v>59</v>
      </c>
      <c r="Y16" s="348">
        <v>3.9307128580946</v>
      </c>
      <c r="Z16" s="87">
        <v>511</v>
      </c>
      <c r="AA16" s="348">
        <v>34.0439706862092</v>
      </c>
      <c r="AB16" s="87">
        <v>892</v>
      </c>
      <c r="AC16" s="349">
        <v>59.427048634243803</v>
      </c>
    </row>
    <row r="17" spans="1:29" s="56" customFormat="1" ht="14">
      <c r="A17" s="113" t="s">
        <v>57</v>
      </c>
      <c r="B17" s="344">
        <v>961</v>
      </c>
      <c r="C17" s="344">
        <v>93</v>
      </c>
      <c r="D17" s="82">
        <v>8</v>
      </c>
      <c r="E17" s="345">
        <v>8.6021505376344098</v>
      </c>
      <c r="F17" s="82">
        <v>66</v>
      </c>
      <c r="G17" s="121">
        <v>70.9677419354839</v>
      </c>
      <c r="H17" s="82">
        <v>13</v>
      </c>
      <c r="I17" s="345">
        <v>13.9784946236559</v>
      </c>
      <c r="J17" s="82">
        <v>6</v>
      </c>
      <c r="K17" s="345">
        <v>6.4516129032258096</v>
      </c>
      <c r="L17" s="344">
        <v>457</v>
      </c>
      <c r="M17" s="82" t="s">
        <v>98</v>
      </c>
      <c r="N17" s="345" t="s">
        <v>98</v>
      </c>
      <c r="O17" s="82">
        <v>373</v>
      </c>
      <c r="P17" s="345">
        <v>81.619256017505506</v>
      </c>
      <c r="Q17" s="82" t="s">
        <v>98</v>
      </c>
      <c r="R17" s="345" t="s">
        <v>98</v>
      </c>
      <c r="S17" s="82">
        <v>43</v>
      </c>
      <c r="T17" s="345">
        <v>9.4091903719912509</v>
      </c>
      <c r="U17" s="122">
        <v>411</v>
      </c>
      <c r="V17" s="82">
        <v>11</v>
      </c>
      <c r="W17" s="345">
        <v>2.6763990267639901</v>
      </c>
      <c r="X17" s="82">
        <v>133</v>
      </c>
      <c r="Y17" s="345">
        <v>32.360097323601003</v>
      </c>
      <c r="Z17" s="82">
        <v>126</v>
      </c>
      <c r="AA17" s="345">
        <v>30.656934306569301</v>
      </c>
      <c r="AB17" s="82">
        <v>141</v>
      </c>
      <c r="AC17" s="346">
        <v>34.306569343065703</v>
      </c>
    </row>
    <row r="18" spans="1:29" s="56" customFormat="1" ht="14">
      <c r="A18" s="112" t="s">
        <v>58</v>
      </c>
      <c r="B18" s="347">
        <v>5466</v>
      </c>
      <c r="C18" s="347">
        <v>1175</v>
      </c>
      <c r="D18" s="87">
        <v>288</v>
      </c>
      <c r="E18" s="348">
        <v>24.510638297872301</v>
      </c>
      <c r="F18" s="87">
        <v>519</v>
      </c>
      <c r="G18" s="123">
        <v>44.170212765957402</v>
      </c>
      <c r="H18" s="87">
        <v>284</v>
      </c>
      <c r="I18" s="348">
        <v>24.170212765957402</v>
      </c>
      <c r="J18" s="87">
        <v>84</v>
      </c>
      <c r="K18" s="348">
        <v>7.1489361702127701</v>
      </c>
      <c r="L18" s="347">
        <v>2350</v>
      </c>
      <c r="M18" s="87">
        <v>126</v>
      </c>
      <c r="N18" s="348">
        <v>5.36170212765958</v>
      </c>
      <c r="O18" s="87">
        <v>1087</v>
      </c>
      <c r="P18" s="348">
        <v>46.255319148936202</v>
      </c>
      <c r="Q18" s="87">
        <v>674</v>
      </c>
      <c r="R18" s="348">
        <v>28.680851063829799</v>
      </c>
      <c r="S18" s="87">
        <v>463</v>
      </c>
      <c r="T18" s="348">
        <v>19.702127659574501</v>
      </c>
      <c r="U18" s="124">
        <v>1941</v>
      </c>
      <c r="V18" s="87">
        <v>62</v>
      </c>
      <c r="W18" s="348">
        <v>3.19422977846471</v>
      </c>
      <c r="X18" s="87">
        <v>278</v>
      </c>
      <c r="Y18" s="348">
        <v>14.322514167954701</v>
      </c>
      <c r="Z18" s="87">
        <v>824</v>
      </c>
      <c r="AA18" s="348">
        <v>42.452344152498704</v>
      </c>
      <c r="AB18" s="87">
        <v>777</v>
      </c>
      <c r="AC18" s="349">
        <v>40.0309119010819</v>
      </c>
    </row>
    <row r="19" spans="1:29" s="56" customFormat="1" ht="14">
      <c r="A19" s="113" t="s">
        <v>59</v>
      </c>
      <c r="B19" s="344">
        <v>10834</v>
      </c>
      <c r="C19" s="344">
        <v>962</v>
      </c>
      <c r="D19" s="82">
        <v>222</v>
      </c>
      <c r="E19" s="345">
        <v>23.076923076923102</v>
      </c>
      <c r="F19" s="82">
        <v>370</v>
      </c>
      <c r="G19" s="121">
        <v>38.461538461538503</v>
      </c>
      <c r="H19" s="82">
        <v>341</v>
      </c>
      <c r="I19" s="345">
        <v>35.446985446985401</v>
      </c>
      <c r="J19" s="82">
        <v>29</v>
      </c>
      <c r="K19" s="345">
        <v>3.0145530145530102</v>
      </c>
      <c r="L19" s="344">
        <v>6925</v>
      </c>
      <c r="M19" s="82">
        <v>461</v>
      </c>
      <c r="N19" s="345">
        <v>6.6570397111913397</v>
      </c>
      <c r="O19" s="82">
        <v>2487</v>
      </c>
      <c r="P19" s="345">
        <v>35.913357400721999</v>
      </c>
      <c r="Q19" s="82">
        <v>3114</v>
      </c>
      <c r="R19" s="345">
        <v>44.9675090252708</v>
      </c>
      <c r="S19" s="82">
        <v>863</v>
      </c>
      <c r="T19" s="345">
        <v>12.4620938628159</v>
      </c>
      <c r="U19" s="122">
        <v>2947</v>
      </c>
      <c r="V19" s="82">
        <v>140</v>
      </c>
      <c r="W19" s="345">
        <v>4.7505938242280301</v>
      </c>
      <c r="X19" s="82">
        <v>353</v>
      </c>
      <c r="Y19" s="345">
        <v>11.978282999660699</v>
      </c>
      <c r="Z19" s="82">
        <v>1567</v>
      </c>
      <c r="AA19" s="345">
        <v>53.1727180183237</v>
      </c>
      <c r="AB19" s="82">
        <v>887</v>
      </c>
      <c r="AC19" s="346">
        <v>30.0984051577876</v>
      </c>
    </row>
    <row r="20" spans="1:29" s="56" customFormat="1" ht="14">
      <c r="A20" s="112" t="s">
        <v>60</v>
      </c>
      <c r="B20" s="347">
        <v>2662</v>
      </c>
      <c r="C20" s="347">
        <v>288</v>
      </c>
      <c r="D20" s="87">
        <v>50</v>
      </c>
      <c r="E20" s="348">
        <v>17.3611111111111</v>
      </c>
      <c r="F20" s="87">
        <v>142</v>
      </c>
      <c r="G20" s="123">
        <v>49.3055555555556</v>
      </c>
      <c r="H20" s="87">
        <v>82</v>
      </c>
      <c r="I20" s="348">
        <v>28.4722222222222</v>
      </c>
      <c r="J20" s="87">
        <v>14</v>
      </c>
      <c r="K20" s="348">
        <v>4.8611111111111098</v>
      </c>
      <c r="L20" s="347">
        <v>1534</v>
      </c>
      <c r="M20" s="87">
        <v>60</v>
      </c>
      <c r="N20" s="348">
        <v>3.9113428943937398</v>
      </c>
      <c r="O20" s="87">
        <v>1071</v>
      </c>
      <c r="P20" s="348">
        <v>69.817470664928294</v>
      </c>
      <c r="Q20" s="87">
        <v>312</v>
      </c>
      <c r="R20" s="348">
        <v>20.338983050847499</v>
      </c>
      <c r="S20" s="87">
        <v>91</v>
      </c>
      <c r="T20" s="348">
        <v>5.9322033898305104</v>
      </c>
      <c r="U20" s="124">
        <v>840</v>
      </c>
      <c r="V20" s="87">
        <v>25</v>
      </c>
      <c r="W20" s="348">
        <v>2.9761904761904798</v>
      </c>
      <c r="X20" s="87">
        <v>404</v>
      </c>
      <c r="Y20" s="348">
        <v>48.095238095238102</v>
      </c>
      <c r="Z20" s="87">
        <v>306</v>
      </c>
      <c r="AA20" s="348">
        <v>36.428571428571402</v>
      </c>
      <c r="AB20" s="87">
        <v>105</v>
      </c>
      <c r="AC20" s="349">
        <v>12.5</v>
      </c>
    </row>
    <row r="21" spans="1:29" s="56" customFormat="1" ht="14">
      <c r="A21" s="113" t="s">
        <v>61</v>
      </c>
      <c r="B21" s="344">
        <v>482</v>
      </c>
      <c r="C21" s="344">
        <v>19</v>
      </c>
      <c r="D21" s="82" t="s">
        <v>98</v>
      </c>
      <c r="E21" s="345" t="s">
        <v>98</v>
      </c>
      <c r="F21" s="82">
        <v>7</v>
      </c>
      <c r="G21" s="121">
        <v>36.842105263157897</v>
      </c>
      <c r="H21" s="82">
        <v>9</v>
      </c>
      <c r="I21" s="345">
        <v>47.368421052631597</v>
      </c>
      <c r="J21" s="82" t="s">
        <v>98</v>
      </c>
      <c r="K21" s="345" t="s">
        <v>98</v>
      </c>
      <c r="L21" s="344">
        <v>249</v>
      </c>
      <c r="M21" s="82">
        <v>18</v>
      </c>
      <c r="N21" s="345">
        <v>7.2289156626505999</v>
      </c>
      <c r="O21" s="82">
        <v>58</v>
      </c>
      <c r="P21" s="345">
        <v>23.2931726907631</v>
      </c>
      <c r="Q21" s="82">
        <v>132</v>
      </c>
      <c r="R21" s="345">
        <v>53.012048192771097</v>
      </c>
      <c r="S21" s="82">
        <v>41</v>
      </c>
      <c r="T21" s="345">
        <v>16.465863453815299</v>
      </c>
      <c r="U21" s="122">
        <v>214</v>
      </c>
      <c r="V21" s="82" t="s">
        <v>98</v>
      </c>
      <c r="W21" s="345" t="s">
        <v>98</v>
      </c>
      <c r="X21" s="82" t="s">
        <v>98</v>
      </c>
      <c r="Y21" s="345" t="s">
        <v>98</v>
      </c>
      <c r="Z21" s="82">
        <v>149</v>
      </c>
      <c r="AA21" s="345">
        <v>69.626168224299093</v>
      </c>
      <c r="AB21" s="82">
        <v>50</v>
      </c>
      <c r="AC21" s="346">
        <v>23.364485981308398</v>
      </c>
    </row>
    <row r="22" spans="1:29" s="56" customFormat="1" ht="14">
      <c r="A22" s="112" t="s">
        <v>62</v>
      </c>
      <c r="B22" s="347">
        <v>2319</v>
      </c>
      <c r="C22" s="347">
        <v>164</v>
      </c>
      <c r="D22" s="87">
        <v>26</v>
      </c>
      <c r="E22" s="348">
        <v>15.853658536585399</v>
      </c>
      <c r="F22" s="87">
        <v>86</v>
      </c>
      <c r="G22" s="123">
        <v>52.439024390243901</v>
      </c>
      <c r="H22" s="87">
        <v>45</v>
      </c>
      <c r="I22" s="348">
        <v>27.439024390243901</v>
      </c>
      <c r="J22" s="87">
        <v>7</v>
      </c>
      <c r="K22" s="348">
        <v>4.2682926829268304</v>
      </c>
      <c r="L22" s="347">
        <v>1044</v>
      </c>
      <c r="M22" s="87">
        <v>39</v>
      </c>
      <c r="N22" s="348">
        <v>3.73563218390805</v>
      </c>
      <c r="O22" s="87">
        <v>422</v>
      </c>
      <c r="P22" s="348">
        <v>40.421455938697299</v>
      </c>
      <c r="Q22" s="87">
        <v>489</v>
      </c>
      <c r="R22" s="348">
        <v>46.839080459770102</v>
      </c>
      <c r="S22" s="87">
        <v>94</v>
      </c>
      <c r="T22" s="348">
        <v>9.0038314176245198</v>
      </c>
      <c r="U22" s="124">
        <v>1111</v>
      </c>
      <c r="V22" s="87" t="s">
        <v>98</v>
      </c>
      <c r="W22" s="348" t="s">
        <v>98</v>
      </c>
      <c r="X22" s="87" t="s">
        <v>98</v>
      </c>
      <c r="Y22" s="348" t="s">
        <v>98</v>
      </c>
      <c r="Z22" s="87">
        <v>463</v>
      </c>
      <c r="AA22" s="348">
        <v>41.674167416741703</v>
      </c>
      <c r="AB22" s="87">
        <v>570</v>
      </c>
      <c r="AC22" s="349">
        <v>51.305130513051303</v>
      </c>
    </row>
    <row r="23" spans="1:29" s="56" customFormat="1" ht="14">
      <c r="A23" s="113" t="s">
        <v>63</v>
      </c>
      <c r="B23" s="344">
        <v>1401</v>
      </c>
      <c r="C23" s="344">
        <v>168</v>
      </c>
      <c r="D23" s="82">
        <v>16</v>
      </c>
      <c r="E23" s="345">
        <v>9.5238095238095202</v>
      </c>
      <c r="F23" s="82">
        <v>128</v>
      </c>
      <c r="G23" s="121">
        <v>76.190476190476204</v>
      </c>
      <c r="H23" s="82">
        <v>13</v>
      </c>
      <c r="I23" s="345">
        <v>7.7380952380952399</v>
      </c>
      <c r="J23" s="82">
        <v>11</v>
      </c>
      <c r="K23" s="345">
        <v>6.5476190476190501</v>
      </c>
      <c r="L23" s="344">
        <v>708</v>
      </c>
      <c r="M23" s="82">
        <v>28</v>
      </c>
      <c r="N23" s="345">
        <v>3.9548022598870101</v>
      </c>
      <c r="O23" s="82">
        <v>486</v>
      </c>
      <c r="P23" s="345">
        <v>68.644067796610202</v>
      </c>
      <c r="Q23" s="82">
        <v>109</v>
      </c>
      <c r="R23" s="345">
        <v>15.395480225988701</v>
      </c>
      <c r="S23" s="82">
        <v>85</v>
      </c>
      <c r="T23" s="345">
        <v>12.0056497175141</v>
      </c>
      <c r="U23" s="122">
        <v>525</v>
      </c>
      <c r="V23" s="82">
        <v>12</v>
      </c>
      <c r="W23" s="345">
        <v>2.28571428571429</v>
      </c>
      <c r="X23" s="82">
        <v>171</v>
      </c>
      <c r="Y23" s="345">
        <v>32.571428571428598</v>
      </c>
      <c r="Z23" s="82">
        <v>163</v>
      </c>
      <c r="AA23" s="345">
        <v>31.047619047619001</v>
      </c>
      <c r="AB23" s="82">
        <v>179</v>
      </c>
      <c r="AC23" s="346">
        <v>34.095238095238102</v>
      </c>
    </row>
    <row r="24" spans="1:29" s="56" customFormat="1" ht="14">
      <c r="A24" s="112" t="s">
        <v>64</v>
      </c>
      <c r="B24" s="347">
        <v>1820</v>
      </c>
      <c r="C24" s="347">
        <v>288</v>
      </c>
      <c r="D24" s="87">
        <v>38</v>
      </c>
      <c r="E24" s="348">
        <v>13.1944444444444</v>
      </c>
      <c r="F24" s="87">
        <v>122</v>
      </c>
      <c r="G24" s="123">
        <v>42.3611111111111</v>
      </c>
      <c r="H24" s="87">
        <v>103</v>
      </c>
      <c r="I24" s="348">
        <v>35.7638888888889</v>
      </c>
      <c r="J24" s="87">
        <v>25</v>
      </c>
      <c r="K24" s="348">
        <v>8.6805555555555607</v>
      </c>
      <c r="L24" s="347">
        <v>900</v>
      </c>
      <c r="M24" s="87">
        <v>28</v>
      </c>
      <c r="N24" s="348">
        <v>3.1111111111111098</v>
      </c>
      <c r="O24" s="87">
        <v>352</v>
      </c>
      <c r="P24" s="348">
        <v>39.1111111111111</v>
      </c>
      <c r="Q24" s="87">
        <v>376</v>
      </c>
      <c r="R24" s="348">
        <v>41.7777777777778</v>
      </c>
      <c r="S24" s="87">
        <v>144</v>
      </c>
      <c r="T24" s="348">
        <v>16</v>
      </c>
      <c r="U24" s="124">
        <v>632</v>
      </c>
      <c r="V24" s="87">
        <v>10</v>
      </c>
      <c r="W24" s="348">
        <v>1.58227848101266</v>
      </c>
      <c r="X24" s="87">
        <v>9</v>
      </c>
      <c r="Y24" s="348">
        <v>1.42405063291139</v>
      </c>
      <c r="Z24" s="87">
        <v>282</v>
      </c>
      <c r="AA24" s="348">
        <v>44.620253164556999</v>
      </c>
      <c r="AB24" s="87">
        <v>331</v>
      </c>
      <c r="AC24" s="349">
        <v>52.373417721518997</v>
      </c>
    </row>
    <row r="25" spans="1:29" s="56" customFormat="1" ht="14">
      <c r="A25" s="113" t="s">
        <v>65</v>
      </c>
      <c r="B25" s="344">
        <v>1340</v>
      </c>
      <c r="C25" s="344">
        <v>194</v>
      </c>
      <c r="D25" s="82" t="s">
        <v>98</v>
      </c>
      <c r="E25" s="345" t="s">
        <v>98</v>
      </c>
      <c r="F25" s="82">
        <v>168</v>
      </c>
      <c r="G25" s="121">
        <v>86.597938144329902</v>
      </c>
      <c r="H25" s="82">
        <v>15</v>
      </c>
      <c r="I25" s="345">
        <v>7.7319587628865998</v>
      </c>
      <c r="J25" s="82" t="s">
        <v>98</v>
      </c>
      <c r="K25" s="345" t="s">
        <v>98</v>
      </c>
      <c r="L25" s="344">
        <v>774</v>
      </c>
      <c r="M25" s="82" t="s">
        <v>98</v>
      </c>
      <c r="N25" s="345" t="s">
        <v>98</v>
      </c>
      <c r="O25" s="82">
        <v>661</v>
      </c>
      <c r="P25" s="345">
        <v>85.400516795865599</v>
      </c>
      <c r="Q25" s="82" t="s">
        <v>98</v>
      </c>
      <c r="R25" s="345" t="s">
        <v>98</v>
      </c>
      <c r="S25" s="82">
        <v>61</v>
      </c>
      <c r="T25" s="345">
        <v>7.8811369509043896</v>
      </c>
      <c r="U25" s="122">
        <v>372</v>
      </c>
      <c r="V25" s="82" t="s">
        <v>98</v>
      </c>
      <c r="W25" s="345" t="s">
        <v>98</v>
      </c>
      <c r="X25" s="82" t="s">
        <v>98</v>
      </c>
      <c r="Y25" s="345" t="s">
        <v>98</v>
      </c>
      <c r="Z25" s="82">
        <v>137</v>
      </c>
      <c r="AA25" s="345">
        <v>36.827956989247298</v>
      </c>
      <c r="AB25" s="82">
        <v>186</v>
      </c>
      <c r="AC25" s="346">
        <v>50</v>
      </c>
    </row>
    <row r="26" spans="1:29" s="56" customFormat="1" ht="14">
      <c r="A26" s="125" t="s">
        <v>66</v>
      </c>
      <c r="B26" s="350">
        <v>46525</v>
      </c>
      <c r="C26" s="350">
        <v>8205</v>
      </c>
      <c r="D26" s="92">
        <v>1162</v>
      </c>
      <c r="E26" s="351">
        <v>14.162096282754399</v>
      </c>
      <c r="F26" s="92">
        <v>4548</v>
      </c>
      <c r="G26" s="126">
        <v>55.429616087751398</v>
      </c>
      <c r="H26" s="92">
        <v>1920</v>
      </c>
      <c r="I26" s="351">
        <v>23.400365630713001</v>
      </c>
      <c r="J26" s="92">
        <v>575</v>
      </c>
      <c r="K26" s="351">
        <v>7.0079219987812298</v>
      </c>
      <c r="L26" s="350">
        <v>24988</v>
      </c>
      <c r="M26" s="92">
        <v>1060</v>
      </c>
      <c r="N26" s="351">
        <v>4.24203617736514</v>
      </c>
      <c r="O26" s="92">
        <v>12612</v>
      </c>
      <c r="P26" s="351">
        <v>50.472226668801</v>
      </c>
      <c r="Q26" s="92">
        <v>7448</v>
      </c>
      <c r="R26" s="351">
        <v>29.806307027373101</v>
      </c>
      <c r="S26" s="92">
        <v>3868</v>
      </c>
      <c r="T26" s="351">
        <v>15.4794301264607</v>
      </c>
      <c r="U26" s="127">
        <v>13332</v>
      </c>
      <c r="V26" s="92">
        <v>339</v>
      </c>
      <c r="W26" s="351">
        <v>2.5427542754275398</v>
      </c>
      <c r="X26" s="92">
        <v>3244</v>
      </c>
      <c r="Y26" s="351">
        <v>24.332433243324299</v>
      </c>
      <c r="Z26" s="92">
        <v>5189</v>
      </c>
      <c r="AA26" s="351">
        <v>38.9213921392139</v>
      </c>
      <c r="AB26" s="92">
        <v>4560</v>
      </c>
      <c r="AC26" s="352">
        <v>34.2034203420342</v>
      </c>
    </row>
    <row r="27" spans="1:29" s="56" customFormat="1" ht="14">
      <c r="A27" s="128" t="s">
        <v>67</v>
      </c>
      <c r="B27" s="353">
        <v>10514</v>
      </c>
      <c r="C27" s="353">
        <v>1793</v>
      </c>
      <c r="D27" s="97">
        <v>509</v>
      </c>
      <c r="E27" s="354">
        <v>28.388176240937</v>
      </c>
      <c r="F27" s="97">
        <v>842</v>
      </c>
      <c r="G27" s="129">
        <v>46.960401561628601</v>
      </c>
      <c r="H27" s="97">
        <v>358</v>
      </c>
      <c r="I27" s="354">
        <v>19.9665365309537</v>
      </c>
      <c r="J27" s="97">
        <v>84</v>
      </c>
      <c r="K27" s="354">
        <v>4.6848856664807599</v>
      </c>
      <c r="L27" s="353">
        <v>4821</v>
      </c>
      <c r="M27" s="97">
        <v>266</v>
      </c>
      <c r="N27" s="354">
        <v>5.5175274839244999</v>
      </c>
      <c r="O27" s="97">
        <v>2704</v>
      </c>
      <c r="P27" s="354">
        <v>56.087948558390401</v>
      </c>
      <c r="Q27" s="97">
        <v>1355</v>
      </c>
      <c r="R27" s="354">
        <v>28.1062020327733</v>
      </c>
      <c r="S27" s="97">
        <v>496</v>
      </c>
      <c r="T27" s="354">
        <v>10.2883219249118</v>
      </c>
      <c r="U27" s="130">
        <v>3900</v>
      </c>
      <c r="V27" s="97">
        <v>121</v>
      </c>
      <c r="W27" s="354">
        <v>3.1025641025641</v>
      </c>
      <c r="X27" s="97">
        <v>630</v>
      </c>
      <c r="Y27" s="354">
        <v>16.153846153846199</v>
      </c>
      <c r="Z27" s="97">
        <v>1595</v>
      </c>
      <c r="AA27" s="354">
        <v>40.897435897435898</v>
      </c>
      <c r="AB27" s="97">
        <v>1554</v>
      </c>
      <c r="AC27" s="355">
        <v>39.846153846153904</v>
      </c>
    </row>
    <row r="28" spans="1:29" s="56" customFormat="1" ht="14">
      <c r="A28" s="131" t="s">
        <v>68</v>
      </c>
      <c r="B28" s="356">
        <v>57039</v>
      </c>
      <c r="C28" s="356">
        <v>9998</v>
      </c>
      <c r="D28" s="102">
        <v>1671</v>
      </c>
      <c r="E28" s="357">
        <v>16.713342668533699</v>
      </c>
      <c r="F28" s="102">
        <v>5390</v>
      </c>
      <c r="G28" s="132">
        <v>53.910782156431303</v>
      </c>
      <c r="H28" s="102">
        <v>2278</v>
      </c>
      <c r="I28" s="357">
        <v>22.7845569113823</v>
      </c>
      <c r="J28" s="102">
        <v>659</v>
      </c>
      <c r="K28" s="357">
        <v>6.5913182636527301</v>
      </c>
      <c r="L28" s="356">
        <v>29809</v>
      </c>
      <c r="M28" s="102">
        <v>1326</v>
      </c>
      <c r="N28" s="357">
        <v>4.4483209768861798</v>
      </c>
      <c r="O28" s="102">
        <v>15316</v>
      </c>
      <c r="P28" s="357">
        <v>51.380455567110602</v>
      </c>
      <c r="Q28" s="102">
        <v>8803</v>
      </c>
      <c r="R28" s="357">
        <v>29.531349592405</v>
      </c>
      <c r="S28" s="102">
        <v>4364</v>
      </c>
      <c r="T28" s="357">
        <v>14.639873863598201</v>
      </c>
      <c r="U28" s="133">
        <v>17232</v>
      </c>
      <c r="V28" s="102">
        <v>460</v>
      </c>
      <c r="W28" s="357">
        <v>2.6694521819869999</v>
      </c>
      <c r="X28" s="102">
        <v>3874</v>
      </c>
      <c r="Y28" s="357">
        <v>22.481429897864398</v>
      </c>
      <c r="Z28" s="102">
        <v>6784</v>
      </c>
      <c r="AA28" s="357">
        <v>39.368616527390898</v>
      </c>
      <c r="AB28" s="102">
        <v>6114</v>
      </c>
      <c r="AC28" s="358">
        <v>35.480501392757702</v>
      </c>
    </row>
    <row r="29" spans="1:29" s="56" customFormat="1" ht="14.25" customHeight="1">
      <c r="A29" s="402" t="s">
        <v>95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</row>
    <row r="30" spans="1:29" s="56" customFormat="1" ht="14.25" customHeight="1">
      <c r="A30" s="397" t="s">
        <v>96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</row>
    <row r="31" spans="1:29" s="56" customFormat="1" ht="14.25" customHeight="1">
      <c r="A31" s="397" t="s">
        <v>223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</row>
    <row r="32" spans="1:29" s="63" customFormat="1" ht="14.25" customHeight="1">
      <c r="A32" s="6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</row>
    <row r="33" spans="1:29" s="1" customFormat="1" ht="23.5">
      <c r="A33" s="387">
        <v>2024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</row>
    <row r="34" spans="1:29" s="1" customFormat="1" ht="14.4" customHeight="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</row>
    <row r="35" spans="1:29" s="1" customFormat="1" ht="16.5">
      <c r="A35" s="388" t="s">
        <v>97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</row>
    <row r="36" spans="1:29" s="1" customFormat="1" ht="15" customHeight="1">
      <c r="A36" s="389" t="s">
        <v>38</v>
      </c>
      <c r="B36" s="401" t="s">
        <v>86</v>
      </c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</row>
    <row r="37" spans="1:29" s="1" customFormat="1" ht="19.5" customHeight="1">
      <c r="A37" s="389"/>
      <c r="B37" s="391" t="s">
        <v>40</v>
      </c>
      <c r="C37" s="391" t="s">
        <v>87</v>
      </c>
      <c r="D37" s="391"/>
      <c r="E37" s="391"/>
      <c r="F37" s="391"/>
      <c r="G37" s="391"/>
      <c r="H37" s="391"/>
      <c r="I37" s="391"/>
      <c r="J37" s="391"/>
      <c r="K37" s="391"/>
      <c r="L37" s="391" t="s">
        <v>88</v>
      </c>
      <c r="M37" s="391"/>
      <c r="N37" s="391"/>
      <c r="O37" s="391"/>
      <c r="P37" s="391"/>
      <c r="Q37" s="391"/>
      <c r="R37" s="391"/>
      <c r="S37" s="391"/>
      <c r="T37" s="391"/>
      <c r="U37" s="393" t="s">
        <v>89</v>
      </c>
      <c r="V37" s="393"/>
      <c r="W37" s="393"/>
      <c r="X37" s="393"/>
      <c r="Y37" s="393"/>
      <c r="Z37" s="393"/>
      <c r="AA37" s="393"/>
      <c r="AB37" s="393"/>
      <c r="AC37" s="393"/>
    </row>
    <row r="38" spans="1:29" s="1" customFormat="1" ht="84.75" customHeight="1">
      <c r="A38" s="389"/>
      <c r="B38" s="391"/>
      <c r="C38" s="67" t="s">
        <v>40</v>
      </c>
      <c r="D38" s="391" t="s">
        <v>90</v>
      </c>
      <c r="E38" s="391"/>
      <c r="F38" s="391" t="s">
        <v>91</v>
      </c>
      <c r="G38" s="391"/>
      <c r="H38" s="391" t="s">
        <v>92</v>
      </c>
      <c r="I38" s="391"/>
      <c r="J38" s="391" t="s">
        <v>44</v>
      </c>
      <c r="K38" s="391"/>
      <c r="L38" s="67" t="s">
        <v>40</v>
      </c>
      <c r="M38" s="391" t="s">
        <v>93</v>
      </c>
      <c r="N38" s="391"/>
      <c r="O38" s="391" t="s">
        <v>91</v>
      </c>
      <c r="P38" s="391"/>
      <c r="Q38" s="391" t="s">
        <v>92</v>
      </c>
      <c r="R38" s="391"/>
      <c r="S38" s="391" t="s">
        <v>44</v>
      </c>
      <c r="T38" s="391"/>
      <c r="U38" s="67" t="s">
        <v>40</v>
      </c>
      <c r="V38" s="391" t="s">
        <v>93</v>
      </c>
      <c r="W38" s="391"/>
      <c r="X38" s="391" t="s">
        <v>94</v>
      </c>
      <c r="Y38" s="391"/>
      <c r="Z38" s="391" t="s">
        <v>92</v>
      </c>
      <c r="AA38" s="391"/>
      <c r="AB38" s="390" t="s">
        <v>44</v>
      </c>
      <c r="AC38" s="390"/>
    </row>
    <row r="39" spans="1:29" s="1" customFormat="1" ht="14.5">
      <c r="A39" s="389"/>
      <c r="B39" s="106" t="s">
        <v>48</v>
      </c>
      <c r="C39" s="106" t="s">
        <v>48</v>
      </c>
      <c r="D39" s="71" t="s">
        <v>48</v>
      </c>
      <c r="E39" s="74" t="s">
        <v>49</v>
      </c>
      <c r="F39" s="107" t="s">
        <v>48</v>
      </c>
      <c r="G39" s="70" t="s">
        <v>49</v>
      </c>
      <c r="H39" s="107" t="s">
        <v>48</v>
      </c>
      <c r="I39" s="70" t="s">
        <v>49</v>
      </c>
      <c r="J39" s="71" t="s">
        <v>48</v>
      </c>
      <c r="K39" s="74" t="s">
        <v>49</v>
      </c>
      <c r="L39" s="106" t="s">
        <v>48</v>
      </c>
      <c r="M39" s="107" t="s">
        <v>48</v>
      </c>
      <c r="N39" s="70" t="s">
        <v>49</v>
      </c>
      <c r="O39" s="71" t="s">
        <v>48</v>
      </c>
      <c r="P39" s="74" t="s">
        <v>49</v>
      </c>
      <c r="Q39" s="107" t="s">
        <v>48</v>
      </c>
      <c r="R39" s="70" t="s">
        <v>49</v>
      </c>
      <c r="S39" s="107" t="s">
        <v>48</v>
      </c>
      <c r="T39" s="70" t="s">
        <v>49</v>
      </c>
      <c r="U39" s="106" t="s">
        <v>48</v>
      </c>
      <c r="V39" s="71" t="s">
        <v>48</v>
      </c>
      <c r="W39" s="70" t="s">
        <v>49</v>
      </c>
      <c r="X39" s="73" t="s">
        <v>48</v>
      </c>
      <c r="Y39" s="74" t="s">
        <v>49</v>
      </c>
      <c r="Z39" s="107" t="s">
        <v>48</v>
      </c>
      <c r="AA39" s="70" t="s">
        <v>49</v>
      </c>
      <c r="AB39" s="69" t="s">
        <v>48</v>
      </c>
      <c r="AC39" s="118" t="s">
        <v>49</v>
      </c>
    </row>
    <row r="40" spans="1:29" s="1" customFormat="1" ht="14.5">
      <c r="A40" s="112" t="s">
        <v>50</v>
      </c>
      <c r="B40" s="76">
        <v>9556</v>
      </c>
      <c r="C40" s="76">
        <v>2382</v>
      </c>
      <c r="D40" s="77">
        <v>48</v>
      </c>
      <c r="E40" s="78">
        <v>2.0151133501259402</v>
      </c>
      <c r="F40" s="77">
        <v>1669</v>
      </c>
      <c r="G40" s="119">
        <v>70.067170445004194</v>
      </c>
      <c r="H40" s="77">
        <v>486</v>
      </c>
      <c r="I40" s="78">
        <v>20.403022670025202</v>
      </c>
      <c r="J40" s="77">
        <v>179</v>
      </c>
      <c r="K40" s="78">
        <v>7.5146935348446702</v>
      </c>
      <c r="L40" s="76">
        <v>5476</v>
      </c>
      <c r="M40" s="77">
        <v>86</v>
      </c>
      <c r="N40" s="78">
        <v>1.57048940832725</v>
      </c>
      <c r="O40" s="77">
        <v>3757</v>
      </c>
      <c r="P40" s="78">
        <v>68.608473338203098</v>
      </c>
      <c r="Q40" s="77">
        <v>871</v>
      </c>
      <c r="R40" s="78">
        <v>15.905770635500399</v>
      </c>
      <c r="S40" s="77">
        <v>762</v>
      </c>
      <c r="T40" s="78">
        <v>13.9152666179693</v>
      </c>
      <c r="U40" s="120">
        <v>1698</v>
      </c>
      <c r="V40" s="77">
        <v>10</v>
      </c>
      <c r="W40" s="78">
        <v>0.58892815076560701</v>
      </c>
      <c r="X40" s="77">
        <v>652</v>
      </c>
      <c r="Y40" s="78">
        <v>38.398115429917603</v>
      </c>
      <c r="Z40" s="77">
        <v>559</v>
      </c>
      <c r="AA40" s="78">
        <v>32.921083627797401</v>
      </c>
      <c r="AB40" s="77">
        <v>477</v>
      </c>
      <c r="AC40" s="79">
        <v>28.0918727915194</v>
      </c>
    </row>
    <row r="41" spans="1:29" s="1" customFormat="1" ht="14.5">
      <c r="A41" s="113" t="s">
        <v>51</v>
      </c>
      <c r="B41" s="81">
        <v>9501</v>
      </c>
      <c r="C41" s="81">
        <v>1907</v>
      </c>
      <c r="D41" s="82">
        <v>223</v>
      </c>
      <c r="E41" s="83">
        <v>11.6937598321972</v>
      </c>
      <c r="F41" s="82">
        <v>1328</v>
      </c>
      <c r="G41" s="121">
        <v>69.638175144205604</v>
      </c>
      <c r="H41" s="82">
        <v>258</v>
      </c>
      <c r="I41" s="83">
        <v>13.5291033036182</v>
      </c>
      <c r="J41" s="82">
        <v>98</v>
      </c>
      <c r="K41" s="83">
        <v>5.1389617199790196</v>
      </c>
      <c r="L41" s="81">
        <v>4592</v>
      </c>
      <c r="M41" s="82">
        <v>125</v>
      </c>
      <c r="N41" s="83">
        <v>2.7221254355400699</v>
      </c>
      <c r="O41" s="82">
        <v>3269</v>
      </c>
      <c r="P41" s="83">
        <v>71.189024390243901</v>
      </c>
      <c r="Q41" s="82">
        <v>710</v>
      </c>
      <c r="R41" s="83">
        <v>15.461672473867599</v>
      </c>
      <c r="S41" s="82">
        <v>488</v>
      </c>
      <c r="T41" s="83">
        <v>10.627177700348399</v>
      </c>
      <c r="U41" s="122">
        <v>3002</v>
      </c>
      <c r="V41" s="82">
        <v>29</v>
      </c>
      <c r="W41" s="83">
        <v>0.96602265156562295</v>
      </c>
      <c r="X41" s="82">
        <v>1558</v>
      </c>
      <c r="Y41" s="83">
        <v>51.898734177215204</v>
      </c>
      <c r="Z41" s="82">
        <v>846</v>
      </c>
      <c r="AA41" s="83">
        <v>28.181212524983302</v>
      </c>
      <c r="AB41" s="82">
        <v>569</v>
      </c>
      <c r="AC41" s="84">
        <v>18.9540306462358</v>
      </c>
    </row>
    <row r="42" spans="1:29" s="1" customFormat="1" ht="14.5">
      <c r="A42" s="112" t="s">
        <v>52</v>
      </c>
      <c r="B42" s="86">
        <v>2861</v>
      </c>
      <c r="C42" s="86">
        <v>954</v>
      </c>
      <c r="D42" s="87">
        <v>396</v>
      </c>
      <c r="E42" s="88">
        <v>41.509433962264197</v>
      </c>
      <c r="F42" s="87">
        <v>268</v>
      </c>
      <c r="G42" s="123">
        <v>28.092243186582799</v>
      </c>
      <c r="H42" s="87">
        <v>246</v>
      </c>
      <c r="I42" s="88">
        <v>25.7861635220126</v>
      </c>
      <c r="J42" s="87">
        <v>44</v>
      </c>
      <c r="K42" s="88">
        <v>4.6121593291404599</v>
      </c>
      <c r="L42" s="86">
        <v>1070</v>
      </c>
      <c r="M42" s="87">
        <v>170</v>
      </c>
      <c r="N42" s="88">
        <v>15.887850467289701</v>
      </c>
      <c r="O42" s="87">
        <v>360</v>
      </c>
      <c r="P42" s="88">
        <v>33.644859813084103</v>
      </c>
      <c r="Q42" s="87">
        <v>422</v>
      </c>
      <c r="R42" s="88">
        <v>39.439252336448597</v>
      </c>
      <c r="S42" s="87">
        <v>118</v>
      </c>
      <c r="T42" s="88">
        <v>11.028037383177599</v>
      </c>
      <c r="U42" s="124">
        <v>837</v>
      </c>
      <c r="V42" s="87">
        <v>55</v>
      </c>
      <c r="W42" s="88">
        <v>6.5710872162485101</v>
      </c>
      <c r="X42" s="87">
        <v>19</v>
      </c>
      <c r="Y42" s="88">
        <v>2.2700119474312999</v>
      </c>
      <c r="Z42" s="87">
        <v>444</v>
      </c>
      <c r="AA42" s="88">
        <v>53.046594982078901</v>
      </c>
      <c r="AB42" s="87">
        <v>319</v>
      </c>
      <c r="AC42" s="89">
        <v>38.112305854241299</v>
      </c>
    </row>
    <row r="43" spans="1:29" s="1" customFormat="1" ht="14.5">
      <c r="A43" s="113" t="s">
        <v>53</v>
      </c>
      <c r="B43" s="81">
        <v>1623</v>
      </c>
      <c r="C43" s="81">
        <v>171</v>
      </c>
      <c r="D43" s="82">
        <v>26</v>
      </c>
      <c r="E43" s="83">
        <v>15.2046783625731</v>
      </c>
      <c r="F43" s="82">
        <v>104</v>
      </c>
      <c r="G43" s="121">
        <v>60.8187134502924</v>
      </c>
      <c r="H43" s="82">
        <v>38</v>
      </c>
      <c r="I43" s="83">
        <v>22.2222222222222</v>
      </c>
      <c r="J43" s="82">
        <v>3</v>
      </c>
      <c r="K43" s="83">
        <v>1.7543859649122799</v>
      </c>
      <c r="L43" s="81">
        <v>764</v>
      </c>
      <c r="M43" s="82">
        <v>36</v>
      </c>
      <c r="N43" s="83">
        <v>4.7120418848167498</v>
      </c>
      <c r="O43" s="82">
        <v>445</v>
      </c>
      <c r="P43" s="83">
        <v>58.246073298429302</v>
      </c>
      <c r="Q43" s="82">
        <v>236</v>
      </c>
      <c r="R43" s="83">
        <v>30.890052356020899</v>
      </c>
      <c r="S43" s="82">
        <v>47</v>
      </c>
      <c r="T43" s="83">
        <v>6.1518324607329902</v>
      </c>
      <c r="U43" s="122">
        <v>688</v>
      </c>
      <c r="V43" s="82">
        <v>24</v>
      </c>
      <c r="W43" s="83">
        <v>3.4883720930232598</v>
      </c>
      <c r="X43" s="82">
        <v>207</v>
      </c>
      <c r="Y43" s="83">
        <v>30.087209302325601</v>
      </c>
      <c r="Z43" s="82">
        <v>295</v>
      </c>
      <c r="AA43" s="83">
        <v>42.8779069767442</v>
      </c>
      <c r="AB43" s="82">
        <v>162</v>
      </c>
      <c r="AC43" s="84">
        <v>23.546511627907002</v>
      </c>
    </row>
    <row r="44" spans="1:29" s="1" customFormat="1" ht="14.5">
      <c r="A44" s="112" t="s">
        <v>54</v>
      </c>
      <c r="B44" s="86">
        <v>468</v>
      </c>
      <c r="C44" s="86">
        <v>122</v>
      </c>
      <c r="D44" s="87" t="s">
        <v>98</v>
      </c>
      <c r="E44" s="88" t="s">
        <v>98</v>
      </c>
      <c r="F44" s="87">
        <v>18</v>
      </c>
      <c r="G44" s="123">
        <v>14.7540983606557</v>
      </c>
      <c r="H44" s="87">
        <v>18</v>
      </c>
      <c r="I44" s="88">
        <v>14.7540983606557</v>
      </c>
      <c r="J44" s="87" t="s">
        <v>98</v>
      </c>
      <c r="K44" s="88" t="s">
        <v>98</v>
      </c>
      <c r="L44" s="86">
        <v>180</v>
      </c>
      <c r="M44" s="87">
        <v>17</v>
      </c>
      <c r="N44" s="88">
        <v>9.44444444444445</v>
      </c>
      <c r="O44" s="87">
        <v>52</v>
      </c>
      <c r="P44" s="88">
        <v>28.8888888888889</v>
      </c>
      <c r="Q44" s="87">
        <v>74</v>
      </c>
      <c r="R44" s="88">
        <v>41.1111111111111</v>
      </c>
      <c r="S44" s="87">
        <v>37</v>
      </c>
      <c r="T44" s="88">
        <v>20.5555555555556</v>
      </c>
      <c r="U44" s="124">
        <v>166</v>
      </c>
      <c r="V44" s="87">
        <v>0</v>
      </c>
      <c r="W44" s="88">
        <v>0</v>
      </c>
      <c r="X44" s="87">
        <v>7</v>
      </c>
      <c r="Y44" s="88">
        <v>4.2168674698795199</v>
      </c>
      <c r="Z44" s="87">
        <v>54</v>
      </c>
      <c r="AA44" s="88">
        <v>32.530120481927703</v>
      </c>
      <c r="AB44" s="87">
        <v>105</v>
      </c>
      <c r="AC44" s="89">
        <v>63.253012048192801</v>
      </c>
    </row>
    <row r="45" spans="1:29" s="1" customFormat="1" ht="14.5">
      <c r="A45" s="113" t="s">
        <v>55</v>
      </c>
      <c r="B45" s="81">
        <v>1169</v>
      </c>
      <c r="C45" s="81">
        <v>168</v>
      </c>
      <c r="D45" s="82">
        <v>51</v>
      </c>
      <c r="E45" s="83">
        <v>30.3571428571429</v>
      </c>
      <c r="F45" s="82">
        <v>48</v>
      </c>
      <c r="G45" s="121">
        <v>28.571428571428601</v>
      </c>
      <c r="H45" s="82">
        <v>50</v>
      </c>
      <c r="I45" s="83">
        <v>29.761904761904798</v>
      </c>
      <c r="J45" s="82">
        <v>19</v>
      </c>
      <c r="K45" s="83">
        <v>11.3095238095238</v>
      </c>
      <c r="L45" s="81">
        <v>556</v>
      </c>
      <c r="M45" s="82">
        <v>58</v>
      </c>
      <c r="N45" s="83">
        <v>10.431654676259001</v>
      </c>
      <c r="O45" s="82">
        <v>69</v>
      </c>
      <c r="P45" s="83">
        <v>12.410071942446001</v>
      </c>
      <c r="Q45" s="82">
        <v>282</v>
      </c>
      <c r="R45" s="83">
        <v>50.719424460431703</v>
      </c>
      <c r="S45" s="82">
        <v>147</v>
      </c>
      <c r="T45" s="83">
        <v>26.4388489208633</v>
      </c>
      <c r="U45" s="122">
        <v>445</v>
      </c>
      <c r="V45" s="82">
        <v>16</v>
      </c>
      <c r="W45" s="83">
        <v>3.5955056179775302</v>
      </c>
      <c r="X45" s="82">
        <v>4</v>
      </c>
      <c r="Y45" s="83">
        <v>0.898876404494382</v>
      </c>
      <c r="Z45" s="82">
        <v>136</v>
      </c>
      <c r="AA45" s="83">
        <v>30.561797752808999</v>
      </c>
      <c r="AB45" s="82">
        <v>289</v>
      </c>
      <c r="AC45" s="84">
        <v>64.943820224719104</v>
      </c>
    </row>
    <row r="46" spans="1:29" s="1" customFormat="1" ht="14.5">
      <c r="A46" s="112" t="s">
        <v>56</v>
      </c>
      <c r="B46" s="86">
        <v>4342</v>
      </c>
      <c r="C46" s="86">
        <v>736</v>
      </c>
      <c r="D46" s="87">
        <v>159</v>
      </c>
      <c r="E46" s="88">
        <v>21.603260869565201</v>
      </c>
      <c r="F46" s="87">
        <v>225</v>
      </c>
      <c r="G46" s="123">
        <v>30.570652173913</v>
      </c>
      <c r="H46" s="87">
        <v>262</v>
      </c>
      <c r="I46" s="88">
        <v>35.597826086956502</v>
      </c>
      <c r="J46" s="87">
        <v>90</v>
      </c>
      <c r="K46" s="88">
        <v>12.228260869565201</v>
      </c>
      <c r="L46" s="86">
        <v>2053</v>
      </c>
      <c r="M46" s="87">
        <v>91</v>
      </c>
      <c r="N46" s="88">
        <v>4.4325377496346796</v>
      </c>
      <c r="O46" s="87">
        <v>446</v>
      </c>
      <c r="P46" s="88">
        <v>21.724305893813899</v>
      </c>
      <c r="Q46" s="87">
        <v>928</v>
      </c>
      <c r="R46" s="88">
        <v>45.202143205065802</v>
      </c>
      <c r="S46" s="87">
        <v>588</v>
      </c>
      <c r="T46" s="88">
        <v>28.641013151485598</v>
      </c>
      <c r="U46" s="124">
        <v>1553</v>
      </c>
      <c r="V46" s="87">
        <v>47</v>
      </c>
      <c r="W46" s="88">
        <v>3.0264005151319999</v>
      </c>
      <c r="X46" s="87">
        <v>78</v>
      </c>
      <c r="Y46" s="88">
        <v>5.0225370251126904</v>
      </c>
      <c r="Z46" s="87">
        <v>588</v>
      </c>
      <c r="AA46" s="88">
        <v>37.862202189310999</v>
      </c>
      <c r="AB46" s="87">
        <v>840</v>
      </c>
      <c r="AC46" s="89">
        <v>54.0888602704443</v>
      </c>
    </row>
    <row r="47" spans="1:29" s="1" customFormat="1" ht="14.5">
      <c r="A47" s="113" t="s">
        <v>57</v>
      </c>
      <c r="B47" s="81">
        <v>964</v>
      </c>
      <c r="C47" s="81">
        <v>87</v>
      </c>
      <c r="D47" s="82">
        <v>8</v>
      </c>
      <c r="E47" s="83">
        <v>9.1954022988505706</v>
      </c>
      <c r="F47" s="82">
        <v>70</v>
      </c>
      <c r="G47" s="121">
        <v>80.459770114942501</v>
      </c>
      <c r="H47" s="82">
        <v>5</v>
      </c>
      <c r="I47" s="83">
        <v>5.7471264367816097</v>
      </c>
      <c r="J47" s="82">
        <v>4</v>
      </c>
      <c r="K47" s="83">
        <v>4.5977011494252897</v>
      </c>
      <c r="L47" s="81">
        <v>444</v>
      </c>
      <c r="M47" s="82">
        <v>24</v>
      </c>
      <c r="N47" s="83">
        <v>5.4054054054054097</v>
      </c>
      <c r="O47" s="82">
        <v>360</v>
      </c>
      <c r="P47" s="83">
        <v>81.081081081081095</v>
      </c>
      <c r="Q47" s="82">
        <v>26</v>
      </c>
      <c r="R47" s="83">
        <v>5.85585585585586</v>
      </c>
      <c r="S47" s="82">
        <v>34</v>
      </c>
      <c r="T47" s="83">
        <v>7.6576576576576603</v>
      </c>
      <c r="U47" s="122">
        <v>433</v>
      </c>
      <c r="V47" s="82">
        <v>5</v>
      </c>
      <c r="W47" s="83">
        <v>1.1547344110854501</v>
      </c>
      <c r="X47" s="82">
        <v>165</v>
      </c>
      <c r="Y47" s="83">
        <v>38.106235565819901</v>
      </c>
      <c r="Z47" s="82">
        <v>124</v>
      </c>
      <c r="AA47" s="83">
        <v>28.6374133949192</v>
      </c>
      <c r="AB47" s="82">
        <v>139</v>
      </c>
      <c r="AC47" s="84">
        <v>32.101616628175499</v>
      </c>
    </row>
    <row r="48" spans="1:29" s="1" customFormat="1" ht="14.5">
      <c r="A48" s="112" t="s">
        <v>58</v>
      </c>
      <c r="B48" s="86">
        <v>5439</v>
      </c>
      <c r="C48" s="86">
        <v>1155</v>
      </c>
      <c r="D48" s="87">
        <v>298</v>
      </c>
      <c r="E48" s="88">
        <v>25.8008658008658</v>
      </c>
      <c r="F48" s="87">
        <v>501</v>
      </c>
      <c r="G48" s="123">
        <v>43.3766233766234</v>
      </c>
      <c r="H48" s="87">
        <v>283</v>
      </c>
      <c r="I48" s="88">
        <v>24.502164502164501</v>
      </c>
      <c r="J48" s="87">
        <v>73</v>
      </c>
      <c r="K48" s="88">
        <v>6.3203463203463199</v>
      </c>
      <c r="L48" s="86">
        <v>2313</v>
      </c>
      <c r="M48" s="87">
        <v>127</v>
      </c>
      <c r="N48" s="88">
        <v>5.4907047124946002</v>
      </c>
      <c r="O48" s="87">
        <v>1101</v>
      </c>
      <c r="P48" s="88">
        <v>47.600518806744503</v>
      </c>
      <c r="Q48" s="87">
        <v>689</v>
      </c>
      <c r="R48" s="88">
        <v>29.7881539126675</v>
      </c>
      <c r="S48" s="87">
        <v>396</v>
      </c>
      <c r="T48" s="88">
        <v>17.120622568093399</v>
      </c>
      <c r="U48" s="124">
        <v>1971</v>
      </c>
      <c r="V48" s="87">
        <v>54</v>
      </c>
      <c r="W48" s="88">
        <v>2.7397260273972601</v>
      </c>
      <c r="X48" s="87">
        <v>314</v>
      </c>
      <c r="Y48" s="88">
        <v>15.9309994926433</v>
      </c>
      <c r="Z48" s="87">
        <v>875</v>
      </c>
      <c r="AA48" s="88">
        <v>44.393708777270398</v>
      </c>
      <c r="AB48" s="87">
        <v>728</v>
      </c>
      <c r="AC48" s="89">
        <v>36.935565702688997</v>
      </c>
    </row>
    <row r="49" spans="1:29" s="1" customFormat="1" ht="14.5">
      <c r="A49" s="113" t="s">
        <v>59</v>
      </c>
      <c r="B49" s="81">
        <v>10731</v>
      </c>
      <c r="C49" s="81">
        <v>990</v>
      </c>
      <c r="D49" s="82">
        <v>242</v>
      </c>
      <c r="E49" s="83">
        <v>24.4444444444444</v>
      </c>
      <c r="F49" s="82">
        <v>373</v>
      </c>
      <c r="G49" s="121">
        <v>37.676767676767703</v>
      </c>
      <c r="H49" s="82">
        <v>342</v>
      </c>
      <c r="I49" s="83">
        <v>34.545454545454596</v>
      </c>
      <c r="J49" s="82">
        <v>33</v>
      </c>
      <c r="K49" s="83">
        <v>3.3333333333333299</v>
      </c>
      <c r="L49" s="81">
        <v>6753</v>
      </c>
      <c r="M49" s="82">
        <v>484</v>
      </c>
      <c r="N49" s="83">
        <v>7.16718495483489</v>
      </c>
      <c r="O49" s="82">
        <v>2414</v>
      </c>
      <c r="P49" s="83">
        <v>35.747075373907897</v>
      </c>
      <c r="Q49" s="82">
        <v>3134</v>
      </c>
      <c r="R49" s="83">
        <v>46.409003405893699</v>
      </c>
      <c r="S49" s="82">
        <v>721</v>
      </c>
      <c r="T49" s="83">
        <v>10.6767362653635</v>
      </c>
      <c r="U49" s="122">
        <v>2988</v>
      </c>
      <c r="V49" s="82">
        <v>129</v>
      </c>
      <c r="W49" s="83">
        <v>4.3172690763052204</v>
      </c>
      <c r="X49" s="82">
        <v>369</v>
      </c>
      <c r="Y49" s="83">
        <v>12.3493975903614</v>
      </c>
      <c r="Z49" s="82">
        <v>1652</v>
      </c>
      <c r="AA49" s="83">
        <v>55.287817938420297</v>
      </c>
      <c r="AB49" s="82">
        <v>838</v>
      </c>
      <c r="AC49" s="84">
        <v>28.045515394913</v>
      </c>
    </row>
    <row r="50" spans="1:29" s="1" customFormat="1" ht="14.5">
      <c r="A50" s="112" t="s">
        <v>60</v>
      </c>
      <c r="B50" s="86">
        <v>2597</v>
      </c>
      <c r="C50" s="86">
        <v>248</v>
      </c>
      <c r="D50" s="87">
        <v>42</v>
      </c>
      <c r="E50" s="88">
        <v>16.935483870967701</v>
      </c>
      <c r="F50" s="87">
        <v>165</v>
      </c>
      <c r="G50" s="123">
        <v>66.5322580645161</v>
      </c>
      <c r="H50" s="87">
        <v>33</v>
      </c>
      <c r="I50" s="88">
        <v>13.306451612903199</v>
      </c>
      <c r="J50" s="87">
        <v>8</v>
      </c>
      <c r="K50" s="88">
        <v>3.2258064516128999</v>
      </c>
      <c r="L50" s="86">
        <v>1463</v>
      </c>
      <c r="M50" s="87">
        <v>43</v>
      </c>
      <c r="N50" s="88">
        <v>2.9391660970608302</v>
      </c>
      <c r="O50" s="87">
        <v>1085</v>
      </c>
      <c r="P50" s="88">
        <v>74.162679425837297</v>
      </c>
      <c r="Q50" s="87">
        <v>253</v>
      </c>
      <c r="R50" s="88">
        <v>17.293233082706799</v>
      </c>
      <c r="S50" s="87">
        <v>82</v>
      </c>
      <c r="T50" s="88">
        <v>5.6049213943950802</v>
      </c>
      <c r="U50" s="124">
        <v>886</v>
      </c>
      <c r="V50" s="87">
        <v>20</v>
      </c>
      <c r="W50" s="88">
        <v>2.2573363431151199</v>
      </c>
      <c r="X50" s="87">
        <v>427</v>
      </c>
      <c r="Y50" s="88">
        <v>48.194130925507899</v>
      </c>
      <c r="Z50" s="87">
        <v>322</v>
      </c>
      <c r="AA50" s="88">
        <v>36.343115124153499</v>
      </c>
      <c r="AB50" s="87">
        <v>117</v>
      </c>
      <c r="AC50" s="89">
        <v>13.205417607223501</v>
      </c>
    </row>
    <row r="51" spans="1:29" s="1" customFormat="1" ht="14.5">
      <c r="A51" s="113" t="s">
        <v>61</v>
      </c>
      <c r="B51" s="81">
        <v>478</v>
      </c>
      <c r="C51" s="81">
        <v>24</v>
      </c>
      <c r="D51" s="82" t="s">
        <v>98</v>
      </c>
      <c r="E51" s="83" t="s">
        <v>98</v>
      </c>
      <c r="F51" s="82">
        <v>6</v>
      </c>
      <c r="G51" s="121">
        <v>25</v>
      </c>
      <c r="H51" s="82">
        <v>12</v>
      </c>
      <c r="I51" s="83">
        <v>50</v>
      </c>
      <c r="J51" s="82" t="s">
        <v>98</v>
      </c>
      <c r="K51" s="83" t="s">
        <v>98</v>
      </c>
      <c r="L51" s="81">
        <v>235</v>
      </c>
      <c r="M51" s="82">
        <v>13</v>
      </c>
      <c r="N51" s="83">
        <v>5.5319148936170199</v>
      </c>
      <c r="O51" s="82">
        <v>60</v>
      </c>
      <c r="P51" s="83">
        <v>25.531914893617</v>
      </c>
      <c r="Q51" s="82">
        <v>121</v>
      </c>
      <c r="R51" s="83">
        <v>51.489361702127702</v>
      </c>
      <c r="S51" s="82">
        <v>41</v>
      </c>
      <c r="T51" s="83">
        <v>17.446808510638299</v>
      </c>
      <c r="U51" s="122">
        <v>219</v>
      </c>
      <c r="V51" s="82">
        <v>6</v>
      </c>
      <c r="W51" s="83">
        <v>2.7397260273972601</v>
      </c>
      <c r="X51" s="82">
        <v>5</v>
      </c>
      <c r="Y51" s="83">
        <v>2.2831050228310499</v>
      </c>
      <c r="Z51" s="82">
        <v>169</v>
      </c>
      <c r="AA51" s="83">
        <v>77.168949771689498</v>
      </c>
      <c r="AB51" s="82">
        <v>39</v>
      </c>
      <c r="AC51" s="84">
        <v>17.808219178082201</v>
      </c>
    </row>
    <row r="52" spans="1:29" s="1" customFormat="1" ht="14.5">
      <c r="A52" s="112" t="s">
        <v>62</v>
      </c>
      <c r="B52" s="86">
        <v>2347</v>
      </c>
      <c r="C52" s="86">
        <v>152</v>
      </c>
      <c r="D52" s="87" t="s">
        <v>98</v>
      </c>
      <c r="E52" s="88" t="s">
        <v>98</v>
      </c>
      <c r="F52" s="87">
        <v>77</v>
      </c>
      <c r="G52" s="123">
        <v>50.657894736842103</v>
      </c>
      <c r="H52" s="87">
        <v>47</v>
      </c>
      <c r="I52" s="88">
        <v>30.921052631578998</v>
      </c>
      <c r="J52" s="87" t="s">
        <v>98</v>
      </c>
      <c r="K52" s="88" t="s">
        <v>98</v>
      </c>
      <c r="L52" s="86">
        <v>1021</v>
      </c>
      <c r="M52" s="87">
        <v>43</v>
      </c>
      <c r="N52" s="88">
        <v>4.2115572967678698</v>
      </c>
      <c r="O52" s="87">
        <v>425</v>
      </c>
      <c r="P52" s="88">
        <v>41.625857002938297</v>
      </c>
      <c r="Q52" s="87">
        <v>445</v>
      </c>
      <c r="R52" s="88">
        <v>43.584720861900102</v>
      </c>
      <c r="S52" s="87">
        <v>108</v>
      </c>
      <c r="T52" s="88">
        <v>10.577864838393699</v>
      </c>
      <c r="U52" s="124">
        <v>1174</v>
      </c>
      <c r="V52" s="87">
        <v>14</v>
      </c>
      <c r="W52" s="88">
        <v>1.19250425894378</v>
      </c>
      <c r="X52" s="87">
        <v>51</v>
      </c>
      <c r="Y52" s="88">
        <v>4.34412265758092</v>
      </c>
      <c r="Z52" s="87">
        <v>525</v>
      </c>
      <c r="AA52" s="88">
        <v>44.718909710391799</v>
      </c>
      <c r="AB52" s="87">
        <v>584</v>
      </c>
      <c r="AC52" s="89">
        <v>49.744463373083498</v>
      </c>
    </row>
    <row r="53" spans="1:29" s="1" customFormat="1" ht="14.5">
      <c r="A53" s="113" t="s">
        <v>63</v>
      </c>
      <c r="B53" s="81">
        <v>1412</v>
      </c>
      <c r="C53" s="81">
        <v>145</v>
      </c>
      <c r="D53" s="82">
        <v>7</v>
      </c>
      <c r="E53" s="83">
        <v>4.8275862068965498</v>
      </c>
      <c r="F53" s="82">
        <v>113</v>
      </c>
      <c r="G53" s="121">
        <v>77.931034482758605</v>
      </c>
      <c r="H53" s="82">
        <v>16</v>
      </c>
      <c r="I53" s="83">
        <v>11.034482758620699</v>
      </c>
      <c r="J53" s="82">
        <v>9</v>
      </c>
      <c r="K53" s="83">
        <v>6.2068965517241397</v>
      </c>
      <c r="L53" s="81">
        <v>723</v>
      </c>
      <c r="M53" s="82">
        <v>28</v>
      </c>
      <c r="N53" s="83">
        <v>3.8727524204702601</v>
      </c>
      <c r="O53" s="82">
        <v>519</v>
      </c>
      <c r="P53" s="83">
        <v>71.784232365145201</v>
      </c>
      <c r="Q53" s="82">
        <v>96</v>
      </c>
      <c r="R53" s="83">
        <v>13.2780082987552</v>
      </c>
      <c r="S53" s="82">
        <v>80</v>
      </c>
      <c r="T53" s="83">
        <v>11.065006915629301</v>
      </c>
      <c r="U53" s="122">
        <v>544</v>
      </c>
      <c r="V53" s="82">
        <v>12</v>
      </c>
      <c r="W53" s="83">
        <v>2.2058823529411802</v>
      </c>
      <c r="X53" s="82">
        <v>179</v>
      </c>
      <c r="Y53" s="83">
        <v>32.904411764705898</v>
      </c>
      <c r="Z53" s="82">
        <v>178</v>
      </c>
      <c r="AA53" s="83">
        <v>32.720588235294102</v>
      </c>
      <c r="AB53" s="82">
        <v>175</v>
      </c>
      <c r="AC53" s="84">
        <v>32.169117647058798</v>
      </c>
    </row>
    <row r="54" spans="1:29" s="1" customFormat="1" ht="14.5">
      <c r="A54" s="112" t="s">
        <v>64</v>
      </c>
      <c r="B54" s="86">
        <v>1825</v>
      </c>
      <c r="C54" s="86">
        <v>291</v>
      </c>
      <c r="D54" s="87">
        <v>71</v>
      </c>
      <c r="E54" s="88">
        <v>24.398625429553299</v>
      </c>
      <c r="F54" s="87">
        <v>125</v>
      </c>
      <c r="G54" s="123">
        <v>42.955326460481103</v>
      </c>
      <c r="H54" s="87">
        <v>74</v>
      </c>
      <c r="I54" s="88">
        <v>25.429553264604799</v>
      </c>
      <c r="J54" s="87">
        <v>21</v>
      </c>
      <c r="K54" s="88">
        <v>7.2164948453608204</v>
      </c>
      <c r="L54" s="86">
        <v>902</v>
      </c>
      <c r="M54" s="87">
        <v>44</v>
      </c>
      <c r="N54" s="88">
        <v>4.8780487804878101</v>
      </c>
      <c r="O54" s="87">
        <v>338</v>
      </c>
      <c r="P54" s="88">
        <v>37.472283813747197</v>
      </c>
      <c r="Q54" s="87">
        <v>391</v>
      </c>
      <c r="R54" s="88">
        <v>43.3481152993348</v>
      </c>
      <c r="S54" s="87">
        <v>129</v>
      </c>
      <c r="T54" s="88">
        <v>14.301552106430201</v>
      </c>
      <c r="U54" s="124">
        <v>632</v>
      </c>
      <c r="V54" s="87">
        <v>17</v>
      </c>
      <c r="W54" s="88">
        <v>2.68987341772152</v>
      </c>
      <c r="X54" s="87">
        <v>7</v>
      </c>
      <c r="Y54" s="88">
        <v>1.10759493670886</v>
      </c>
      <c r="Z54" s="87">
        <v>272</v>
      </c>
      <c r="AA54" s="88">
        <v>43.037974683544299</v>
      </c>
      <c r="AB54" s="87">
        <v>336</v>
      </c>
      <c r="AC54" s="89">
        <v>53.164556962025301</v>
      </c>
    </row>
    <row r="55" spans="1:29" s="1" customFormat="1" ht="14.5">
      <c r="A55" s="113" t="s">
        <v>65</v>
      </c>
      <c r="B55" s="81">
        <v>1351</v>
      </c>
      <c r="C55" s="81">
        <v>163</v>
      </c>
      <c r="D55" s="82" t="s">
        <v>98</v>
      </c>
      <c r="E55" s="83" t="s">
        <v>98</v>
      </c>
      <c r="F55" s="82">
        <v>147</v>
      </c>
      <c r="G55" s="121">
        <v>90.184049079754601</v>
      </c>
      <c r="H55" s="82">
        <v>11</v>
      </c>
      <c r="I55" s="83">
        <v>6.74846625766871</v>
      </c>
      <c r="J55" s="82" t="s">
        <v>98</v>
      </c>
      <c r="K55" s="83" t="s">
        <v>98</v>
      </c>
      <c r="L55" s="81">
        <v>779</v>
      </c>
      <c r="M55" s="82">
        <v>10</v>
      </c>
      <c r="N55" s="83">
        <v>1.2836970474967899</v>
      </c>
      <c r="O55" s="82">
        <v>610</v>
      </c>
      <c r="P55" s="83">
        <v>78.305519897304194</v>
      </c>
      <c r="Q55" s="82">
        <v>98</v>
      </c>
      <c r="R55" s="83">
        <v>12.580231065468601</v>
      </c>
      <c r="S55" s="82">
        <v>61</v>
      </c>
      <c r="T55" s="83">
        <v>7.8305519897304201</v>
      </c>
      <c r="U55" s="122">
        <v>409</v>
      </c>
      <c r="V55" s="82">
        <v>4</v>
      </c>
      <c r="W55" s="83">
        <v>0.97799511002445005</v>
      </c>
      <c r="X55" s="82">
        <v>50</v>
      </c>
      <c r="Y55" s="83">
        <v>12.2249388753056</v>
      </c>
      <c r="Z55" s="82">
        <v>156</v>
      </c>
      <c r="AA55" s="83">
        <v>38.141809290953503</v>
      </c>
      <c r="AB55" s="82">
        <v>199</v>
      </c>
      <c r="AC55" s="84">
        <v>48.655256723716398</v>
      </c>
    </row>
    <row r="56" spans="1:29" s="1" customFormat="1" ht="14.5">
      <c r="A56" s="125" t="s">
        <v>66</v>
      </c>
      <c r="B56" s="91">
        <v>46106</v>
      </c>
      <c r="C56" s="91">
        <v>8023</v>
      </c>
      <c r="D56" s="92">
        <v>1222</v>
      </c>
      <c r="E56" s="93">
        <v>15.231210270472401</v>
      </c>
      <c r="F56" s="92">
        <v>4458</v>
      </c>
      <c r="G56" s="126">
        <v>55.565249906518801</v>
      </c>
      <c r="H56" s="92">
        <v>1818</v>
      </c>
      <c r="I56" s="93">
        <v>22.659852922846799</v>
      </c>
      <c r="J56" s="92">
        <v>525</v>
      </c>
      <c r="K56" s="93">
        <v>6.5436869001620304</v>
      </c>
      <c r="L56" s="91">
        <v>24523</v>
      </c>
      <c r="M56" s="92">
        <v>1088</v>
      </c>
      <c r="N56" s="93">
        <v>4.4366513069363496</v>
      </c>
      <c r="O56" s="92">
        <v>12591</v>
      </c>
      <c r="P56" s="93">
        <v>51.343636586062097</v>
      </c>
      <c r="Q56" s="92">
        <v>7453</v>
      </c>
      <c r="R56" s="93">
        <v>30.391877013416</v>
      </c>
      <c r="S56" s="92">
        <v>3391</v>
      </c>
      <c r="T56" s="93">
        <v>13.8278350935856</v>
      </c>
      <c r="U56" s="127">
        <v>13560</v>
      </c>
      <c r="V56" s="92">
        <v>328</v>
      </c>
      <c r="W56" s="93">
        <v>2.4188790560472002</v>
      </c>
      <c r="X56" s="92">
        <v>3421</v>
      </c>
      <c r="Y56" s="93">
        <v>25.228613569321499</v>
      </c>
      <c r="Z56" s="92">
        <v>5473</v>
      </c>
      <c r="AA56" s="93">
        <v>40.361356932153399</v>
      </c>
      <c r="AB56" s="92">
        <v>4338</v>
      </c>
      <c r="AC56" s="94">
        <v>31.991150442477899</v>
      </c>
    </row>
    <row r="57" spans="1:29" s="1" customFormat="1" ht="14.5">
      <c r="A57" s="128" t="s">
        <v>67</v>
      </c>
      <c r="B57" s="96">
        <v>10558</v>
      </c>
      <c r="C57" s="96">
        <v>1672</v>
      </c>
      <c r="D57" s="97">
        <v>465</v>
      </c>
      <c r="E57" s="98">
        <v>27.811004784689001</v>
      </c>
      <c r="F57" s="97">
        <v>779</v>
      </c>
      <c r="G57" s="129">
        <v>46.590909090909101</v>
      </c>
      <c r="H57" s="97">
        <v>363</v>
      </c>
      <c r="I57" s="98">
        <v>21.710526315789501</v>
      </c>
      <c r="J57" s="97">
        <v>65</v>
      </c>
      <c r="K57" s="98">
        <v>3.8875598086124401</v>
      </c>
      <c r="L57" s="96">
        <v>4801</v>
      </c>
      <c r="M57" s="97">
        <v>311</v>
      </c>
      <c r="N57" s="98">
        <v>6.4778171214330396</v>
      </c>
      <c r="O57" s="97">
        <v>2719</v>
      </c>
      <c r="P57" s="98">
        <v>56.634034576129999</v>
      </c>
      <c r="Q57" s="97">
        <v>1323</v>
      </c>
      <c r="R57" s="98">
        <v>27.556759008539899</v>
      </c>
      <c r="S57" s="97">
        <v>448</v>
      </c>
      <c r="T57" s="98">
        <v>9.3313892938971108</v>
      </c>
      <c r="U57" s="130">
        <v>4085</v>
      </c>
      <c r="V57" s="97">
        <v>114</v>
      </c>
      <c r="W57" s="98">
        <v>2.7906976744185998</v>
      </c>
      <c r="X57" s="97">
        <v>671</v>
      </c>
      <c r="Y57" s="98">
        <v>16.425948592411299</v>
      </c>
      <c r="Z57" s="97">
        <v>1722</v>
      </c>
      <c r="AA57" s="98">
        <v>42.154222766217899</v>
      </c>
      <c r="AB57" s="97">
        <v>1578</v>
      </c>
      <c r="AC57" s="99">
        <v>38.629130966952303</v>
      </c>
    </row>
    <row r="58" spans="1:29" s="1" customFormat="1" ht="14.5">
      <c r="A58" s="131" t="s">
        <v>68</v>
      </c>
      <c r="B58" s="101">
        <v>56664</v>
      </c>
      <c r="C58" s="101">
        <v>9695</v>
      </c>
      <c r="D58" s="102">
        <v>1687</v>
      </c>
      <c r="E58" s="103">
        <v>17.400722021660702</v>
      </c>
      <c r="F58" s="102">
        <v>5237</v>
      </c>
      <c r="G58" s="132">
        <v>54.017534811758601</v>
      </c>
      <c r="H58" s="102">
        <v>2181</v>
      </c>
      <c r="I58" s="103">
        <v>22.4961320268179</v>
      </c>
      <c r="J58" s="102">
        <v>590</v>
      </c>
      <c r="K58" s="103">
        <v>6.0856111397627597</v>
      </c>
      <c r="L58" s="101">
        <v>29324</v>
      </c>
      <c r="M58" s="102">
        <v>1399</v>
      </c>
      <c r="N58" s="103">
        <v>4.7708361751466404</v>
      </c>
      <c r="O58" s="102">
        <v>15310</v>
      </c>
      <c r="P58" s="103">
        <v>52.2097940253717</v>
      </c>
      <c r="Q58" s="102">
        <v>8776</v>
      </c>
      <c r="R58" s="103">
        <v>29.9277042695403</v>
      </c>
      <c r="S58" s="102">
        <v>3839</v>
      </c>
      <c r="T58" s="103">
        <v>13.091665529941301</v>
      </c>
      <c r="U58" s="133">
        <v>17645</v>
      </c>
      <c r="V58" s="102">
        <v>442</v>
      </c>
      <c r="W58" s="103">
        <v>2.5049589118730502</v>
      </c>
      <c r="X58" s="102">
        <v>4092</v>
      </c>
      <c r="Y58" s="103">
        <v>23.1907055823179</v>
      </c>
      <c r="Z58" s="102">
        <v>7195</v>
      </c>
      <c r="AA58" s="103">
        <v>40.776423916123598</v>
      </c>
      <c r="AB58" s="102">
        <v>5916</v>
      </c>
      <c r="AC58" s="104">
        <v>33.527911589685502</v>
      </c>
    </row>
    <row r="59" spans="1:29" s="1" customFormat="1" ht="14.25" customHeight="1">
      <c r="A59" s="402" t="s">
        <v>95</v>
      </c>
      <c r="B59" s="402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</row>
    <row r="60" spans="1:29" s="1" customFormat="1" ht="14.25" customHeight="1">
      <c r="A60" s="397" t="s">
        <v>96</v>
      </c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</row>
    <row r="61" spans="1:29" s="1" customFormat="1" ht="14.25" customHeight="1">
      <c r="A61" s="397" t="s">
        <v>99</v>
      </c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</row>
    <row r="62" spans="1:29" s="63" customFormat="1" ht="14.25" customHeight="1">
      <c r="A62" s="6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</row>
    <row r="63" spans="1:29" s="1" customFormat="1" ht="23.5">
      <c r="A63" s="387">
        <v>2023</v>
      </c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</row>
    <row r="64" spans="1:29" s="1" customFormat="1" ht="14.4" customHeight="1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</row>
    <row r="65" spans="1:29" s="1" customFormat="1" ht="16.5">
      <c r="A65" s="388" t="s">
        <v>100</v>
      </c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</row>
    <row r="66" spans="1:29" s="1" customFormat="1" ht="15" customHeight="1">
      <c r="A66" s="389" t="s">
        <v>38</v>
      </c>
      <c r="B66" s="401" t="s">
        <v>86</v>
      </c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</row>
    <row r="67" spans="1:29" s="1" customFormat="1" ht="19.5" customHeight="1">
      <c r="A67" s="389"/>
      <c r="B67" s="391" t="s">
        <v>40</v>
      </c>
      <c r="C67" s="391" t="s">
        <v>87</v>
      </c>
      <c r="D67" s="391"/>
      <c r="E67" s="391"/>
      <c r="F67" s="391"/>
      <c r="G67" s="391"/>
      <c r="H67" s="391"/>
      <c r="I67" s="391"/>
      <c r="J67" s="391"/>
      <c r="K67" s="391"/>
      <c r="L67" s="391" t="s">
        <v>88</v>
      </c>
      <c r="M67" s="391"/>
      <c r="N67" s="391"/>
      <c r="O67" s="391"/>
      <c r="P67" s="391"/>
      <c r="Q67" s="391"/>
      <c r="R67" s="391"/>
      <c r="S67" s="391"/>
      <c r="T67" s="391"/>
      <c r="U67" s="393" t="s">
        <v>89</v>
      </c>
      <c r="V67" s="393"/>
      <c r="W67" s="393"/>
      <c r="X67" s="393"/>
      <c r="Y67" s="393"/>
      <c r="Z67" s="393"/>
      <c r="AA67" s="393"/>
      <c r="AB67" s="393"/>
      <c r="AC67" s="393"/>
    </row>
    <row r="68" spans="1:29" s="1" customFormat="1" ht="84.75" customHeight="1">
      <c r="A68" s="389"/>
      <c r="B68" s="391"/>
      <c r="C68" s="67" t="s">
        <v>40</v>
      </c>
      <c r="D68" s="391" t="s">
        <v>90</v>
      </c>
      <c r="E68" s="391"/>
      <c r="F68" s="391" t="s">
        <v>91</v>
      </c>
      <c r="G68" s="391"/>
      <c r="H68" s="391" t="s">
        <v>92</v>
      </c>
      <c r="I68" s="391"/>
      <c r="J68" s="391" t="s">
        <v>44</v>
      </c>
      <c r="K68" s="391"/>
      <c r="L68" s="67" t="s">
        <v>40</v>
      </c>
      <c r="M68" s="391" t="s">
        <v>93</v>
      </c>
      <c r="N68" s="391"/>
      <c r="O68" s="391" t="s">
        <v>91</v>
      </c>
      <c r="P68" s="391"/>
      <c r="Q68" s="391" t="s">
        <v>92</v>
      </c>
      <c r="R68" s="391"/>
      <c r="S68" s="391" t="s">
        <v>44</v>
      </c>
      <c r="T68" s="391"/>
      <c r="U68" s="67" t="s">
        <v>40</v>
      </c>
      <c r="V68" s="391" t="s">
        <v>93</v>
      </c>
      <c r="W68" s="391"/>
      <c r="X68" s="391" t="s">
        <v>94</v>
      </c>
      <c r="Y68" s="391"/>
      <c r="Z68" s="391" t="s">
        <v>92</v>
      </c>
      <c r="AA68" s="391"/>
      <c r="AB68" s="390" t="s">
        <v>44</v>
      </c>
      <c r="AC68" s="390"/>
    </row>
    <row r="69" spans="1:29" s="1" customFormat="1" ht="14.5">
      <c r="A69" s="389"/>
      <c r="B69" s="106" t="s">
        <v>48</v>
      </c>
      <c r="C69" s="106" t="s">
        <v>48</v>
      </c>
      <c r="D69" s="71" t="s">
        <v>48</v>
      </c>
      <c r="E69" s="74" t="s">
        <v>49</v>
      </c>
      <c r="F69" s="107" t="s">
        <v>48</v>
      </c>
      <c r="G69" s="70" t="s">
        <v>49</v>
      </c>
      <c r="H69" s="107" t="s">
        <v>48</v>
      </c>
      <c r="I69" s="70" t="s">
        <v>49</v>
      </c>
      <c r="J69" s="71" t="s">
        <v>48</v>
      </c>
      <c r="K69" s="74" t="s">
        <v>49</v>
      </c>
      <c r="L69" s="106" t="s">
        <v>48</v>
      </c>
      <c r="M69" s="107" t="s">
        <v>48</v>
      </c>
      <c r="N69" s="70" t="s">
        <v>49</v>
      </c>
      <c r="O69" s="71" t="s">
        <v>48</v>
      </c>
      <c r="P69" s="74" t="s">
        <v>49</v>
      </c>
      <c r="Q69" s="107" t="s">
        <v>48</v>
      </c>
      <c r="R69" s="70" t="s">
        <v>49</v>
      </c>
      <c r="S69" s="107" t="s">
        <v>48</v>
      </c>
      <c r="T69" s="70" t="s">
        <v>49</v>
      </c>
      <c r="U69" s="106" t="s">
        <v>48</v>
      </c>
      <c r="V69" s="71" t="s">
        <v>48</v>
      </c>
      <c r="W69" s="74" t="s">
        <v>49</v>
      </c>
      <c r="X69" s="71" t="s">
        <v>48</v>
      </c>
      <c r="Y69" s="74" t="s">
        <v>49</v>
      </c>
      <c r="Z69" s="107" t="s">
        <v>48</v>
      </c>
      <c r="AA69" s="70" t="s">
        <v>49</v>
      </c>
      <c r="AB69" s="69" t="s">
        <v>48</v>
      </c>
      <c r="AC69" s="118" t="s">
        <v>49</v>
      </c>
    </row>
    <row r="70" spans="1:29" s="1" customFormat="1" ht="14.5">
      <c r="A70" s="112" t="s">
        <v>50</v>
      </c>
      <c r="B70" s="76">
        <v>9414</v>
      </c>
      <c r="C70" s="76">
        <v>2329</v>
      </c>
      <c r="D70" s="77">
        <v>113</v>
      </c>
      <c r="E70" s="78">
        <v>4.85186775440103</v>
      </c>
      <c r="F70" s="77">
        <v>1528</v>
      </c>
      <c r="G70" s="119">
        <v>65.607556891369697</v>
      </c>
      <c r="H70" s="77">
        <v>530</v>
      </c>
      <c r="I70" s="78">
        <v>22.7565478746243</v>
      </c>
      <c r="J70" s="77">
        <v>158</v>
      </c>
      <c r="K70" s="78">
        <v>6.7840274796049798</v>
      </c>
      <c r="L70" s="76">
        <v>5374</v>
      </c>
      <c r="M70" s="77">
        <v>163</v>
      </c>
      <c r="N70" s="78">
        <v>3.0331224413844402</v>
      </c>
      <c r="O70" s="77">
        <v>3642</v>
      </c>
      <c r="P70" s="78">
        <v>67.7707480461481</v>
      </c>
      <c r="Q70" s="77">
        <v>965</v>
      </c>
      <c r="R70" s="78">
        <v>17.956829177521399</v>
      </c>
      <c r="S70" s="77">
        <v>604</v>
      </c>
      <c r="T70" s="78">
        <v>11.239300334946</v>
      </c>
      <c r="U70" s="120">
        <v>1711</v>
      </c>
      <c r="V70" s="77">
        <v>21</v>
      </c>
      <c r="W70" s="78">
        <v>1.2273524254821699</v>
      </c>
      <c r="X70" s="77">
        <v>719</v>
      </c>
      <c r="Y70" s="78">
        <v>42.022209234365903</v>
      </c>
      <c r="Z70" s="77">
        <v>592</v>
      </c>
      <c r="AA70" s="78">
        <v>34.599649327878403</v>
      </c>
      <c r="AB70" s="77">
        <v>379</v>
      </c>
      <c r="AC70" s="79">
        <v>22.150789012273499</v>
      </c>
    </row>
    <row r="71" spans="1:29" s="1" customFormat="1" ht="14.5">
      <c r="A71" s="113" t="s">
        <v>51</v>
      </c>
      <c r="B71" s="81">
        <v>9343</v>
      </c>
      <c r="C71" s="81">
        <v>1838</v>
      </c>
      <c r="D71" s="82">
        <v>226</v>
      </c>
      <c r="E71" s="83">
        <v>12.295973884657201</v>
      </c>
      <c r="F71" s="82">
        <v>1292</v>
      </c>
      <c r="G71" s="121">
        <v>70.293797606093605</v>
      </c>
      <c r="H71" s="82">
        <v>245</v>
      </c>
      <c r="I71" s="83">
        <v>13.329706202393901</v>
      </c>
      <c r="J71" s="82">
        <v>75</v>
      </c>
      <c r="K71" s="83">
        <v>4.0805223068552801</v>
      </c>
      <c r="L71" s="81">
        <v>4518</v>
      </c>
      <c r="M71" s="82">
        <v>122</v>
      </c>
      <c r="N71" s="83">
        <v>2.7003098716246101</v>
      </c>
      <c r="O71" s="82">
        <v>3305</v>
      </c>
      <c r="P71" s="83">
        <v>73.151837096060206</v>
      </c>
      <c r="Q71" s="82">
        <v>641</v>
      </c>
      <c r="R71" s="83">
        <v>14.1876936697654</v>
      </c>
      <c r="S71" s="82">
        <v>450</v>
      </c>
      <c r="T71" s="83">
        <v>9.9601593625498008</v>
      </c>
      <c r="U71" s="122">
        <v>2987</v>
      </c>
      <c r="V71" s="82">
        <v>34</v>
      </c>
      <c r="W71" s="83">
        <v>1.13826581854704</v>
      </c>
      <c r="X71" s="82">
        <v>1587</v>
      </c>
      <c r="Y71" s="83">
        <v>53.130231001004397</v>
      </c>
      <c r="Z71" s="82">
        <v>841</v>
      </c>
      <c r="AA71" s="83">
        <v>28.1553398058252</v>
      </c>
      <c r="AB71" s="82">
        <v>525</v>
      </c>
      <c r="AC71" s="84">
        <v>17.576163374623398</v>
      </c>
    </row>
    <row r="72" spans="1:29" s="1" customFormat="1" ht="14.5">
      <c r="A72" s="112" t="s">
        <v>52</v>
      </c>
      <c r="B72" s="86">
        <v>2832</v>
      </c>
      <c r="C72" s="86">
        <v>929</v>
      </c>
      <c r="D72" s="87">
        <v>415</v>
      </c>
      <c r="E72" s="88">
        <v>44.671689989235702</v>
      </c>
      <c r="F72" s="87">
        <v>250</v>
      </c>
      <c r="G72" s="123">
        <v>26.910656620021498</v>
      </c>
      <c r="H72" s="87">
        <v>229</v>
      </c>
      <c r="I72" s="88">
        <v>24.6501614639397</v>
      </c>
      <c r="J72" s="87">
        <v>35</v>
      </c>
      <c r="K72" s="88">
        <v>3.76749192680301</v>
      </c>
      <c r="L72" s="86">
        <v>1059</v>
      </c>
      <c r="M72" s="87">
        <v>170</v>
      </c>
      <c r="N72" s="88">
        <v>16.052880075543001</v>
      </c>
      <c r="O72" s="87">
        <v>371</v>
      </c>
      <c r="P72" s="88">
        <v>35.033050047214402</v>
      </c>
      <c r="Q72" s="87">
        <v>403</v>
      </c>
      <c r="R72" s="88">
        <v>38.054768649669498</v>
      </c>
      <c r="S72" s="87">
        <v>115</v>
      </c>
      <c r="T72" s="88">
        <v>10.8593012275732</v>
      </c>
      <c r="U72" s="124">
        <v>844</v>
      </c>
      <c r="V72" s="87">
        <v>52</v>
      </c>
      <c r="W72" s="88">
        <v>6.1611374407582904</v>
      </c>
      <c r="X72" s="87">
        <v>22</v>
      </c>
      <c r="Y72" s="88">
        <v>2.6066350710900501</v>
      </c>
      <c r="Z72" s="87">
        <v>445</v>
      </c>
      <c r="AA72" s="88">
        <v>52.725118483412302</v>
      </c>
      <c r="AB72" s="87">
        <v>325</v>
      </c>
      <c r="AC72" s="89">
        <v>38.507109004739299</v>
      </c>
    </row>
    <row r="73" spans="1:29" s="1" customFormat="1" ht="14.5">
      <c r="A73" s="113" t="s">
        <v>53</v>
      </c>
      <c r="B73" s="81">
        <v>1627</v>
      </c>
      <c r="C73" s="81">
        <v>165</v>
      </c>
      <c r="D73" s="82">
        <v>23</v>
      </c>
      <c r="E73" s="83">
        <v>13.9393939393939</v>
      </c>
      <c r="F73" s="82">
        <v>95</v>
      </c>
      <c r="G73" s="121">
        <v>57.575757575757599</v>
      </c>
      <c r="H73" s="82">
        <v>42</v>
      </c>
      <c r="I73" s="83">
        <v>25.454545454545499</v>
      </c>
      <c r="J73" s="82">
        <v>5</v>
      </c>
      <c r="K73" s="83">
        <v>3.0303030303030298</v>
      </c>
      <c r="L73" s="81">
        <v>758</v>
      </c>
      <c r="M73" s="82">
        <v>40</v>
      </c>
      <c r="N73" s="83">
        <v>5.2770448548812698</v>
      </c>
      <c r="O73" s="82">
        <v>430</v>
      </c>
      <c r="P73" s="83">
        <v>56.728232189973603</v>
      </c>
      <c r="Q73" s="82">
        <v>249</v>
      </c>
      <c r="R73" s="83">
        <v>32.8496042216359</v>
      </c>
      <c r="S73" s="82">
        <v>39</v>
      </c>
      <c r="T73" s="83">
        <v>5.1451187335092401</v>
      </c>
      <c r="U73" s="122">
        <v>704</v>
      </c>
      <c r="V73" s="82">
        <v>30</v>
      </c>
      <c r="W73" s="83">
        <v>4.2613636363636402</v>
      </c>
      <c r="X73" s="82">
        <v>204</v>
      </c>
      <c r="Y73" s="83">
        <v>28.977272727272702</v>
      </c>
      <c r="Z73" s="82">
        <v>334</v>
      </c>
      <c r="AA73" s="83">
        <v>47.443181818181799</v>
      </c>
      <c r="AB73" s="82">
        <v>136</v>
      </c>
      <c r="AC73" s="84">
        <v>19.318181818181799</v>
      </c>
    </row>
    <row r="74" spans="1:29" s="1" customFormat="1" ht="14.5">
      <c r="A74" s="112" t="s">
        <v>54</v>
      </c>
      <c r="B74" s="86">
        <v>462</v>
      </c>
      <c r="C74" s="86">
        <v>117</v>
      </c>
      <c r="D74" s="87" t="s">
        <v>98</v>
      </c>
      <c r="E74" s="88" t="s">
        <v>98</v>
      </c>
      <c r="F74" s="87">
        <v>12</v>
      </c>
      <c r="G74" s="123">
        <v>10.2564102564103</v>
      </c>
      <c r="H74" s="87">
        <v>20</v>
      </c>
      <c r="I74" s="88">
        <v>17.094017094017101</v>
      </c>
      <c r="J74" s="87" t="s">
        <v>98</v>
      </c>
      <c r="K74" s="88" t="s">
        <v>98</v>
      </c>
      <c r="L74" s="86">
        <v>179</v>
      </c>
      <c r="M74" s="87">
        <v>21</v>
      </c>
      <c r="N74" s="88">
        <v>11.731843575418999</v>
      </c>
      <c r="O74" s="87">
        <v>43</v>
      </c>
      <c r="P74" s="88">
        <v>24.022346368715102</v>
      </c>
      <c r="Q74" s="87">
        <v>84</v>
      </c>
      <c r="R74" s="88">
        <v>46.927374301675997</v>
      </c>
      <c r="S74" s="87">
        <v>31</v>
      </c>
      <c r="T74" s="88">
        <v>17.318435754189899</v>
      </c>
      <c r="U74" s="124">
        <v>166</v>
      </c>
      <c r="V74" s="87" t="s">
        <v>98</v>
      </c>
      <c r="W74" s="88" t="s">
        <v>98</v>
      </c>
      <c r="X74" s="87" t="s">
        <v>98</v>
      </c>
      <c r="Y74" s="88" t="s">
        <v>98</v>
      </c>
      <c r="Z74" s="87">
        <v>60</v>
      </c>
      <c r="AA74" s="88">
        <v>36.144578313253</v>
      </c>
      <c r="AB74" s="87">
        <v>98</v>
      </c>
      <c r="AC74" s="89">
        <v>59.036144578313298</v>
      </c>
    </row>
    <row r="75" spans="1:29" s="1" customFormat="1" ht="14.5">
      <c r="A75" s="113" t="s">
        <v>55</v>
      </c>
      <c r="B75" s="81">
        <v>1165</v>
      </c>
      <c r="C75" s="81">
        <v>168</v>
      </c>
      <c r="D75" s="82">
        <v>63</v>
      </c>
      <c r="E75" s="83">
        <v>37.5</v>
      </c>
      <c r="F75" s="82">
        <v>49</v>
      </c>
      <c r="G75" s="121">
        <v>29.1666666666667</v>
      </c>
      <c r="H75" s="82">
        <v>42</v>
      </c>
      <c r="I75" s="83">
        <v>25</v>
      </c>
      <c r="J75" s="82">
        <v>14</v>
      </c>
      <c r="K75" s="83">
        <v>8.3333333333333304</v>
      </c>
      <c r="L75" s="81">
        <v>553</v>
      </c>
      <c r="M75" s="82">
        <v>62</v>
      </c>
      <c r="N75" s="83">
        <v>11.2115732368897</v>
      </c>
      <c r="O75" s="82">
        <v>84</v>
      </c>
      <c r="P75" s="83">
        <v>15.1898734177215</v>
      </c>
      <c r="Q75" s="82">
        <v>272</v>
      </c>
      <c r="R75" s="83">
        <v>49.186256781193499</v>
      </c>
      <c r="S75" s="82">
        <v>135</v>
      </c>
      <c r="T75" s="83">
        <v>24.412296564195302</v>
      </c>
      <c r="U75" s="122">
        <v>444</v>
      </c>
      <c r="V75" s="82">
        <v>14</v>
      </c>
      <c r="W75" s="83">
        <v>3.1531531531531498</v>
      </c>
      <c r="X75" s="82">
        <v>8</v>
      </c>
      <c r="Y75" s="83">
        <v>1.8018018018018001</v>
      </c>
      <c r="Z75" s="82">
        <v>143</v>
      </c>
      <c r="AA75" s="83">
        <v>32.207207207207198</v>
      </c>
      <c r="AB75" s="82">
        <v>279</v>
      </c>
      <c r="AC75" s="84">
        <v>62.837837837837803</v>
      </c>
    </row>
    <row r="76" spans="1:29" s="1" customFormat="1" ht="14.5">
      <c r="A76" s="112" t="s">
        <v>56</v>
      </c>
      <c r="B76" s="86">
        <v>4308</v>
      </c>
      <c r="C76" s="86">
        <v>745</v>
      </c>
      <c r="D76" s="87">
        <v>162</v>
      </c>
      <c r="E76" s="88">
        <v>21.744966442953</v>
      </c>
      <c r="F76" s="87">
        <v>218</v>
      </c>
      <c r="G76" s="123">
        <v>29.261744966443</v>
      </c>
      <c r="H76" s="87">
        <v>288</v>
      </c>
      <c r="I76" s="88">
        <v>38.657718120805399</v>
      </c>
      <c r="J76" s="87">
        <v>77</v>
      </c>
      <c r="K76" s="88">
        <v>10.3355704697987</v>
      </c>
      <c r="L76" s="86">
        <v>2000</v>
      </c>
      <c r="M76" s="87">
        <v>111</v>
      </c>
      <c r="N76" s="88">
        <v>5.55</v>
      </c>
      <c r="O76" s="87">
        <v>505</v>
      </c>
      <c r="P76" s="88">
        <v>25.25</v>
      </c>
      <c r="Q76" s="87">
        <v>906</v>
      </c>
      <c r="R76" s="88">
        <v>45.3</v>
      </c>
      <c r="S76" s="87">
        <v>478</v>
      </c>
      <c r="T76" s="88">
        <v>23.9</v>
      </c>
      <c r="U76" s="124">
        <v>1563</v>
      </c>
      <c r="V76" s="87">
        <v>47</v>
      </c>
      <c r="W76" s="88">
        <v>3.0070377479206698</v>
      </c>
      <c r="X76" s="87">
        <v>88</v>
      </c>
      <c r="Y76" s="88">
        <v>5.6301983365323096</v>
      </c>
      <c r="Z76" s="87">
        <v>646</v>
      </c>
      <c r="AA76" s="88">
        <v>41.330774152271303</v>
      </c>
      <c r="AB76" s="87">
        <v>782</v>
      </c>
      <c r="AC76" s="89">
        <v>50.031989763275803</v>
      </c>
    </row>
    <row r="77" spans="1:29" s="1" customFormat="1" ht="14.5">
      <c r="A77" s="113" t="s">
        <v>57</v>
      </c>
      <c r="B77" s="81">
        <v>965</v>
      </c>
      <c r="C77" s="81">
        <v>85</v>
      </c>
      <c r="D77" s="82">
        <v>8</v>
      </c>
      <c r="E77" s="83">
        <v>9.4117647058823497</v>
      </c>
      <c r="F77" s="82">
        <v>64</v>
      </c>
      <c r="G77" s="121">
        <v>75.294117647058798</v>
      </c>
      <c r="H77" s="82">
        <v>9</v>
      </c>
      <c r="I77" s="83">
        <v>10.588235294117601</v>
      </c>
      <c r="J77" s="82">
        <v>4</v>
      </c>
      <c r="K77" s="83">
        <v>4.7058823529411802</v>
      </c>
      <c r="L77" s="81">
        <v>449</v>
      </c>
      <c r="M77" s="82">
        <v>20</v>
      </c>
      <c r="N77" s="83">
        <v>4.4543429844098004</v>
      </c>
      <c r="O77" s="82">
        <v>357</v>
      </c>
      <c r="P77" s="83">
        <v>79.510022271714902</v>
      </c>
      <c r="Q77" s="82">
        <v>37</v>
      </c>
      <c r="R77" s="83">
        <v>8.2405345211581302</v>
      </c>
      <c r="S77" s="82">
        <v>35</v>
      </c>
      <c r="T77" s="83">
        <v>7.7951002227171502</v>
      </c>
      <c r="U77" s="122">
        <v>431</v>
      </c>
      <c r="V77" s="82">
        <v>7</v>
      </c>
      <c r="W77" s="83">
        <v>1.6241299303944301</v>
      </c>
      <c r="X77" s="82">
        <v>147</v>
      </c>
      <c r="Y77" s="83">
        <v>34.1067285382831</v>
      </c>
      <c r="Z77" s="82">
        <v>135</v>
      </c>
      <c r="AA77" s="83">
        <v>31.322505800464</v>
      </c>
      <c r="AB77" s="82">
        <v>142</v>
      </c>
      <c r="AC77" s="84">
        <v>32.946635730858503</v>
      </c>
    </row>
    <row r="78" spans="1:29" s="1" customFormat="1" ht="14.5">
      <c r="A78" s="112" t="s">
        <v>58</v>
      </c>
      <c r="B78" s="86">
        <v>5379</v>
      </c>
      <c r="C78" s="86">
        <v>1154</v>
      </c>
      <c r="D78" s="87">
        <v>312</v>
      </c>
      <c r="E78" s="88">
        <v>27.036395147313701</v>
      </c>
      <c r="F78" s="87">
        <v>495</v>
      </c>
      <c r="G78" s="123">
        <v>42.894280762565003</v>
      </c>
      <c r="H78" s="87">
        <v>270</v>
      </c>
      <c r="I78" s="88">
        <v>23.396880415944501</v>
      </c>
      <c r="J78" s="87">
        <v>77</v>
      </c>
      <c r="K78" s="88">
        <v>6.6724436741767796</v>
      </c>
      <c r="L78" s="86">
        <v>2258</v>
      </c>
      <c r="M78" s="87">
        <v>142</v>
      </c>
      <c r="N78" s="88">
        <v>6.2887511071744902</v>
      </c>
      <c r="O78" s="87">
        <v>1115</v>
      </c>
      <c r="P78" s="88">
        <v>49.379982285208101</v>
      </c>
      <c r="Q78" s="87">
        <v>625</v>
      </c>
      <c r="R78" s="88">
        <v>27.679362267493399</v>
      </c>
      <c r="S78" s="87">
        <v>376</v>
      </c>
      <c r="T78" s="88">
        <v>16.651904340123998</v>
      </c>
      <c r="U78" s="124">
        <v>1967</v>
      </c>
      <c r="V78" s="87">
        <v>55</v>
      </c>
      <c r="W78" s="88">
        <v>2.7961362480935401</v>
      </c>
      <c r="X78" s="87">
        <v>313</v>
      </c>
      <c r="Y78" s="88">
        <v>15.912557193695999</v>
      </c>
      <c r="Z78" s="87">
        <v>862</v>
      </c>
      <c r="AA78" s="88">
        <v>43.823080833756997</v>
      </c>
      <c r="AB78" s="87">
        <v>737</v>
      </c>
      <c r="AC78" s="89">
        <v>37.468225724453497</v>
      </c>
    </row>
    <row r="79" spans="1:29" s="1" customFormat="1" ht="14.5">
      <c r="A79" s="113" t="s">
        <v>59</v>
      </c>
      <c r="B79" s="81">
        <v>10668</v>
      </c>
      <c r="C79" s="81">
        <v>993</v>
      </c>
      <c r="D79" s="82">
        <v>237</v>
      </c>
      <c r="E79" s="83">
        <v>23.867069486404802</v>
      </c>
      <c r="F79" s="82">
        <v>368</v>
      </c>
      <c r="G79" s="121">
        <v>37.059415911379702</v>
      </c>
      <c r="H79" s="82">
        <v>355</v>
      </c>
      <c r="I79" s="83">
        <v>35.750251762336397</v>
      </c>
      <c r="J79" s="82">
        <v>33</v>
      </c>
      <c r="K79" s="83">
        <v>3.3232628398791499</v>
      </c>
      <c r="L79" s="81">
        <v>6657</v>
      </c>
      <c r="M79" s="82">
        <v>438</v>
      </c>
      <c r="N79" s="83">
        <v>6.5795403334835498</v>
      </c>
      <c r="O79" s="82">
        <v>2385</v>
      </c>
      <c r="P79" s="83">
        <v>35.826949076160403</v>
      </c>
      <c r="Q79" s="82">
        <v>3144</v>
      </c>
      <c r="R79" s="83">
        <v>47.228481297881899</v>
      </c>
      <c r="S79" s="82">
        <v>690</v>
      </c>
      <c r="T79" s="83">
        <v>10.3650292924741</v>
      </c>
      <c r="U79" s="122">
        <v>3018</v>
      </c>
      <c r="V79" s="82">
        <v>146</v>
      </c>
      <c r="W79" s="83">
        <v>4.8376408217362501</v>
      </c>
      <c r="X79" s="82">
        <v>369</v>
      </c>
      <c r="Y79" s="83">
        <v>12.226640159045701</v>
      </c>
      <c r="Z79" s="82">
        <v>1758</v>
      </c>
      <c r="AA79" s="83">
        <v>58.250497017892599</v>
      </c>
      <c r="AB79" s="82">
        <v>745</v>
      </c>
      <c r="AC79" s="84">
        <v>24.6852220013254</v>
      </c>
    </row>
    <row r="80" spans="1:29" s="1" customFormat="1" ht="14.5">
      <c r="A80" s="112" t="s">
        <v>60</v>
      </c>
      <c r="B80" s="86">
        <v>2508</v>
      </c>
      <c r="C80" s="86">
        <v>183</v>
      </c>
      <c r="D80" s="87">
        <v>37</v>
      </c>
      <c r="E80" s="88">
        <v>20.218579234972701</v>
      </c>
      <c r="F80" s="87">
        <v>107</v>
      </c>
      <c r="G80" s="123">
        <v>58.4699453551913</v>
      </c>
      <c r="H80" s="87">
        <v>36</v>
      </c>
      <c r="I80" s="88">
        <v>19.672131147540998</v>
      </c>
      <c r="J80" s="87">
        <v>3</v>
      </c>
      <c r="K80" s="88">
        <v>1.63934426229508</v>
      </c>
      <c r="L80" s="86">
        <v>1428</v>
      </c>
      <c r="M80" s="87">
        <v>59</v>
      </c>
      <c r="N80" s="88">
        <v>4.1316526610644297</v>
      </c>
      <c r="O80" s="87">
        <v>939</v>
      </c>
      <c r="P80" s="88">
        <v>65.756302521008394</v>
      </c>
      <c r="Q80" s="87">
        <v>353</v>
      </c>
      <c r="R80" s="88">
        <v>24.719887955182099</v>
      </c>
      <c r="S80" s="87">
        <v>77</v>
      </c>
      <c r="T80" s="88">
        <v>5.3921568627451002</v>
      </c>
      <c r="U80" s="124">
        <v>897</v>
      </c>
      <c r="V80" s="87">
        <v>46</v>
      </c>
      <c r="W80" s="88">
        <v>5.1282051282051304</v>
      </c>
      <c r="X80" s="87">
        <v>343</v>
      </c>
      <c r="Y80" s="88">
        <v>38.238573021181701</v>
      </c>
      <c r="Z80" s="87">
        <v>406</v>
      </c>
      <c r="AA80" s="88">
        <v>45.261984392419201</v>
      </c>
      <c r="AB80" s="87">
        <v>102</v>
      </c>
      <c r="AC80" s="89">
        <v>11.371237458194001</v>
      </c>
    </row>
    <row r="81" spans="1:29" s="1" customFormat="1" ht="14.5">
      <c r="A81" s="113" t="s">
        <v>61</v>
      </c>
      <c r="B81" s="81">
        <v>474</v>
      </c>
      <c r="C81" s="81">
        <v>21</v>
      </c>
      <c r="D81" s="82" t="s">
        <v>98</v>
      </c>
      <c r="E81" s="83" t="s">
        <v>98</v>
      </c>
      <c r="F81" s="82">
        <v>6</v>
      </c>
      <c r="G81" s="121">
        <v>28.571428571428601</v>
      </c>
      <c r="H81" s="82">
        <v>10</v>
      </c>
      <c r="I81" s="83">
        <v>47.619047619047599</v>
      </c>
      <c r="J81" s="82" t="s">
        <v>98</v>
      </c>
      <c r="K81" s="83" t="s">
        <v>98</v>
      </c>
      <c r="L81" s="81">
        <v>232</v>
      </c>
      <c r="M81" s="82">
        <v>15</v>
      </c>
      <c r="N81" s="83">
        <v>6.4655172413793096</v>
      </c>
      <c r="O81" s="82">
        <v>66</v>
      </c>
      <c r="P81" s="83">
        <v>28.448275862069</v>
      </c>
      <c r="Q81" s="82">
        <v>113</v>
      </c>
      <c r="R81" s="83">
        <v>48.7068965517241</v>
      </c>
      <c r="S81" s="82">
        <v>38</v>
      </c>
      <c r="T81" s="83">
        <v>16.379310344827601</v>
      </c>
      <c r="U81" s="122">
        <v>221</v>
      </c>
      <c r="V81" s="82" t="s">
        <v>98</v>
      </c>
      <c r="W81" s="83" t="s">
        <v>98</v>
      </c>
      <c r="X81" s="82" t="s">
        <v>98</v>
      </c>
      <c r="Y81" s="83" t="s">
        <v>98</v>
      </c>
      <c r="Z81" s="82">
        <v>168</v>
      </c>
      <c r="AA81" s="83">
        <v>76.018099547511298</v>
      </c>
      <c r="AB81" s="82">
        <v>36</v>
      </c>
      <c r="AC81" s="84">
        <v>16.289592760181002</v>
      </c>
    </row>
    <row r="82" spans="1:29" s="1" customFormat="1" ht="14.5">
      <c r="A82" s="112" t="s">
        <v>62</v>
      </c>
      <c r="B82" s="86">
        <v>2348</v>
      </c>
      <c r="C82" s="86">
        <v>125</v>
      </c>
      <c r="D82" s="87" t="s">
        <v>98</v>
      </c>
      <c r="E82" s="88" t="s">
        <v>98</v>
      </c>
      <c r="F82" s="87">
        <v>63</v>
      </c>
      <c r="G82" s="123">
        <v>50.4</v>
      </c>
      <c r="H82" s="87">
        <v>33</v>
      </c>
      <c r="I82" s="88">
        <v>26.4</v>
      </c>
      <c r="J82" s="87" t="s">
        <v>98</v>
      </c>
      <c r="K82" s="88" t="s">
        <v>98</v>
      </c>
      <c r="L82" s="86">
        <v>993</v>
      </c>
      <c r="M82" s="87">
        <v>45</v>
      </c>
      <c r="N82" s="88">
        <v>4.53172205438067</v>
      </c>
      <c r="O82" s="87">
        <v>463</v>
      </c>
      <c r="P82" s="88">
        <v>46.626384692849904</v>
      </c>
      <c r="Q82" s="87">
        <v>397</v>
      </c>
      <c r="R82" s="88">
        <v>39.979859013091598</v>
      </c>
      <c r="S82" s="87">
        <v>88</v>
      </c>
      <c r="T82" s="88">
        <v>8.8620342396777492</v>
      </c>
      <c r="U82" s="124">
        <v>1230</v>
      </c>
      <c r="V82" s="87" t="s">
        <v>98</v>
      </c>
      <c r="W82" s="88" t="s">
        <v>98</v>
      </c>
      <c r="X82" s="87" t="s">
        <v>98</v>
      </c>
      <c r="Y82" s="88" t="s">
        <v>98</v>
      </c>
      <c r="Z82" s="87">
        <v>545</v>
      </c>
      <c r="AA82" s="88">
        <v>44.308943089430898</v>
      </c>
      <c r="AB82" s="87">
        <v>595</v>
      </c>
      <c r="AC82" s="89">
        <v>48.373983739837399</v>
      </c>
    </row>
    <row r="83" spans="1:29" s="1" customFormat="1" ht="14.5">
      <c r="A83" s="113" t="s">
        <v>63</v>
      </c>
      <c r="B83" s="81">
        <v>1419</v>
      </c>
      <c r="C83" s="81">
        <v>126</v>
      </c>
      <c r="D83" s="82">
        <v>8</v>
      </c>
      <c r="E83" s="83">
        <v>6.3492063492063497</v>
      </c>
      <c r="F83" s="82">
        <v>98</v>
      </c>
      <c r="G83" s="121">
        <v>77.7777777777778</v>
      </c>
      <c r="H83" s="82">
        <v>11</v>
      </c>
      <c r="I83" s="83">
        <v>8.7301587301587293</v>
      </c>
      <c r="J83" s="82">
        <v>9</v>
      </c>
      <c r="K83" s="83">
        <v>7.1428571428571397</v>
      </c>
      <c r="L83" s="81">
        <v>719</v>
      </c>
      <c r="M83" s="82">
        <v>25</v>
      </c>
      <c r="N83" s="83">
        <v>3.4770514603616101</v>
      </c>
      <c r="O83" s="82">
        <v>540</v>
      </c>
      <c r="P83" s="83">
        <v>75.104311543810894</v>
      </c>
      <c r="Q83" s="82">
        <v>90</v>
      </c>
      <c r="R83" s="83">
        <v>12.5173852573018</v>
      </c>
      <c r="S83" s="82">
        <v>64</v>
      </c>
      <c r="T83" s="83">
        <v>8.9012517385257297</v>
      </c>
      <c r="U83" s="122">
        <v>574</v>
      </c>
      <c r="V83" s="82">
        <v>11</v>
      </c>
      <c r="W83" s="83">
        <v>1.91637630662021</v>
      </c>
      <c r="X83" s="82">
        <v>209</v>
      </c>
      <c r="Y83" s="83">
        <v>36.411149825784001</v>
      </c>
      <c r="Z83" s="82">
        <v>196</v>
      </c>
      <c r="AA83" s="83">
        <v>34.146341463414601</v>
      </c>
      <c r="AB83" s="82">
        <v>158</v>
      </c>
      <c r="AC83" s="84">
        <v>27.526132404181201</v>
      </c>
    </row>
    <row r="84" spans="1:29" s="1" customFormat="1" ht="14.5">
      <c r="A84" s="112" t="s">
        <v>64</v>
      </c>
      <c r="B84" s="86">
        <v>1818</v>
      </c>
      <c r="C84" s="86">
        <v>290</v>
      </c>
      <c r="D84" s="87">
        <v>58</v>
      </c>
      <c r="E84" s="88">
        <v>20</v>
      </c>
      <c r="F84" s="87">
        <v>123</v>
      </c>
      <c r="G84" s="123">
        <v>42.413793103448299</v>
      </c>
      <c r="H84" s="87">
        <v>86</v>
      </c>
      <c r="I84" s="88">
        <v>29.6551724137931</v>
      </c>
      <c r="J84" s="87">
        <v>23</v>
      </c>
      <c r="K84" s="88">
        <v>7.9310344827586201</v>
      </c>
      <c r="L84" s="86">
        <v>884</v>
      </c>
      <c r="M84" s="87">
        <v>41</v>
      </c>
      <c r="N84" s="88">
        <v>4.6380090497737596</v>
      </c>
      <c r="O84" s="87">
        <v>381</v>
      </c>
      <c r="P84" s="88">
        <v>43.099547511312203</v>
      </c>
      <c r="Q84" s="87">
        <v>344</v>
      </c>
      <c r="R84" s="88">
        <v>38.914027149321299</v>
      </c>
      <c r="S84" s="87">
        <v>118</v>
      </c>
      <c r="T84" s="88">
        <v>13.3484162895928</v>
      </c>
      <c r="U84" s="124">
        <v>644</v>
      </c>
      <c r="V84" s="87">
        <v>22</v>
      </c>
      <c r="W84" s="88">
        <v>3.41614906832298</v>
      </c>
      <c r="X84" s="87">
        <v>12</v>
      </c>
      <c r="Y84" s="88">
        <v>1.86335403726708</v>
      </c>
      <c r="Z84" s="87">
        <v>290</v>
      </c>
      <c r="AA84" s="88">
        <v>45.031055900621098</v>
      </c>
      <c r="AB84" s="87">
        <v>320</v>
      </c>
      <c r="AC84" s="89">
        <v>49.6894409937888</v>
      </c>
    </row>
    <row r="85" spans="1:29" s="1" customFormat="1" ht="14.5">
      <c r="A85" s="113" t="s">
        <v>65</v>
      </c>
      <c r="B85" s="81">
        <v>1347</v>
      </c>
      <c r="C85" s="81">
        <v>137</v>
      </c>
      <c r="D85" s="82" t="s">
        <v>98</v>
      </c>
      <c r="E85" s="83" t="s">
        <v>98</v>
      </c>
      <c r="F85" s="82">
        <v>115</v>
      </c>
      <c r="G85" s="121">
        <v>83.941605839416098</v>
      </c>
      <c r="H85" s="82">
        <v>17</v>
      </c>
      <c r="I85" s="83">
        <v>12.408759124087601</v>
      </c>
      <c r="J85" s="82" t="s">
        <v>98</v>
      </c>
      <c r="K85" s="83" t="s">
        <v>98</v>
      </c>
      <c r="L85" s="81">
        <v>776</v>
      </c>
      <c r="M85" s="82">
        <v>10</v>
      </c>
      <c r="N85" s="83">
        <v>1.28865979381443</v>
      </c>
      <c r="O85" s="82">
        <v>607</v>
      </c>
      <c r="P85" s="83">
        <v>78.221649484536101</v>
      </c>
      <c r="Q85" s="82">
        <v>103</v>
      </c>
      <c r="R85" s="83">
        <v>13.2731958762887</v>
      </c>
      <c r="S85" s="82">
        <v>56</v>
      </c>
      <c r="T85" s="83">
        <v>7.2164948453608204</v>
      </c>
      <c r="U85" s="122">
        <v>434</v>
      </c>
      <c r="V85" s="82" t="s">
        <v>98</v>
      </c>
      <c r="W85" s="83" t="s">
        <v>98</v>
      </c>
      <c r="X85" s="82" t="s">
        <v>98</v>
      </c>
      <c r="Y85" s="83" t="s">
        <v>98</v>
      </c>
      <c r="Z85" s="82">
        <v>191</v>
      </c>
      <c r="AA85" s="83">
        <v>44.009216589861801</v>
      </c>
      <c r="AB85" s="82">
        <v>196</v>
      </c>
      <c r="AC85" s="84">
        <v>45.161290322580598</v>
      </c>
    </row>
    <row r="86" spans="1:29" s="1" customFormat="1" ht="14.5">
      <c r="A86" s="125" t="s">
        <v>66</v>
      </c>
      <c r="B86" s="91">
        <v>45539</v>
      </c>
      <c r="C86" s="91">
        <v>7838</v>
      </c>
      <c r="D86" s="92">
        <v>1294</v>
      </c>
      <c r="E86" s="93">
        <v>16.509313600408301</v>
      </c>
      <c r="F86" s="92">
        <v>4198</v>
      </c>
      <c r="G86" s="126">
        <v>53.559581525899503</v>
      </c>
      <c r="H86" s="92">
        <v>1882</v>
      </c>
      <c r="I86" s="93">
        <v>24.011227353916802</v>
      </c>
      <c r="J86" s="92">
        <v>464</v>
      </c>
      <c r="K86" s="93">
        <v>5.9198775197754498</v>
      </c>
      <c r="L86" s="91">
        <v>24083</v>
      </c>
      <c r="M86" s="92">
        <v>1174</v>
      </c>
      <c r="N86" s="93">
        <v>4.8748079558194597</v>
      </c>
      <c r="O86" s="92">
        <v>12465</v>
      </c>
      <c r="P86" s="93">
        <v>51.758501847776401</v>
      </c>
      <c r="Q86" s="92">
        <v>7447</v>
      </c>
      <c r="R86" s="93">
        <v>30.9222272972636</v>
      </c>
      <c r="S86" s="92">
        <v>2997</v>
      </c>
      <c r="T86" s="93">
        <v>12.4444628991405</v>
      </c>
      <c r="U86" s="127">
        <v>13618</v>
      </c>
      <c r="V86" s="92">
        <v>399</v>
      </c>
      <c r="W86" s="93">
        <v>2.9299456601556799</v>
      </c>
      <c r="X86" s="92">
        <v>3450</v>
      </c>
      <c r="Y86" s="93">
        <v>25.3341166103686</v>
      </c>
      <c r="Z86" s="92">
        <v>5766</v>
      </c>
      <c r="AA86" s="93">
        <v>42.3410192392422</v>
      </c>
      <c r="AB86" s="92">
        <v>4003</v>
      </c>
      <c r="AC86" s="94">
        <v>29.394918490233501</v>
      </c>
    </row>
    <row r="87" spans="1:29" s="1" customFormat="1" ht="14.5">
      <c r="A87" s="128" t="s">
        <v>67</v>
      </c>
      <c r="B87" s="96">
        <v>10538</v>
      </c>
      <c r="C87" s="96">
        <v>1567</v>
      </c>
      <c r="D87" s="97">
        <v>482</v>
      </c>
      <c r="E87" s="98">
        <v>30.759412890874302</v>
      </c>
      <c r="F87" s="97">
        <v>685</v>
      </c>
      <c r="G87" s="129">
        <v>43.714103382259097</v>
      </c>
      <c r="H87" s="97">
        <v>341</v>
      </c>
      <c r="I87" s="98">
        <v>21.761327377153801</v>
      </c>
      <c r="J87" s="97">
        <v>59</v>
      </c>
      <c r="K87" s="98">
        <v>3.76515634971283</v>
      </c>
      <c r="L87" s="96">
        <v>4754</v>
      </c>
      <c r="M87" s="97">
        <v>310</v>
      </c>
      <c r="N87" s="98">
        <v>6.5208245687841799</v>
      </c>
      <c r="O87" s="97">
        <v>2768</v>
      </c>
      <c r="P87" s="98">
        <v>58.224652923853597</v>
      </c>
      <c r="Q87" s="97">
        <v>1279</v>
      </c>
      <c r="R87" s="98">
        <v>26.9036600757257</v>
      </c>
      <c r="S87" s="97">
        <v>397</v>
      </c>
      <c r="T87" s="98">
        <v>8.3508624316365196</v>
      </c>
      <c r="U87" s="130">
        <v>4217</v>
      </c>
      <c r="V87" s="97">
        <v>122</v>
      </c>
      <c r="W87" s="98">
        <v>2.8930519326535502</v>
      </c>
      <c r="X87" s="97">
        <v>697</v>
      </c>
      <c r="Y87" s="98">
        <v>16.528337680815699</v>
      </c>
      <c r="Z87" s="97">
        <v>1846</v>
      </c>
      <c r="AA87" s="98">
        <v>43.775195636708602</v>
      </c>
      <c r="AB87" s="97">
        <v>1552</v>
      </c>
      <c r="AC87" s="99">
        <v>36.803414749822203</v>
      </c>
    </row>
    <row r="88" spans="1:29" s="1" customFormat="1" ht="14.5">
      <c r="A88" s="131" t="s">
        <v>68</v>
      </c>
      <c r="B88" s="101">
        <v>56077</v>
      </c>
      <c r="C88" s="101">
        <v>9405</v>
      </c>
      <c r="D88" s="102">
        <v>1776</v>
      </c>
      <c r="E88" s="103">
        <v>18.883572567783101</v>
      </c>
      <c r="F88" s="102">
        <v>4883</v>
      </c>
      <c r="G88" s="132">
        <v>51.919191919191903</v>
      </c>
      <c r="H88" s="102">
        <v>2223</v>
      </c>
      <c r="I88" s="103">
        <v>23.636363636363601</v>
      </c>
      <c r="J88" s="102">
        <v>523</v>
      </c>
      <c r="K88" s="103">
        <v>5.5608718766613503</v>
      </c>
      <c r="L88" s="101">
        <v>28837</v>
      </c>
      <c r="M88" s="102">
        <v>1484</v>
      </c>
      <c r="N88" s="103">
        <v>5.1461663834656903</v>
      </c>
      <c r="O88" s="102">
        <v>15233</v>
      </c>
      <c r="P88" s="103">
        <v>52.824496306828003</v>
      </c>
      <c r="Q88" s="102">
        <v>8726</v>
      </c>
      <c r="R88" s="103">
        <v>30.2597357561466</v>
      </c>
      <c r="S88" s="102">
        <v>3394</v>
      </c>
      <c r="T88" s="103">
        <v>11.769601553559699</v>
      </c>
      <c r="U88" s="133">
        <v>17835</v>
      </c>
      <c r="V88" s="102">
        <v>521</v>
      </c>
      <c r="W88" s="103">
        <v>2.9212223156714301</v>
      </c>
      <c r="X88" s="102">
        <v>4147</v>
      </c>
      <c r="Y88" s="103">
        <v>23.252032520325201</v>
      </c>
      <c r="Z88" s="102">
        <v>7612</v>
      </c>
      <c r="AA88" s="103">
        <v>42.6801233529577</v>
      </c>
      <c r="AB88" s="102">
        <v>5555</v>
      </c>
      <c r="AC88" s="104">
        <v>31.146621811045701</v>
      </c>
    </row>
    <row r="89" spans="1:29" s="1" customFormat="1" ht="14.25" customHeight="1">
      <c r="A89" s="402" t="s">
        <v>95</v>
      </c>
      <c r="B89" s="402"/>
      <c r="C89" s="402"/>
      <c r="D89" s="402"/>
      <c r="E89" s="402"/>
      <c r="F89" s="402"/>
      <c r="G89" s="402"/>
      <c r="H89" s="402"/>
      <c r="I89" s="402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</row>
    <row r="90" spans="1:29" s="1" customFormat="1" ht="14.25" customHeight="1">
      <c r="A90" s="397" t="s">
        <v>96</v>
      </c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  <c r="AA90" s="397"/>
      <c r="AB90" s="397"/>
      <c r="AC90" s="397"/>
    </row>
    <row r="91" spans="1:29" s="1" customFormat="1" ht="14.25" customHeight="1">
      <c r="A91" s="397" t="s">
        <v>101</v>
      </c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  <c r="AA91" s="397"/>
      <c r="AB91" s="397"/>
      <c r="AC91" s="397"/>
    </row>
    <row r="92" spans="1:29" s="63" customFormat="1" ht="14.25" customHeight="1">
      <c r="A92" s="10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</row>
    <row r="93" spans="1:29" ht="24" customHeight="1">
      <c r="A93" s="387">
        <v>2022</v>
      </c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  <c r="AA93" s="387"/>
      <c r="AB93" s="387"/>
      <c r="AC93" s="387"/>
    </row>
    <row r="94" spans="1:29" s="63" customFormat="1" ht="14.4" customHeight="1">
      <c r="A94" s="10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29" ht="16.5">
      <c r="A95" s="398" t="s">
        <v>102</v>
      </c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  <c r="AC95" s="398"/>
    </row>
    <row r="96" spans="1:29" ht="15" customHeight="1">
      <c r="A96" s="389" t="s">
        <v>38</v>
      </c>
      <c r="B96" s="401" t="s">
        <v>86</v>
      </c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</row>
    <row r="97" spans="1:29" ht="15" customHeight="1">
      <c r="A97" s="389"/>
      <c r="B97" s="391" t="s">
        <v>40</v>
      </c>
      <c r="C97" s="391" t="s">
        <v>87</v>
      </c>
      <c r="D97" s="391"/>
      <c r="E97" s="391"/>
      <c r="F97" s="391"/>
      <c r="G97" s="391"/>
      <c r="H97" s="391"/>
      <c r="I97" s="391"/>
      <c r="J97" s="391"/>
      <c r="K97" s="391"/>
      <c r="L97" s="391" t="s">
        <v>88</v>
      </c>
      <c r="M97" s="391"/>
      <c r="N97" s="391"/>
      <c r="O97" s="391"/>
      <c r="P97" s="391"/>
      <c r="Q97" s="391"/>
      <c r="R97" s="391"/>
      <c r="S97" s="391"/>
      <c r="T97" s="391"/>
      <c r="U97" s="393" t="s">
        <v>89</v>
      </c>
      <c r="V97" s="393"/>
      <c r="W97" s="393"/>
      <c r="X97" s="393"/>
      <c r="Y97" s="393"/>
      <c r="Z97" s="393"/>
      <c r="AA97" s="393"/>
      <c r="AB97" s="393"/>
      <c r="AC97" s="393"/>
    </row>
    <row r="98" spans="1:29" ht="74.25" customHeight="1">
      <c r="A98" s="389"/>
      <c r="B98" s="391"/>
      <c r="C98" s="67" t="s">
        <v>40</v>
      </c>
      <c r="D98" s="391" t="s">
        <v>90</v>
      </c>
      <c r="E98" s="391"/>
      <c r="F98" s="391" t="s">
        <v>91</v>
      </c>
      <c r="G98" s="391"/>
      <c r="H98" s="391" t="s">
        <v>92</v>
      </c>
      <c r="I98" s="391"/>
      <c r="J98" s="391" t="s">
        <v>44</v>
      </c>
      <c r="K98" s="391"/>
      <c r="L98" s="67" t="s">
        <v>40</v>
      </c>
      <c r="M98" s="391" t="s">
        <v>93</v>
      </c>
      <c r="N98" s="391"/>
      <c r="O98" s="391" t="s">
        <v>91</v>
      </c>
      <c r="P98" s="391"/>
      <c r="Q98" s="391" t="s">
        <v>92</v>
      </c>
      <c r="R98" s="391"/>
      <c r="S98" s="391" t="s">
        <v>44</v>
      </c>
      <c r="T98" s="391"/>
      <c r="U98" s="67" t="s">
        <v>40</v>
      </c>
      <c r="V98" s="391" t="s">
        <v>93</v>
      </c>
      <c r="W98" s="391"/>
      <c r="X98" s="391" t="s">
        <v>94</v>
      </c>
      <c r="Y98" s="391"/>
      <c r="Z98" s="391" t="s">
        <v>92</v>
      </c>
      <c r="AA98" s="391"/>
      <c r="AB98" s="390" t="s">
        <v>44</v>
      </c>
      <c r="AC98" s="390"/>
    </row>
    <row r="99" spans="1:29" ht="15.75" customHeight="1">
      <c r="A99" s="389"/>
      <c r="B99" s="106" t="s">
        <v>48</v>
      </c>
      <c r="C99" s="106" t="s">
        <v>48</v>
      </c>
      <c r="D99" s="71" t="s">
        <v>48</v>
      </c>
      <c r="E99" s="74" t="s">
        <v>49</v>
      </c>
      <c r="F99" s="107" t="s">
        <v>48</v>
      </c>
      <c r="G99" s="70" t="s">
        <v>49</v>
      </c>
      <c r="H99" s="107" t="s">
        <v>48</v>
      </c>
      <c r="I99" s="70" t="s">
        <v>49</v>
      </c>
      <c r="J99" s="71" t="s">
        <v>48</v>
      </c>
      <c r="K99" s="74" t="s">
        <v>49</v>
      </c>
      <c r="L99" s="106" t="s">
        <v>48</v>
      </c>
      <c r="M99" s="107" t="s">
        <v>48</v>
      </c>
      <c r="N99" s="70" t="s">
        <v>49</v>
      </c>
      <c r="O99" s="71" t="s">
        <v>48</v>
      </c>
      <c r="P99" s="74" t="s">
        <v>49</v>
      </c>
      <c r="Q99" s="107" t="s">
        <v>48</v>
      </c>
      <c r="R99" s="70" t="s">
        <v>49</v>
      </c>
      <c r="S99" s="107" t="s">
        <v>48</v>
      </c>
      <c r="T99" s="70" t="s">
        <v>49</v>
      </c>
      <c r="U99" s="106" t="s">
        <v>48</v>
      </c>
      <c r="V99" s="71" t="s">
        <v>48</v>
      </c>
      <c r="W99" s="74" t="s">
        <v>49</v>
      </c>
      <c r="X99" s="71" t="s">
        <v>48</v>
      </c>
      <c r="Y99" s="74" t="s">
        <v>49</v>
      </c>
      <c r="Z99" s="107" t="s">
        <v>48</v>
      </c>
      <c r="AA99" s="70" t="s">
        <v>49</v>
      </c>
      <c r="AB99" s="69" t="s">
        <v>48</v>
      </c>
      <c r="AC99" s="118" t="s">
        <v>49</v>
      </c>
    </row>
    <row r="100" spans="1:29" ht="14.25" customHeight="1">
      <c r="A100" s="112" t="s">
        <v>50</v>
      </c>
      <c r="B100" s="76">
        <v>9245</v>
      </c>
      <c r="C100" s="76">
        <v>2271</v>
      </c>
      <c r="D100" s="77">
        <v>150</v>
      </c>
      <c r="E100" s="78">
        <v>6.6</v>
      </c>
      <c r="F100" s="77">
        <v>1478</v>
      </c>
      <c r="G100" s="119">
        <v>65.099999999999994</v>
      </c>
      <c r="H100" s="77">
        <v>503</v>
      </c>
      <c r="I100" s="78">
        <v>22.1</v>
      </c>
      <c r="J100" s="77">
        <v>140</v>
      </c>
      <c r="K100" s="78">
        <v>6.2</v>
      </c>
      <c r="L100" s="76">
        <v>5377</v>
      </c>
      <c r="M100" s="77">
        <v>213</v>
      </c>
      <c r="N100" s="78">
        <v>4</v>
      </c>
      <c r="O100" s="77">
        <v>3826</v>
      </c>
      <c r="P100" s="78">
        <v>71.2</v>
      </c>
      <c r="Q100" s="77">
        <v>885</v>
      </c>
      <c r="R100" s="78">
        <v>16.5</v>
      </c>
      <c r="S100" s="77">
        <v>453</v>
      </c>
      <c r="T100" s="78">
        <v>8.4</v>
      </c>
      <c r="U100" s="120">
        <v>1597</v>
      </c>
      <c r="V100" s="77">
        <v>20</v>
      </c>
      <c r="W100" s="78">
        <v>1.3</v>
      </c>
      <c r="X100" s="77">
        <v>732</v>
      </c>
      <c r="Y100" s="78">
        <v>45.8</v>
      </c>
      <c r="Z100" s="77">
        <v>596</v>
      </c>
      <c r="AA100" s="78">
        <v>37.299999999999997</v>
      </c>
      <c r="AB100" s="77">
        <v>249</v>
      </c>
      <c r="AC100" s="79">
        <v>15.6</v>
      </c>
    </row>
    <row r="101" spans="1:29" ht="14.25" customHeight="1">
      <c r="A101" s="113" t="s">
        <v>51</v>
      </c>
      <c r="B101" s="81">
        <v>9193</v>
      </c>
      <c r="C101" s="81">
        <v>1848</v>
      </c>
      <c r="D101" s="82">
        <v>242</v>
      </c>
      <c r="E101" s="83">
        <v>13.1</v>
      </c>
      <c r="F101" s="82">
        <v>1282</v>
      </c>
      <c r="G101" s="121">
        <v>69.400000000000006</v>
      </c>
      <c r="H101" s="82">
        <v>234</v>
      </c>
      <c r="I101" s="83">
        <v>12.7</v>
      </c>
      <c r="J101" s="82">
        <v>90</v>
      </c>
      <c r="K101" s="83">
        <v>4.9000000000000004</v>
      </c>
      <c r="L101" s="81">
        <v>4421</v>
      </c>
      <c r="M101" s="82">
        <v>126</v>
      </c>
      <c r="N101" s="83">
        <v>2.9</v>
      </c>
      <c r="O101" s="82">
        <v>3258</v>
      </c>
      <c r="P101" s="83">
        <v>73.7</v>
      </c>
      <c r="Q101" s="82">
        <v>617</v>
      </c>
      <c r="R101" s="83">
        <v>14</v>
      </c>
      <c r="S101" s="82">
        <v>420</v>
      </c>
      <c r="T101" s="83">
        <v>9.5</v>
      </c>
      <c r="U101" s="122">
        <v>2924</v>
      </c>
      <c r="V101" s="82">
        <v>40</v>
      </c>
      <c r="W101" s="83">
        <v>1.4</v>
      </c>
      <c r="X101" s="82">
        <v>1595</v>
      </c>
      <c r="Y101" s="83">
        <v>54.5</v>
      </c>
      <c r="Z101" s="82">
        <v>768</v>
      </c>
      <c r="AA101" s="83">
        <v>26.3</v>
      </c>
      <c r="AB101" s="82">
        <v>521</v>
      </c>
      <c r="AC101" s="84">
        <v>17.8</v>
      </c>
    </row>
    <row r="102" spans="1:29" ht="14.25" customHeight="1">
      <c r="A102" s="112" t="s">
        <v>52</v>
      </c>
      <c r="B102" s="86">
        <v>2787</v>
      </c>
      <c r="C102" s="86">
        <v>915</v>
      </c>
      <c r="D102" s="87">
        <v>387</v>
      </c>
      <c r="E102" s="88">
        <v>42.3</v>
      </c>
      <c r="F102" s="87">
        <v>252</v>
      </c>
      <c r="G102" s="123">
        <v>27.5</v>
      </c>
      <c r="H102" s="87">
        <v>236</v>
      </c>
      <c r="I102" s="88">
        <v>25.8</v>
      </c>
      <c r="J102" s="87">
        <v>40</v>
      </c>
      <c r="K102" s="88">
        <v>4.4000000000000004</v>
      </c>
      <c r="L102" s="86">
        <v>1026</v>
      </c>
      <c r="M102" s="87">
        <v>163</v>
      </c>
      <c r="N102" s="88">
        <v>15.9</v>
      </c>
      <c r="O102" s="87">
        <v>379</v>
      </c>
      <c r="P102" s="88">
        <v>36.9</v>
      </c>
      <c r="Q102" s="87">
        <v>383</v>
      </c>
      <c r="R102" s="88">
        <v>37.299999999999997</v>
      </c>
      <c r="S102" s="87">
        <v>101</v>
      </c>
      <c r="T102" s="88">
        <v>9.8000000000000007</v>
      </c>
      <c r="U102" s="124">
        <v>846</v>
      </c>
      <c r="V102" s="87">
        <v>47</v>
      </c>
      <c r="W102" s="88">
        <v>5.6</v>
      </c>
      <c r="X102" s="87">
        <v>37</v>
      </c>
      <c r="Y102" s="88">
        <v>4.4000000000000004</v>
      </c>
      <c r="Z102" s="87">
        <v>455</v>
      </c>
      <c r="AA102" s="88">
        <v>53.8</v>
      </c>
      <c r="AB102" s="87">
        <v>307</v>
      </c>
      <c r="AC102" s="89">
        <v>36.299999999999997</v>
      </c>
    </row>
    <row r="103" spans="1:29" ht="14.25" customHeight="1">
      <c r="A103" s="113" t="s">
        <v>53</v>
      </c>
      <c r="B103" s="81">
        <v>1598</v>
      </c>
      <c r="C103" s="81">
        <v>153</v>
      </c>
      <c r="D103" s="82" t="s">
        <v>98</v>
      </c>
      <c r="E103" s="83" t="s">
        <v>103</v>
      </c>
      <c r="F103" s="82">
        <v>99</v>
      </c>
      <c r="G103" s="121">
        <v>64.7</v>
      </c>
      <c r="H103" s="82">
        <v>36</v>
      </c>
      <c r="I103" s="83">
        <v>23.5</v>
      </c>
      <c r="J103" s="82" t="s">
        <v>98</v>
      </c>
      <c r="K103" s="83" t="s">
        <v>103</v>
      </c>
      <c r="L103" s="81">
        <v>755</v>
      </c>
      <c r="M103" s="82">
        <v>40</v>
      </c>
      <c r="N103" s="83">
        <v>5.3</v>
      </c>
      <c r="O103" s="82">
        <v>440</v>
      </c>
      <c r="P103" s="83">
        <v>58.3</v>
      </c>
      <c r="Q103" s="82">
        <v>229</v>
      </c>
      <c r="R103" s="83">
        <v>30.3</v>
      </c>
      <c r="S103" s="82">
        <v>46</v>
      </c>
      <c r="T103" s="83">
        <v>6.1</v>
      </c>
      <c r="U103" s="122">
        <v>690</v>
      </c>
      <c r="V103" s="82">
        <v>26</v>
      </c>
      <c r="W103" s="83">
        <v>3.8</v>
      </c>
      <c r="X103" s="82">
        <v>220</v>
      </c>
      <c r="Y103" s="83">
        <v>31.9</v>
      </c>
      <c r="Z103" s="82">
        <v>314</v>
      </c>
      <c r="AA103" s="83">
        <v>45.5</v>
      </c>
      <c r="AB103" s="82">
        <v>130</v>
      </c>
      <c r="AC103" s="84">
        <v>18.8</v>
      </c>
    </row>
    <row r="104" spans="1:29" ht="14.25" customHeight="1">
      <c r="A104" s="112" t="s">
        <v>54</v>
      </c>
      <c r="B104" s="86">
        <v>456</v>
      </c>
      <c r="C104" s="86">
        <v>119</v>
      </c>
      <c r="D104" s="87" t="s">
        <v>98</v>
      </c>
      <c r="E104" s="88" t="s">
        <v>103</v>
      </c>
      <c r="F104" s="87">
        <v>15</v>
      </c>
      <c r="G104" s="123">
        <v>12.6</v>
      </c>
      <c r="H104" s="87">
        <v>14</v>
      </c>
      <c r="I104" s="88">
        <v>11.8</v>
      </c>
      <c r="J104" s="87" t="s">
        <v>98</v>
      </c>
      <c r="K104" s="88" t="s">
        <v>103</v>
      </c>
      <c r="L104" s="86">
        <v>174</v>
      </c>
      <c r="M104" s="87">
        <v>19</v>
      </c>
      <c r="N104" s="88">
        <v>10.9</v>
      </c>
      <c r="O104" s="87">
        <v>57</v>
      </c>
      <c r="P104" s="88">
        <v>32.799999999999997</v>
      </c>
      <c r="Q104" s="87">
        <v>60</v>
      </c>
      <c r="R104" s="88">
        <v>34.5</v>
      </c>
      <c r="S104" s="87">
        <v>38</v>
      </c>
      <c r="T104" s="88">
        <v>21.8</v>
      </c>
      <c r="U104" s="124">
        <v>163</v>
      </c>
      <c r="V104" s="87" t="s">
        <v>98</v>
      </c>
      <c r="W104" s="88" t="s">
        <v>103</v>
      </c>
      <c r="X104" s="87" t="s">
        <v>98</v>
      </c>
      <c r="Y104" s="88" t="s">
        <v>103</v>
      </c>
      <c r="Z104" s="87">
        <v>65</v>
      </c>
      <c r="AA104" s="88">
        <v>39.9</v>
      </c>
      <c r="AB104" s="87">
        <v>93</v>
      </c>
      <c r="AC104" s="89">
        <v>57.1</v>
      </c>
    </row>
    <row r="105" spans="1:29" ht="14.25" customHeight="1">
      <c r="A105" s="113" t="s">
        <v>55</v>
      </c>
      <c r="B105" s="81">
        <v>1157</v>
      </c>
      <c r="C105" s="81">
        <v>152</v>
      </c>
      <c r="D105" s="82">
        <v>45</v>
      </c>
      <c r="E105" s="83">
        <v>29.6</v>
      </c>
      <c r="F105" s="82">
        <v>52</v>
      </c>
      <c r="G105" s="121">
        <v>34.200000000000003</v>
      </c>
      <c r="H105" s="82">
        <v>42</v>
      </c>
      <c r="I105" s="83">
        <v>27.6</v>
      </c>
      <c r="J105" s="82">
        <v>13</v>
      </c>
      <c r="K105" s="83">
        <v>8.6</v>
      </c>
      <c r="L105" s="81">
        <v>562</v>
      </c>
      <c r="M105" s="82">
        <v>58</v>
      </c>
      <c r="N105" s="83">
        <v>10.3</v>
      </c>
      <c r="O105" s="82">
        <v>101</v>
      </c>
      <c r="P105" s="83">
        <v>18</v>
      </c>
      <c r="Q105" s="82">
        <v>267</v>
      </c>
      <c r="R105" s="83">
        <v>47.5</v>
      </c>
      <c r="S105" s="82">
        <v>136</v>
      </c>
      <c r="T105" s="83">
        <v>24.2</v>
      </c>
      <c r="U105" s="122">
        <v>443</v>
      </c>
      <c r="V105" s="82">
        <v>17</v>
      </c>
      <c r="W105" s="83">
        <v>3.8</v>
      </c>
      <c r="X105" s="82">
        <v>6</v>
      </c>
      <c r="Y105" s="83">
        <v>1.4</v>
      </c>
      <c r="Z105" s="82">
        <v>145</v>
      </c>
      <c r="AA105" s="83">
        <v>32.700000000000003</v>
      </c>
      <c r="AB105" s="82">
        <v>275</v>
      </c>
      <c r="AC105" s="84">
        <v>62.1</v>
      </c>
    </row>
    <row r="106" spans="1:29" ht="14.25" customHeight="1">
      <c r="A106" s="112" t="s">
        <v>56</v>
      </c>
      <c r="B106" s="86">
        <v>4270</v>
      </c>
      <c r="C106" s="86">
        <v>745</v>
      </c>
      <c r="D106" s="87">
        <v>195</v>
      </c>
      <c r="E106" s="88">
        <v>26.2</v>
      </c>
      <c r="F106" s="87">
        <v>214</v>
      </c>
      <c r="G106" s="123">
        <v>28.7</v>
      </c>
      <c r="H106" s="87">
        <v>286</v>
      </c>
      <c r="I106" s="88">
        <v>38.4</v>
      </c>
      <c r="J106" s="87">
        <v>50</v>
      </c>
      <c r="K106" s="88">
        <v>6.7</v>
      </c>
      <c r="L106" s="86">
        <v>1963</v>
      </c>
      <c r="M106" s="87">
        <v>166</v>
      </c>
      <c r="N106" s="88">
        <v>8.5</v>
      </c>
      <c r="O106" s="87">
        <v>590</v>
      </c>
      <c r="P106" s="88">
        <v>30.1</v>
      </c>
      <c r="Q106" s="87">
        <v>838</v>
      </c>
      <c r="R106" s="88">
        <v>42.7</v>
      </c>
      <c r="S106" s="87">
        <v>369</v>
      </c>
      <c r="T106" s="88">
        <v>18.8</v>
      </c>
      <c r="U106" s="124">
        <v>1562</v>
      </c>
      <c r="V106" s="87">
        <v>58</v>
      </c>
      <c r="W106" s="88">
        <v>3.7</v>
      </c>
      <c r="X106" s="87">
        <v>138</v>
      </c>
      <c r="Y106" s="88">
        <v>8.8000000000000007</v>
      </c>
      <c r="Z106" s="87">
        <v>711</v>
      </c>
      <c r="AA106" s="88">
        <v>45.5</v>
      </c>
      <c r="AB106" s="87">
        <v>655</v>
      </c>
      <c r="AC106" s="89">
        <v>41.9</v>
      </c>
    </row>
    <row r="107" spans="1:29" ht="14.25" customHeight="1">
      <c r="A107" s="113" t="s">
        <v>57</v>
      </c>
      <c r="B107" s="81">
        <v>964</v>
      </c>
      <c r="C107" s="81">
        <v>81</v>
      </c>
      <c r="D107" s="82">
        <v>12</v>
      </c>
      <c r="E107" s="83">
        <v>14.8</v>
      </c>
      <c r="F107" s="82">
        <v>63</v>
      </c>
      <c r="G107" s="121">
        <v>77.8</v>
      </c>
      <c r="H107" s="82">
        <v>3</v>
      </c>
      <c r="I107" s="83">
        <v>3.7</v>
      </c>
      <c r="J107" s="82">
        <v>3</v>
      </c>
      <c r="K107" s="83">
        <v>3.7</v>
      </c>
      <c r="L107" s="81">
        <v>453</v>
      </c>
      <c r="M107" s="82">
        <v>12</v>
      </c>
      <c r="N107" s="83">
        <v>2.6</v>
      </c>
      <c r="O107" s="82">
        <v>373</v>
      </c>
      <c r="P107" s="83">
        <v>82.3</v>
      </c>
      <c r="Q107" s="82">
        <v>29</v>
      </c>
      <c r="R107" s="83">
        <v>6.4</v>
      </c>
      <c r="S107" s="82">
        <v>39</v>
      </c>
      <c r="T107" s="83">
        <v>8.6</v>
      </c>
      <c r="U107" s="122">
        <v>430</v>
      </c>
      <c r="V107" s="82">
        <v>4</v>
      </c>
      <c r="W107" s="83">
        <v>0.9</v>
      </c>
      <c r="X107" s="82">
        <v>159</v>
      </c>
      <c r="Y107" s="83">
        <v>37</v>
      </c>
      <c r="Z107" s="82">
        <v>121</v>
      </c>
      <c r="AA107" s="83">
        <v>28.1</v>
      </c>
      <c r="AB107" s="82">
        <v>146</v>
      </c>
      <c r="AC107" s="84">
        <v>34</v>
      </c>
    </row>
    <row r="108" spans="1:29" ht="14.25" customHeight="1">
      <c r="A108" s="112" t="s">
        <v>58</v>
      </c>
      <c r="B108" s="86">
        <v>5258</v>
      </c>
      <c r="C108" s="86">
        <v>1147</v>
      </c>
      <c r="D108" s="87">
        <v>319</v>
      </c>
      <c r="E108" s="88">
        <v>27.8</v>
      </c>
      <c r="F108" s="87">
        <v>501</v>
      </c>
      <c r="G108" s="123">
        <v>43.7</v>
      </c>
      <c r="H108" s="87">
        <v>267</v>
      </c>
      <c r="I108" s="88">
        <v>23.3</v>
      </c>
      <c r="J108" s="87">
        <v>60</v>
      </c>
      <c r="K108" s="88">
        <v>5.2</v>
      </c>
      <c r="L108" s="86">
        <v>2201</v>
      </c>
      <c r="M108" s="87">
        <v>137</v>
      </c>
      <c r="N108" s="88">
        <v>6.2</v>
      </c>
      <c r="O108" s="87">
        <v>1087</v>
      </c>
      <c r="P108" s="88">
        <v>49.4</v>
      </c>
      <c r="Q108" s="87">
        <v>609</v>
      </c>
      <c r="R108" s="88">
        <v>27.7</v>
      </c>
      <c r="S108" s="87">
        <v>368</v>
      </c>
      <c r="T108" s="88">
        <v>16.7</v>
      </c>
      <c r="U108" s="124">
        <v>1910</v>
      </c>
      <c r="V108" s="87">
        <v>57</v>
      </c>
      <c r="W108" s="88">
        <v>3</v>
      </c>
      <c r="X108" s="87">
        <v>319</v>
      </c>
      <c r="Y108" s="88">
        <v>16.7</v>
      </c>
      <c r="Z108" s="87">
        <v>817</v>
      </c>
      <c r="AA108" s="88">
        <v>42.8</v>
      </c>
      <c r="AB108" s="87">
        <v>717</v>
      </c>
      <c r="AC108" s="89">
        <v>37.5</v>
      </c>
    </row>
    <row r="109" spans="1:29" ht="14.25" customHeight="1">
      <c r="A109" s="113" t="s">
        <v>59</v>
      </c>
      <c r="B109" s="81">
        <v>10600</v>
      </c>
      <c r="C109" s="81">
        <v>1023</v>
      </c>
      <c r="D109" s="82">
        <v>248</v>
      </c>
      <c r="E109" s="83">
        <v>24.2</v>
      </c>
      <c r="F109" s="82">
        <v>378</v>
      </c>
      <c r="G109" s="121">
        <v>37</v>
      </c>
      <c r="H109" s="82">
        <v>368</v>
      </c>
      <c r="I109" s="83">
        <v>36</v>
      </c>
      <c r="J109" s="82">
        <v>29</v>
      </c>
      <c r="K109" s="83">
        <v>2.8</v>
      </c>
      <c r="L109" s="81">
        <v>6617</v>
      </c>
      <c r="M109" s="82">
        <v>385</v>
      </c>
      <c r="N109" s="83">
        <v>5.8</v>
      </c>
      <c r="O109" s="82">
        <v>2474</v>
      </c>
      <c r="P109" s="83">
        <v>37.4</v>
      </c>
      <c r="Q109" s="82">
        <v>3154</v>
      </c>
      <c r="R109" s="83">
        <v>47.7</v>
      </c>
      <c r="S109" s="82">
        <v>604</v>
      </c>
      <c r="T109" s="83">
        <v>9.1</v>
      </c>
      <c r="U109" s="122">
        <v>2960</v>
      </c>
      <c r="V109" s="82">
        <v>126</v>
      </c>
      <c r="W109" s="83">
        <v>4.3</v>
      </c>
      <c r="X109" s="82">
        <v>355</v>
      </c>
      <c r="Y109" s="83">
        <v>12</v>
      </c>
      <c r="Z109" s="82">
        <v>1806</v>
      </c>
      <c r="AA109" s="83">
        <v>61</v>
      </c>
      <c r="AB109" s="82">
        <v>673</v>
      </c>
      <c r="AC109" s="84">
        <v>22.7</v>
      </c>
    </row>
    <row r="110" spans="1:29" ht="14.25" customHeight="1">
      <c r="A110" s="112" t="s">
        <v>60</v>
      </c>
      <c r="B110" s="86">
        <v>2499</v>
      </c>
      <c r="C110" s="86">
        <v>199</v>
      </c>
      <c r="D110" s="87">
        <v>33</v>
      </c>
      <c r="E110" s="88">
        <v>16.600000000000001</v>
      </c>
      <c r="F110" s="87">
        <v>109</v>
      </c>
      <c r="G110" s="123">
        <v>54.8</v>
      </c>
      <c r="H110" s="87">
        <v>54</v>
      </c>
      <c r="I110" s="88">
        <v>27.1</v>
      </c>
      <c r="J110" s="87">
        <v>3</v>
      </c>
      <c r="K110" s="88">
        <v>1.5</v>
      </c>
      <c r="L110" s="86">
        <v>1406</v>
      </c>
      <c r="M110" s="87">
        <v>88</v>
      </c>
      <c r="N110" s="88">
        <v>6.3</v>
      </c>
      <c r="O110" s="87">
        <v>762</v>
      </c>
      <c r="P110" s="88">
        <v>54.2</v>
      </c>
      <c r="Q110" s="87">
        <v>470</v>
      </c>
      <c r="R110" s="88">
        <v>33.4</v>
      </c>
      <c r="S110" s="87">
        <v>86</v>
      </c>
      <c r="T110" s="88">
        <v>6.1</v>
      </c>
      <c r="U110" s="124">
        <v>894</v>
      </c>
      <c r="V110" s="87">
        <v>61</v>
      </c>
      <c r="W110" s="88">
        <v>6.8</v>
      </c>
      <c r="X110" s="87">
        <v>262</v>
      </c>
      <c r="Y110" s="88">
        <v>29.3</v>
      </c>
      <c r="Z110" s="87">
        <v>463</v>
      </c>
      <c r="AA110" s="88">
        <v>51.8</v>
      </c>
      <c r="AB110" s="87">
        <v>108</v>
      </c>
      <c r="AC110" s="89">
        <v>12.1</v>
      </c>
    </row>
    <row r="111" spans="1:29" ht="14.25" customHeight="1">
      <c r="A111" s="113" t="s">
        <v>61</v>
      </c>
      <c r="B111" s="81">
        <v>472</v>
      </c>
      <c r="C111" s="81">
        <v>23</v>
      </c>
      <c r="D111" s="82" t="s">
        <v>98</v>
      </c>
      <c r="E111" s="83" t="s">
        <v>103</v>
      </c>
      <c r="F111" s="82">
        <v>7</v>
      </c>
      <c r="G111" s="121">
        <v>30.4</v>
      </c>
      <c r="H111" s="82">
        <v>10</v>
      </c>
      <c r="I111" s="83">
        <v>43.5</v>
      </c>
      <c r="J111" s="82" t="s">
        <v>98</v>
      </c>
      <c r="K111" s="83" t="s">
        <v>103</v>
      </c>
      <c r="L111" s="81">
        <v>232</v>
      </c>
      <c r="M111" s="82">
        <v>15</v>
      </c>
      <c r="N111" s="83">
        <v>6.5</v>
      </c>
      <c r="O111" s="82">
        <v>91</v>
      </c>
      <c r="P111" s="83">
        <v>39.200000000000003</v>
      </c>
      <c r="Q111" s="82">
        <v>117</v>
      </c>
      <c r="R111" s="83">
        <v>50.4</v>
      </c>
      <c r="S111" s="82">
        <v>9</v>
      </c>
      <c r="T111" s="83">
        <v>3.9</v>
      </c>
      <c r="U111" s="122">
        <v>217</v>
      </c>
      <c r="V111" s="82" t="s">
        <v>98</v>
      </c>
      <c r="W111" s="83" t="s">
        <v>103</v>
      </c>
      <c r="X111" s="82" t="s">
        <v>98</v>
      </c>
      <c r="Y111" s="83" t="s">
        <v>103</v>
      </c>
      <c r="Z111" s="82">
        <v>157</v>
      </c>
      <c r="AA111" s="83">
        <v>72.400000000000006</v>
      </c>
      <c r="AB111" s="82">
        <v>36</v>
      </c>
      <c r="AC111" s="84">
        <v>16.600000000000001</v>
      </c>
    </row>
    <row r="112" spans="1:29" ht="14.25" customHeight="1">
      <c r="A112" s="112" t="s">
        <v>62</v>
      </c>
      <c r="B112" s="86">
        <v>2371</v>
      </c>
      <c r="C112" s="86">
        <v>135</v>
      </c>
      <c r="D112" s="87" t="s">
        <v>98</v>
      </c>
      <c r="E112" s="88" t="s">
        <v>103</v>
      </c>
      <c r="F112" s="87">
        <v>72</v>
      </c>
      <c r="G112" s="123">
        <v>53.3</v>
      </c>
      <c r="H112" s="87">
        <v>27</v>
      </c>
      <c r="I112" s="88">
        <v>20</v>
      </c>
      <c r="J112" s="87" t="s">
        <v>98</v>
      </c>
      <c r="K112" s="88" t="s">
        <v>103</v>
      </c>
      <c r="L112" s="86">
        <v>996</v>
      </c>
      <c r="M112" s="87">
        <v>51</v>
      </c>
      <c r="N112" s="88">
        <v>5.0999999999999996</v>
      </c>
      <c r="O112" s="87">
        <v>477</v>
      </c>
      <c r="P112" s="88">
        <v>47.9</v>
      </c>
      <c r="Q112" s="87">
        <v>376</v>
      </c>
      <c r="R112" s="88">
        <v>37.799999999999997</v>
      </c>
      <c r="S112" s="87">
        <v>92</v>
      </c>
      <c r="T112" s="88">
        <v>9.1999999999999993</v>
      </c>
      <c r="U112" s="124">
        <v>1240</v>
      </c>
      <c r="V112" s="87">
        <v>23</v>
      </c>
      <c r="W112" s="88">
        <v>1.9</v>
      </c>
      <c r="X112" s="87">
        <v>88</v>
      </c>
      <c r="Y112" s="88">
        <v>7.1</v>
      </c>
      <c r="Z112" s="87">
        <v>549</v>
      </c>
      <c r="AA112" s="88">
        <v>44.3</v>
      </c>
      <c r="AB112" s="87">
        <v>580</v>
      </c>
      <c r="AC112" s="89">
        <v>46.8</v>
      </c>
    </row>
    <row r="113" spans="1:29" ht="14.25" customHeight="1">
      <c r="A113" s="113" t="s">
        <v>63</v>
      </c>
      <c r="B113" s="81">
        <v>1418</v>
      </c>
      <c r="C113" s="81">
        <v>126</v>
      </c>
      <c r="D113" s="82">
        <v>9</v>
      </c>
      <c r="E113" s="83">
        <v>7.1</v>
      </c>
      <c r="F113" s="82">
        <v>102</v>
      </c>
      <c r="G113" s="121">
        <v>81</v>
      </c>
      <c r="H113" s="82">
        <v>11</v>
      </c>
      <c r="I113" s="83">
        <v>8.6999999999999993</v>
      </c>
      <c r="J113" s="82">
        <v>4</v>
      </c>
      <c r="K113" s="83">
        <v>3.2</v>
      </c>
      <c r="L113" s="81">
        <v>729</v>
      </c>
      <c r="M113" s="82">
        <v>22</v>
      </c>
      <c r="N113" s="83">
        <v>3</v>
      </c>
      <c r="O113" s="82">
        <v>552</v>
      </c>
      <c r="P113" s="83">
        <v>75.7</v>
      </c>
      <c r="Q113" s="82">
        <v>93</v>
      </c>
      <c r="R113" s="83">
        <v>12.8</v>
      </c>
      <c r="S113" s="82">
        <v>62</v>
      </c>
      <c r="T113" s="83">
        <v>8.5</v>
      </c>
      <c r="U113" s="122">
        <v>563</v>
      </c>
      <c r="V113" s="82">
        <v>7</v>
      </c>
      <c r="W113" s="83">
        <v>1.2</v>
      </c>
      <c r="X113" s="82">
        <v>224</v>
      </c>
      <c r="Y113" s="83">
        <v>39.799999999999997</v>
      </c>
      <c r="Z113" s="82">
        <v>192</v>
      </c>
      <c r="AA113" s="83">
        <v>34.1</v>
      </c>
      <c r="AB113" s="82">
        <v>140</v>
      </c>
      <c r="AC113" s="84">
        <v>24.9</v>
      </c>
    </row>
    <row r="114" spans="1:29" ht="14.25" customHeight="1">
      <c r="A114" s="112" t="s">
        <v>64</v>
      </c>
      <c r="B114" s="86">
        <v>1792</v>
      </c>
      <c r="C114" s="86">
        <v>292</v>
      </c>
      <c r="D114" s="87">
        <v>72</v>
      </c>
      <c r="E114" s="88">
        <v>24.7</v>
      </c>
      <c r="F114" s="87">
        <v>116</v>
      </c>
      <c r="G114" s="123">
        <v>39.700000000000003</v>
      </c>
      <c r="H114" s="87">
        <v>89</v>
      </c>
      <c r="I114" s="88">
        <v>30.5</v>
      </c>
      <c r="J114" s="87">
        <v>15</v>
      </c>
      <c r="K114" s="88">
        <v>5.0999999999999996</v>
      </c>
      <c r="L114" s="86">
        <v>876</v>
      </c>
      <c r="M114" s="87">
        <v>42</v>
      </c>
      <c r="N114" s="88">
        <v>4.8</v>
      </c>
      <c r="O114" s="87">
        <v>384</v>
      </c>
      <c r="P114" s="88">
        <v>43.8</v>
      </c>
      <c r="Q114" s="87">
        <v>333</v>
      </c>
      <c r="R114" s="88">
        <v>38</v>
      </c>
      <c r="S114" s="87">
        <v>117</v>
      </c>
      <c r="T114" s="88">
        <v>13.4</v>
      </c>
      <c r="U114" s="124">
        <v>624</v>
      </c>
      <c r="V114" s="87">
        <v>15</v>
      </c>
      <c r="W114" s="88">
        <v>2.4</v>
      </c>
      <c r="X114" s="87">
        <v>24</v>
      </c>
      <c r="Y114" s="88">
        <v>3.8</v>
      </c>
      <c r="Z114" s="87">
        <v>285</v>
      </c>
      <c r="AA114" s="88">
        <v>45.7</v>
      </c>
      <c r="AB114" s="87">
        <v>300</v>
      </c>
      <c r="AC114" s="89">
        <v>48.1</v>
      </c>
    </row>
    <row r="115" spans="1:29" ht="14.25" customHeight="1">
      <c r="A115" s="113" t="s">
        <v>65</v>
      </c>
      <c r="B115" s="81">
        <v>1342</v>
      </c>
      <c r="C115" s="81">
        <v>131</v>
      </c>
      <c r="D115" s="82" t="s">
        <v>98</v>
      </c>
      <c r="E115" s="83" t="s">
        <v>103</v>
      </c>
      <c r="F115" s="82">
        <v>111</v>
      </c>
      <c r="G115" s="121">
        <v>84.7</v>
      </c>
      <c r="H115" s="82">
        <v>15</v>
      </c>
      <c r="I115" s="83">
        <v>11.5</v>
      </c>
      <c r="J115" s="82" t="s">
        <v>98</v>
      </c>
      <c r="K115" s="83" t="s">
        <v>103</v>
      </c>
      <c r="L115" s="81">
        <v>780</v>
      </c>
      <c r="M115" s="82">
        <v>10</v>
      </c>
      <c r="N115" s="83">
        <v>1.3</v>
      </c>
      <c r="O115" s="82">
        <v>610</v>
      </c>
      <c r="P115" s="83">
        <v>78.2</v>
      </c>
      <c r="Q115" s="82">
        <v>107</v>
      </c>
      <c r="R115" s="83">
        <v>13.7</v>
      </c>
      <c r="S115" s="82">
        <v>53</v>
      </c>
      <c r="T115" s="83">
        <v>6.8</v>
      </c>
      <c r="U115" s="122">
        <v>431</v>
      </c>
      <c r="V115" s="82">
        <v>4</v>
      </c>
      <c r="W115" s="83">
        <v>0.9</v>
      </c>
      <c r="X115" s="82">
        <v>38</v>
      </c>
      <c r="Y115" s="83">
        <v>8.8000000000000007</v>
      </c>
      <c r="Z115" s="82">
        <v>191</v>
      </c>
      <c r="AA115" s="83">
        <v>44.3</v>
      </c>
      <c r="AB115" s="82">
        <v>198</v>
      </c>
      <c r="AC115" s="84">
        <v>45.9</v>
      </c>
    </row>
    <row r="116" spans="1:29" ht="14.25" customHeight="1">
      <c r="A116" s="125" t="s">
        <v>66</v>
      </c>
      <c r="B116" s="91">
        <v>44942</v>
      </c>
      <c r="C116" s="91">
        <v>7819</v>
      </c>
      <c r="D116" s="92">
        <v>1394</v>
      </c>
      <c r="E116" s="93">
        <v>17.8</v>
      </c>
      <c r="F116" s="92">
        <v>4152</v>
      </c>
      <c r="G116" s="126">
        <v>53.1</v>
      </c>
      <c r="H116" s="92">
        <v>1867</v>
      </c>
      <c r="I116" s="93">
        <v>23.9</v>
      </c>
      <c r="J116" s="92">
        <v>406</v>
      </c>
      <c r="K116" s="93">
        <v>5.2</v>
      </c>
      <c r="L116" s="91">
        <v>23829</v>
      </c>
      <c r="M116" s="92">
        <v>1249</v>
      </c>
      <c r="N116" s="93">
        <v>5.2</v>
      </c>
      <c r="O116" s="92">
        <v>12630</v>
      </c>
      <c r="P116" s="93">
        <v>53</v>
      </c>
      <c r="Q116" s="92">
        <v>7350</v>
      </c>
      <c r="R116" s="93">
        <v>30.8</v>
      </c>
      <c r="S116" s="92">
        <v>2600</v>
      </c>
      <c r="T116" s="93">
        <v>10.9</v>
      </c>
      <c r="U116" s="127">
        <v>13294</v>
      </c>
      <c r="V116" s="92">
        <v>412</v>
      </c>
      <c r="W116" s="93">
        <v>3.1</v>
      </c>
      <c r="X116" s="92">
        <v>3442</v>
      </c>
      <c r="Y116" s="93">
        <v>25.9</v>
      </c>
      <c r="Z116" s="92">
        <v>5813</v>
      </c>
      <c r="AA116" s="93">
        <v>43.7</v>
      </c>
      <c r="AB116" s="92">
        <v>3627</v>
      </c>
      <c r="AC116" s="94">
        <v>27.3</v>
      </c>
    </row>
    <row r="117" spans="1:29" ht="14.25" customHeight="1">
      <c r="A117" s="128" t="s">
        <v>67</v>
      </c>
      <c r="B117" s="96">
        <v>10480</v>
      </c>
      <c r="C117" s="96">
        <v>1541</v>
      </c>
      <c r="D117" s="97">
        <v>460</v>
      </c>
      <c r="E117" s="98">
        <v>29.9</v>
      </c>
      <c r="F117" s="97">
        <v>699</v>
      </c>
      <c r="G117" s="129">
        <v>45.4</v>
      </c>
      <c r="H117" s="97">
        <v>328</v>
      </c>
      <c r="I117" s="98">
        <v>21.3</v>
      </c>
      <c r="J117" s="97">
        <v>54</v>
      </c>
      <c r="K117" s="98">
        <v>3.5</v>
      </c>
      <c r="L117" s="96">
        <v>4739</v>
      </c>
      <c r="M117" s="97">
        <v>298</v>
      </c>
      <c r="N117" s="98">
        <v>6.3</v>
      </c>
      <c r="O117" s="97">
        <v>2831</v>
      </c>
      <c r="P117" s="98">
        <v>59.7</v>
      </c>
      <c r="Q117" s="97">
        <v>1217</v>
      </c>
      <c r="R117" s="98">
        <v>25.7</v>
      </c>
      <c r="S117" s="97">
        <v>393</v>
      </c>
      <c r="T117" s="98">
        <v>8.3000000000000007</v>
      </c>
      <c r="U117" s="130">
        <v>4200</v>
      </c>
      <c r="V117" s="97">
        <v>111</v>
      </c>
      <c r="W117" s="98">
        <v>2.6</v>
      </c>
      <c r="X117" s="97">
        <v>766</v>
      </c>
      <c r="Y117" s="98">
        <v>18.2</v>
      </c>
      <c r="Z117" s="97">
        <v>1822</v>
      </c>
      <c r="AA117" s="98">
        <v>43.4</v>
      </c>
      <c r="AB117" s="97">
        <v>1501</v>
      </c>
      <c r="AC117" s="99">
        <v>35.700000000000003</v>
      </c>
    </row>
    <row r="118" spans="1:29" ht="14.25" customHeight="1">
      <c r="A118" s="131" t="s">
        <v>68</v>
      </c>
      <c r="B118" s="101">
        <v>55422</v>
      </c>
      <c r="C118" s="101">
        <v>9360</v>
      </c>
      <c r="D118" s="102">
        <v>1854</v>
      </c>
      <c r="E118" s="103">
        <v>19.8</v>
      </c>
      <c r="F118" s="102">
        <v>4851</v>
      </c>
      <c r="G118" s="132">
        <v>51.8</v>
      </c>
      <c r="H118" s="102">
        <v>2195</v>
      </c>
      <c r="I118" s="103">
        <v>23.5</v>
      </c>
      <c r="J118" s="102">
        <v>460</v>
      </c>
      <c r="K118" s="103">
        <v>4.9000000000000004</v>
      </c>
      <c r="L118" s="101">
        <v>28568</v>
      </c>
      <c r="M118" s="102">
        <v>1547</v>
      </c>
      <c r="N118" s="103">
        <v>5.4</v>
      </c>
      <c r="O118" s="102">
        <v>15461</v>
      </c>
      <c r="P118" s="103">
        <v>54.1</v>
      </c>
      <c r="Q118" s="102">
        <v>8567</v>
      </c>
      <c r="R118" s="103">
        <v>30</v>
      </c>
      <c r="S118" s="102">
        <v>2993</v>
      </c>
      <c r="T118" s="103">
        <v>10.5</v>
      </c>
      <c r="U118" s="133">
        <v>17494</v>
      </c>
      <c r="V118" s="102">
        <v>523</v>
      </c>
      <c r="W118" s="103">
        <v>3</v>
      </c>
      <c r="X118" s="102">
        <v>4208</v>
      </c>
      <c r="Y118" s="103">
        <v>24.1</v>
      </c>
      <c r="Z118" s="102">
        <v>7635</v>
      </c>
      <c r="AA118" s="103">
        <v>43.6</v>
      </c>
      <c r="AB118" s="102">
        <v>5128</v>
      </c>
      <c r="AC118" s="104">
        <v>29.3</v>
      </c>
    </row>
    <row r="119" spans="1:29" ht="14.25" customHeight="1">
      <c r="A119" s="402" t="s">
        <v>95</v>
      </c>
      <c r="B119" s="402"/>
      <c r="C119" s="402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</row>
    <row r="120" spans="1:29" ht="14.25" customHeight="1">
      <c r="A120" s="399" t="s">
        <v>96</v>
      </c>
      <c r="B120" s="399"/>
      <c r="C120" s="399"/>
      <c r="D120" s="399"/>
      <c r="E120" s="399"/>
      <c r="F120" s="399"/>
      <c r="G120" s="399"/>
      <c r="H120" s="399"/>
      <c r="I120" s="399"/>
      <c r="J120" s="399"/>
      <c r="K120" s="399"/>
      <c r="L120" s="399"/>
      <c r="M120" s="399"/>
      <c r="N120" s="399"/>
      <c r="O120" s="399"/>
      <c r="P120" s="399"/>
      <c r="Q120" s="399"/>
      <c r="R120" s="399"/>
      <c r="S120" s="399"/>
      <c r="T120" s="399"/>
      <c r="U120" s="399"/>
      <c r="V120" s="399"/>
      <c r="W120" s="399"/>
      <c r="X120" s="399"/>
      <c r="Y120" s="399"/>
      <c r="Z120" s="399"/>
      <c r="AA120" s="399"/>
      <c r="AB120" s="399"/>
      <c r="AC120" s="399"/>
    </row>
    <row r="121" spans="1:29" ht="18" customHeight="1">
      <c r="A121" s="399" t="s">
        <v>75</v>
      </c>
      <c r="B121" s="399"/>
      <c r="C121" s="399"/>
      <c r="D121" s="399"/>
      <c r="E121" s="399"/>
      <c r="F121" s="399"/>
      <c r="G121" s="399"/>
      <c r="H121" s="399"/>
      <c r="I121" s="399"/>
      <c r="J121" s="399"/>
      <c r="K121" s="399"/>
      <c r="L121" s="399"/>
      <c r="M121" s="399"/>
      <c r="N121" s="399"/>
      <c r="O121" s="399"/>
      <c r="P121" s="399"/>
      <c r="Q121" s="399"/>
      <c r="R121" s="399"/>
      <c r="S121" s="399"/>
      <c r="T121" s="399"/>
      <c r="U121" s="399"/>
      <c r="V121" s="399"/>
      <c r="W121" s="399"/>
      <c r="X121" s="399"/>
      <c r="Y121" s="399"/>
      <c r="Z121" s="399"/>
      <c r="AA121" s="399"/>
      <c r="AB121" s="399"/>
      <c r="AC121" s="399"/>
    </row>
    <row r="122" spans="1:29" ht="23.5">
      <c r="A122" s="108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</row>
    <row r="123" spans="1:29" ht="24" customHeight="1">
      <c r="A123" s="387">
        <v>2021</v>
      </c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  <c r="AC123" s="387"/>
    </row>
    <row r="124" spans="1:29" ht="14.4" customHeight="1">
      <c r="A124" s="108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</row>
    <row r="125" spans="1:29" ht="16.5">
      <c r="A125" s="398" t="s">
        <v>104</v>
      </c>
      <c r="B125" s="398"/>
      <c r="C125" s="398"/>
      <c r="D125" s="398"/>
      <c r="E125" s="398"/>
      <c r="F125" s="398"/>
      <c r="G125" s="398"/>
      <c r="H125" s="398"/>
      <c r="I125" s="398"/>
      <c r="J125" s="398"/>
      <c r="K125" s="398"/>
      <c r="L125" s="398"/>
      <c r="M125" s="398"/>
      <c r="N125" s="398"/>
      <c r="O125" s="398"/>
      <c r="P125" s="398"/>
      <c r="Q125" s="398"/>
      <c r="R125" s="398"/>
      <c r="S125" s="398"/>
      <c r="T125" s="398"/>
      <c r="U125" s="398"/>
      <c r="V125" s="398"/>
      <c r="W125" s="398"/>
      <c r="X125" s="398"/>
      <c r="Y125" s="398"/>
      <c r="Z125" s="398"/>
      <c r="AA125" s="398"/>
      <c r="AB125" s="398"/>
      <c r="AC125" s="398"/>
    </row>
    <row r="126" spans="1:29" ht="14.25" customHeight="1">
      <c r="A126" s="389" t="s">
        <v>38</v>
      </c>
      <c r="B126" s="401" t="s">
        <v>86</v>
      </c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1"/>
      <c r="U126" s="401"/>
      <c r="V126" s="401"/>
      <c r="W126" s="401"/>
      <c r="X126" s="401"/>
      <c r="Y126" s="401"/>
      <c r="Z126" s="401"/>
      <c r="AA126" s="401"/>
      <c r="AB126" s="401"/>
      <c r="AC126" s="401"/>
    </row>
    <row r="127" spans="1:29" ht="14.25" customHeight="1">
      <c r="A127" s="389"/>
      <c r="B127" s="391" t="s">
        <v>40</v>
      </c>
      <c r="C127" s="391" t="s">
        <v>87</v>
      </c>
      <c r="D127" s="391"/>
      <c r="E127" s="391"/>
      <c r="F127" s="391"/>
      <c r="G127" s="391"/>
      <c r="H127" s="391"/>
      <c r="I127" s="391"/>
      <c r="J127" s="391"/>
      <c r="K127" s="391"/>
      <c r="L127" s="391" t="s">
        <v>88</v>
      </c>
      <c r="M127" s="391"/>
      <c r="N127" s="391"/>
      <c r="O127" s="391"/>
      <c r="P127" s="391"/>
      <c r="Q127" s="391"/>
      <c r="R127" s="391"/>
      <c r="S127" s="391"/>
      <c r="T127" s="391"/>
      <c r="U127" s="393" t="s">
        <v>89</v>
      </c>
      <c r="V127" s="393"/>
      <c r="W127" s="393"/>
      <c r="X127" s="393"/>
      <c r="Y127" s="393"/>
      <c r="Z127" s="393"/>
      <c r="AA127" s="393"/>
      <c r="AB127" s="393"/>
      <c r="AC127" s="393"/>
    </row>
    <row r="128" spans="1:29" ht="75" customHeight="1">
      <c r="A128" s="389"/>
      <c r="B128" s="391"/>
      <c r="C128" s="67" t="s">
        <v>40</v>
      </c>
      <c r="D128" s="391" t="s">
        <v>90</v>
      </c>
      <c r="E128" s="391"/>
      <c r="F128" s="391" t="s">
        <v>91</v>
      </c>
      <c r="G128" s="391"/>
      <c r="H128" s="391" t="s">
        <v>92</v>
      </c>
      <c r="I128" s="391"/>
      <c r="J128" s="391" t="s">
        <v>44</v>
      </c>
      <c r="K128" s="391"/>
      <c r="L128" s="67" t="s">
        <v>40</v>
      </c>
      <c r="M128" s="391" t="s">
        <v>93</v>
      </c>
      <c r="N128" s="391"/>
      <c r="O128" s="391" t="s">
        <v>91</v>
      </c>
      <c r="P128" s="391"/>
      <c r="Q128" s="391" t="s">
        <v>92</v>
      </c>
      <c r="R128" s="391"/>
      <c r="S128" s="391" t="s">
        <v>44</v>
      </c>
      <c r="T128" s="391"/>
      <c r="U128" s="67" t="s">
        <v>40</v>
      </c>
      <c r="V128" s="391" t="s">
        <v>93</v>
      </c>
      <c r="W128" s="391"/>
      <c r="X128" s="391" t="s">
        <v>94</v>
      </c>
      <c r="Y128" s="391"/>
      <c r="Z128" s="391" t="s">
        <v>92</v>
      </c>
      <c r="AA128" s="391"/>
      <c r="AB128" s="390" t="s">
        <v>44</v>
      </c>
      <c r="AC128" s="390"/>
    </row>
    <row r="129" spans="1:29" ht="15.75" customHeight="1">
      <c r="A129" s="389"/>
      <c r="B129" s="106" t="s">
        <v>48</v>
      </c>
      <c r="C129" s="106" t="s">
        <v>48</v>
      </c>
      <c r="D129" s="71" t="s">
        <v>48</v>
      </c>
      <c r="E129" s="74" t="s">
        <v>49</v>
      </c>
      <c r="F129" s="107" t="s">
        <v>48</v>
      </c>
      <c r="G129" s="70" t="s">
        <v>49</v>
      </c>
      <c r="H129" s="107" t="s">
        <v>48</v>
      </c>
      <c r="I129" s="70" t="s">
        <v>49</v>
      </c>
      <c r="J129" s="71" t="s">
        <v>48</v>
      </c>
      <c r="K129" s="74" t="s">
        <v>49</v>
      </c>
      <c r="L129" s="106" t="s">
        <v>48</v>
      </c>
      <c r="M129" s="107" t="s">
        <v>48</v>
      </c>
      <c r="N129" s="70" t="s">
        <v>49</v>
      </c>
      <c r="O129" s="71" t="s">
        <v>48</v>
      </c>
      <c r="P129" s="74" t="s">
        <v>49</v>
      </c>
      <c r="Q129" s="107" t="s">
        <v>48</v>
      </c>
      <c r="R129" s="70" t="s">
        <v>49</v>
      </c>
      <c r="S129" s="107" t="s">
        <v>48</v>
      </c>
      <c r="T129" s="70" t="s">
        <v>49</v>
      </c>
      <c r="U129" s="106" t="s">
        <v>48</v>
      </c>
      <c r="V129" s="71" t="s">
        <v>48</v>
      </c>
      <c r="W129" s="74" t="s">
        <v>49</v>
      </c>
      <c r="X129" s="71" t="s">
        <v>48</v>
      </c>
      <c r="Y129" s="74" t="s">
        <v>49</v>
      </c>
      <c r="Z129" s="107" t="s">
        <v>48</v>
      </c>
      <c r="AA129" s="70" t="s">
        <v>49</v>
      </c>
      <c r="AB129" s="69" t="s">
        <v>48</v>
      </c>
      <c r="AC129" s="118" t="s">
        <v>49</v>
      </c>
    </row>
    <row r="130" spans="1:29" ht="14.25" customHeight="1">
      <c r="A130" s="112" t="s">
        <v>50</v>
      </c>
      <c r="B130" s="76">
        <v>9081</v>
      </c>
      <c r="C130" s="76">
        <v>2251</v>
      </c>
      <c r="D130" s="77">
        <v>172</v>
      </c>
      <c r="E130" s="78">
        <v>7.6</v>
      </c>
      <c r="F130" s="77">
        <v>1475</v>
      </c>
      <c r="G130" s="119">
        <v>65.5</v>
      </c>
      <c r="H130" s="77">
        <v>469</v>
      </c>
      <c r="I130" s="78">
        <v>20.8</v>
      </c>
      <c r="J130" s="77">
        <v>135</v>
      </c>
      <c r="K130" s="78">
        <v>6</v>
      </c>
      <c r="L130" s="76">
        <v>5305</v>
      </c>
      <c r="M130" s="77">
        <v>295</v>
      </c>
      <c r="N130" s="78">
        <v>5.6</v>
      </c>
      <c r="O130" s="77">
        <v>3671</v>
      </c>
      <c r="P130" s="78">
        <v>69.2</v>
      </c>
      <c r="Q130" s="77">
        <v>942</v>
      </c>
      <c r="R130" s="78">
        <v>17.8</v>
      </c>
      <c r="S130" s="77">
        <v>397</v>
      </c>
      <c r="T130" s="78">
        <v>7.5</v>
      </c>
      <c r="U130" s="120">
        <v>1525</v>
      </c>
      <c r="V130" s="77">
        <v>26</v>
      </c>
      <c r="W130" s="78">
        <v>1.7</v>
      </c>
      <c r="X130" s="77">
        <v>655</v>
      </c>
      <c r="Y130" s="78">
        <v>43</v>
      </c>
      <c r="Z130" s="77">
        <v>612</v>
      </c>
      <c r="AA130" s="78">
        <v>40.1</v>
      </c>
      <c r="AB130" s="77">
        <v>232</v>
      </c>
      <c r="AC130" s="79">
        <v>15.2</v>
      </c>
    </row>
    <row r="131" spans="1:29" ht="14.25" customHeight="1">
      <c r="A131" s="113" t="s">
        <v>51</v>
      </c>
      <c r="B131" s="81">
        <v>8960</v>
      </c>
      <c r="C131" s="81">
        <v>1786</v>
      </c>
      <c r="D131" s="82">
        <v>254</v>
      </c>
      <c r="E131" s="83">
        <v>14.2</v>
      </c>
      <c r="F131" s="82">
        <v>1241</v>
      </c>
      <c r="G131" s="121">
        <v>69.5</v>
      </c>
      <c r="H131" s="82">
        <v>226</v>
      </c>
      <c r="I131" s="83">
        <v>12.7</v>
      </c>
      <c r="J131" s="82">
        <v>65</v>
      </c>
      <c r="K131" s="83">
        <v>3.6</v>
      </c>
      <c r="L131" s="81">
        <v>4354</v>
      </c>
      <c r="M131" s="82">
        <v>114</v>
      </c>
      <c r="N131" s="83">
        <v>2.6</v>
      </c>
      <c r="O131" s="82">
        <v>3321</v>
      </c>
      <c r="P131" s="83">
        <v>76.3</v>
      </c>
      <c r="Q131" s="82">
        <v>578</v>
      </c>
      <c r="R131" s="83">
        <v>13.3</v>
      </c>
      <c r="S131" s="82">
        <v>341</v>
      </c>
      <c r="T131" s="83">
        <v>7.8</v>
      </c>
      <c r="U131" s="122">
        <v>2820</v>
      </c>
      <c r="V131" s="82">
        <v>45</v>
      </c>
      <c r="W131" s="83">
        <v>1.6</v>
      </c>
      <c r="X131" s="82">
        <v>1626</v>
      </c>
      <c r="Y131" s="83">
        <v>57.7</v>
      </c>
      <c r="Z131" s="82">
        <v>717</v>
      </c>
      <c r="AA131" s="83">
        <v>25.4</v>
      </c>
      <c r="AB131" s="82">
        <v>432</v>
      </c>
      <c r="AC131" s="84">
        <v>15.3</v>
      </c>
    </row>
    <row r="132" spans="1:29" ht="14.25" customHeight="1">
      <c r="A132" s="112" t="s">
        <v>52</v>
      </c>
      <c r="B132" s="86">
        <v>2718</v>
      </c>
      <c r="C132" s="86">
        <v>852</v>
      </c>
      <c r="D132" s="87">
        <v>366</v>
      </c>
      <c r="E132" s="88">
        <v>43</v>
      </c>
      <c r="F132" s="87">
        <v>260</v>
      </c>
      <c r="G132" s="123">
        <v>30.5</v>
      </c>
      <c r="H132" s="87">
        <v>195</v>
      </c>
      <c r="I132" s="88">
        <v>22.9</v>
      </c>
      <c r="J132" s="87">
        <v>31</v>
      </c>
      <c r="K132" s="88">
        <v>3.6</v>
      </c>
      <c r="L132" s="86">
        <v>1041</v>
      </c>
      <c r="M132" s="87">
        <v>147</v>
      </c>
      <c r="N132" s="88">
        <v>14.1</v>
      </c>
      <c r="O132" s="87">
        <v>410</v>
      </c>
      <c r="P132" s="88">
        <v>39.4</v>
      </c>
      <c r="Q132" s="87">
        <v>389</v>
      </c>
      <c r="R132" s="88">
        <v>37.4</v>
      </c>
      <c r="S132" s="87">
        <v>95</v>
      </c>
      <c r="T132" s="88">
        <v>9.1</v>
      </c>
      <c r="U132" s="124">
        <v>825</v>
      </c>
      <c r="V132" s="87">
        <v>37</v>
      </c>
      <c r="W132" s="88">
        <v>4.5</v>
      </c>
      <c r="X132" s="87">
        <v>42</v>
      </c>
      <c r="Y132" s="88">
        <v>5.0999999999999996</v>
      </c>
      <c r="Z132" s="87">
        <v>448</v>
      </c>
      <c r="AA132" s="88">
        <v>54.3</v>
      </c>
      <c r="AB132" s="87">
        <v>298</v>
      </c>
      <c r="AC132" s="89">
        <v>36.1</v>
      </c>
    </row>
    <row r="133" spans="1:29" ht="14.25" customHeight="1">
      <c r="A133" s="113" t="s">
        <v>53</v>
      </c>
      <c r="B133" s="81">
        <v>1578</v>
      </c>
      <c r="C133" s="81">
        <v>145</v>
      </c>
      <c r="D133" s="82" t="s">
        <v>98</v>
      </c>
      <c r="E133" s="83" t="s">
        <v>103</v>
      </c>
      <c r="F133" s="82">
        <v>103</v>
      </c>
      <c r="G133" s="121">
        <v>71</v>
      </c>
      <c r="H133" s="82">
        <v>30</v>
      </c>
      <c r="I133" s="83">
        <v>20.7</v>
      </c>
      <c r="J133" s="82" t="s">
        <v>98</v>
      </c>
      <c r="K133" s="83" t="s">
        <v>103</v>
      </c>
      <c r="L133" s="81">
        <v>742</v>
      </c>
      <c r="M133" s="82">
        <v>39</v>
      </c>
      <c r="N133" s="83">
        <v>5.3</v>
      </c>
      <c r="O133" s="82">
        <v>464</v>
      </c>
      <c r="P133" s="83">
        <v>62.5</v>
      </c>
      <c r="Q133" s="82">
        <v>206</v>
      </c>
      <c r="R133" s="83">
        <v>27.8</v>
      </c>
      <c r="S133" s="82">
        <v>33</v>
      </c>
      <c r="T133" s="83">
        <v>4.4000000000000004</v>
      </c>
      <c r="U133" s="122">
        <v>691</v>
      </c>
      <c r="V133" s="82">
        <v>24</v>
      </c>
      <c r="W133" s="83">
        <v>3.5</v>
      </c>
      <c r="X133" s="82">
        <v>239</v>
      </c>
      <c r="Y133" s="83">
        <v>34.6</v>
      </c>
      <c r="Z133" s="82">
        <v>301</v>
      </c>
      <c r="AA133" s="83">
        <v>43.6</v>
      </c>
      <c r="AB133" s="82">
        <v>127</v>
      </c>
      <c r="AC133" s="84">
        <v>18.399999999999999</v>
      </c>
    </row>
    <row r="134" spans="1:29" ht="14.25" customHeight="1">
      <c r="A134" s="112" t="s">
        <v>54</v>
      </c>
      <c r="B134" s="86">
        <v>448</v>
      </c>
      <c r="C134" s="86">
        <v>122</v>
      </c>
      <c r="D134" s="87" t="s">
        <v>98</v>
      </c>
      <c r="E134" s="88" t="s">
        <v>103</v>
      </c>
      <c r="F134" s="87">
        <v>15</v>
      </c>
      <c r="G134" s="123">
        <v>12.3</v>
      </c>
      <c r="H134" s="87">
        <v>17</v>
      </c>
      <c r="I134" s="88">
        <v>13.9</v>
      </c>
      <c r="J134" s="87" t="s">
        <v>98</v>
      </c>
      <c r="K134" s="88" t="s">
        <v>103</v>
      </c>
      <c r="L134" s="86">
        <v>170</v>
      </c>
      <c r="M134" s="87">
        <v>20</v>
      </c>
      <c r="N134" s="88">
        <v>11.8</v>
      </c>
      <c r="O134" s="87">
        <v>50</v>
      </c>
      <c r="P134" s="88">
        <v>29.4</v>
      </c>
      <c r="Q134" s="87">
        <v>65</v>
      </c>
      <c r="R134" s="88">
        <v>38.200000000000003</v>
      </c>
      <c r="S134" s="87">
        <v>35</v>
      </c>
      <c r="T134" s="88">
        <v>20.6</v>
      </c>
      <c r="U134" s="124">
        <v>156</v>
      </c>
      <c r="V134" s="87">
        <v>3</v>
      </c>
      <c r="W134" s="88">
        <v>1.9</v>
      </c>
      <c r="X134" s="87">
        <v>7</v>
      </c>
      <c r="Y134" s="88">
        <v>4.5</v>
      </c>
      <c r="Z134" s="87">
        <v>58</v>
      </c>
      <c r="AA134" s="88">
        <v>37.200000000000003</v>
      </c>
      <c r="AB134" s="87">
        <v>88</v>
      </c>
      <c r="AC134" s="89">
        <v>56.4</v>
      </c>
    </row>
    <row r="135" spans="1:29" ht="14.25" customHeight="1">
      <c r="A135" s="113" t="s">
        <v>55</v>
      </c>
      <c r="B135" s="81">
        <v>1143</v>
      </c>
      <c r="C135" s="81">
        <v>150</v>
      </c>
      <c r="D135" s="82">
        <v>34</v>
      </c>
      <c r="E135" s="83">
        <v>22.7</v>
      </c>
      <c r="F135" s="82">
        <v>60</v>
      </c>
      <c r="G135" s="121">
        <v>40</v>
      </c>
      <c r="H135" s="82">
        <v>42</v>
      </c>
      <c r="I135" s="83">
        <v>28</v>
      </c>
      <c r="J135" s="82">
        <v>14</v>
      </c>
      <c r="K135" s="83">
        <v>9.3000000000000007</v>
      </c>
      <c r="L135" s="81">
        <v>548</v>
      </c>
      <c r="M135" s="82">
        <v>55</v>
      </c>
      <c r="N135" s="83">
        <v>10</v>
      </c>
      <c r="O135" s="82">
        <v>101</v>
      </c>
      <c r="P135" s="83">
        <v>18.399999999999999</v>
      </c>
      <c r="Q135" s="82">
        <v>272</v>
      </c>
      <c r="R135" s="83">
        <v>49.6</v>
      </c>
      <c r="S135" s="82">
        <v>120</v>
      </c>
      <c r="T135" s="83">
        <v>21.9</v>
      </c>
      <c r="U135" s="122">
        <v>445</v>
      </c>
      <c r="V135" s="82">
        <v>21</v>
      </c>
      <c r="W135" s="83">
        <v>4.7</v>
      </c>
      <c r="X135" s="82">
        <v>6</v>
      </c>
      <c r="Y135" s="83">
        <v>1.3</v>
      </c>
      <c r="Z135" s="82">
        <v>129</v>
      </c>
      <c r="AA135" s="83">
        <v>29</v>
      </c>
      <c r="AB135" s="82">
        <v>289</v>
      </c>
      <c r="AC135" s="84">
        <v>64.900000000000006</v>
      </c>
    </row>
    <row r="136" spans="1:29" ht="14.25" customHeight="1">
      <c r="A136" s="112" t="s">
        <v>56</v>
      </c>
      <c r="B136" s="86">
        <v>4210</v>
      </c>
      <c r="C136" s="86">
        <v>747</v>
      </c>
      <c r="D136" s="87">
        <v>286</v>
      </c>
      <c r="E136" s="88">
        <v>38.299999999999997</v>
      </c>
      <c r="F136" s="87">
        <v>235</v>
      </c>
      <c r="G136" s="123">
        <v>31.5</v>
      </c>
      <c r="H136" s="87">
        <v>182</v>
      </c>
      <c r="I136" s="88">
        <v>24.4</v>
      </c>
      <c r="J136" s="87">
        <v>44</v>
      </c>
      <c r="K136" s="88">
        <v>5.9</v>
      </c>
      <c r="L136" s="86">
        <v>1929</v>
      </c>
      <c r="M136" s="87">
        <v>214</v>
      </c>
      <c r="N136" s="88">
        <v>11.1</v>
      </c>
      <c r="O136" s="87">
        <v>684</v>
      </c>
      <c r="P136" s="88">
        <v>35.5</v>
      </c>
      <c r="Q136" s="87">
        <v>794</v>
      </c>
      <c r="R136" s="88">
        <v>41.2</v>
      </c>
      <c r="S136" s="87">
        <v>237</v>
      </c>
      <c r="T136" s="88">
        <v>12.3</v>
      </c>
      <c r="U136" s="124">
        <v>1534</v>
      </c>
      <c r="V136" s="87">
        <v>80</v>
      </c>
      <c r="W136" s="88">
        <v>5.2</v>
      </c>
      <c r="X136" s="87">
        <v>212</v>
      </c>
      <c r="Y136" s="88">
        <v>13.8</v>
      </c>
      <c r="Z136" s="87">
        <v>727</v>
      </c>
      <c r="AA136" s="88">
        <v>47.4</v>
      </c>
      <c r="AB136" s="87">
        <v>515</v>
      </c>
      <c r="AC136" s="89">
        <v>33.6</v>
      </c>
    </row>
    <row r="137" spans="1:29" ht="14.25" customHeight="1">
      <c r="A137" s="113" t="s">
        <v>57</v>
      </c>
      <c r="B137" s="81">
        <v>956</v>
      </c>
      <c r="C137" s="81">
        <v>89</v>
      </c>
      <c r="D137" s="82">
        <v>10</v>
      </c>
      <c r="E137" s="83">
        <v>11.2</v>
      </c>
      <c r="F137" s="82">
        <v>67</v>
      </c>
      <c r="G137" s="121">
        <v>75.3</v>
      </c>
      <c r="H137" s="82">
        <v>7</v>
      </c>
      <c r="I137" s="83">
        <v>7.9</v>
      </c>
      <c r="J137" s="82">
        <v>5</v>
      </c>
      <c r="K137" s="83">
        <v>5.6</v>
      </c>
      <c r="L137" s="81">
        <v>435</v>
      </c>
      <c r="M137" s="82">
        <v>23</v>
      </c>
      <c r="N137" s="83">
        <v>5.3</v>
      </c>
      <c r="O137" s="82">
        <v>356</v>
      </c>
      <c r="P137" s="83">
        <v>81.8</v>
      </c>
      <c r="Q137" s="82">
        <v>24</v>
      </c>
      <c r="R137" s="83">
        <v>5.5</v>
      </c>
      <c r="S137" s="82">
        <v>32</v>
      </c>
      <c r="T137" s="83">
        <v>7.4</v>
      </c>
      <c r="U137" s="122">
        <v>432</v>
      </c>
      <c r="V137" s="82">
        <v>5</v>
      </c>
      <c r="W137" s="83">
        <v>1.2</v>
      </c>
      <c r="X137" s="82">
        <v>154</v>
      </c>
      <c r="Y137" s="83">
        <v>35.6</v>
      </c>
      <c r="Z137" s="82">
        <v>137</v>
      </c>
      <c r="AA137" s="83">
        <v>31.7</v>
      </c>
      <c r="AB137" s="82">
        <v>136</v>
      </c>
      <c r="AC137" s="84">
        <v>31.5</v>
      </c>
    </row>
    <row r="138" spans="1:29" ht="14.25" customHeight="1">
      <c r="A138" s="112" t="s">
        <v>58</v>
      </c>
      <c r="B138" s="86">
        <v>5139</v>
      </c>
      <c r="C138" s="86">
        <v>1160</v>
      </c>
      <c r="D138" s="87">
        <v>329</v>
      </c>
      <c r="E138" s="88">
        <v>28.4</v>
      </c>
      <c r="F138" s="87">
        <v>532</v>
      </c>
      <c r="G138" s="123">
        <v>45.9</v>
      </c>
      <c r="H138" s="87">
        <v>241</v>
      </c>
      <c r="I138" s="88">
        <v>20.8</v>
      </c>
      <c r="J138" s="87">
        <v>58</v>
      </c>
      <c r="K138" s="88">
        <v>5</v>
      </c>
      <c r="L138" s="86">
        <v>2163</v>
      </c>
      <c r="M138" s="87">
        <v>134</v>
      </c>
      <c r="N138" s="88">
        <v>6.2</v>
      </c>
      <c r="O138" s="87">
        <v>1051</v>
      </c>
      <c r="P138" s="88">
        <v>48.6</v>
      </c>
      <c r="Q138" s="87">
        <v>598</v>
      </c>
      <c r="R138" s="88">
        <v>27.6</v>
      </c>
      <c r="S138" s="87">
        <v>380</v>
      </c>
      <c r="T138" s="88">
        <v>17.600000000000001</v>
      </c>
      <c r="U138" s="124">
        <v>1816</v>
      </c>
      <c r="V138" s="87">
        <v>52</v>
      </c>
      <c r="W138" s="88">
        <v>2.9</v>
      </c>
      <c r="X138" s="87">
        <v>295</v>
      </c>
      <c r="Y138" s="88">
        <v>16.2</v>
      </c>
      <c r="Z138" s="87">
        <v>787</v>
      </c>
      <c r="AA138" s="88">
        <v>43.3</v>
      </c>
      <c r="AB138" s="87">
        <v>682</v>
      </c>
      <c r="AC138" s="89">
        <v>37.6</v>
      </c>
    </row>
    <row r="139" spans="1:29" ht="14.25" customHeight="1">
      <c r="A139" s="113" t="s">
        <v>59</v>
      </c>
      <c r="B139" s="81">
        <v>10538</v>
      </c>
      <c r="C139" s="81">
        <v>1070</v>
      </c>
      <c r="D139" s="82">
        <v>269</v>
      </c>
      <c r="E139" s="83">
        <v>25.1</v>
      </c>
      <c r="F139" s="82">
        <v>374</v>
      </c>
      <c r="G139" s="121">
        <v>35</v>
      </c>
      <c r="H139" s="82">
        <v>401</v>
      </c>
      <c r="I139" s="83">
        <v>37.5</v>
      </c>
      <c r="J139" s="82">
        <v>26</v>
      </c>
      <c r="K139" s="83">
        <v>2.4</v>
      </c>
      <c r="L139" s="81">
        <v>6524</v>
      </c>
      <c r="M139" s="82">
        <v>326</v>
      </c>
      <c r="N139" s="83">
        <v>5</v>
      </c>
      <c r="O139" s="82">
        <v>2476</v>
      </c>
      <c r="P139" s="83">
        <v>38</v>
      </c>
      <c r="Q139" s="82">
        <v>3174</v>
      </c>
      <c r="R139" s="83">
        <v>48.7</v>
      </c>
      <c r="S139" s="82">
        <v>548</v>
      </c>
      <c r="T139" s="83">
        <v>8.4</v>
      </c>
      <c r="U139" s="122">
        <v>2944</v>
      </c>
      <c r="V139" s="82">
        <v>113</v>
      </c>
      <c r="W139" s="83">
        <v>3.8</v>
      </c>
      <c r="X139" s="82">
        <v>370</v>
      </c>
      <c r="Y139" s="83">
        <v>12.6</v>
      </c>
      <c r="Z139" s="82">
        <v>1836</v>
      </c>
      <c r="AA139" s="83">
        <v>62.4</v>
      </c>
      <c r="AB139" s="82">
        <v>625</v>
      </c>
      <c r="AC139" s="84">
        <v>21.2</v>
      </c>
    </row>
    <row r="140" spans="1:29" ht="14.25" customHeight="1">
      <c r="A140" s="112" t="s">
        <v>60</v>
      </c>
      <c r="B140" s="86">
        <v>2492</v>
      </c>
      <c r="C140" s="86">
        <v>215</v>
      </c>
      <c r="D140" s="87">
        <v>35</v>
      </c>
      <c r="E140" s="88">
        <v>16.3</v>
      </c>
      <c r="F140" s="87">
        <v>108</v>
      </c>
      <c r="G140" s="123">
        <v>50.2</v>
      </c>
      <c r="H140" s="87">
        <v>69</v>
      </c>
      <c r="I140" s="88">
        <v>32.1</v>
      </c>
      <c r="J140" s="87">
        <v>3</v>
      </c>
      <c r="K140" s="88">
        <v>1.4</v>
      </c>
      <c r="L140" s="86">
        <v>1422</v>
      </c>
      <c r="M140" s="87">
        <v>92</v>
      </c>
      <c r="N140" s="88">
        <v>6.5</v>
      </c>
      <c r="O140" s="87">
        <v>775</v>
      </c>
      <c r="P140" s="88">
        <v>54.5</v>
      </c>
      <c r="Q140" s="87">
        <v>493</v>
      </c>
      <c r="R140" s="88">
        <v>34.700000000000003</v>
      </c>
      <c r="S140" s="87">
        <v>62</v>
      </c>
      <c r="T140" s="88">
        <v>4.4000000000000004</v>
      </c>
      <c r="U140" s="124">
        <v>855</v>
      </c>
      <c r="V140" s="87">
        <v>47</v>
      </c>
      <c r="W140" s="88">
        <v>5.5</v>
      </c>
      <c r="X140" s="87">
        <v>241</v>
      </c>
      <c r="Y140" s="88">
        <v>28.2</v>
      </c>
      <c r="Z140" s="87">
        <v>473</v>
      </c>
      <c r="AA140" s="88">
        <v>55.3</v>
      </c>
      <c r="AB140" s="87">
        <v>94</v>
      </c>
      <c r="AC140" s="89">
        <v>11</v>
      </c>
    </row>
    <row r="141" spans="1:29" ht="14.25" customHeight="1">
      <c r="A141" s="113" t="s">
        <v>61</v>
      </c>
      <c r="B141" s="81">
        <v>471</v>
      </c>
      <c r="C141" s="81">
        <v>23</v>
      </c>
      <c r="D141" s="82" t="s">
        <v>98</v>
      </c>
      <c r="E141" s="83" t="s">
        <v>103</v>
      </c>
      <c r="F141" s="82">
        <v>7</v>
      </c>
      <c r="G141" s="121">
        <v>30.4</v>
      </c>
      <c r="H141" s="82">
        <v>11</v>
      </c>
      <c r="I141" s="83">
        <v>47.8</v>
      </c>
      <c r="J141" s="82" t="s">
        <v>98</v>
      </c>
      <c r="K141" s="83" t="s">
        <v>103</v>
      </c>
      <c r="L141" s="81">
        <v>240</v>
      </c>
      <c r="M141" s="82">
        <v>7</v>
      </c>
      <c r="N141" s="83">
        <v>2.9</v>
      </c>
      <c r="O141" s="82">
        <v>97</v>
      </c>
      <c r="P141" s="83">
        <v>40.4</v>
      </c>
      <c r="Q141" s="82">
        <v>119</v>
      </c>
      <c r="R141" s="83">
        <v>49.6</v>
      </c>
      <c r="S141" s="82">
        <v>17</v>
      </c>
      <c r="T141" s="83">
        <v>7.1</v>
      </c>
      <c r="U141" s="122">
        <v>208</v>
      </c>
      <c r="V141" s="82">
        <v>7</v>
      </c>
      <c r="W141" s="83">
        <v>3.4</v>
      </c>
      <c r="X141" s="82">
        <v>15</v>
      </c>
      <c r="Y141" s="83">
        <v>7.2</v>
      </c>
      <c r="Z141" s="82">
        <v>152</v>
      </c>
      <c r="AA141" s="83">
        <v>73.099999999999994</v>
      </c>
      <c r="AB141" s="82">
        <v>34</v>
      </c>
      <c r="AC141" s="84">
        <v>16.3</v>
      </c>
    </row>
    <row r="142" spans="1:29" ht="14.25" customHeight="1">
      <c r="A142" s="112" t="s">
        <v>62</v>
      </c>
      <c r="B142" s="86">
        <v>2358</v>
      </c>
      <c r="C142" s="86">
        <v>127</v>
      </c>
      <c r="D142" s="87" t="s">
        <v>98</v>
      </c>
      <c r="E142" s="88" t="s">
        <v>103</v>
      </c>
      <c r="F142" s="87">
        <v>68</v>
      </c>
      <c r="G142" s="123">
        <v>53.5</v>
      </c>
      <c r="H142" s="87">
        <v>36</v>
      </c>
      <c r="I142" s="88">
        <v>28.3</v>
      </c>
      <c r="J142" s="87" t="s">
        <v>98</v>
      </c>
      <c r="K142" s="88" t="s">
        <v>103</v>
      </c>
      <c r="L142" s="86">
        <v>987</v>
      </c>
      <c r="M142" s="87">
        <v>50</v>
      </c>
      <c r="N142" s="88">
        <v>5.0999999999999996</v>
      </c>
      <c r="O142" s="87">
        <v>475</v>
      </c>
      <c r="P142" s="88">
        <v>48.1</v>
      </c>
      <c r="Q142" s="87">
        <v>375</v>
      </c>
      <c r="R142" s="88">
        <v>38</v>
      </c>
      <c r="S142" s="87">
        <v>87</v>
      </c>
      <c r="T142" s="88">
        <v>8.8000000000000007</v>
      </c>
      <c r="U142" s="124">
        <v>1244</v>
      </c>
      <c r="V142" s="87">
        <v>20</v>
      </c>
      <c r="W142" s="88">
        <v>1.6</v>
      </c>
      <c r="X142" s="87">
        <v>89</v>
      </c>
      <c r="Y142" s="88">
        <v>7.2</v>
      </c>
      <c r="Z142" s="87">
        <v>597</v>
      </c>
      <c r="AA142" s="88">
        <v>48</v>
      </c>
      <c r="AB142" s="87">
        <v>538</v>
      </c>
      <c r="AC142" s="89">
        <v>43.2</v>
      </c>
    </row>
    <row r="143" spans="1:29" ht="14.25" customHeight="1">
      <c r="A143" s="113" t="s">
        <v>63</v>
      </c>
      <c r="B143" s="81">
        <v>1411</v>
      </c>
      <c r="C143" s="81">
        <v>124</v>
      </c>
      <c r="D143" s="82" t="s">
        <v>98</v>
      </c>
      <c r="E143" s="83" t="s">
        <v>103</v>
      </c>
      <c r="F143" s="82">
        <v>99</v>
      </c>
      <c r="G143" s="121">
        <v>79.8</v>
      </c>
      <c r="H143" s="82">
        <v>17</v>
      </c>
      <c r="I143" s="83">
        <v>13.7</v>
      </c>
      <c r="J143" s="82" t="s">
        <v>98</v>
      </c>
      <c r="K143" s="83" t="s">
        <v>103</v>
      </c>
      <c r="L143" s="81">
        <v>719</v>
      </c>
      <c r="M143" s="82">
        <v>19</v>
      </c>
      <c r="N143" s="83">
        <v>2.6</v>
      </c>
      <c r="O143" s="82">
        <v>535</v>
      </c>
      <c r="P143" s="83">
        <v>74.400000000000006</v>
      </c>
      <c r="Q143" s="82">
        <v>115</v>
      </c>
      <c r="R143" s="83">
        <v>16</v>
      </c>
      <c r="S143" s="82">
        <v>50</v>
      </c>
      <c r="T143" s="83">
        <v>7</v>
      </c>
      <c r="U143" s="122">
        <v>568</v>
      </c>
      <c r="V143" s="82">
        <v>12</v>
      </c>
      <c r="W143" s="83">
        <v>2.1</v>
      </c>
      <c r="X143" s="82">
        <v>223</v>
      </c>
      <c r="Y143" s="83">
        <v>39.299999999999997</v>
      </c>
      <c r="Z143" s="82">
        <v>207</v>
      </c>
      <c r="AA143" s="83">
        <v>36.4</v>
      </c>
      <c r="AB143" s="82">
        <v>126</v>
      </c>
      <c r="AC143" s="84">
        <v>22.2</v>
      </c>
    </row>
    <row r="144" spans="1:29" ht="14.25" customHeight="1">
      <c r="A144" s="112" t="s">
        <v>64</v>
      </c>
      <c r="B144" s="86">
        <v>1789</v>
      </c>
      <c r="C144" s="86">
        <v>309</v>
      </c>
      <c r="D144" s="87">
        <v>79</v>
      </c>
      <c r="E144" s="88">
        <v>25.6</v>
      </c>
      <c r="F144" s="87">
        <v>120</v>
      </c>
      <c r="G144" s="123">
        <v>38.799999999999997</v>
      </c>
      <c r="H144" s="87">
        <v>91</v>
      </c>
      <c r="I144" s="88">
        <v>29.4</v>
      </c>
      <c r="J144" s="87">
        <v>19</v>
      </c>
      <c r="K144" s="88">
        <v>6.1</v>
      </c>
      <c r="L144" s="86">
        <v>876</v>
      </c>
      <c r="M144" s="87">
        <v>34</v>
      </c>
      <c r="N144" s="88">
        <v>3.9</v>
      </c>
      <c r="O144" s="87">
        <v>393</v>
      </c>
      <c r="P144" s="88">
        <v>44.9</v>
      </c>
      <c r="Q144" s="87">
        <v>346</v>
      </c>
      <c r="R144" s="88">
        <v>39.5</v>
      </c>
      <c r="S144" s="87">
        <v>103</v>
      </c>
      <c r="T144" s="88">
        <v>11.8</v>
      </c>
      <c r="U144" s="124">
        <v>604</v>
      </c>
      <c r="V144" s="87">
        <v>19</v>
      </c>
      <c r="W144" s="88">
        <v>3.1</v>
      </c>
      <c r="X144" s="87">
        <v>17</v>
      </c>
      <c r="Y144" s="88">
        <v>2.8</v>
      </c>
      <c r="Z144" s="87">
        <v>293</v>
      </c>
      <c r="AA144" s="88">
        <v>48.5</v>
      </c>
      <c r="AB144" s="87">
        <v>275</v>
      </c>
      <c r="AC144" s="89">
        <v>45.5</v>
      </c>
    </row>
    <row r="145" spans="1:29" ht="14.25" customHeight="1">
      <c r="A145" s="113" t="s">
        <v>65</v>
      </c>
      <c r="B145" s="81">
        <v>1335</v>
      </c>
      <c r="C145" s="81">
        <v>117</v>
      </c>
      <c r="D145" s="82" t="s">
        <v>98</v>
      </c>
      <c r="E145" s="83" t="s">
        <v>103</v>
      </c>
      <c r="F145" s="82">
        <v>102</v>
      </c>
      <c r="G145" s="121">
        <v>87.2</v>
      </c>
      <c r="H145" s="82">
        <v>10</v>
      </c>
      <c r="I145" s="83">
        <v>8.5</v>
      </c>
      <c r="J145" s="82" t="s">
        <v>98</v>
      </c>
      <c r="K145" s="83" t="s">
        <v>103</v>
      </c>
      <c r="L145" s="81">
        <v>776</v>
      </c>
      <c r="M145" s="82">
        <v>9</v>
      </c>
      <c r="N145" s="83">
        <v>1.2</v>
      </c>
      <c r="O145" s="82">
        <v>614</v>
      </c>
      <c r="P145" s="83">
        <v>79.099999999999994</v>
      </c>
      <c r="Q145" s="82">
        <v>98</v>
      </c>
      <c r="R145" s="83">
        <v>12.6</v>
      </c>
      <c r="S145" s="82">
        <v>55</v>
      </c>
      <c r="T145" s="83">
        <v>7.1</v>
      </c>
      <c r="U145" s="122">
        <v>442</v>
      </c>
      <c r="V145" s="82">
        <v>6</v>
      </c>
      <c r="W145" s="83">
        <v>1.4</v>
      </c>
      <c r="X145" s="82">
        <v>51</v>
      </c>
      <c r="Y145" s="83">
        <v>11.5</v>
      </c>
      <c r="Z145" s="82">
        <v>190</v>
      </c>
      <c r="AA145" s="83">
        <v>43</v>
      </c>
      <c r="AB145" s="82">
        <v>195</v>
      </c>
      <c r="AC145" s="134">
        <v>44.1</v>
      </c>
    </row>
    <row r="146" spans="1:29" ht="14.25" customHeight="1">
      <c r="A146" s="125" t="s">
        <v>66</v>
      </c>
      <c r="B146" s="91">
        <v>44271</v>
      </c>
      <c r="C146" s="91">
        <v>7833</v>
      </c>
      <c r="D146" s="92">
        <v>1548</v>
      </c>
      <c r="E146" s="93">
        <v>19.8</v>
      </c>
      <c r="F146" s="92">
        <v>4167</v>
      </c>
      <c r="G146" s="126">
        <v>53.2</v>
      </c>
      <c r="H146" s="92">
        <v>1749</v>
      </c>
      <c r="I146" s="93">
        <v>22.3</v>
      </c>
      <c r="J146" s="92">
        <v>369</v>
      </c>
      <c r="K146" s="93">
        <v>4.7</v>
      </c>
      <c r="L146" s="91">
        <v>23531</v>
      </c>
      <c r="M146" s="92">
        <v>1291</v>
      </c>
      <c r="N146" s="93">
        <v>5.5</v>
      </c>
      <c r="O146" s="92">
        <v>12619</v>
      </c>
      <c r="P146" s="93">
        <v>53.6</v>
      </c>
      <c r="Q146" s="92">
        <v>7381</v>
      </c>
      <c r="R146" s="93">
        <v>31.4</v>
      </c>
      <c r="S146" s="92">
        <v>2240</v>
      </c>
      <c r="T146" s="93">
        <v>9.5</v>
      </c>
      <c r="U146" s="127">
        <v>12907</v>
      </c>
      <c r="V146" s="92">
        <v>413</v>
      </c>
      <c r="W146" s="93">
        <v>3.2</v>
      </c>
      <c r="X146" s="92">
        <v>3444</v>
      </c>
      <c r="Y146" s="93">
        <v>26.7</v>
      </c>
      <c r="Z146" s="92">
        <v>5784</v>
      </c>
      <c r="AA146" s="93">
        <v>44.8</v>
      </c>
      <c r="AB146" s="92">
        <v>3266</v>
      </c>
      <c r="AC146" s="94">
        <v>25.3</v>
      </c>
    </row>
    <row r="147" spans="1:29" ht="14.25" customHeight="1">
      <c r="A147" s="128" t="s">
        <v>67</v>
      </c>
      <c r="B147" s="96">
        <v>10356</v>
      </c>
      <c r="C147" s="96">
        <v>1454</v>
      </c>
      <c r="D147" s="97">
        <v>416</v>
      </c>
      <c r="E147" s="98">
        <v>28.6</v>
      </c>
      <c r="F147" s="97">
        <v>699</v>
      </c>
      <c r="G147" s="129">
        <v>48.1</v>
      </c>
      <c r="H147" s="97">
        <v>295</v>
      </c>
      <c r="I147" s="98">
        <v>20.3</v>
      </c>
      <c r="J147" s="97">
        <v>44</v>
      </c>
      <c r="K147" s="98">
        <v>3</v>
      </c>
      <c r="L147" s="96">
        <v>4700</v>
      </c>
      <c r="M147" s="97">
        <v>287</v>
      </c>
      <c r="N147" s="98">
        <v>6.1</v>
      </c>
      <c r="O147" s="97">
        <v>2854</v>
      </c>
      <c r="P147" s="98">
        <v>60.7</v>
      </c>
      <c r="Q147" s="97">
        <v>1207</v>
      </c>
      <c r="R147" s="98">
        <v>25.7</v>
      </c>
      <c r="S147" s="97">
        <v>352</v>
      </c>
      <c r="T147" s="98">
        <v>7.5</v>
      </c>
      <c r="U147" s="130">
        <v>4202</v>
      </c>
      <c r="V147" s="97">
        <v>104</v>
      </c>
      <c r="W147" s="98">
        <v>2.5</v>
      </c>
      <c r="X147" s="97">
        <v>798</v>
      </c>
      <c r="Y147" s="98">
        <v>19</v>
      </c>
      <c r="Z147" s="97">
        <v>1880</v>
      </c>
      <c r="AA147" s="98">
        <v>44.7</v>
      </c>
      <c r="AB147" s="97">
        <v>1420</v>
      </c>
      <c r="AC147" s="99">
        <v>33.799999999999997</v>
      </c>
    </row>
    <row r="148" spans="1:29" ht="14.25" customHeight="1">
      <c r="A148" s="131" t="s">
        <v>68</v>
      </c>
      <c r="B148" s="101">
        <v>54627</v>
      </c>
      <c r="C148" s="101">
        <v>9287</v>
      </c>
      <c r="D148" s="102">
        <v>1964</v>
      </c>
      <c r="E148" s="103">
        <v>21.1</v>
      </c>
      <c r="F148" s="102">
        <v>4866</v>
      </c>
      <c r="G148" s="132">
        <v>52.4</v>
      </c>
      <c r="H148" s="102">
        <v>2044</v>
      </c>
      <c r="I148" s="103">
        <v>22</v>
      </c>
      <c r="J148" s="102">
        <v>413</v>
      </c>
      <c r="K148" s="103">
        <v>4.4000000000000004</v>
      </c>
      <c r="L148" s="101">
        <v>28231</v>
      </c>
      <c r="M148" s="102">
        <v>1578</v>
      </c>
      <c r="N148" s="103">
        <v>5.6</v>
      </c>
      <c r="O148" s="102">
        <v>15473</v>
      </c>
      <c r="P148" s="103">
        <v>54.8</v>
      </c>
      <c r="Q148" s="102">
        <v>8588</v>
      </c>
      <c r="R148" s="103">
        <v>30.4</v>
      </c>
      <c r="S148" s="102">
        <v>2592</v>
      </c>
      <c r="T148" s="103">
        <v>9.1999999999999993</v>
      </c>
      <c r="U148" s="133">
        <v>17109</v>
      </c>
      <c r="V148" s="102">
        <v>517</v>
      </c>
      <c r="W148" s="103">
        <v>3</v>
      </c>
      <c r="X148" s="102">
        <v>4242</v>
      </c>
      <c r="Y148" s="103">
        <v>24.8</v>
      </c>
      <c r="Z148" s="102">
        <v>7664</v>
      </c>
      <c r="AA148" s="103">
        <v>44.8</v>
      </c>
      <c r="AB148" s="102">
        <v>4686</v>
      </c>
      <c r="AC148" s="104">
        <v>27.4</v>
      </c>
    </row>
    <row r="149" spans="1:29" ht="14.25" customHeight="1">
      <c r="A149" s="402" t="s">
        <v>95</v>
      </c>
      <c r="B149" s="402"/>
      <c r="C149" s="402"/>
      <c r="D149" s="402"/>
      <c r="E149" s="402"/>
      <c r="F149" s="402"/>
      <c r="G149" s="402"/>
      <c r="H149" s="402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/>
      <c r="AC149" s="402"/>
    </row>
    <row r="150" spans="1:29" ht="14.25" customHeight="1">
      <c r="A150" s="399" t="s">
        <v>96</v>
      </c>
      <c r="B150" s="399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399"/>
      <c r="Y150" s="399"/>
      <c r="Z150" s="399"/>
      <c r="AA150" s="399"/>
      <c r="AB150" s="399"/>
      <c r="AC150" s="399"/>
    </row>
    <row r="151" spans="1:29" ht="14.25" customHeight="1">
      <c r="A151" s="399" t="s">
        <v>78</v>
      </c>
      <c r="B151" s="399"/>
      <c r="C151" s="399"/>
      <c r="D151" s="399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399"/>
      <c r="Y151" s="399"/>
      <c r="Z151" s="399"/>
      <c r="AA151" s="399"/>
      <c r="AB151" s="399"/>
      <c r="AC151" s="399"/>
    </row>
    <row r="153" spans="1:29" ht="24" customHeight="1">
      <c r="A153" s="387">
        <v>2020</v>
      </c>
      <c r="B153" s="387"/>
      <c r="C153" s="387"/>
      <c r="D153" s="387"/>
      <c r="E153" s="387"/>
      <c r="F153" s="387"/>
      <c r="G153" s="387"/>
      <c r="H153" s="387"/>
      <c r="I153" s="387"/>
      <c r="J153" s="387"/>
      <c r="K153" s="387"/>
      <c r="L153" s="387"/>
      <c r="M153" s="387"/>
      <c r="N153" s="387"/>
      <c r="O153" s="387"/>
      <c r="P153" s="387"/>
      <c r="Q153" s="387"/>
      <c r="R153" s="387"/>
      <c r="S153" s="387"/>
      <c r="T153" s="387"/>
      <c r="U153" s="387"/>
      <c r="V153" s="387"/>
      <c r="W153" s="387"/>
      <c r="X153" s="387"/>
      <c r="Y153" s="387"/>
      <c r="Z153" s="387"/>
      <c r="AA153" s="387"/>
      <c r="AB153" s="387"/>
      <c r="AC153" s="387"/>
    </row>
    <row r="154" spans="1:29" ht="14.4" customHeight="1">
      <c r="A154" s="108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</row>
    <row r="155" spans="1:29" ht="16.5">
      <c r="A155" s="398" t="s">
        <v>105</v>
      </c>
      <c r="B155" s="398"/>
      <c r="C155" s="398"/>
      <c r="D155" s="398"/>
      <c r="E155" s="398"/>
      <c r="F155" s="398"/>
      <c r="G155" s="398"/>
      <c r="H155" s="398"/>
      <c r="I155" s="398"/>
      <c r="J155" s="398"/>
      <c r="K155" s="398"/>
      <c r="L155" s="398"/>
      <c r="M155" s="398"/>
      <c r="N155" s="398"/>
      <c r="O155" s="398"/>
      <c r="P155" s="398"/>
      <c r="Q155" s="398"/>
      <c r="R155" s="398"/>
      <c r="S155" s="398"/>
      <c r="T155" s="398"/>
      <c r="U155" s="398"/>
      <c r="V155" s="398"/>
      <c r="W155" s="398"/>
      <c r="X155" s="398"/>
      <c r="Y155" s="398"/>
      <c r="Z155" s="398"/>
      <c r="AA155" s="398"/>
      <c r="AB155" s="398"/>
      <c r="AC155" s="398"/>
    </row>
    <row r="156" spans="1:29" ht="14.25" customHeight="1">
      <c r="A156" s="389" t="s">
        <v>38</v>
      </c>
      <c r="B156" s="401" t="s">
        <v>86</v>
      </c>
      <c r="C156" s="401"/>
      <c r="D156" s="401"/>
      <c r="E156" s="401"/>
      <c r="F156" s="401"/>
      <c r="G156" s="401"/>
      <c r="H156" s="401"/>
      <c r="I156" s="401"/>
      <c r="J156" s="401"/>
      <c r="K156" s="401"/>
      <c r="L156" s="401"/>
      <c r="M156" s="401"/>
      <c r="N156" s="401"/>
      <c r="O156" s="401"/>
      <c r="P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</row>
    <row r="157" spans="1:29" ht="14.25" customHeight="1">
      <c r="A157" s="389"/>
      <c r="B157" s="391" t="s">
        <v>40</v>
      </c>
      <c r="C157" s="391" t="s">
        <v>87</v>
      </c>
      <c r="D157" s="391"/>
      <c r="E157" s="391"/>
      <c r="F157" s="391"/>
      <c r="G157" s="391"/>
      <c r="H157" s="391"/>
      <c r="I157" s="391"/>
      <c r="J157" s="391"/>
      <c r="K157" s="391"/>
      <c r="L157" s="391" t="s">
        <v>88</v>
      </c>
      <c r="M157" s="391"/>
      <c r="N157" s="391"/>
      <c r="O157" s="391"/>
      <c r="P157" s="391"/>
      <c r="Q157" s="391"/>
      <c r="R157" s="391"/>
      <c r="S157" s="391"/>
      <c r="T157" s="391"/>
      <c r="U157" s="393" t="s">
        <v>89</v>
      </c>
      <c r="V157" s="393"/>
      <c r="W157" s="393"/>
      <c r="X157" s="393"/>
      <c r="Y157" s="393"/>
      <c r="Z157" s="393"/>
      <c r="AA157" s="393"/>
      <c r="AB157" s="393"/>
      <c r="AC157" s="393"/>
    </row>
    <row r="158" spans="1:29" ht="75" customHeight="1">
      <c r="A158" s="389"/>
      <c r="B158" s="391"/>
      <c r="C158" s="67" t="s">
        <v>40</v>
      </c>
      <c r="D158" s="391" t="s">
        <v>90</v>
      </c>
      <c r="E158" s="391"/>
      <c r="F158" s="391" t="s">
        <v>91</v>
      </c>
      <c r="G158" s="391"/>
      <c r="H158" s="391" t="s">
        <v>92</v>
      </c>
      <c r="I158" s="391"/>
      <c r="J158" s="391" t="s">
        <v>44</v>
      </c>
      <c r="K158" s="391"/>
      <c r="L158" s="67" t="s">
        <v>40</v>
      </c>
      <c r="M158" s="391" t="s">
        <v>93</v>
      </c>
      <c r="N158" s="391"/>
      <c r="O158" s="391" t="s">
        <v>91</v>
      </c>
      <c r="P158" s="391"/>
      <c r="Q158" s="391" t="s">
        <v>92</v>
      </c>
      <c r="R158" s="391"/>
      <c r="S158" s="391" t="s">
        <v>44</v>
      </c>
      <c r="T158" s="391"/>
      <c r="U158" s="67" t="s">
        <v>40</v>
      </c>
      <c r="V158" s="391" t="s">
        <v>93</v>
      </c>
      <c r="W158" s="391"/>
      <c r="X158" s="391" t="s">
        <v>94</v>
      </c>
      <c r="Y158" s="391"/>
      <c r="Z158" s="391" t="s">
        <v>92</v>
      </c>
      <c r="AA158" s="391"/>
      <c r="AB158" s="390" t="s">
        <v>44</v>
      </c>
      <c r="AC158" s="390"/>
    </row>
    <row r="159" spans="1:29" ht="15.75" customHeight="1">
      <c r="A159" s="389"/>
      <c r="B159" s="106" t="s">
        <v>48</v>
      </c>
      <c r="C159" s="106" t="s">
        <v>48</v>
      </c>
      <c r="D159" s="71" t="s">
        <v>48</v>
      </c>
      <c r="E159" s="74" t="s">
        <v>49</v>
      </c>
      <c r="F159" s="107" t="s">
        <v>48</v>
      </c>
      <c r="G159" s="70" t="s">
        <v>49</v>
      </c>
      <c r="H159" s="107" t="s">
        <v>48</v>
      </c>
      <c r="I159" s="70" t="s">
        <v>49</v>
      </c>
      <c r="J159" s="71" t="s">
        <v>48</v>
      </c>
      <c r="K159" s="74" t="s">
        <v>49</v>
      </c>
      <c r="L159" s="106" t="s">
        <v>48</v>
      </c>
      <c r="M159" s="107" t="s">
        <v>48</v>
      </c>
      <c r="N159" s="70" t="s">
        <v>49</v>
      </c>
      <c r="O159" s="71" t="s">
        <v>48</v>
      </c>
      <c r="P159" s="74" t="s">
        <v>49</v>
      </c>
      <c r="Q159" s="107" t="s">
        <v>48</v>
      </c>
      <c r="R159" s="70" t="s">
        <v>49</v>
      </c>
      <c r="S159" s="107" t="s">
        <v>48</v>
      </c>
      <c r="T159" s="70" t="s">
        <v>49</v>
      </c>
      <c r="U159" s="106" t="s">
        <v>48</v>
      </c>
      <c r="V159" s="71" t="s">
        <v>48</v>
      </c>
      <c r="W159" s="74" t="s">
        <v>49</v>
      </c>
      <c r="X159" s="71" t="s">
        <v>48</v>
      </c>
      <c r="Y159" s="74" t="s">
        <v>49</v>
      </c>
      <c r="Z159" s="107" t="s">
        <v>48</v>
      </c>
      <c r="AA159" s="70" t="s">
        <v>49</v>
      </c>
      <c r="AB159" s="69" t="s">
        <v>48</v>
      </c>
      <c r="AC159" s="118" t="s">
        <v>49</v>
      </c>
    </row>
    <row r="160" spans="1:29" ht="14.25" customHeight="1">
      <c r="A160" s="112" t="s">
        <v>50</v>
      </c>
      <c r="B160" s="76">
        <v>8878</v>
      </c>
      <c r="C160" s="76">
        <v>2164</v>
      </c>
      <c r="D160" s="77">
        <v>229</v>
      </c>
      <c r="E160" s="78">
        <v>10.6</v>
      </c>
      <c r="F160" s="77">
        <v>1436</v>
      </c>
      <c r="G160" s="119">
        <v>66.400000000000006</v>
      </c>
      <c r="H160" s="77">
        <v>395</v>
      </c>
      <c r="I160" s="78">
        <v>18.3</v>
      </c>
      <c r="J160" s="77">
        <v>104</v>
      </c>
      <c r="K160" s="78">
        <v>4.8</v>
      </c>
      <c r="L160" s="76">
        <v>5178</v>
      </c>
      <c r="M160" s="77">
        <v>439</v>
      </c>
      <c r="N160" s="78">
        <v>8.5</v>
      </c>
      <c r="O160" s="77">
        <v>3506</v>
      </c>
      <c r="P160" s="78">
        <v>67.7</v>
      </c>
      <c r="Q160" s="77">
        <v>864</v>
      </c>
      <c r="R160" s="78">
        <v>16.7</v>
      </c>
      <c r="S160" s="77">
        <v>369</v>
      </c>
      <c r="T160" s="78">
        <v>7.1</v>
      </c>
      <c r="U160" s="120">
        <v>1536</v>
      </c>
      <c r="V160" s="77">
        <v>50</v>
      </c>
      <c r="W160" s="78">
        <v>3.3</v>
      </c>
      <c r="X160" s="77">
        <v>672</v>
      </c>
      <c r="Y160" s="78">
        <v>43.8</v>
      </c>
      <c r="Z160" s="77">
        <v>606</v>
      </c>
      <c r="AA160" s="78">
        <v>39.5</v>
      </c>
      <c r="AB160" s="77">
        <v>208</v>
      </c>
      <c r="AC160" s="79">
        <v>13.5</v>
      </c>
    </row>
    <row r="161" spans="1:29" ht="14.25" customHeight="1">
      <c r="A161" s="113" t="s">
        <v>51</v>
      </c>
      <c r="B161" s="81">
        <v>8766</v>
      </c>
      <c r="C161" s="81">
        <v>1732</v>
      </c>
      <c r="D161" s="82">
        <v>232</v>
      </c>
      <c r="E161" s="83">
        <v>13.4</v>
      </c>
      <c r="F161" s="82">
        <v>1203</v>
      </c>
      <c r="G161" s="121">
        <v>69.5</v>
      </c>
      <c r="H161" s="82">
        <v>229</v>
      </c>
      <c r="I161" s="83">
        <v>13.2</v>
      </c>
      <c r="J161" s="82">
        <v>68</v>
      </c>
      <c r="K161" s="83">
        <v>3.9</v>
      </c>
      <c r="L161" s="81">
        <v>4255</v>
      </c>
      <c r="M161" s="82">
        <v>142</v>
      </c>
      <c r="N161" s="83">
        <v>3.3</v>
      </c>
      <c r="O161" s="82">
        <v>3225</v>
      </c>
      <c r="P161" s="83">
        <v>75.8</v>
      </c>
      <c r="Q161" s="82">
        <v>537</v>
      </c>
      <c r="R161" s="83">
        <v>12.6</v>
      </c>
      <c r="S161" s="82">
        <v>351</v>
      </c>
      <c r="T161" s="83">
        <v>8.1999999999999993</v>
      </c>
      <c r="U161" s="122">
        <v>2779</v>
      </c>
      <c r="V161" s="82">
        <v>43</v>
      </c>
      <c r="W161" s="83">
        <v>1.5</v>
      </c>
      <c r="X161" s="82">
        <v>1679</v>
      </c>
      <c r="Y161" s="83">
        <v>60.4</v>
      </c>
      <c r="Z161" s="82">
        <v>652</v>
      </c>
      <c r="AA161" s="83">
        <v>23.5</v>
      </c>
      <c r="AB161" s="82">
        <v>405</v>
      </c>
      <c r="AC161" s="84">
        <v>14.6</v>
      </c>
    </row>
    <row r="162" spans="1:29" ht="14.25" customHeight="1">
      <c r="A162" s="112" t="s">
        <v>52</v>
      </c>
      <c r="B162" s="86">
        <v>2663</v>
      </c>
      <c r="C162" s="86">
        <v>812</v>
      </c>
      <c r="D162" s="87">
        <v>372</v>
      </c>
      <c r="E162" s="88">
        <v>45.8</v>
      </c>
      <c r="F162" s="87">
        <v>254</v>
      </c>
      <c r="G162" s="123">
        <v>31.3</v>
      </c>
      <c r="H162" s="87">
        <v>156</v>
      </c>
      <c r="I162" s="88">
        <v>19.2</v>
      </c>
      <c r="J162" s="87">
        <v>30</v>
      </c>
      <c r="K162" s="88">
        <v>3.7</v>
      </c>
      <c r="L162" s="86">
        <v>1033</v>
      </c>
      <c r="M162" s="87">
        <v>163</v>
      </c>
      <c r="N162" s="88">
        <v>15.8</v>
      </c>
      <c r="O162" s="87">
        <v>420</v>
      </c>
      <c r="P162" s="88">
        <v>40.700000000000003</v>
      </c>
      <c r="Q162" s="87">
        <v>359</v>
      </c>
      <c r="R162" s="88">
        <v>34.799999999999997</v>
      </c>
      <c r="S162" s="87">
        <v>91</v>
      </c>
      <c r="T162" s="88">
        <v>8.8000000000000007</v>
      </c>
      <c r="U162" s="124">
        <v>818</v>
      </c>
      <c r="V162" s="87">
        <v>38</v>
      </c>
      <c r="W162" s="88">
        <v>4.5999999999999996</v>
      </c>
      <c r="X162" s="87">
        <v>41</v>
      </c>
      <c r="Y162" s="88">
        <v>5</v>
      </c>
      <c r="Z162" s="87">
        <v>457</v>
      </c>
      <c r="AA162" s="88">
        <v>55.9</v>
      </c>
      <c r="AB162" s="87">
        <v>282</v>
      </c>
      <c r="AC162" s="89">
        <v>34.5</v>
      </c>
    </row>
    <row r="163" spans="1:29" ht="14.25" customHeight="1">
      <c r="A163" s="113" t="s">
        <v>53</v>
      </c>
      <c r="B163" s="81">
        <v>1565</v>
      </c>
      <c r="C163" s="81">
        <v>145</v>
      </c>
      <c r="D163" s="82">
        <v>17</v>
      </c>
      <c r="E163" s="83">
        <v>11.7</v>
      </c>
      <c r="F163" s="82">
        <v>109</v>
      </c>
      <c r="G163" s="121">
        <v>75.2</v>
      </c>
      <c r="H163" s="82">
        <v>16</v>
      </c>
      <c r="I163" s="83">
        <v>11</v>
      </c>
      <c r="J163" s="82">
        <v>3</v>
      </c>
      <c r="K163" s="83">
        <v>2.1</v>
      </c>
      <c r="L163" s="81">
        <v>734</v>
      </c>
      <c r="M163" s="82">
        <v>35</v>
      </c>
      <c r="N163" s="83">
        <v>4.8</v>
      </c>
      <c r="O163" s="82">
        <v>447</v>
      </c>
      <c r="P163" s="83">
        <v>60.9</v>
      </c>
      <c r="Q163" s="82">
        <v>215</v>
      </c>
      <c r="R163" s="83">
        <v>29.3</v>
      </c>
      <c r="S163" s="82">
        <v>37</v>
      </c>
      <c r="T163" s="83">
        <v>5</v>
      </c>
      <c r="U163" s="122">
        <v>686</v>
      </c>
      <c r="V163" s="82">
        <v>25</v>
      </c>
      <c r="W163" s="83">
        <v>3.6</v>
      </c>
      <c r="X163" s="82">
        <v>241</v>
      </c>
      <c r="Y163" s="83">
        <v>35.1</v>
      </c>
      <c r="Z163" s="82">
        <v>313</v>
      </c>
      <c r="AA163" s="83">
        <v>45.6</v>
      </c>
      <c r="AB163" s="82">
        <v>107</v>
      </c>
      <c r="AC163" s="84">
        <v>15.6</v>
      </c>
    </row>
    <row r="164" spans="1:29" ht="14.25" customHeight="1">
      <c r="A164" s="112" t="s">
        <v>54</v>
      </c>
      <c r="B164" s="86">
        <v>437</v>
      </c>
      <c r="C164" s="86">
        <v>122</v>
      </c>
      <c r="D164" s="87">
        <v>85</v>
      </c>
      <c r="E164" s="88">
        <v>69.7</v>
      </c>
      <c r="F164" s="87" t="s">
        <v>103</v>
      </c>
      <c r="G164" s="123" t="s">
        <v>103</v>
      </c>
      <c r="H164" s="87">
        <v>17</v>
      </c>
      <c r="I164" s="88">
        <v>13.9</v>
      </c>
      <c r="J164" s="87" t="s">
        <v>103</v>
      </c>
      <c r="K164" s="88" t="s">
        <v>103</v>
      </c>
      <c r="L164" s="86">
        <v>166</v>
      </c>
      <c r="M164" s="87">
        <v>20</v>
      </c>
      <c r="N164" s="88">
        <v>12</v>
      </c>
      <c r="O164" s="87">
        <v>52</v>
      </c>
      <c r="P164" s="88">
        <v>31.3</v>
      </c>
      <c r="Q164" s="87">
        <v>65</v>
      </c>
      <c r="R164" s="88">
        <v>39.200000000000003</v>
      </c>
      <c r="S164" s="87">
        <v>29</v>
      </c>
      <c r="T164" s="88">
        <v>17.5</v>
      </c>
      <c r="U164" s="124">
        <v>149</v>
      </c>
      <c r="V164" s="87" t="s">
        <v>103</v>
      </c>
      <c r="W164" s="88" t="s">
        <v>103</v>
      </c>
      <c r="X164" s="87" t="s">
        <v>103</v>
      </c>
      <c r="Y164" s="88" t="s">
        <v>103</v>
      </c>
      <c r="Z164" s="87">
        <v>38</v>
      </c>
      <c r="AA164" s="88">
        <v>25.5</v>
      </c>
      <c r="AB164" s="87">
        <v>104</v>
      </c>
      <c r="AC164" s="89">
        <v>69.8</v>
      </c>
    </row>
    <row r="165" spans="1:29" ht="14.25" customHeight="1">
      <c r="A165" s="113" t="s">
        <v>55</v>
      </c>
      <c r="B165" s="81">
        <v>1126</v>
      </c>
      <c r="C165" s="81">
        <v>142</v>
      </c>
      <c r="D165" s="82">
        <v>39</v>
      </c>
      <c r="E165" s="83">
        <v>27.5</v>
      </c>
      <c r="F165" s="82">
        <v>51</v>
      </c>
      <c r="G165" s="121">
        <v>35.9</v>
      </c>
      <c r="H165" s="82">
        <v>36</v>
      </c>
      <c r="I165" s="83">
        <v>25.4</v>
      </c>
      <c r="J165" s="82">
        <v>16</v>
      </c>
      <c r="K165" s="83">
        <v>11.3</v>
      </c>
      <c r="L165" s="81">
        <v>539</v>
      </c>
      <c r="M165" s="82">
        <v>65</v>
      </c>
      <c r="N165" s="83">
        <v>12.1</v>
      </c>
      <c r="O165" s="82">
        <v>95</v>
      </c>
      <c r="P165" s="83">
        <v>17.600000000000001</v>
      </c>
      <c r="Q165" s="82">
        <v>278</v>
      </c>
      <c r="R165" s="83">
        <v>51.6</v>
      </c>
      <c r="S165" s="82">
        <v>101</v>
      </c>
      <c r="T165" s="83">
        <v>18.7</v>
      </c>
      <c r="U165" s="122">
        <v>445</v>
      </c>
      <c r="V165" s="82">
        <v>14</v>
      </c>
      <c r="W165" s="83">
        <v>3.1</v>
      </c>
      <c r="X165" s="82">
        <v>6</v>
      </c>
      <c r="Y165" s="83">
        <v>1.3</v>
      </c>
      <c r="Z165" s="82">
        <v>152</v>
      </c>
      <c r="AA165" s="83">
        <v>34.200000000000003</v>
      </c>
      <c r="AB165" s="82">
        <v>273</v>
      </c>
      <c r="AC165" s="84">
        <v>61.3</v>
      </c>
    </row>
    <row r="166" spans="1:29" ht="14.25" customHeight="1">
      <c r="A166" s="112" t="s">
        <v>56</v>
      </c>
      <c r="B166" s="86">
        <v>4157</v>
      </c>
      <c r="C166" s="86">
        <v>719</v>
      </c>
      <c r="D166" s="87">
        <v>242</v>
      </c>
      <c r="E166" s="88">
        <v>33.700000000000003</v>
      </c>
      <c r="F166" s="87">
        <v>230</v>
      </c>
      <c r="G166" s="123">
        <v>32</v>
      </c>
      <c r="H166" s="87">
        <v>211</v>
      </c>
      <c r="I166" s="88">
        <v>29.3</v>
      </c>
      <c r="J166" s="87">
        <v>36</v>
      </c>
      <c r="K166" s="88">
        <v>5</v>
      </c>
      <c r="L166" s="86">
        <v>1894</v>
      </c>
      <c r="M166" s="87">
        <v>205</v>
      </c>
      <c r="N166" s="88">
        <v>10.8</v>
      </c>
      <c r="O166" s="87">
        <v>782</v>
      </c>
      <c r="P166" s="88">
        <v>41.3</v>
      </c>
      <c r="Q166" s="87">
        <v>708</v>
      </c>
      <c r="R166" s="88">
        <v>37.4</v>
      </c>
      <c r="S166" s="87">
        <v>199</v>
      </c>
      <c r="T166" s="88">
        <v>10.5</v>
      </c>
      <c r="U166" s="124">
        <v>1544</v>
      </c>
      <c r="V166" s="87">
        <v>89</v>
      </c>
      <c r="W166" s="88">
        <v>5.8</v>
      </c>
      <c r="X166" s="87">
        <v>292</v>
      </c>
      <c r="Y166" s="88">
        <v>18.899999999999999</v>
      </c>
      <c r="Z166" s="87">
        <v>745</v>
      </c>
      <c r="AA166" s="88">
        <v>48.3</v>
      </c>
      <c r="AB166" s="87">
        <v>418</v>
      </c>
      <c r="AC166" s="89">
        <v>27.1</v>
      </c>
    </row>
    <row r="167" spans="1:29" ht="14.25" customHeight="1">
      <c r="A167" s="113" t="s">
        <v>57</v>
      </c>
      <c r="B167" s="81">
        <v>952</v>
      </c>
      <c r="C167" s="81">
        <v>90</v>
      </c>
      <c r="D167" s="82">
        <v>5</v>
      </c>
      <c r="E167" s="83">
        <v>5.6</v>
      </c>
      <c r="F167" s="82">
        <v>73</v>
      </c>
      <c r="G167" s="121">
        <v>81.099999999999994</v>
      </c>
      <c r="H167" s="82">
        <v>8</v>
      </c>
      <c r="I167" s="83">
        <v>8.9</v>
      </c>
      <c r="J167" s="82">
        <v>4</v>
      </c>
      <c r="K167" s="83">
        <v>4.4000000000000004</v>
      </c>
      <c r="L167" s="81">
        <v>437</v>
      </c>
      <c r="M167" s="82">
        <v>11</v>
      </c>
      <c r="N167" s="83">
        <v>2.5</v>
      </c>
      <c r="O167" s="82">
        <v>358</v>
      </c>
      <c r="P167" s="83">
        <v>81.900000000000006</v>
      </c>
      <c r="Q167" s="82">
        <v>29</v>
      </c>
      <c r="R167" s="83">
        <v>6.6</v>
      </c>
      <c r="S167" s="82">
        <v>39</v>
      </c>
      <c r="T167" s="83">
        <v>8.9</v>
      </c>
      <c r="U167" s="122">
        <v>425</v>
      </c>
      <c r="V167" s="82">
        <v>7</v>
      </c>
      <c r="W167" s="83">
        <v>1.6</v>
      </c>
      <c r="X167" s="82">
        <v>149</v>
      </c>
      <c r="Y167" s="83">
        <v>35.1</v>
      </c>
      <c r="Z167" s="82">
        <v>135</v>
      </c>
      <c r="AA167" s="83">
        <v>31.8</v>
      </c>
      <c r="AB167" s="82">
        <v>134</v>
      </c>
      <c r="AC167" s="84">
        <v>31.5</v>
      </c>
    </row>
    <row r="168" spans="1:29" ht="14.25" customHeight="1">
      <c r="A168" s="112" t="s">
        <v>58</v>
      </c>
      <c r="B168" s="86">
        <v>5045</v>
      </c>
      <c r="C168" s="86">
        <v>1147</v>
      </c>
      <c r="D168" s="87">
        <v>345</v>
      </c>
      <c r="E168" s="88">
        <v>30.1</v>
      </c>
      <c r="F168" s="87">
        <v>500</v>
      </c>
      <c r="G168" s="123">
        <v>43.6</v>
      </c>
      <c r="H168" s="87">
        <v>245</v>
      </c>
      <c r="I168" s="88">
        <v>21.4</v>
      </c>
      <c r="J168" s="87">
        <v>57</v>
      </c>
      <c r="K168" s="88">
        <v>5</v>
      </c>
      <c r="L168" s="86">
        <v>2093</v>
      </c>
      <c r="M168" s="87">
        <v>134</v>
      </c>
      <c r="N168" s="88">
        <v>6.4</v>
      </c>
      <c r="O168" s="87">
        <v>1076</v>
      </c>
      <c r="P168" s="88">
        <v>51.4</v>
      </c>
      <c r="Q168" s="87">
        <v>542</v>
      </c>
      <c r="R168" s="88">
        <v>25.9</v>
      </c>
      <c r="S168" s="87">
        <v>341</v>
      </c>
      <c r="T168" s="88">
        <v>16.3</v>
      </c>
      <c r="U168" s="124">
        <v>1805</v>
      </c>
      <c r="V168" s="87">
        <v>64</v>
      </c>
      <c r="W168" s="88">
        <v>3.5</v>
      </c>
      <c r="X168" s="87">
        <v>295</v>
      </c>
      <c r="Y168" s="88">
        <v>16.3</v>
      </c>
      <c r="Z168" s="87">
        <v>792</v>
      </c>
      <c r="AA168" s="88">
        <v>43.9</v>
      </c>
      <c r="AB168" s="87">
        <v>654</v>
      </c>
      <c r="AC168" s="89">
        <v>36.200000000000003</v>
      </c>
    </row>
    <row r="169" spans="1:29" ht="14.25" customHeight="1">
      <c r="A169" s="113" t="s">
        <v>59</v>
      </c>
      <c r="B169" s="81">
        <v>10347</v>
      </c>
      <c r="C169" s="81">
        <v>1093</v>
      </c>
      <c r="D169" s="82">
        <v>286</v>
      </c>
      <c r="E169" s="83">
        <v>26.2</v>
      </c>
      <c r="F169" s="82">
        <v>352</v>
      </c>
      <c r="G169" s="121">
        <v>32.200000000000003</v>
      </c>
      <c r="H169" s="82">
        <v>428</v>
      </c>
      <c r="I169" s="83">
        <v>39.200000000000003</v>
      </c>
      <c r="J169" s="82">
        <v>27</v>
      </c>
      <c r="K169" s="83">
        <v>2.5</v>
      </c>
      <c r="L169" s="81">
        <v>6376</v>
      </c>
      <c r="M169" s="82">
        <v>352</v>
      </c>
      <c r="N169" s="83">
        <v>5.5</v>
      </c>
      <c r="O169" s="82">
        <v>2527</v>
      </c>
      <c r="P169" s="83">
        <v>39.6</v>
      </c>
      <c r="Q169" s="82">
        <v>3061</v>
      </c>
      <c r="R169" s="83">
        <v>48</v>
      </c>
      <c r="S169" s="82">
        <v>436</v>
      </c>
      <c r="T169" s="83">
        <v>6.8</v>
      </c>
      <c r="U169" s="122">
        <v>2878</v>
      </c>
      <c r="V169" s="82">
        <v>98</v>
      </c>
      <c r="W169" s="83">
        <v>3.4</v>
      </c>
      <c r="X169" s="82">
        <v>416</v>
      </c>
      <c r="Y169" s="83">
        <v>14.5</v>
      </c>
      <c r="Z169" s="82">
        <v>1888</v>
      </c>
      <c r="AA169" s="83">
        <v>65.599999999999994</v>
      </c>
      <c r="AB169" s="82">
        <v>476</v>
      </c>
      <c r="AC169" s="84">
        <v>16.5</v>
      </c>
    </row>
    <row r="170" spans="1:29" ht="14.25" customHeight="1">
      <c r="A170" s="112" t="s">
        <v>60</v>
      </c>
      <c r="B170" s="86">
        <v>2470</v>
      </c>
      <c r="C170" s="86">
        <v>211</v>
      </c>
      <c r="D170" s="87">
        <v>38</v>
      </c>
      <c r="E170" s="88">
        <v>18</v>
      </c>
      <c r="F170" s="87">
        <v>108</v>
      </c>
      <c r="G170" s="123">
        <v>51.2</v>
      </c>
      <c r="H170" s="87">
        <v>61</v>
      </c>
      <c r="I170" s="88">
        <v>28.9</v>
      </c>
      <c r="J170" s="87">
        <v>4</v>
      </c>
      <c r="K170" s="88">
        <v>1.9</v>
      </c>
      <c r="L170" s="86">
        <v>1398</v>
      </c>
      <c r="M170" s="87">
        <v>75</v>
      </c>
      <c r="N170" s="88">
        <v>5.4</v>
      </c>
      <c r="O170" s="87">
        <v>802</v>
      </c>
      <c r="P170" s="88">
        <v>57.4</v>
      </c>
      <c r="Q170" s="87">
        <v>463</v>
      </c>
      <c r="R170" s="88">
        <v>33.1</v>
      </c>
      <c r="S170" s="87">
        <v>58</v>
      </c>
      <c r="T170" s="88">
        <v>4.0999999999999996</v>
      </c>
      <c r="U170" s="124">
        <v>861</v>
      </c>
      <c r="V170" s="87">
        <v>31</v>
      </c>
      <c r="W170" s="88">
        <v>3.6</v>
      </c>
      <c r="X170" s="87">
        <v>238</v>
      </c>
      <c r="Y170" s="88">
        <v>27.6</v>
      </c>
      <c r="Z170" s="87">
        <v>502</v>
      </c>
      <c r="AA170" s="88">
        <v>58.3</v>
      </c>
      <c r="AB170" s="87">
        <v>90</v>
      </c>
      <c r="AC170" s="89">
        <v>10.5</v>
      </c>
    </row>
    <row r="171" spans="1:29" ht="14.25" customHeight="1">
      <c r="A171" s="113" t="s">
        <v>61</v>
      </c>
      <c r="B171" s="81">
        <v>470</v>
      </c>
      <c r="C171" s="81">
        <v>27</v>
      </c>
      <c r="D171" s="82">
        <v>6</v>
      </c>
      <c r="E171" s="83">
        <v>22.2</v>
      </c>
      <c r="F171" s="82" t="s">
        <v>103</v>
      </c>
      <c r="G171" s="121" t="s">
        <v>103</v>
      </c>
      <c r="H171" s="82">
        <v>11</v>
      </c>
      <c r="I171" s="83">
        <v>40.700000000000003</v>
      </c>
      <c r="J171" s="82" t="s">
        <v>103</v>
      </c>
      <c r="K171" s="83" t="s">
        <v>103</v>
      </c>
      <c r="L171" s="81">
        <v>242</v>
      </c>
      <c r="M171" s="82">
        <v>17</v>
      </c>
      <c r="N171" s="83">
        <v>7</v>
      </c>
      <c r="O171" s="82">
        <v>90</v>
      </c>
      <c r="P171" s="83">
        <v>37.200000000000003</v>
      </c>
      <c r="Q171" s="82">
        <v>119</v>
      </c>
      <c r="R171" s="83">
        <v>49.2</v>
      </c>
      <c r="S171" s="82">
        <v>16</v>
      </c>
      <c r="T171" s="83">
        <v>6.6</v>
      </c>
      <c r="U171" s="122">
        <v>201</v>
      </c>
      <c r="V171" s="82">
        <v>10</v>
      </c>
      <c r="W171" s="83">
        <v>5</v>
      </c>
      <c r="X171" s="82">
        <v>11</v>
      </c>
      <c r="Y171" s="83">
        <v>5.5</v>
      </c>
      <c r="Z171" s="82">
        <v>158</v>
      </c>
      <c r="AA171" s="83">
        <v>78.599999999999994</v>
      </c>
      <c r="AB171" s="82">
        <v>22</v>
      </c>
      <c r="AC171" s="84">
        <v>10.9</v>
      </c>
    </row>
    <row r="172" spans="1:29" ht="14.25" customHeight="1">
      <c r="A172" s="112" t="s">
        <v>62</v>
      </c>
      <c r="B172" s="86">
        <v>2348</v>
      </c>
      <c r="C172" s="86">
        <v>125</v>
      </c>
      <c r="D172" s="87">
        <v>25</v>
      </c>
      <c r="E172" s="88">
        <v>20</v>
      </c>
      <c r="F172" s="87">
        <v>67</v>
      </c>
      <c r="G172" s="123">
        <v>53.6</v>
      </c>
      <c r="H172" s="87">
        <v>30</v>
      </c>
      <c r="I172" s="88">
        <v>24</v>
      </c>
      <c r="J172" s="87">
        <v>3</v>
      </c>
      <c r="K172" s="88">
        <v>2.4</v>
      </c>
      <c r="L172" s="86">
        <v>969</v>
      </c>
      <c r="M172" s="87">
        <v>45</v>
      </c>
      <c r="N172" s="88">
        <v>4.5999999999999996</v>
      </c>
      <c r="O172" s="87">
        <v>496</v>
      </c>
      <c r="P172" s="88">
        <v>51.2</v>
      </c>
      <c r="Q172" s="87">
        <v>363</v>
      </c>
      <c r="R172" s="88">
        <v>37.5</v>
      </c>
      <c r="S172" s="87">
        <v>65</v>
      </c>
      <c r="T172" s="88">
        <v>6.7</v>
      </c>
      <c r="U172" s="124">
        <v>1254</v>
      </c>
      <c r="V172" s="87">
        <v>21</v>
      </c>
      <c r="W172" s="88">
        <v>1.7</v>
      </c>
      <c r="X172" s="87">
        <v>107</v>
      </c>
      <c r="Y172" s="88">
        <v>8.5</v>
      </c>
      <c r="Z172" s="87">
        <v>595</v>
      </c>
      <c r="AA172" s="88">
        <v>47.4</v>
      </c>
      <c r="AB172" s="87">
        <v>531</v>
      </c>
      <c r="AC172" s="89">
        <v>42.3</v>
      </c>
    </row>
    <row r="173" spans="1:29" ht="14.25" customHeight="1">
      <c r="A173" s="113" t="s">
        <v>63</v>
      </c>
      <c r="B173" s="81">
        <v>1414</v>
      </c>
      <c r="C173" s="81">
        <v>119</v>
      </c>
      <c r="D173" s="82">
        <v>13</v>
      </c>
      <c r="E173" s="83">
        <v>10.9</v>
      </c>
      <c r="F173" s="82">
        <v>92</v>
      </c>
      <c r="G173" s="121">
        <v>77.3</v>
      </c>
      <c r="H173" s="82">
        <v>9</v>
      </c>
      <c r="I173" s="83">
        <v>7.6</v>
      </c>
      <c r="J173" s="82">
        <v>5</v>
      </c>
      <c r="K173" s="83">
        <v>4.2</v>
      </c>
      <c r="L173" s="81">
        <v>720</v>
      </c>
      <c r="M173" s="82">
        <v>18</v>
      </c>
      <c r="N173" s="83">
        <v>2.5</v>
      </c>
      <c r="O173" s="82">
        <v>562</v>
      </c>
      <c r="P173" s="83">
        <v>78.099999999999994</v>
      </c>
      <c r="Q173" s="82">
        <v>97</v>
      </c>
      <c r="R173" s="83">
        <v>13.5</v>
      </c>
      <c r="S173" s="82">
        <v>43</v>
      </c>
      <c r="T173" s="83">
        <v>6</v>
      </c>
      <c r="U173" s="122">
        <v>575</v>
      </c>
      <c r="V173" s="82">
        <v>10</v>
      </c>
      <c r="W173" s="83">
        <v>1.7</v>
      </c>
      <c r="X173" s="82">
        <v>243</v>
      </c>
      <c r="Y173" s="83">
        <v>42.3</v>
      </c>
      <c r="Z173" s="82">
        <v>211</v>
      </c>
      <c r="AA173" s="83">
        <v>36.700000000000003</v>
      </c>
      <c r="AB173" s="82">
        <v>111</v>
      </c>
      <c r="AC173" s="84">
        <v>19.3</v>
      </c>
    </row>
    <row r="174" spans="1:29" ht="14.25" customHeight="1">
      <c r="A174" s="112" t="s">
        <v>64</v>
      </c>
      <c r="B174" s="86">
        <v>1774</v>
      </c>
      <c r="C174" s="86">
        <v>316</v>
      </c>
      <c r="D174" s="87">
        <v>97</v>
      </c>
      <c r="E174" s="88">
        <v>30.7</v>
      </c>
      <c r="F174" s="87">
        <v>111</v>
      </c>
      <c r="G174" s="123">
        <v>35.1</v>
      </c>
      <c r="H174" s="87">
        <v>94</v>
      </c>
      <c r="I174" s="88">
        <v>29.7</v>
      </c>
      <c r="J174" s="87">
        <v>14</v>
      </c>
      <c r="K174" s="88">
        <v>4.4000000000000004</v>
      </c>
      <c r="L174" s="86">
        <v>872</v>
      </c>
      <c r="M174" s="87">
        <v>49</v>
      </c>
      <c r="N174" s="88">
        <v>5.6</v>
      </c>
      <c r="O174" s="87">
        <v>367</v>
      </c>
      <c r="P174" s="88">
        <v>42.1</v>
      </c>
      <c r="Q174" s="87">
        <v>364</v>
      </c>
      <c r="R174" s="88">
        <v>41.7</v>
      </c>
      <c r="S174" s="87">
        <v>92</v>
      </c>
      <c r="T174" s="88">
        <v>10.6</v>
      </c>
      <c r="U174" s="124">
        <v>586</v>
      </c>
      <c r="V174" s="87">
        <v>15</v>
      </c>
      <c r="W174" s="88">
        <v>2.6</v>
      </c>
      <c r="X174" s="87">
        <v>24</v>
      </c>
      <c r="Y174" s="88">
        <v>4.0999999999999996</v>
      </c>
      <c r="Z174" s="87">
        <v>320</v>
      </c>
      <c r="AA174" s="88">
        <v>54.6</v>
      </c>
      <c r="AB174" s="87">
        <v>227</v>
      </c>
      <c r="AC174" s="89">
        <v>38.700000000000003</v>
      </c>
    </row>
    <row r="175" spans="1:29" ht="14.25" customHeight="1">
      <c r="A175" s="113" t="s">
        <v>65</v>
      </c>
      <c r="B175" s="81">
        <v>1330</v>
      </c>
      <c r="C175" s="81">
        <v>101</v>
      </c>
      <c r="D175" s="82" t="s">
        <v>106</v>
      </c>
      <c r="E175" s="83" t="s">
        <v>106</v>
      </c>
      <c r="F175" s="82">
        <v>88</v>
      </c>
      <c r="G175" s="121">
        <v>87.1</v>
      </c>
      <c r="H175" s="82">
        <v>10</v>
      </c>
      <c r="I175" s="83">
        <v>9.9</v>
      </c>
      <c r="J175" s="82">
        <v>3</v>
      </c>
      <c r="K175" s="83">
        <v>3</v>
      </c>
      <c r="L175" s="81">
        <v>767</v>
      </c>
      <c r="M175" s="82">
        <v>3</v>
      </c>
      <c r="N175" s="83">
        <v>0.4</v>
      </c>
      <c r="O175" s="82">
        <v>653</v>
      </c>
      <c r="P175" s="83">
        <v>85.1</v>
      </c>
      <c r="Q175" s="82">
        <v>62</v>
      </c>
      <c r="R175" s="83">
        <v>8.1</v>
      </c>
      <c r="S175" s="82">
        <v>49</v>
      </c>
      <c r="T175" s="83">
        <v>6.4</v>
      </c>
      <c r="U175" s="122">
        <v>462</v>
      </c>
      <c r="V175" s="82" t="s">
        <v>103</v>
      </c>
      <c r="W175" s="83" t="s">
        <v>103</v>
      </c>
      <c r="X175" s="82" t="s">
        <v>103</v>
      </c>
      <c r="Y175" s="83" t="s">
        <v>103</v>
      </c>
      <c r="Z175" s="82">
        <v>193</v>
      </c>
      <c r="AA175" s="83">
        <v>41.8</v>
      </c>
      <c r="AB175" s="82">
        <v>193</v>
      </c>
      <c r="AC175" s="84">
        <v>41.8</v>
      </c>
    </row>
    <row r="176" spans="1:29" ht="14.25" customHeight="1">
      <c r="A176" s="125" t="s">
        <v>66</v>
      </c>
      <c r="B176" s="91">
        <v>43470</v>
      </c>
      <c r="C176" s="91">
        <v>7673</v>
      </c>
      <c r="D176" s="92">
        <v>1599</v>
      </c>
      <c r="E176" s="93">
        <v>20.8</v>
      </c>
      <c r="F176" s="92">
        <v>4017</v>
      </c>
      <c r="G176" s="126">
        <v>52.4</v>
      </c>
      <c r="H176" s="92">
        <v>1727</v>
      </c>
      <c r="I176" s="93">
        <v>22.5</v>
      </c>
      <c r="J176" s="92">
        <v>330</v>
      </c>
      <c r="K176" s="93">
        <v>4.3</v>
      </c>
      <c r="L176" s="91">
        <v>23013</v>
      </c>
      <c r="M176" s="92">
        <v>1498</v>
      </c>
      <c r="N176" s="93">
        <v>6.5</v>
      </c>
      <c r="O176" s="92">
        <v>12522</v>
      </c>
      <c r="P176" s="93">
        <v>54.4</v>
      </c>
      <c r="Q176" s="92">
        <v>7001</v>
      </c>
      <c r="R176" s="93">
        <v>30.4</v>
      </c>
      <c r="S176" s="92">
        <v>1992</v>
      </c>
      <c r="T176" s="93">
        <v>8.6999999999999993</v>
      </c>
      <c r="U176" s="127">
        <v>12784</v>
      </c>
      <c r="V176" s="92" t="s">
        <v>103</v>
      </c>
      <c r="W176" s="93" t="s">
        <v>103</v>
      </c>
      <c r="X176" s="92" t="s">
        <v>103</v>
      </c>
      <c r="Y176" s="93" t="s">
        <v>103</v>
      </c>
      <c r="Z176" s="92">
        <v>5853</v>
      </c>
      <c r="AA176" s="93">
        <v>45.8</v>
      </c>
      <c r="AB176" s="92">
        <v>2877</v>
      </c>
      <c r="AC176" s="94">
        <v>22.5</v>
      </c>
    </row>
    <row r="177" spans="1:29" ht="14.25" customHeight="1">
      <c r="A177" s="128" t="s">
        <v>67</v>
      </c>
      <c r="B177" s="96">
        <v>10272</v>
      </c>
      <c r="C177" s="96">
        <v>1392</v>
      </c>
      <c r="D177" s="97">
        <v>432</v>
      </c>
      <c r="E177" s="98">
        <v>31</v>
      </c>
      <c r="F177" s="97">
        <v>683</v>
      </c>
      <c r="G177" s="129">
        <v>49.1</v>
      </c>
      <c r="H177" s="97">
        <v>229</v>
      </c>
      <c r="I177" s="98">
        <v>16.5</v>
      </c>
      <c r="J177" s="97">
        <v>48</v>
      </c>
      <c r="K177" s="98">
        <v>3.4</v>
      </c>
      <c r="L177" s="96">
        <v>4660</v>
      </c>
      <c r="M177" s="97">
        <v>275</v>
      </c>
      <c r="N177" s="98">
        <v>5.9</v>
      </c>
      <c r="O177" s="97">
        <v>2936</v>
      </c>
      <c r="P177" s="98">
        <v>63</v>
      </c>
      <c r="Q177" s="97">
        <v>1125</v>
      </c>
      <c r="R177" s="98">
        <v>24.1</v>
      </c>
      <c r="S177" s="97">
        <v>324</v>
      </c>
      <c r="T177" s="98">
        <v>7</v>
      </c>
      <c r="U177" s="130">
        <v>4220</v>
      </c>
      <c r="V177" s="97" t="s">
        <v>103</v>
      </c>
      <c r="W177" s="98" t="s">
        <v>103</v>
      </c>
      <c r="X177" s="97" t="s">
        <v>103</v>
      </c>
      <c r="Y177" s="98" t="s">
        <v>103</v>
      </c>
      <c r="Z177" s="97">
        <v>1904</v>
      </c>
      <c r="AA177" s="98">
        <v>45.1</v>
      </c>
      <c r="AB177" s="97">
        <v>1358</v>
      </c>
      <c r="AC177" s="99">
        <v>32.200000000000003</v>
      </c>
    </row>
    <row r="178" spans="1:29" ht="14.25" customHeight="1">
      <c r="A178" s="131" t="s">
        <v>68</v>
      </c>
      <c r="B178" s="101">
        <v>53742</v>
      </c>
      <c r="C178" s="101">
        <v>9065</v>
      </c>
      <c r="D178" s="102">
        <v>2031</v>
      </c>
      <c r="E178" s="103">
        <v>22.4</v>
      </c>
      <c r="F178" s="102">
        <v>4700</v>
      </c>
      <c r="G178" s="132">
        <v>51.8</v>
      </c>
      <c r="H178" s="102">
        <v>1956</v>
      </c>
      <c r="I178" s="103">
        <v>21.6</v>
      </c>
      <c r="J178" s="102">
        <v>378</v>
      </c>
      <c r="K178" s="103">
        <v>4.2</v>
      </c>
      <c r="L178" s="101">
        <v>27673</v>
      </c>
      <c r="M178" s="102">
        <v>1773</v>
      </c>
      <c r="N178" s="103">
        <v>6.4</v>
      </c>
      <c r="O178" s="102">
        <v>15458</v>
      </c>
      <c r="P178" s="103">
        <v>55.9</v>
      </c>
      <c r="Q178" s="102">
        <v>8126</v>
      </c>
      <c r="R178" s="103">
        <v>29.4</v>
      </c>
      <c r="S178" s="102">
        <v>2316</v>
      </c>
      <c r="T178" s="103">
        <v>8.4</v>
      </c>
      <c r="U178" s="133">
        <v>17004</v>
      </c>
      <c r="V178" s="102">
        <v>519</v>
      </c>
      <c r="W178" s="103">
        <v>3.1</v>
      </c>
      <c r="X178" s="102">
        <v>4493</v>
      </c>
      <c r="Y178" s="103">
        <v>26.4</v>
      </c>
      <c r="Z178" s="102">
        <v>7757</v>
      </c>
      <c r="AA178" s="103">
        <v>45.6</v>
      </c>
      <c r="AB178" s="102">
        <v>4235</v>
      </c>
      <c r="AC178" s="104">
        <v>24.9</v>
      </c>
    </row>
    <row r="179" spans="1:29" ht="14.25" customHeight="1">
      <c r="A179" s="402" t="s">
        <v>95</v>
      </c>
      <c r="B179" s="402"/>
      <c r="C179" s="402"/>
      <c r="D179" s="402"/>
      <c r="E179" s="402"/>
      <c r="F179" s="402"/>
      <c r="G179" s="402"/>
      <c r="H179" s="402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/>
      <c r="AC179" s="402"/>
    </row>
    <row r="180" spans="1:29" ht="14.25" customHeight="1">
      <c r="A180" s="399" t="s">
        <v>96</v>
      </c>
      <c r="B180" s="399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</row>
    <row r="181" spans="1:29" ht="14.25" customHeight="1">
      <c r="A181" s="399" t="s">
        <v>107</v>
      </c>
      <c r="B181" s="399"/>
      <c r="C181" s="399"/>
      <c r="D181" s="399"/>
      <c r="E181" s="399"/>
      <c r="F181" s="399"/>
      <c r="G181" s="399"/>
      <c r="H181" s="399"/>
      <c r="I181" s="399"/>
      <c r="J181" s="399"/>
      <c r="K181" s="399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</row>
    <row r="183" spans="1:29" ht="24" customHeight="1">
      <c r="A183" s="387">
        <v>2019</v>
      </c>
      <c r="B183" s="387"/>
      <c r="C183" s="387"/>
      <c r="D183" s="387"/>
      <c r="E183" s="387"/>
      <c r="F183" s="387"/>
      <c r="G183" s="387"/>
      <c r="H183" s="387"/>
      <c r="I183" s="387"/>
      <c r="J183" s="387"/>
      <c r="K183" s="387"/>
      <c r="L183" s="387"/>
      <c r="M183" s="387"/>
      <c r="N183" s="387"/>
      <c r="O183" s="387"/>
      <c r="P183" s="387"/>
      <c r="Q183" s="387"/>
      <c r="R183" s="387"/>
      <c r="S183" s="387"/>
      <c r="T183" s="387"/>
      <c r="U183" s="387"/>
      <c r="V183" s="387"/>
      <c r="W183" s="387"/>
      <c r="X183" s="387"/>
      <c r="Y183" s="387"/>
      <c r="Z183" s="387"/>
      <c r="AA183" s="387"/>
      <c r="AB183" s="387"/>
      <c r="AC183" s="387"/>
    </row>
    <row r="184" spans="1:29" ht="14.4" customHeight="1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</row>
    <row r="185" spans="1:29" ht="16.5">
      <c r="A185" s="398" t="s">
        <v>108</v>
      </c>
      <c r="B185" s="398"/>
      <c r="C185" s="398"/>
      <c r="D185" s="398"/>
      <c r="E185" s="398"/>
      <c r="F185" s="398"/>
      <c r="G185" s="398"/>
      <c r="H185" s="398"/>
      <c r="I185" s="398"/>
      <c r="J185" s="398"/>
      <c r="K185" s="398"/>
      <c r="L185" s="398"/>
      <c r="M185" s="398"/>
      <c r="N185" s="398"/>
      <c r="O185" s="398"/>
      <c r="P185" s="398"/>
      <c r="Q185" s="398"/>
      <c r="R185" s="398"/>
      <c r="S185" s="398"/>
      <c r="T185" s="398"/>
      <c r="U185" s="398"/>
      <c r="V185" s="398"/>
      <c r="W185" s="398"/>
      <c r="X185" s="398"/>
      <c r="Y185" s="398"/>
      <c r="Z185" s="398"/>
      <c r="AA185" s="398"/>
      <c r="AB185" s="398"/>
      <c r="AC185" s="398"/>
    </row>
    <row r="186" spans="1:29" ht="14.25" customHeight="1">
      <c r="A186" s="389" t="s">
        <v>38</v>
      </c>
      <c r="B186" s="401" t="s">
        <v>86</v>
      </c>
      <c r="C186" s="401"/>
      <c r="D186" s="401"/>
      <c r="E186" s="401"/>
      <c r="F186" s="401"/>
      <c r="G186" s="401"/>
      <c r="H186" s="401"/>
      <c r="I186" s="401"/>
      <c r="J186" s="401"/>
      <c r="K186" s="401"/>
      <c r="L186" s="401"/>
      <c r="M186" s="401"/>
      <c r="N186" s="401"/>
      <c r="O186" s="401"/>
      <c r="P186" s="401"/>
      <c r="Q186" s="401"/>
      <c r="R186" s="401"/>
      <c r="S186" s="401"/>
      <c r="T186" s="401"/>
      <c r="U186" s="401"/>
      <c r="V186" s="401"/>
      <c r="W186" s="401"/>
      <c r="X186" s="401"/>
      <c r="Y186" s="401"/>
      <c r="Z186" s="401"/>
      <c r="AA186" s="401"/>
      <c r="AB186" s="401"/>
      <c r="AC186" s="401"/>
    </row>
    <row r="187" spans="1:29" ht="14.25" customHeight="1">
      <c r="A187" s="389"/>
      <c r="B187" s="391" t="s">
        <v>40</v>
      </c>
      <c r="C187" s="391" t="s">
        <v>87</v>
      </c>
      <c r="D187" s="391"/>
      <c r="E187" s="391"/>
      <c r="F187" s="391"/>
      <c r="G187" s="391"/>
      <c r="H187" s="391"/>
      <c r="I187" s="391"/>
      <c r="J187" s="391"/>
      <c r="K187" s="391"/>
      <c r="L187" s="391" t="s">
        <v>88</v>
      </c>
      <c r="M187" s="391"/>
      <c r="N187" s="391"/>
      <c r="O187" s="391"/>
      <c r="P187" s="391"/>
      <c r="Q187" s="391"/>
      <c r="R187" s="391"/>
      <c r="S187" s="391"/>
      <c r="T187" s="391"/>
      <c r="U187" s="393" t="s">
        <v>89</v>
      </c>
      <c r="V187" s="393"/>
      <c r="W187" s="393"/>
      <c r="X187" s="393"/>
      <c r="Y187" s="393"/>
      <c r="Z187" s="393"/>
      <c r="AA187" s="393"/>
      <c r="AB187" s="393"/>
      <c r="AC187" s="393"/>
    </row>
    <row r="188" spans="1:29" ht="75" customHeight="1">
      <c r="A188" s="389"/>
      <c r="B188" s="391"/>
      <c r="C188" s="67" t="s">
        <v>40</v>
      </c>
      <c r="D188" s="391" t="s">
        <v>90</v>
      </c>
      <c r="E188" s="391"/>
      <c r="F188" s="391" t="s">
        <v>91</v>
      </c>
      <c r="G188" s="391"/>
      <c r="H188" s="391" t="s">
        <v>92</v>
      </c>
      <c r="I188" s="391"/>
      <c r="J188" s="391" t="s">
        <v>44</v>
      </c>
      <c r="K188" s="391"/>
      <c r="L188" s="67" t="s">
        <v>40</v>
      </c>
      <c r="M188" s="391" t="s">
        <v>93</v>
      </c>
      <c r="N188" s="391"/>
      <c r="O188" s="391" t="s">
        <v>91</v>
      </c>
      <c r="P188" s="391"/>
      <c r="Q188" s="391" t="s">
        <v>92</v>
      </c>
      <c r="R188" s="391"/>
      <c r="S188" s="391" t="s">
        <v>44</v>
      </c>
      <c r="T188" s="391"/>
      <c r="U188" s="67" t="s">
        <v>40</v>
      </c>
      <c r="V188" s="391" t="s">
        <v>93</v>
      </c>
      <c r="W188" s="391"/>
      <c r="X188" s="391" t="s">
        <v>94</v>
      </c>
      <c r="Y188" s="391"/>
      <c r="Z188" s="391" t="s">
        <v>92</v>
      </c>
      <c r="AA188" s="391"/>
      <c r="AB188" s="390" t="s">
        <v>44</v>
      </c>
      <c r="AC188" s="390"/>
    </row>
    <row r="189" spans="1:29" ht="15.75" customHeight="1">
      <c r="A189" s="389"/>
      <c r="B189" s="106" t="s">
        <v>48</v>
      </c>
      <c r="C189" s="106" t="s">
        <v>48</v>
      </c>
      <c r="D189" s="71" t="s">
        <v>48</v>
      </c>
      <c r="E189" s="74" t="s">
        <v>49</v>
      </c>
      <c r="F189" s="107" t="s">
        <v>48</v>
      </c>
      <c r="G189" s="70" t="s">
        <v>49</v>
      </c>
      <c r="H189" s="107" t="s">
        <v>48</v>
      </c>
      <c r="I189" s="70" t="s">
        <v>49</v>
      </c>
      <c r="J189" s="71" t="s">
        <v>48</v>
      </c>
      <c r="K189" s="74" t="s">
        <v>49</v>
      </c>
      <c r="L189" s="106" t="s">
        <v>48</v>
      </c>
      <c r="M189" s="107" t="s">
        <v>48</v>
      </c>
      <c r="N189" s="70" t="s">
        <v>49</v>
      </c>
      <c r="O189" s="71" t="s">
        <v>48</v>
      </c>
      <c r="P189" s="74" t="s">
        <v>49</v>
      </c>
      <c r="Q189" s="107" t="s">
        <v>48</v>
      </c>
      <c r="R189" s="70" t="s">
        <v>49</v>
      </c>
      <c r="S189" s="107" t="s">
        <v>48</v>
      </c>
      <c r="T189" s="70" t="s">
        <v>49</v>
      </c>
      <c r="U189" s="106" t="s">
        <v>48</v>
      </c>
      <c r="V189" s="71" t="s">
        <v>48</v>
      </c>
      <c r="W189" s="74" t="s">
        <v>49</v>
      </c>
      <c r="X189" s="71" t="s">
        <v>48</v>
      </c>
      <c r="Y189" s="74" t="s">
        <v>49</v>
      </c>
      <c r="Z189" s="107" t="s">
        <v>48</v>
      </c>
      <c r="AA189" s="70" t="s">
        <v>49</v>
      </c>
      <c r="AB189" s="69" t="s">
        <v>48</v>
      </c>
      <c r="AC189" s="118" t="s">
        <v>49</v>
      </c>
    </row>
    <row r="190" spans="1:29" ht="14.25" customHeight="1">
      <c r="A190" s="112" t="s">
        <v>50</v>
      </c>
      <c r="B190" s="76">
        <v>8712</v>
      </c>
      <c r="C190" s="76">
        <v>2109</v>
      </c>
      <c r="D190" s="77">
        <v>341</v>
      </c>
      <c r="E190" s="78">
        <v>16.2</v>
      </c>
      <c r="F190" s="77">
        <v>1308</v>
      </c>
      <c r="G190" s="119">
        <v>62</v>
      </c>
      <c r="H190" s="77">
        <v>381</v>
      </c>
      <c r="I190" s="78">
        <v>18.100000000000001</v>
      </c>
      <c r="J190" s="77">
        <v>79</v>
      </c>
      <c r="K190" s="78">
        <v>3.7</v>
      </c>
      <c r="L190" s="76">
        <v>5123</v>
      </c>
      <c r="M190" s="77">
        <v>603</v>
      </c>
      <c r="N190" s="78">
        <v>11.8</v>
      </c>
      <c r="O190" s="77">
        <v>3321</v>
      </c>
      <c r="P190" s="78">
        <v>64.8</v>
      </c>
      <c r="Q190" s="77">
        <v>873</v>
      </c>
      <c r="R190" s="78">
        <v>17</v>
      </c>
      <c r="S190" s="77">
        <v>326</v>
      </c>
      <c r="T190" s="78">
        <v>6.4</v>
      </c>
      <c r="U190" s="120">
        <v>1480</v>
      </c>
      <c r="V190" s="77">
        <v>58</v>
      </c>
      <c r="W190" s="78">
        <v>3.9</v>
      </c>
      <c r="X190" s="77">
        <v>631</v>
      </c>
      <c r="Y190" s="78">
        <v>42.6</v>
      </c>
      <c r="Z190" s="77">
        <v>594</v>
      </c>
      <c r="AA190" s="78">
        <v>40.1</v>
      </c>
      <c r="AB190" s="77">
        <v>197</v>
      </c>
      <c r="AC190" s="79">
        <v>13.3</v>
      </c>
    </row>
    <row r="191" spans="1:29" ht="14.25" customHeight="1">
      <c r="A191" s="113" t="s">
        <v>51</v>
      </c>
      <c r="B191" s="81">
        <v>8594</v>
      </c>
      <c r="C191" s="81">
        <v>1742</v>
      </c>
      <c r="D191" s="82">
        <v>243</v>
      </c>
      <c r="E191" s="83">
        <v>13.9</v>
      </c>
      <c r="F191" s="82">
        <v>1217</v>
      </c>
      <c r="G191" s="121">
        <v>69.900000000000006</v>
      </c>
      <c r="H191" s="82">
        <v>218</v>
      </c>
      <c r="I191" s="83">
        <v>12.5</v>
      </c>
      <c r="J191" s="82">
        <v>64</v>
      </c>
      <c r="K191" s="83">
        <v>3.7</v>
      </c>
      <c r="L191" s="81">
        <v>4273</v>
      </c>
      <c r="M191" s="82">
        <v>145</v>
      </c>
      <c r="N191" s="83">
        <v>3.4</v>
      </c>
      <c r="O191" s="82">
        <v>3316</v>
      </c>
      <c r="P191" s="83">
        <v>77.599999999999994</v>
      </c>
      <c r="Q191" s="82">
        <v>496</v>
      </c>
      <c r="R191" s="83">
        <v>11.6</v>
      </c>
      <c r="S191" s="82">
        <v>316</v>
      </c>
      <c r="T191" s="83">
        <v>7.4</v>
      </c>
      <c r="U191" s="122">
        <v>2579</v>
      </c>
      <c r="V191" s="82">
        <v>52</v>
      </c>
      <c r="W191" s="83">
        <v>2</v>
      </c>
      <c r="X191" s="82">
        <v>1594</v>
      </c>
      <c r="Y191" s="83">
        <v>61.8</v>
      </c>
      <c r="Z191" s="82">
        <v>618</v>
      </c>
      <c r="AA191" s="83">
        <v>24</v>
      </c>
      <c r="AB191" s="82">
        <v>315</v>
      </c>
      <c r="AC191" s="84">
        <v>12.2</v>
      </c>
    </row>
    <row r="192" spans="1:29" ht="14.25" customHeight="1">
      <c r="A192" s="112" t="s">
        <v>52</v>
      </c>
      <c r="B192" s="86">
        <v>2600</v>
      </c>
      <c r="C192" s="86">
        <v>796</v>
      </c>
      <c r="D192" s="87">
        <v>376</v>
      </c>
      <c r="E192" s="88">
        <v>47.2</v>
      </c>
      <c r="F192" s="87">
        <v>249</v>
      </c>
      <c r="G192" s="123">
        <v>31.3</v>
      </c>
      <c r="H192" s="87">
        <v>146</v>
      </c>
      <c r="I192" s="88">
        <v>18.3</v>
      </c>
      <c r="J192" s="87">
        <v>25</v>
      </c>
      <c r="K192" s="88">
        <v>3.1</v>
      </c>
      <c r="L192" s="86">
        <v>995</v>
      </c>
      <c r="M192" s="87">
        <v>132</v>
      </c>
      <c r="N192" s="88">
        <v>13.3</v>
      </c>
      <c r="O192" s="87">
        <v>451</v>
      </c>
      <c r="P192" s="88">
        <v>45.3</v>
      </c>
      <c r="Q192" s="87">
        <v>335</v>
      </c>
      <c r="R192" s="88">
        <v>33.700000000000003</v>
      </c>
      <c r="S192" s="87">
        <v>77</v>
      </c>
      <c r="T192" s="88">
        <v>7.7</v>
      </c>
      <c r="U192" s="124">
        <v>809</v>
      </c>
      <c r="V192" s="87">
        <v>34</v>
      </c>
      <c r="W192" s="88">
        <v>4.2</v>
      </c>
      <c r="X192" s="87">
        <v>68</v>
      </c>
      <c r="Y192" s="88">
        <v>8.4</v>
      </c>
      <c r="Z192" s="87">
        <v>429</v>
      </c>
      <c r="AA192" s="88">
        <v>53</v>
      </c>
      <c r="AB192" s="87">
        <v>278</v>
      </c>
      <c r="AC192" s="89">
        <v>34.4</v>
      </c>
    </row>
    <row r="193" spans="1:29" ht="14.25" customHeight="1">
      <c r="A193" s="113" t="s">
        <v>53</v>
      </c>
      <c r="B193" s="81">
        <v>1538</v>
      </c>
      <c r="C193" s="81">
        <v>157</v>
      </c>
      <c r="D193" s="82" t="s">
        <v>103</v>
      </c>
      <c r="E193" s="83" t="s">
        <v>103</v>
      </c>
      <c r="F193" s="82">
        <v>113</v>
      </c>
      <c r="G193" s="121">
        <v>72</v>
      </c>
      <c r="H193" s="82">
        <v>16</v>
      </c>
      <c r="I193" s="83">
        <v>10.199999999999999</v>
      </c>
      <c r="J193" s="82" t="s">
        <v>103</v>
      </c>
      <c r="K193" s="83" t="s">
        <v>103</v>
      </c>
      <c r="L193" s="81">
        <v>709</v>
      </c>
      <c r="M193" s="82" t="s">
        <v>103</v>
      </c>
      <c r="N193" s="83" t="s">
        <v>103</v>
      </c>
      <c r="O193" s="82">
        <v>488</v>
      </c>
      <c r="P193" s="83">
        <v>68.8</v>
      </c>
      <c r="Q193" s="82">
        <v>155</v>
      </c>
      <c r="R193" s="83">
        <v>21.9</v>
      </c>
      <c r="S193" s="82" t="s">
        <v>103</v>
      </c>
      <c r="T193" s="83" t="s">
        <v>103</v>
      </c>
      <c r="U193" s="122">
        <v>672</v>
      </c>
      <c r="V193" s="82" t="s">
        <v>103</v>
      </c>
      <c r="W193" s="83" t="s">
        <v>103</v>
      </c>
      <c r="X193" s="82">
        <v>283</v>
      </c>
      <c r="Y193" s="83">
        <v>42.1</v>
      </c>
      <c r="Z193" s="82">
        <v>266</v>
      </c>
      <c r="AA193" s="83">
        <v>39.6</v>
      </c>
      <c r="AB193" s="82" t="s">
        <v>103</v>
      </c>
      <c r="AC193" s="84" t="s">
        <v>103</v>
      </c>
    </row>
    <row r="194" spans="1:29" ht="14.25" customHeight="1">
      <c r="A194" s="112" t="s">
        <v>54</v>
      </c>
      <c r="B194" s="86">
        <v>431</v>
      </c>
      <c r="C194" s="86">
        <v>130</v>
      </c>
      <c r="D194" s="87" t="s">
        <v>103</v>
      </c>
      <c r="E194" s="88" t="s">
        <v>103</v>
      </c>
      <c r="F194" s="87">
        <v>14</v>
      </c>
      <c r="G194" s="123">
        <v>10.8</v>
      </c>
      <c r="H194" s="87">
        <v>21</v>
      </c>
      <c r="I194" s="88">
        <v>16.2</v>
      </c>
      <c r="J194" s="87" t="s">
        <v>103</v>
      </c>
      <c r="K194" s="88" t="s">
        <v>103</v>
      </c>
      <c r="L194" s="86">
        <v>156</v>
      </c>
      <c r="M194" s="87" t="s">
        <v>103</v>
      </c>
      <c r="N194" s="88" t="s">
        <v>103</v>
      </c>
      <c r="O194" s="87">
        <v>42</v>
      </c>
      <c r="P194" s="88">
        <v>26.9</v>
      </c>
      <c r="Q194" s="87">
        <v>69</v>
      </c>
      <c r="R194" s="88">
        <v>44.2</v>
      </c>
      <c r="S194" s="87" t="s">
        <v>103</v>
      </c>
      <c r="T194" s="88" t="s">
        <v>103</v>
      </c>
      <c r="U194" s="124">
        <v>145</v>
      </c>
      <c r="V194" s="87" t="s">
        <v>103</v>
      </c>
      <c r="W194" s="88" t="s">
        <v>103</v>
      </c>
      <c r="X194" s="87">
        <v>6</v>
      </c>
      <c r="Y194" s="88">
        <v>4.0999999999999996</v>
      </c>
      <c r="Z194" s="87">
        <v>47</v>
      </c>
      <c r="AA194" s="88">
        <v>32.4</v>
      </c>
      <c r="AB194" s="87" t="s">
        <v>103</v>
      </c>
      <c r="AC194" s="89" t="s">
        <v>103</v>
      </c>
    </row>
    <row r="195" spans="1:29" ht="14.25" customHeight="1">
      <c r="A195" s="113" t="s">
        <v>55</v>
      </c>
      <c r="B195" s="81">
        <v>1099</v>
      </c>
      <c r="C195" s="81">
        <v>138</v>
      </c>
      <c r="D195" s="82">
        <v>40</v>
      </c>
      <c r="E195" s="83">
        <v>29</v>
      </c>
      <c r="F195" s="82">
        <v>37</v>
      </c>
      <c r="G195" s="121">
        <v>26.8</v>
      </c>
      <c r="H195" s="82">
        <v>40</v>
      </c>
      <c r="I195" s="83">
        <v>29</v>
      </c>
      <c r="J195" s="82">
        <v>21</v>
      </c>
      <c r="K195" s="83">
        <v>15.2</v>
      </c>
      <c r="L195" s="81">
        <v>525</v>
      </c>
      <c r="M195" s="82">
        <v>64</v>
      </c>
      <c r="N195" s="83">
        <v>12.2</v>
      </c>
      <c r="O195" s="82">
        <v>99</v>
      </c>
      <c r="P195" s="83">
        <v>18.899999999999999</v>
      </c>
      <c r="Q195" s="82">
        <v>258</v>
      </c>
      <c r="R195" s="83">
        <v>49.1</v>
      </c>
      <c r="S195" s="82">
        <v>104</v>
      </c>
      <c r="T195" s="83">
        <v>19.8</v>
      </c>
      <c r="U195" s="122">
        <v>436</v>
      </c>
      <c r="V195" s="82">
        <v>14</v>
      </c>
      <c r="W195" s="83">
        <v>3.2</v>
      </c>
      <c r="X195" s="82">
        <v>5</v>
      </c>
      <c r="Y195" s="83">
        <v>1.1000000000000001</v>
      </c>
      <c r="Z195" s="82">
        <v>149</v>
      </c>
      <c r="AA195" s="83">
        <v>34.200000000000003</v>
      </c>
      <c r="AB195" s="82">
        <v>268</v>
      </c>
      <c r="AC195" s="84">
        <v>61.5</v>
      </c>
    </row>
    <row r="196" spans="1:29" ht="14.25" customHeight="1">
      <c r="A196" s="112" t="s">
        <v>56</v>
      </c>
      <c r="B196" s="86">
        <v>4098</v>
      </c>
      <c r="C196" s="86">
        <v>708</v>
      </c>
      <c r="D196" s="87">
        <v>257</v>
      </c>
      <c r="E196" s="88">
        <v>36.299999999999997</v>
      </c>
      <c r="F196" s="87">
        <v>204</v>
      </c>
      <c r="G196" s="123">
        <v>28.8</v>
      </c>
      <c r="H196" s="87">
        <v>211</v>
      </c>
      <c r="I196" s="88">
        <v>29.8</v>
      </c>
      <c r="J196" s="87">
        <v>36</v>
      </c>
      <c r="K196" s="88">
        <v>5.0999999999999996</v>
      </c>
      <c r="L196" s="86">
        <v>1885</v>
      </c>
      <c r="M196" s="87">
        <v>221</v>
      </c>
      <c r="N196" s="88">
        <v>11.7</v>
      </c>
      <c r="O196" s="87">
        <v>750</v>
      </c>
      <c r="P196" s="88">
        <v>39.799999999999997</v>
      </c>
      <c r="Q196" s="87">
        <v>703</v>
      </c>
      <c r="R196" s="88">
        <v>37.299999999999997</v>
      </c>
      <c r="S196" s="87">
        <v>211</v>
      </c>
      <c r="T196" s="88">
        <v>11.2</v>
      </c>
      <c r="U196" s="124">
        <v>1505</v>
      </c>
      <c r="V196" s="87">
        <v>79</v>
      </c>
      <c r="W196" s="88">
        <v>5.2</v>
      </c>
      <c r="X196" s="87">
        <v>281</v>
      </c>
      <c r="Y196" s="88">
        <v>18.7</v>
      </c>
      <c r="Z196" s="87">
        <v>743</v>
      </c>
      <c r="AA196" s="88">
        <v>49.4</v>
      </c>
      <c r="AB196" s="87">
        <v>402</v>
      </c>
      <c r="AC196" s="89">
        <v>26.7</v>
      </c>
    </row>
    <row r="197" spans="1:29" ht="14.25" customHeight="1">
      <c r="A197" s="113" t="s">
        <v>57</v>
      </c>
      <c r="B197" s="81">
        <v>945</v>
      </c>
      <c r="C197" s="81">
        <v>84</v>
      </c>
      <c r="D197" s="82">
        <v>10</v>
      </c>
      <c r="E197" s="83">
        <v>11.9</v>
      </c>
      <c r="F197" s="82">
        <v>63</v>
      </c>
      <c r="G197" s="121">
        <v>75</v>
      </c>
      <c r="H197" s="82">
        <v>7</v>
      </c>
      <c r="I197" s="83">
        <v>8.3000000000000007</v>
      </c>
      <c r="J197" s="82">
        <v>4</v>
      </c>
      <c r="K197" s="83">
        <v>4.8</v>
      </c>
      <c r="L197" s="81">
        <v>442</v>
      </c>
      <c r="M197" s="82">
        <v>18</v>
      </c>
      <c r="N197" s="83">
        <v>4.0999999999999996</v>
      </c>
      <c r="O197" s="82">
        <v>360</v>
      </c>
      <c r="P197" s="83">
        <v>81.400000000000006</v>
      </c>
      <c r="Q197" s="82">
        <v>36</v>
      </c>
      <c r="R197" s="83">
        <v>8.1</v>
      </c>
      <c r="S197" s="82">
        <v>28</v>
      </c>
      <c r="T197" s="83">
        <v>6.3</v>
      </c>
      <c r="U197" s="122">
        <v>419</v>
      </c>
      <c r="V197" s="82">
        <v>7</v>
      </c>
      <c r="W197" s="83">
        <v>1.7</v>
      </c>
      <c r="X197" s="82">
        <v>139</v>
      </c>
      <c r="Y197" s="83">
        <v>33.200000000000003</v>
      </c>
      <c r="Z197" s="82">
        <v>158</v>
      </c>
      <c r="AA197" s="83">
        <v>37.700000000000003</v>
      </c>
      <c r="AB197" s="82">
        <v>115</v>
      </c>
      <c r="AC197" s="84">
        <v>27.4</v>
      </c>
    </row>
    <row r="198" spans="1:29" ht="14.25" customHeight="1">
      <c r="A198" s="112" t="s">
        <v>58</v>
      </c>
      <c r="B198" s="86">
        <v>4915</v>
      </c>
      <c r="C198" s="86">
        <v>1126</v>
      </c>
      <c r="D198" s="87">
        <v>384</v>
      </c>
      <c r="E198" s="88">
        <v>34.1</v>
      </c>
      <c r="F198" s="87">
        <v>483</v>
      </c>
      <c r="G198" s="123">
        <v>42.9</v>
      </c>
      <c r="H198" s="87">
        <v>208</v>
      </c>
      <c r="I198" s="88">
        <v>18.5</v>
      </c>
      <c r="J198" s="87">
        <v>51</v>
      </c>
      <c r="K198" s="88">
        <v>4.5</v>
      </c>
      <c r="L198" s="86">
        <v>2080</v>
      </c>
      <c r="M198" s="87">
        <v>168</v>
      </c>
      <c r="N198" s="88">
        <v>8.1</v>
      </c>
      <c r="O198" s="87">
        <v>1076</v>
      </c>
      <c r="P198" s="88">
        <v>51.7</v>
      </c>
      <c r="Q198" s="87">
        <v>524</v>
      </c>
      <c r="R198" s="88">
        <v>25.2</v>
      </c>
      <c r="S198" s="87">
        <v>312</v>
      </c>
      <c r="T198" s="88">
        <v>15</v>
      </c>
      <c r="U198" s="124">
        <v>1709</v>
      </c>
      <c r="V198" s="87">
        <v>80</v>
      </c>
      <c r="W198" s="88">
        <v>4.7</v>
      </c>
      <c r="X198" s="87">
        <v>290</v>
      </c>
      <c r="Y198" s="88">
        <v>17</v>
      </c>
      <c r="Z198" s="87">
        <v>784</v>
      </c>
      <c r="AA198" s="88">
        <v>45.9</v>
      </c>
      <c r="AB198" s="87">
        <v>555</v>
      </c>
      <c r="AC198" s="89">
        <v>32.5</v>
      </c>
    </row>
    <row r="199" spans="1:29" ht="14.25" customHeight="1">
      <c r="A199" s="113" t="s">
        <v>59</v>
      </c>
      <c r="B199" s="81">
        <v>10162</v>
      </c>
      <c r="C199" s="81">
        <v>1105</v>
      </c>
      <c r="D199" s="82">
        <v>305</v>
      </c>
      <c r="E199" s="83">
        <v>27.6</v>
      </c>
      <c r="F199" s="82">
        <v>370</v>
      </c>
      <c r="G199" s="121">
        <v>33.5</v>
      </c>
      <c r="H199" s="82">
        <v>417</v>
      </c>
      <c r="I199" s="83">
        <v>37.700000000000003</v>
      </c>
      <c r="J199" s="82">
        <v>13</v>
      </c>
      <c r="K199" s="83">
        <v>1.2</v>
      </c>
      <c r="L199" s="81">
        <v>6338</v>
      </c>
      <c r="M199" s="82">
        <v>440</v>
      </c>
      <c r="N199" s="83">
        <v>6.9</v>
      </c>
      <c r="O199" s="82">
        <v>2482</v>
      </c>
      <c r="P199" s="83">
        <v>39.200000000000003</v>
      </c>
      <c r="Q199" s="82">
        <v>3019</v>
      </c>
      <c r="R199" s="83">
        <v>47.6</v>
      </c>
      <c r="S199" s="82">
        <v>397</v>
      </c>
      <c r="T199" s="83">
        <v>6.3</v>
      </c>
      <c r="U199" s="122">
        <v>2719</v>
      </c>
      <c r="V199" s="82">
        <v>94</v>
      </c>
      <c r="W199" s="83">
        <v>3.5</v>
      </c>
      <c r="X199" s="82">
        <v>383</v>
      </c>
      <c r="Y199" s="83">
        <v>14.1</v>
      </c>
      <c r="Z199" s="82">
        <v>1855</v>
      </c>
      <c r="AA199" s="83">
        <v>68.2</v>
      </c>
      <c r="AB199" s="82">
        <v>387</v>
      </c>
      <c r="AC199" s="84">
        <v>14.2</v>
      </c>
    </row>
    <row r="200" spans="1:29" ht="14.25" customHeight="1">
      <c r="A200" s="112" t="s">
        <v>60</v>
      </c>
      <c r="B200" s="86">
        <v>2457</v>
      </c>
      <c r="C200" s="86">
        <v>223</v>
      </c>
      <c r="D200" s="87">
        <v>49</v>
      </c>
      <c r="E200" s="88">
        <v>22</v>
      </c>
      <c r="F200" s="87">
        <v>115</v>
      </c>
      <c r="G200" s="123">
        <v>51.6</v>
      </c>
      <c r="H200" s="87">
        <v>59</v>
      </c>
      <c r="I200" s="88">
        <v>26.5</v>
      </c>
      <c r="J200" s="87" t="s">
        <v>106</v>
      </c>
      <c r="K200" s="88" t="s">
        <v>106</v>
      </c>
      <c r="L200" s="86">
        <v>1391</v>
      </c>
      <c r="M200" s="87">
        <v>93</v>
      </c>
      <c r="N200" s="88">
        <v>6.7</v>
      </c>
      <c r="O200" s="87">
        <v>724</v>
      </c>
      <c r="P200" s="88">
        <v>52</v>
      </c>
      <c r="Q200" s="87">
        <v>519</v>
      </c>
      <c r="R200" s="88">
        <v>37.299999999999997</v>
      </c>
      <c r="S200" s="87">
        <v>55</v>
      </c>
      <c r="T200" s="88">
        <v>4</v>
      </c>
      <c r="U200" s="124">
        <v>843</v>
      </c>
      <c r="V200" s="87">
        <v>44</v>
      </c>
      <c r="W200" s="88">
        <v>5.2</v>
      </c>
      <c r="X200" s="87">
        <v>208</v>
      </c>
      <c r="Y200" s="88">
        <v>24.7</v>
      </c>
      <c r="Z200" s="87">
        <v>508</v>
      </c>
      <c r="AA200" s="88">
        <v>60.3</v>
      </c>
      <c r="AB200" s="87">
        <v>83</v>
      </c>
      <c r="AC200" s="89">
        <v>9.8000000000000007</v>
      </c>
    </row>
    <row r="201" spans="1:29" ht="14.25" customHeight="1">
      <c r="A201" s="113" t="s">
        <v>61</v>
      </c>
      <c r="B201" s="81">
        <v>464</v>
      </c>
      <c r="C201" s="81">
        <v>23</v>
      </c>
      <c r="D201" s="82">
        <v>3</v>
      </c>
      <c r="E201" s="83">
        <v>13</v>
      </c>
      <c r="F201" s="82">
        <v>4</v>
      </c>
      <c r="G201" s="121">
        <v>17.399999999999999</v>
      </c>
      <c r="H201" s="82">
        <v>16</v>
      </c>
      <c r="I201" s="83">
        <v>69.599999999999994</v>
      </c>
      <c r="J201" s="82" t="s">
        <v>106</v>
      </c>
      <c r="K201" s="83" t="s">
        <v>106</v>
      </c>
      <c r="L201" s="81">
        <v>237</v>
      </c>
      <c r="M201" s="82">
        <v>23</v>
      </c>
      <c r="N201" s="83">
        <v>9.6999999999999993</v>
      </c>
      <c r="O201" s="82">
        <v>97</v>
      </c>
      <c r="P201" s="83">
        <v>40.9</v>
      </c>
      <c r="Q201" s="82">
        <v>106</v>
      </c>
      <c r="R201" s="83">
        <v>44.7</v>
      </c>
      <c r="S201" s="82">
        <v>11</v>
      </c>
      <c r="T201" s="83">
        <v>4.5999999999999996</v>
      </c>
      <c r="U201" s="122">
        <v>204</v>
      </c>
      <c r="V201" s="82">
        <v>9</v>
      </c>
      <c r="W201" s="83">
        <v>4.4000000000000004</v>
      </c>
      <c r="X201" s="82">
        <v>11</v>
      </c>
      <c r="Y201" s="83">
        <v>5.4</v>
      </c>
      <c r="Z201" s="82">
        <v>162</v>
      </c>
      <c r="AA201" s="83">
        <v>79.400000000000006</v>
      </c>
      <c r="AB201" s="82">
        <v>22</v>
      </c>
      <c r="AC201" s="84">
        <v>10.8</v>
      </c>
    </row>
    <row r="202" spans="1:29" ht="14.25" customHeight="1">
      <c r="A202" s="112" t="s">
        <v>62</v>
      </c>
      <c r="B202" s="86">
        <v>2341</v>
      </c>
      <c r="C202" s="86">
        <v>136</v>
      </c>
      <c r="D202" s="87">
        <v>29</v>
      </c>
      <c r="E202" s="88">
        <v>21.3</v>
      </c>
      <c r="F202" s="87">
        <v>67</v>
      </c>
      <c r="G202" s="123">
        <v>49.3</v>
      </c>
      <c r="H202" s="87">
        <v>37</v>
      </c>
      <c r="I202" s="88">
        <v>27.2</v>
      </c>
      <c r="J202" s="87">
        <v>3</v>
      </c>
      <c r="K202" s="88">
        <v>2.2000000000000002</v>
      </c>
      <c r="L202" s="86">
        <v>937</v>
      </c>
      <c r="M202" s="87">
        <v>48</v>
      </c>
      <c r="N202" s="88">
        <v>5.0999999999999996</v>
      </c>
      <c r="O202" s="87">
        <v>514</v>
      </c>
      <c r="P202" s="88">
        <v>54.9</v>
      </c>
      <c r="Q202" s="87">
        <v>299</v>
      </c>
      <c r="R202" s="88">
        <v>31.9</v>
      </c>
      <c r="S202" s="87">
        <v>76</v>
      </c>
      <c r="T202" s="88">
        <v>8.1</v>
      </c>
      <c r="U202" s="124">
        <v>1268</v>
      </c>
      <c r="V202" s="87">
        <v>29</v>
      </c>
      <c r="W202" s="88">
        <v>2.2999999999999998</v>
      </c>
      <c r="X202" s="87">
        <v>133</v>
      </c>
      <c r="Y202" s="88">
        <v>10.5</v>
      </c>
      <c r="Z202" s="87">
        <v>604</v>
      </c>
      <c r="AA202" s="88">
        <v>47.6</v>
      </c>
      <c r="AB202" s="87">
        <v>502</v>
      </c>
      <c r="AC202" s="89">
        <v>39.6</v>
      </c>
    </row>
    <row r="203" spans="1:29" ht="14.25" customHeight="1">
      <c r="A203" s="113" t="s">
        <v>63</v>
      </c>
      <c r="B203" s="81">
        <v>1418</v>
      </c>
      <c r="C203" s="81">
        <v>120</v>
      </c>
      <c r="D203" s="82">
        <v>8</v>
      </c>
      <c r="E203" s="83">
        <v>6.7</v>
      </c>
      <c r="F203" s="82">
        <v>98</v>
      </c>
      <c r="G203" s="121">
        <v>81.7</v>
      </c>
      <c r="H203" s="82">
        <v>10</v>
      </c>
      <c r="I203" s="83">
        <v>8.3000000000000007</v>
      </c>
      <c r="J203" s="82">
        <v>4</v>
      </c>
      <c r="K203" s="83">
        <v>3.3</v>
      </c>
      <c r="L203" s="81">
        <v>708</v>
      </c>
      <c r="M203" s="82">
        <v>24</v>
      </c>
      <c r="N203" s="83">
        <v>3.4</v>
      </c>
      <c r="O203" s="82">
        <v>563</v>
      </c>
      <c r="P203" s="83">
        <v>79.5</v>
      </c>
      <c r="Q203" s="82">
        <v>87</v>
      </c>
      <c r="R203" s="83">
        <v>12.3</v>
      </c>
      <c r="S203" s="82">
        <v>34</v>
      </c>
      <c r="T203" s="83">
        <v>4.8</v>
      </c>
      <c r="U203" s="122">
        <v>590</v>
      </c>
      <c r="V203" s="82">
        <v>11</v>
      </c>
      <c r="W203" s="83">
        <v>1.9</v>
      </c>
      <c r="X203" s="82">
        <v>275</v>
      </c>
      <c r="Y203" s="83">
        <v>46.6</v>
      </c>
      <c r="Z203" s="82">
        <v>215</v>
      </c>
      <c r="AA203" s="83">
        <v>36.4</v>
      </c>
      <c r="AB203" s="82">
        <v>89</v>
      </c>
      <c r="AC203" s="84">
        <v>15.1</v>
      </c>
    </row>
    <row r="204" spans="1:29" ht="14.25" customHeight="1">
      <c r="A204" s="112" t="s">
        <v>64</v>
      </c>
      <c r="B204" s="86">
        <v>1768</v>
      </c>
      <c r="C204" s="86">
        <v>323</v>
      </c>
      <c r="D204" s="87">
        <v>111</v>
      </c>
      <c r="E204" s="88">
        <v>34.4</v>
      </c>
      <c r="F204" s="87">
        <v>119</v>
      </c>
      <c r="G204" s="123">
        <v>36.799999999999997</v>
      </c>
      <c r="H204" s="87">
        <v>83</v>
      </c>
      <c r="I204" s="88">
        <v>25.7</v>
      </c>
      <c r="J204" s="87">
        <v>10</v>
      </c>
      <c r="K204" s="88">
        <v>3.1</v>
      </c>
      <c r="L204" s="86">
        <v>878</v>
      </c>
      <c r="M204" s="87">
        <v>65</v>
      </c>
      <c r="N204" s="88">
        <v>7.4</v>
      </c>
      <c r="O204" s="87">
        <v>379</v>
      </c>
      <c r="P204" s="88">
        <v>43.2</v>
      </c>
      <c r="Q204" s="87">
        <v>355</v>
      </c>
      <c r="R204" s="88">
        <v>40.4</v>
      </c>
      <c r="S204" s="87">
        <v>79</v>
      </c>
      <c r="T204" s="88">
        <v>9</v>
      </c>
      <c r="U204" s="124">
        <v>567</v>
      </c>
      <c r="V204" s="87">
        <v>15</v>
      </c>
      <c r="W204" s="88">
        <v>2.6</v>
      </c>
      <c r="X204" s="87">
        <v>23</v>
      </c>
      <c r="Y204" s="88">
        <v>4.0999999999999996</v>
      </c>
      <c r="Z204" s="87">
        <v>308</v>
      </c>
      <c r="AA204" s="88">
        <v>54.3</v>
      </c>
      <c r="AB204" s="87">
        <v>221</v>
      </c>
      <c r="AC204" s="89">
        <v>39</v>
      </c>
    </row>
    <row r="205" spans="1:29" ht="14.25" customHeight="1">
      <c r="A205" s="113" t="s">
        <v>65</v>
      </c>
      <c r="B205" s="81">
        <v>1328</v>
      </c>
      <c r="C205" s="81">
        <v>108</v>
      </c>
      <c r="D205" s="82" t="s">
        <v>103</v>
      </c>
      <c r="E205" s="83" t="s">
        <v>103</v>
      </c>
      <c r="F205" s="82">
        <v>95</v>
      </c>
      <c r="G205" s="121">
        <v>88</v>
      </c>
      <c r="H205" s="82">
        <v>9</v>
      </c>
      <c r="I205" s="83">
        <v>8.3000000000000007</v>
      </c>
      <c r="J205" s="82" t="s">
        <v>103</v>
      </c>
      <c r="K205" s="83" t="s">
        <v>103</v>
      </c>
      <c r="L205" s="81">
        <v>754</v>
      </c>
      <c r="M205" s="82" t="s">
        <v>103</v>
      </c>
      <c r="N205" s="83" t="s">
        <v>103</v>
      </c>
      <c r="O205" s="82">
        <v>640</v>
      </c>
      <c r="P205" s="83">
        <v>84.9</v>
      </c>
      <c r="Q205" s="82">
        <v>71</v>
      </c>
      <c r="R205" s="83">
        <v>9.4</v>
      </c>
      <c r="S205" s="82" t="s">
        <v>103</v>
      </c>
      <c r="T205" s="83" t="s">
        <v>103</v>
      </c>
      <c r="U205" s="122">
        <v>466</v>
      </c>
      <c r="V205" s="82" t="s">
        <v>103</v>
      </c>
      <c r="W205" s="83" t="s">
        <v>103</v>
      </c>
      <c r="X205" s="82">
        <v>70</v>
      </c>
      <c r="Y205" s="83">
        <v>15</v>
      </c>
      <c r="Z205" s="82">
        <v>207</v>
      </c>
      <c r="AA205" s="83">
        <v>44.4</v>
      </c>
      <c r="AB205" s="82" t="s">
        <v>103</v>
      </c>
      <c r="AC205" s="84" t="s">
        <v>103</v>
      </c>
    </row>
    <row r="206" spans="1:29" ht="14.25" customHeight="1">
      <c r="A206" s="125" t="s">
        <v>109</v>
      </c>
      <c r="B206" s="91">
        <v>42700</v>
      </c>
      <c r="C206" s="91">
        <v>5525</v>
      </c>
      <c r="D206" s="92" t="s">
        <v>103</v>
      </c>
      <c r="E206" s="93" t="s">
        <v>103</v>
      </c>
      <c r="F206" s="92">
        <v>3871</v>
      </c>
      <c r="G206" s="126" t="s">
        <v>103</v>
      </c>
      <c r="H206" s="92">
        <v>1654</v>
      </c>
      <c r="I206" s="93" t="s">
        <v>98</v>
      </c>
      <c r="J206" s="92" t="s">
        <v>103</v>
      </c>
      <c r="K206" s="93" t="s">
        <v>103</v>
      </c>
      <c r="L206" s="91">
        <v>19208</v>
      </c>
      <c r="M206" s="92" t="s">
        <v>103</v>
      </c>
      <c r="N206" s="93" t="s">
        <v>103</v>
      </c>
      <c r="O206" s="92">
        <v>12286</v>
      </c>
      <c r="P206" s="93" t="s">
        <v>103</v>
      </c>
      <c r="Q206" s="92">
        <v>6922</v>
      </c>
      <c r="R206" s="93" t="s">
        <v>98</v>
      </c>
      <c r="S206" s="92" t="s">
        <v>103</v>
      </c>
      <c r="T206" s="93" t="s">
        <v>103</v>
      </c>
      <c r="U206" s="127">
        <v>9200</v>
      </c>
      <c r="V206" s="92" t="s">
        <v>103</v>
      </c>
      <c r="W206" s="93" t="s">
        <v>103</v>
      </c>
      <c r="X206" s="92">
        <v>3432</v>
      </c>
      <c r="Y206" s="93" t="s">
        <v>103</v>
      </c>
      <c r="Z206" s="92">
        <v>5768</v>
      </c>
      <c r="AA206" s="93" t="s">
        <v>98</v>
      </c>
      <c r="AB206" s="92" t="s">
        <v>103</v>
      </c>
      <c r="AC206" s="94" t="s">
        <v>103</v>
      </c>
    </row>
    <row r="207" spans="1:29" ht="14.25" customHeight="1">
      <c r="A207" s="128" t="s">
        <v>67</v>
      </c>
      <c r="B207" s="96">
        <v>10170</v>
      </c>
      <c r="C207" s="96">
        <v>910</v>
      </c>
      <c r="D207" s="97" t="s">
        <v>103</v>
      </c>
      <c r="E207" s="98" t="s">
        <v>103</v>
      </c>
      <c r="F207" s="97">
        <v>685</v>
      </c>
      <c r="G207" s="129" t="s">
        <v>103</v>
      </c>
      <c r="H207" s="97">
        <v>225</v>
      </c>
      <c r="I207" s="98" t="s">
        <v>98</v>
      </c>
      <c r="J207" s="97" t="s">
        <v>103</v>
      </c>
      <c r="K207" s="98" t="s">
        <v>103</v>
      </c>
      <c r="L207" s="96">
        <v>3999</v>
      </c>
      <c r="M207" s="97" t="s">
        <v>103</v>
      </c>
      <c r="N207" s="98" t="s">
        <v>103</v>
      </c>
      <c r="O207" s="97">
        <v>3016</v>
      </c>
      <c r="P207" s="98" t="s">
        <v>103</v>
      </c>
      <c r="Q207" s="97">
        <v>983</v>
      </c>
      <c r="R207" s="98" t="s">
        <v>98</v>
      </c>
      <c r="S207" s="97" t="s">
        <v>103</v>
      </c>
      <c r="T207" s="98" t="s">
        <v>103</v>
      </c>
      <c r="U207" s="130">
        <v>2847</v>
      </c>
      <c r="V207" s="97" t="s">
        <v>103</v>
      </c>
      <c r="W207" s="98" t="s">
        <v>103</v>
      </c>
      <c r="X207" s="97">
        <v>968</v>
      </c>
      <c r="Y207" s="98" t="s">
        <v>103</v>
      </c>
      <c r="Z207" s="97">
        <v>1879</v>
      </c>
      <c r="AA207" s="98" t="s">
        <v>98</v>
      </c>
      <c r="AB207" s="97" t="s">
        <v>103</v>
      </c>
      <c r="AC207" s="99" t="s">
        <v>103</v>
      </c>
    </row>
    <row r="208" spans="1:29" ht="14.25" customHeight="1">
      <c r="A208" s="131" t="s">
        <v>68</v>
      </c>
      <c r="B208" s="101">
        <v>52870</v>
      </c>
      <c r="C208" s="101">
        <v>9028</v>
      </c>
      <c r="D208" s="102">
        <v>2278</v>
      </c>
      <c r="E208" s="103">
        <v>25.2</v>
      </c>
      <c r="F208" s="102">
        <v>4556</v>
      </c>
      <c r="G208" s="132">
        <v>50.5</v>
      </c>
      <c r="H208" s="102">
        <v>1879</v>
      </c>
      <c r="I208" s="103">
        <v>20.8</v>
      </c>
      <c r="J208" s="102">
        <v>315</v>
      </c>
      <c r="K208" s="103">
        <v>3.5</v>
      </c>
      <c r="L208" s="101">
        <v>27431</v>
      </c>
      <c r="M208" s="102">
        <v>2111</v>
      </c>
      <c r="N208" s="103">
        <v>7.7</v>
      </c>
      <c r="O208" s="102">
        <v>15302</v>
      </c>
      <c r="P208" s="103">
        <v>55.8</v>
      </c>
      <c r="Q208" s="102">
        <v>7905</v>
      </c>
      <c r="R208" s="103">
        <v>28.8</v>
      </c>
      <c r="S208" s="102">
        <v>2113</v>
      </c>
      <c r="T208" s="103">
        <v>7.7</v>
      </c>
      <c r="U208" s="133">
        <v>16411</v>
      </c>
      <c r="V208" s="102">
        <v>553</v>
      </c>
      <c r="W208" s="103">
        <v>3.4</v>
      </c>
      <c r="X208" s="102">
        <v>4400</v>
      </c>
      <c r="Y208" s="103">
        <v>26.8</v>
      </c>
      <c r="Z208" s="102">
        <v>7647</v>
      </c>
      <c r="AA208" s="103">
        <v>46.6</v>
      </c>
      <c r="AB208" s="102">
        <v>3811</v>
      </c>
      <c r="AC208" s="104">
        <v>23.2</v>
      </c>
    </row>
    <row r="209" spans="1:29" ht="14.25" customHeight="1">
      <c r="A209" s="402" t="s">
        <v>95</v>
      </c>
      <c r="B209" s="402"/>
      <c r="C209" s="402"/>
      <c r="D209" s="402"/>
      <c r="E209" s="402"/>
      <c r="F209" s="402"/>
      <c r="G209" s="402"/>
      <c r="H209" s="402"/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/>
      <c r="AC209" s="402"/>
    </row>
    <row r="210" spans="1:29" ht="14.25" customHeight="1">
      <c r="A210" s="399" t="s">
        <v>96</v>
      </c>
      <c r="B210" s="399"/>
      <c r="C210" s="399"/>
      <c r="D210" s="399"/>
      <c r="E210" s="399"/>
      <c r="F210" s="399"/>
      <c r="G210" s="399"/>
      <c r="H210" s="399"/>
      <c r="I210" s="399"/>
      <c r="J210" s="399"/>
      <c r="K210" s="399"/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399"/>
      <c r="Z210" s="399"/>
      <c r="AA210" s="399"/>
      <c r="AB210" s="399"/>
      <c r="AC210" s="399"/>
    </row>
    <row r="211" spans="1:29" ht="14.25" customHeight="1">
      <c r="A211" s="399" t="s">
        <v>82</v>
      </c>
      <c r="B211" s="399"/>
      <c r="C211" s="399"/>
      <c r="D211" s="399"/>
      <c r="E211" s="399"/>
      <c r="F211" s="399"/>
      <c r="G211" s="399"/>
      <c r="H211" s="399"/>
      <c r="I211" s="399"/>
      <c r="J211" s="399"/>
      <c r="K211" s="399"/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399"/>
      <c r="Z211" s="399"/>
      <c r="AA211" s="399"/>
      <c r="AB211" s="399"/>
      <c r="AC211" s="399"/>
    </row>
  </sheetData>
  <mergeCells count="161">
    <mergeCell ref="A209:AC209"/>
    <mergeCell ref="A210:AC210"/>
    <mergeCell ref="A211:AC211"/>
    <mergeCell ref="A179:AC179"/>
    <mergeCell ref="A180:AC180"/>
    <mergeCell ref="A181:AC181"/>
    <mergeCell ref="A183:AC183"/>
    <mergeCell ref="A185:AC185"/>
    <mergeCell ref="A186:A189"/>
    <mergeCell ref="B186:AC186"/>
    <mergeCell ref="B187:B188"/>
    <mergeCell ref="C187:K187"/>
    <mergeCell ref="L187:T187"/>
    <mergeCell ref="U187:AC187"/>
    <mergeCell ref="D188:E188"/>
    <mergeCell ref="F188:G188"/>
    <mergeCell ref="H188:I188"/>
    <mergeCell ref="J188:K188"/>
    <mergeCell ref="M188:N188"/>
    <mergeCell ref="O188:P188"/>
    <mergeCell ref="Q188:R188"/>
    <mergeCell ref="S188:T188"/>
    <mergeCell ref="V188:W188"/>
    <mergeCell ref="X188:Y188"/>
    <mergeCell ref="Z188:AA188"/>
    <mergeCell ref="AB188:AC188"/>
    <mergeCell ref="A149:AC149"/>
    <mergeCell ref="A150:AC150"/>
    <mergeCell ref="A151:AC151"/>
    <mergeCell ref="A153:AC153"/>
    <mergeCell ref="A155:AC155"/>
    <mergeCell ref="A156:A159"/>
    <mergeCell ref="B156:AC156"/>
    <mergeCell ref="B157:B158"/>
    <mergeCell ref="C157:K157"/>
    <mergeCell ref="L157:T157"/>
    <mergeCell ref="U157:AC157"/>
    <mergeCell ref="D158:E158"/>
    <mergeCell ref="F158:G158"/>
    <mergeCell ref="H158:I158"/>
    <mergeCell ref="J158:K158"/>
    <mergeCell ref="M158:N158"/>
    <mergeCell ref="O158:P158"/>
    <mergeCell ref="Q158:R158"/>
    <mergeCell ref="S158:T158"/>
    <mergeCell ref="V158:W158"/>
    <mergeCell ref="X158:Y158"/>
    <mergeCell ref="Z158:AA158"/>
    <mergeCell ref="AB158:AC158"/>
    <mergeCell ref="A119:AC119"/>
    <mergeCell ref="A120:AC120"/>
    <mergeCell ref="A121:AC121"/>
    <mergeCell ref="A123:AC123"/>
    <mergeCell ref="A125:AC125"/>
    <mergeCell ref="A126:A129"/>
    <mergeCell ref="B126:AC126"/>
    <mergeCell ref="B127:B128"/>
    <mergeCell ref="C127:K127"/>
    <mergeCell ref="L127:T127"/>
    <mergeCell ref="U127:AC127"/>
    <mergeCell ref="D128:E128"/>
    <mergeCell ref="F128:G128"/>
    <mergeCell ref="H128:I128"/>
    <mergeCell ref="J128:K128"/>
    <mergeCell ref="M128:N128"/>
    <mergeCell ref="O128:P128"/>
    <mergeCell ref="Q128:R128"/>
    <mergeCell ref="S128:T128"/>
    <mergeCell ref="V128:W128"/>
    <mergeCell ref="X128:Y128"/>
    <mergeCell ref="Z128:AA128"/>
    <mergeCell ref="AB128:AC128"/>
    <mergeCell ref="A89:AC89"/>
    <mergeCell ref="A90:AC90"/>
    <mergeCell ref="A91:AC91"/>
    <mergeCell ref="A93:AC93"/>
    <mergeCell ref="A95:AC95"/>
    <mergeCell ref="A96:A99"/>
    <mergeCell ref="B96:AC96"/>
    <mergeCell ref="B97:B98"/>
    <mergeCell ref="C97:K97"/>
    <mergeCell ref="L97:T97"/>
    <mergeCell ref="U97:AC97"/>
    <mergeCell ref="D98:E98"/>
    <mergeCell ref="F98:G98"/>
    <mergeCell ref="H98:I98"/>
    <mergeCell ref="J98:K98"/>
    <mergeCell ref="M98:N98"/>
    <mergeCell ref="O98:P98"/>
    <mergeCell ref="Q98:R98"/>
    <mergeCell ref="S98:T98"/>
    <mergeCell ref="V98:W98"/>
    <mergeCell ref="X98:Y98"/>
    <mergeCell ref="Z98:AA98"/>
    <mergeCell ref="AB98:AC98"/>
    <mergeCell ref="A59:AC59"/>
    <mergeCell ref="A60:AC60"/>
    <mergeCell ref="A61:AC61"/>
    <mergeCell ref="A63:AC63"/>
    <mergeCell ref="A65:AC65"/>
    <mergeCell ref="A66:A69"/>
    <mergeCell ref="B66:AC66"/>
    <mergeCell ref="B67:B68"/>
    <mergeCell ref="C67:K67"/>
    <mergeCell ref="L67:T67"/>
    <mergeCell ref="U67:AC67"/>
    <mergeCell ref="D68:E68"/>
    <mergeCell ref="F68:G68"/>
    <mergeCell ref="H68:I68"/>
    <mergeCell ref="J68:K68"/>
    <mergeCell ref="M68:N68"/>
    <mergeCell ref="O68:P68"/>
    <mergeCell ref="Q68:R68"/>
    <mergeCell ref="S68:T68"/>
    <mergeCell ref="V68:W68"/>
    <mergeCell ref="X68:Y68"/>
    <mergeCell ref="Z68:AA68"/>
    <mergeCell ref="AB68:AC68"/>
    <mergeCell ref="A29:AC29"/>
    <mergeCell ref="A30:AC30"/>
    <mergeCell ref="A31:AC31"/>
    <mergeCell ref="A33:AC33"/>
    <mergeCell ref="A35:AC35"/>
    <mergeCell ref="A36:A39"/>
    <mergeCell ref="B36:AC36"/>
    <mergeCell ref="B37:B38"/>
    <mergeCell ref="C37:K37"/>
    <mergeCell ref="L37:T37"/>
    <mergeCell ref="U37:AC37"/>
    <mergeCell ref="D38:E38"/>
    <mergeCell ref="F38:G38"/>
    <mergeCell ref="H38:I38"/>
    <mergeCell ref="J38:K38"/>
    <mergeCell ref="M38:N38"/>
    <mergeCell ref="O38:P38"/>
    <mergeCell ref="Q38:R38"/>
    <mergeCell ref="S38:T38"/>
    <mergeCell ref="V38:W38"/>
    <mergeCell ref="X38:Y38"/>
    <mergeCell ref="Z38:AA38"/>
    <mergeCell ref="AB38:AC38"/>
    <mergeCell ref="A3:AC3"/>
    <mergeCell ref="A5:AC5"/>
    <mergeCell ref="A6:A9"/>
    <mergeCell ref="B6:AC6"/>
    <mergeCell ref="B7:B8"/>
    <mergeCell ref="C7:K7"/>
    <mergeCell ref="L7:T7"/>
    <mergeCell ref="U7:AC7"/>
    <mergeCell ref="D8:E8"/>
    <mergeCell ref="F8:G8"/>
    <mergeCell ref="H8:I8"/>
    <mergeCell ref="J8:K8"/>
    <mergeCell ref="M8:N8"/>
    <mergeCell ref="O8:P8"/>
    <mergeCell ref="Q8:R8"/>
    <mergeCell ref="S8:T8"/>
    <mergeCell ref="V8:W8"/>
    <mergeCell ref="X8:Y8"/>
    <mergeCell ref="Z8:AA8"/>
    <mergeCell ref="AB8:AC8"/>
  </mergeCells>
  <hyperlinks>
    <hyperlink ref="A1" location="Inhalt!A9" display="Zurück zum Inhalt" xr:uid="{00000000-0004-0000-02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5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17" s="63" customFormat="1" ht="14.25" customHeight="1">
      <c r="A1" s="62" t="s">
        <v>36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s="63" customFormat="1" ht="14.25" customHeight="1">
      <c r="A2" s="6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7" s="63" customFormat="1" ht="23.25" customHeight="1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4" spans="1:17" s="63" customFormat="1" ht="14.25" customHeight="1">
      <c r="A4" s="6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s="63" customFormat="1" ht="16.5">
      <c r="A5" s="403" t="s">
        <v>110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</row>
    <row r="6" spans="1:17" s="63" customFormat="1" ht="14.25" customHeight="1">
      <c r="A6" s="404" t="s">
        <v>38</v>
      </c>
      <c r="B6" s="405" t="s">
        <v>40</v>
      </c>
      <c r="C6" s="406" t="s">
        <v>86</v>
      </c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</row>
    <row r="7" spans="1:17" s="63" customFormat="1" ht="33" customHeight="1">
      <c r="A7" s="404"/>
      <c r="B7" s="405"/>
      <c r="C7" s="407" t="s">
        <v>111</v>
      </c>
      <c r="D7" s="407"/>
      <c r="E7" s="407" t="s">
        <v>112</v>
      </c>
      <c r="F7" s="407"/>
      <c r="G7" s="407" t="s">
        <v>113</v>
      </c>
      <c r="H7" s="407"/>
      <c r="I7" s="407" t="s">
        <v>114</v>
      </c>
      <c r="J7" s="407"/>
      <c r="K7" s="407" t="s">
        <v>115</v>
      </c>
      <c r="L7" s="407"/>
      <c r="M7" s="407" t="s">
        <v>116</v>
      </c>
      <c r="N7" s="407"/>
      <c r="O7" s="408" t="s">
        <v>117</v>
      </c>
      <c r="P7" s="408"/>
    </row>
    <row r="8" spans="1:17" s="63" customFormat="1" ht="14.25" customHeight="1" thickBot="1">
      <c r="A8" s="404"/>
      <c r="B8" s="136" t="s">
        <v>48</v>
      </c>
      <c r="C8" s="137" t="s">
        <v>48</v>
      </c>
      <c r="D8" s="138" t="s">
        <v>49</v>
      </c>
      <c r="E8" s="139" t="s">
        <v>48</v>
      </c>
      <c r="F8" s="140" t="s">
        <v>49</v>
      </c>
      <c r="G8" s="137" t="s">
        <v>48</v>
      </c>
      <c r="H8" s="138" t="s">
        <v>49</v>
      </c>
      <c r="I8" s="137" t="s">
        <v>48</v>
      </c>
      <c r="J8" s="138" t="s">
        <v>49</v>
      </c>
      <c r="K8" s="139" t="s">
        <v>48</v>
      </c>
      <c r="L8" s="140" t="s">
        <v>49</v>
      </c>
      <c r="M8" s="137" t="s">
        <v>48</v>
      </c>
      <c r="N8" s="138" t="s">
        <v>49</v>
      </c>
      <c r="O8" s="139" t="s">
        <v>48</v>
      </c>
      <c r="P8" s="141" t="s">
        <v>49</v>
      </c>
    </row>
    <row r="9" spans="1:17" s="63" customFormat="1" ht="14.25" customHeight="1">
      <c r="A9" s="142" t="s">
        <v>118</v>
      </c>
      <c r="B9" s="341">
        <v>9662</v>
      </c>
      <c r="C9" s="77">
        <v>138</v>
      </c>
      <c r="D9" s="342">
        <f t="shared" ref="D9:D27" si="0">C9/B9*100</f>
        <v>1.4282757193127718</v>
      </c>
      <c r="E9" s="77">
        <v>2959</v>
      </c>
      <c r="F9" s="342">
        <f t="shared" ref="F9:F27" si="1">E9/B9*100</f>
        <v>30.625129372800664</v>
      </c>
      <c r="G9" s="77">
        <v>4774</v>
      </c>
      <c r="H9" s="342">
        <f t="shared" ref="H9:H27" si="2">G9/B9*100</f>
        <v>49.410060028979508</v>
      </c>
      <c r="I9" s="77">
        <v>1060</v>
      </c>
      <c r="J9" s="342">
        <f t="shared" ref="J9:J27" si="3">I9/B9*100</f>
        <v>10.970813496170564</v>
      </c>
      <c r="K9" s="77">
        <v>309</v>
      </c>
      <c r="L9" s="342">
        <f t="shared" ref="L9:L27" si="4">K9/B9*100</f>
        <v>3.1980956323742498</v>
      </c>
      <c r="M9" s="77">
        <v>131</v>
      </c>
      <c r="N9" s="342">
        <f t="shared" ref="N9:N27" si="5">M9/B9*100</f>
        <v>1.3558269509418341</v>
      </c>
      <c r="O9" s="77">
        <v>291</v>
      </c>
      <c r="P9" s="343">
        <f t="shared" ref="P9:P27" si="6">O9/B9*100</f>
        <v>3.0117987994204101</v>
      </c>
      <c r="Q9" s="340"/>
    </row>
    <row r="10" spans="1:17" s="63" customFormat="1" ht="14.25" customHeight="1">
      <c r="A10" s="113" t="s">
        <v>51</v>
      </c>
      <c r="B10" s="344">
        <v>9613</v>
      </c>
      <c r="C10" s="82">
        <v>346</v>
      </c>
      <c r="D10" s="345">
        <f t="shared" si="0"/>
        <v>3.5992926245708934</v>
      </c>
      <c r="E10" s="82">
        <v>3116</v>
      </c>
      <c r="F10" s="345">
        <f t="shared" si="1"/>
        <v>32.414438780817648</v>
      </c>
      <c r="G10" s="82">
        <v>3759</v>
      </c>
      <c r="H10" s="345">
        <f t="shared" si="2"/>
        <v>39.103297617809218</v>
      </c>
      <c r="I10" s="82">
        <v>1521</v>
      </c>
      <c r="J10" s="345">
        <f t="shared" si="3"/>
        <v>15.822323936336211</v>
      </c>
      <c r="K10" s="82">
        <v>522</v>
      </c>
      <c r="L10" s="345">
        <f t="shared" si="4"/>
        <v>5.4301466763757409</v>
      </c>
      <c r="M10" s="82">
        <v>213</v>
      </c>
      <c r="N10" s="345">
        <f t="shared" si="5"/>
        <v>2.2157495058774574</v>
      </c>
      <c r="O10" s="82">
        <v>136</v>
      </c>
      <c r="P10" s="346">
        <f t="shared" si="6"/>
        <v>1.4147508582128367</v>
      </c>
      <c r="Q10" s="340"/>
    </row>
    <row r="11" spans="1:17" s="63" customFormat="1" ht="14.25" customHeight="1">
      <c r="A11" s="112" t="s">
        <v>52</v>
      </c>
      <c r="B11" s="347">
        <v>2871</v>
      </c>
      <c r="C11" s="87">
        <v>641</v>
      </c>
      <c r="D11" s="348">
        <f t="shared" si="0"/>
        <v>22.326715430163706</v>
      </c>
      <c r="E11" s="87">
        <v>135</v>
      </c>
      <c r="F11" s="348">
        <f t="shared" si="1"/>
        <v>4.7021943573667713</v>
      </c>
      <c r="G11" s="87">
        <v>718</v>
      </c>
      <c r="H11" s="348">
        <f t="shared" si="2"/>
        <v>25.00870776732846</v>
      </c>
      <c r="I11" s="87">
        <v>673</v>
      </c>
      <c r="J11" s="348">
        <f t="shared" si="3"/>
        <v>23.4413096482062</v>
      </c>
      <c r="K11" s="87">
        <v>299</v>
      </c>
      <c r="L11" s="348">
        <f t="shared" si="4"/>
        <v>10.414489724834553</v>
      </c>
      <c r="M11" s="87">
        <v>141</v>
      </c>
      <c r="N11" s="348">
        <f t="shared" si="5"/>
        <v>4.9111807732497388</v>
      </c>
      <c r="O11" s="87">
        <v>264</v>
      </c>
      <c r="P11" s="349">
        <f t="shared" si="6"/>
        <v>9.1954022988505741</v>
      </c>
      <c r="Q11" s="340"/>
    </row>
    <row r="12" spans="1:17" s="63" customFormat="1" ht="14.25" customHeight="1">
      <c r="A12" s="113" t="s">
        <v>53</v>
      </c>
      <c r="B12" s="344">
        <v>1622</v>
      </c>
      <c r="C12" s="82">
        <v>77</v>
      </c>
      <c r="D12" s="345">
        <f t="shared" si="0"/>
        <v>4.7472256473489516</v>
      </c>
      <c r="E12" s="82">
        <v>161</v>
      </c>
      <c r="F12" s="345">
        <f t="shared" si="1"/>
        <v>9.9260172626387178</v>
      </c>
      <c r="G12" s="82">
        <v>660</v>
      </c>
      <c r="H12" s="345">
        <f t="shared" si="2"/>
        <v>40.690505548705303</v>
      </c>
      <c r="I12" s="82">
        <v>352</v>
      </c>
      <c r="J12" s="345">
        <f t="shared" si="3"/>
        <v>21.701602959309493</v>
      </c>
      <c r="K12" s="82">
        <v>168</v>
      </c>
      <c r="L12" s="345">
        <f t="shared" si="4"/>
        <v>10.357583230579531</v>
      </c>
      <c r="M12" s="82">
        <v>75</v>
      </c>
      <c r="N12" s="345">
        <f t="shared" si="5"/>
        <v>4.6239210850801484</v>
      </c>
      <c r="O12" s="82">
        <v>129</v>
      </c>
      <c r="P12" s="346">
        <f t="shared" si="6"/>
        <v>7.953144266337854</v>
      </c>
      <c r="Q12" s="340"/>
    </row>
    <row r="13" spans="1:17" s="63" customFormat="1" ht="14.25" customHeight="1">
      <c r="A13" s="112" t="s">
        <v>54</v>
      </c>
      <c r="B13" s="347">
        <v>470</v>
      </c>
      <c r="C13" s="87">
        <v>107</v>
      </c>
      <c r="D13" s="348">
        <f t="shared" si="0"/>
        <v>22.76595744680851</v>
      </c>
      <c r="E13" s="87">
        <v>13</v>
      </c>
      <c r="F13" s="348">
        <f t="shared" si="1"/>
        <v>2.7659574468085104</v>
      </c>
      <c r="G13" s="87">
        <v>126</v>
      </c>
      <c r="H13" s="348">
        <f t="shared" si="2"/>
        <v>26.808510638297872</v>
      </c>
      <c r="I13" s="87">
        <v>135</v>
      </c>
      <c r="J13" s="348">
        <f t="shared" si="3"/>
        <v>28.723404255319153</v>
      </c>
      <c r="K13" s="87">
        <v>49</v>
      </c>
      <c r="L13" s="348">
        <f t="shared" si="4"/>
        <v>10.425531914893616</v>
      </c>
      <c r="M13" s="87">
        <v>24</v>
      </c>
      <c r="N13" s="348">
        <f t="shared" si="5"/>
        <v>5.1063829787234036</v>
      </c>
      <c r="O13" s="87">
        <v>16</v>
      </c>
      <c r="P13" s="349">
        <f t="shared" si="6"/>
        <v>3.4042553191489362</v>
      </c>
      <c r="Q13" s="340"/>
    </row>
    <row r="14" spans="1:17" s="63" customFormat="1" ht="14.25" customHeight="1">
      <c r="A14" s="113" t="s">
        <v>55</v>
      </c>
      <c r="B14" s="344">
        <v>1151</v>
      </c>
      <c r="C14" s="82">
        <v>129</v>
      </c>
      <c r="D14" s="345">
        <f t="shared" si="0"/>
        <v>11.207645525629887</v>
      </c>
      <c r="E14" s="82">
        <v>40</v>
      </c>
      <c r="F14" s="345">
        <f t="shared" si="1"/>
        <v>3.4752389226759344</v>
      </c>
      <c r="G14" s="82">
        <v>191</v>
      </c>
      <c r="H14" s="345">
        <f t="shared" si="2"/>
        <v>16.594265855777586</v>
      </c>
      <c r="I14" s="82">
        <v>388</v>
      </c>
      <c r="J14" s="345">
        <f t="shared" si="3"/>
        <v>33.709817549956561</v>
      </c>
      <c r="K14" s="82">
        <v>202</v>
      </c>
      <c r="L14" s="345">
        <f t="shared" si="4"/>
        <v>17.549956559513465</v>
      </c>
      <c r="M14" s="82">
        <v>102</v>
      </c>
      <c r="N14" s="345">
        <f t="shared" si="5"/>
        <v>8.8618592528236313</v>
      </c>
      <c r="O14" s="82">
        <v>99</v>
      </c>
      <c r="P14" s="346">
        <f t="shared" si="6"/>
        <v>8.6012163336229364</v>
      </c>
      <c r="Q14" s="340"/>
    </row>
    <row r="15" spans="1:17" s="63" customFormat="1" ht="14.25" customHeight="1">
      <c r="A15" s="112" t="s">
        <v>56</v>
      </c>
      <c r="B15" s="347">
        <v>4365</v>
      </c>
      <c r="C15" s="87">
        <v>299</v>
      </c>
      <c r="D15" s="348">
        <f t="shared" si="0"/>
        <v>6.8499427262313866</v>
      </c>
      <c r="E15" s="87">
        <v>100</v>
      </c>
      <c r="F15" s="348">
        <f t="shared" si="1"/>
        <v>2.2909507445589918</v>
      </c>
      <c r="G15" s="87">
        <v>725</v>
      </c>
      <c r="H15" s="348">
        <f t="shared" si="2"/>
        <v>16.60939289805269</v>
      </c>
      <c r="I15" s="87">
        <v>1536</v>
      </c>
      <c r="J15" s="348">
        <f t="shared" si="3"/>
        <v>35.18900343642612</v>
      </c>
      <c r="K15" s="87">
        <v>1028</v>
      </c>
      <c r="L15" s="348">
        <f t="shared" si="4"/>
        <v>23.550973654066436</v>
      </c>
      <c r="M15" s="87">
        <v>362</v>
      </c>
      <c r="N15" s="348">
        <f t="shared" si="5"/>
        <v>8.2932416953035499</v>
      </c>
      <c r="O15" s="87">
        <v>315</v>
      </c>
      <c r="P15" s="349">
        <f t="shared" si="6"/>
        <v>7.216494845360824</v>
      </c>
      <c r="Q15" s="340"/>
    </row>
    <row r="16" spans="1:17" s="63" customFormat="1" ht="14.25" customHeight="1">
      <c r="A16" s="113" t="s">
        <v>119</v>
      </c>
      <c r="B16" s="344">
        <v>961</v>
      </c>
      <c r="C16" s="82">
        <v>30</v>
      </c>
      <c r="D16" s="345">
        <f t="shared" si="0"/>
        <v>3.1217481789802286</v>
      </c>
      <c r="E16" s="82">
        <v>47</v>
      </c>
      <c r="F16" s="345">
        <f t="shared" si="1"/>
        <v>4.890738813735692</v>
      </c>
      <c r="G16" s="82">
        <v>528</v>
      </c>
      <c r="H16" s="345">
        <f t="shared" si="2"/>
        <v>54.94276795005203</v>
      </c>
      <c r="I16" s="82">
        <v>275</v>
      </c>
      <c r="J16" s="345">
        <f t="shared" si="3"/>
        <v>28.616024973985432</v>
      </c>
      <c r="K16" s="82">
        <v>62</v>
      </c>
      <c r="L16" s="345">
        <f t="shared" si="4"/>
        <v>6.4516129032258061</v>
      </c>
      <c r="M16" s="82">
        <v>13</v>
      </c>
      <c r="N16" s="345">
        <f t="shared" si="5"/>
        <v>1.3527575442247659</v>
      </c>
      <c r="O16" s="82">
        <v>6</v>
      </c>
      <c r="P16" s="346">
        <f t="shared" si="6"/>
        <v>0.62434963579604574</v>
      </c>
      <c r="Q16" s="340"/>
    </row>
    <row r="17" spans="1:17" s="63" customFormat="1" ht="14.25" customHeight="1">
      <c r="A17" s="112" t="s">
        <v>58</v>
      </c>
      <c r="B17" s="347">
        <v>5466</v>
      </c>
      <c r="C17" s="87">
        <v>476</v>
      </c>
      <c r="D17" s="348">
        <f t="shared" si="0"/>
        <v>8.708379070618367</v>
      </c>
      <c r="E17" s="87">
        <v>315</v>
      </c>
      <c r="F17" s="348">
        <f t="shared" si="1"/>
        <v>5.7628979143798027</v>
      </c>
      <c r="G17" s="87">
        <v>2624</v>
      </c>
      <c r="H17" s="348">
        <f t="shared" si="2"/>
        <v>48.00585437248445</v>
      </c>
      <c r="I17" s="87">
        <v>1403</v>
      </c>
      <c r="J17" s="348">
        <f t="shared" si="3"/>
        <v>25.667764361507501</v>
      </c>
      <c r="K17" s="87">
        <v>279</v>
      </c>
      <c r="L17" s="348">
        <f t="shared" si="4"/>
        <v>5.1042810098792541</v>
      </c>
      <c r="M17" s="87">
        <v>114</v>
      </c>
      <c r="N17" s="348">
        <f t="shared" si="5"/>
        <v>2.0856201975850714</v>
      </c>
      <c r="O17" s="87">
        <v>255</v>
      </c>
      <c r="P17" s="349">
        <f t="shared" si="6"/>
        <v>4.6652030735455536</v>
      </c>
      <c r="Q17" s="340"/>
    </row>
    <row r="18" spans="1:17" s="63" customFormat="1" ht="14.25" customHeight="1">
      <c r="A18" s="113" t="s">
        <v>120</v>
      </c>
      <c r="B18" s="344">
        <v>10834</v>
      </c>
      <c r="C18" s="82">
        <v>823</v>
      </c>
      <c r="D18" s="345">
        <f t="shared" si="0"/>
        <v>7.5964556027321395</v>
      </c>
      <c r="E18" s="82">
        <v>239</v>
      </c>
      <c r="F18" s="345">
        <f t="shared" si="1"/>
        <v>2.2060180911943879</v>
      </c>
      <c r="G18" s="82">
        <v>2947</v>
      </c>
      <c r="H18" s="345">
        <f t="shared" si="2"/>
        <v>27.201402990585194</v>
      </c>
      <c r="I18" s="82">
        <v>4472</v>
      </c>
      <c r="J18" s="345">
        <f t="shared" si="3"/>
        <v>41.277459848624702</v>
      </c>
      <c r="K18" s="82">
        <v>1303</v>
      </c>
      <c r="L18" s="345">
        <f t="shared" si="4"/>
        <v>12.02695218755769</v>
      </c>
      <c r="M18" s="82">
        <v>508</v>
      </c>
      <c r="N18" s="345">
        <f t="shared" si="5"/>
        <v>4.6889422189403724</v>
      </c>
      <c r="O18" s="82">
        <v>542</v>
      </c>
      <c r="P18" s="346">
        <f t="shared" si="6"/>
        <v>5.0027690603655159</v>
      </c>
      <c r="Q18" s="340"/>
    </row>
    <row r="19" spans="1:17" s="63" customFormat="1" ht="14.25" customHeight="1">
      <c r="A19" s="112" t="s">
        <v>60</v>
      </c>
      <c r="B19" s="347">
        <v>2662</v>
      </c>
      <c r="C19" s="87">
        <v>135</v>
      </c>
      <c r="D19" s="348">
        <f t="shared" si="0"/>
        <v>5.0713749060856497</v>
      </c>
      <c r="E19" s="87">
        <v>273</v>
      </c>
      <c r="F19" s="348">
        <f t="shared" si="1"/>
        <v>10.255447032306536</v>
      </c>
      <c r="G19" s="87">
        <v>1658</v>
      </c>
      <c r="H19" s="348">
        <f t="shared" si="2"/>
        <v>62.283996994740797</v>
      </c>
      <c r="I19" s="87">
        <v>391</v>
      </c>
      <c r="J19" s="348">
        <f t="shared" si="3"/>
        <v>14.688204357625844</v>
      </c>
      <c r="K19" s="87">
        <v>112</v>
      </c>
      <c r="L19" s="348">
        <f t="shared" si="4"/>
        <v>4.2073628850488358</v>
      </c>
      <c r="M19" s="87">
        <v>41</v>
      </c>
      <c r="N19" s="348">
        <f t="shared" si="5"/>
        <v>1.5401953418482344</v>
      </c>
      <c r="O19" s="87">
        <v>52</v>
      </c>
      <c r="P19" s="349">
        <f t="shared" si="6"/>
        <v>1.9534184823441023</v>
      </c>
      <c r="Q19" s="340"/>
    </row>
    <row r="20" spans="1:17" s="63" customFormat="1" ht="14.25" customHeight="1">
      <c r="A20" s="113" t="s">
        <v>61</v>
      </c>
      <c r="B20" s="344">
        <v>482</v>
      </c>
      <c r="C20" s="82">
        <v>32</v>
      </c>
      <c r="D20" s="345">
        <f t="shared" si="0"/>
        <v>6.6390041493775938</v>
      </c>
      <c r="E20" s="82">
        <v>14</v>
      </c>
      <c r="F20" s="345">
        <f t="shared" si="1"/>
        <v>2.904564315352697</v>
      </c>
      <c r="G20" s="82">
        <v>208</v>
      </c>
      <c r="H20" s="345">
        <f t="shared" si="2"/>
        <v>43.15352697095436</v>
      </c>
      <c r="I20" s="82">
        <v>154</v>
      </c>
      <c r="J20" s="345">
        <f t="shared" si="3"/>
        <v>31.950207468879665</v>
      </c>
      <c r="K20" s="82">
        <v>43</v>
      </c>
      <c r="L20" s="345">
        <f t="shared" si="4"/>
        <v>8.9211618257261414</v>
      </c>
      <c r="M20" s="82">
        <v>19</v>
      </c>
      <c r="N20" s="345">
        <f t="shared" si="5"/>
        <v>3.9419087136929458</v>
      </c>
      <c r="O20" s="82">
        <v>12</v>
      </c>
      <c r="P20" s="346">
        <f t="shared" si="6"/>
        <v>2.4896265560165975</v>
      </c>
      <c r="Q20" s="340"/>
    </row>
    <row r="21" spans="1:17" s="63" customFormat="1" ht="14.25" customHeight="1">
      <c r="A21" s="112" t="s">
        <v>62</v>
      </c>
      <c r="B21" s="347">
        <v>2319</v>
      </c>
      <c r="C21" s="87">
        <v>85</v>
      </c>
      <c r="D21" s="348">
        <f t="shared" si="0"/>
        <v>3.6653730056058644</v>
      </c>
      <c r="E21" s="87">
        <v>44</v>
      </c>
      <c r="F21" s="348">
        <f t="shared" si="1"/>
        <v>1.8973695558430357</v>
      </c>
      <c r="G21" s="87">
        <v>254</v>
      </c>
      <c r="H21" s="348">
        <f t="shared" si="2"/>
        <v>10.952996981457524</v>
      </c>
      <c r="I21" s="87">
        <v>1074</v>
      </c>
      <c r="J21" s="348">
        <f t="shared" si="3"/>
        <v>46.3130659767141</v>
      </c>
      <c r="K21" s="87">
        <v>564</v>
      </c>
      <c r="L21" s="348">
        <f t="shared" si="4"/>
        <v>24.320827943078914</v>
      </c>
      <c r="M21" s="87">
        <v>181</v>
      </c>
      <c r="N21" s="348">
        <f t="shared" si="5"/>
        <v>7.8050884001724885</v>
      </c>
      <c r="O21" s="87">
        <v>117</v>
      </c>
      <c r="P21" s="349">
        <f t="shared" si="6"/>
        <v>5.0452781371280722</v>
      </c>
      <c r="Q21" s="340"/>
    </row>
    <row r="22" spans="1:17" s="63" customFormat="1" ht="14.25" customHeight="1">
      <c r="A22" s="113" t="s">
        <v>121</v>
      </c>
      <c r="B22" s="344">
        <v>1401</v>
      </c>
      <c r="C22" s="82">
        <v>56</v>
      </c>
      <c r="D22" s="345">
        <f t="shared" si="0"/>
        <v>3.9971448965024985</v>
      </c>
      <c r="E22" s="82">
        <v>62</v>
      </c>
      <c r="F22" s="345">
        <f t="shared" si="1"/>
        <v>4.4254104211277658</v>
      </c>
      <c r="G22" s="82">
        <v>612</v>
      </c>
      <c r="H22" s="345">
        <f t="shared" si="2"/>
        <v>43.683083511777305</v>
      </c>
      <c r="I22" s="82">
        <v>437</v>
      </c>
      <c r="J22" s="345">
        <f t="shared" si="3"/>
        <v>31.192005710206992</v>
      </c>
      <c r="K22" s="82">
        <v>157</v>
      </c>
      <c r="L22" s="345">
        <f t="shared" si="4"/>
        <v>11.206281227694504</v>
      </c>
      <c r="M22" s="82">
        <v>39</v>
      </c>
      <c r="N22" s="345">
        <f t="shared" si="5"/>
        <v>2.7837259100642395</v>
      </c>
      <c r="O22" s="82">
        <v>38</v>
      </c>
      <c r="P22" s="346">
        <f t="shared" si="6"/>
        <v>2.7123483226266956</v>
      </c>
      <c r="Q22" s="340"/>
    </row>
    <row r="23" spans="1:17" s="63" customFormat="1" ht="14.25" customHeight="1">
      <c r="A23" s="112" t="s">
        <v>122</v>
      </c>
      <c r="B23" s="347">
        <v>1820</v>
      </c>
      <c r="C23" s="87">
        <v>76</v>
      </c>
      <c r="D23" s="348">
        <f t="shared" si="0"/>
        <v>4.1758241758241752</v>
      </c>
      <c r="E23" s="87">
        <v>30</v>
      </c>
      <c r="F23" s="348">
        <f t="shared" si="1"/>
        <v>1.6483516483516485</v>
      </c>
      <c r="G23" s="87">
        <v>526</v>
      </c>
      <c r="H23" s="348">
        <f t="shared" si="2"/>
        <v>28.901098901098898</v>
      </c>
      <c r="I23" s="87">
        <v>796</v>
      </c>
      <c r="J23" s="348">
        <f t="shared" si="3"/>
        <v>43.736263736263737</v>
      </c>
      <c r="K23" s="87">
        <v>234</v>
      </c>
      <c r="L23" s="348">
        <f t="shared" si="4"/>
        <v>12.857142857142856</v>
      </c>
      <c r="M23" s="87">
        <v>74</v>
      </c>
      <c r="N23" s="348">
        <f t="shared" si="5"/>
        <v>4.0659340659340657</v>
      </c>
      <c r="O23" s="87">
        <v>84</v>
      </c>
      <c r="P23" s="349">
        <f t="shared" si="6"/>
        <v>4.6153846153846159</v>
      </c>
      <c r="Q23" s="340"/>
    </row>
    <row r="24" spans="1:17" s="63" customFormat="1" ht="14.25" customHeight="1" thickBot="1">
      <c r="A24" s="143" t="s">
        <v>65</v>
      </c>
      <c r="B24" s="344">
        <v>1340</v>
      </c>
      <c r="C24" s="82">
        <v>7</v>
      </c>
      <c r="D24" s="345">
        <f t="shared" si="0"/>
        <v>0.5223880597014926</v>
      </c>
      <c r="E24" s="82">
        <v>25</v>
      </c>
      <c r="F24" s="345">
        <f t="shared" si="1"/>
        <v>1.8656716417910446</v>
      </c>
      <c r="G24" s="82">
        <v>470</v>
      </c>
      <c r="H24" s="345">
        <f t="shared" si="2"/>
        <v>35.074626865671647</v>
      </c>
      <c r="I24" s="82">
        <v>725</v>
      </c>
      <c r="J24" s="345">
        <f t="shared" si="3"/>
        <v>54.104477611940297</v>
      </c>
      <c r="K24" s="82">
        <v>96</v>
      </c>
      <c r="L24" s="345">
        <f t="shared" si="4"/>
        <v>7.1641791044776122</v>
      </c>
      <c r="M24" s="82">
        <v>10</v>
      </c>
      <c r="N24" s="345">
        <f t="shared" si="5"/>
        <v>0.74626865671641784</v>
      </c>
      <c r="O24" s="82">
        <v>7</v>
      </c>
      <c r="P24" s="346">
        <f t="shared" si="6"/>
        <v>0.5223880597014926</v>
      </c>
      <c r="Q24" s="340"/>
    </row>
    <row r="25" spans="1:17" s="63" customFormat="1" ht="14.25" customHeight="1">
      <c r="A25" s="125" t="s">
        <v>66</v>
      </c>
      <c r="B25" s="350">
        <v>46525</v>
      </c>
      <c r="C25" s="92">
        <v>2561</v>
      </c>
      <c r="D25" s="351">
        <f t="shared" si="0"/>
        <v>5.504567436861902</v>
      </c>
      <c r="E25" s="92">
        <v>7099</v>
      </c>
      <c r="F25" s="351">
        <f t="shared" si="1"/>
        <v>15.258463191832346</v>
      </c>
      <c r="G25" s="92">
        <v>17538</v>
      </c>
      <c r="H25" s="351">
        <f t="shared" si="2"/>
        <v>37.695862439548627</v>
      </c>
      <c r="I25" s="92">
        <v>11856</v>
      </c>
      <c r="J25" s="351">
        <f t="shared" si="3"/>
        <v>25.483073616335304</v>
      </c>
      <c r="K25" s="92">
        <v>4081</v>
      </c>
      <c r="L25" s="351">
        <f t="shared" si="4"/>
        <v>8.7716281569048906</v>
      </c>
      <c r="M25" s="92">
        <v>1588</v>
      </c>
      <c r="N25" s="351">
        <f t="shared" si="5"/>
        <v>3.413218699623858</v>
      </c>
      <c r="O25" s="92">
        <v>1802</v>
      </c>
      <c r="P25" s="352">
        <f t="shared" si="6"/>
        <v>3.873186458893068</v>
      </c>
      <c r="Q25" s="340"/>
    </row>
    <row r="26" spans="1:17" s="63" customFormat="1" ht="14.25" customHeight="1">
      <c r="A26" s="128" t="s">
        <v>67</v>
      </c>
      <c r="B26" s="353">
        <v>10514</v>
      </c>
      <c r="C26" s="97">
        <v>896</v>
      </c>
      <c r="D26" s="354">
        <f t="shared" si="0"/>
        <v>8.5219707057256997</v>
      </c>
      <c r="E26" s="97">
        <v>474</v>
      </c>
      <c r="F26" s="354">
        <f t="shared" si="1"/>
        <v>4.5082746813772108</v>
      </c>
      <c r="G26" s="97">
        <v>3242</v>
      </c>
      <c r="H26" s="354">
        <f t="shared" si="2"/>
        <v>30.835077040136959</v>
      </c>
      <c r="I26" s="97">
        <v>3536</v>
      </c>
      <c r="J26" s="354">
        <f t="shared" si="3"/>
        <v>33.631348677953206</v>
      </c>
      <c r="K26" s="97">
        <v>1346</v>
      </c>
      <c r="L26" s="354">
        <f t="shared" si="4"/>
        <v>12.801978314628116</v>
      </c>
      <c r="M26" s="97">
        <v>459</v>
      </c>
      <c r="N26" s="354">
        <f t="shared" si="5"/>
        <v>4.3656077610804642</v>
      </c>
      <c r="O26" s="97">
        <v>561</v>
      </c>
      <c r="P26" s="355">
        <f t="shared" si="6"/>
        <v>5.3357428190983454</v>
      </c>
      <c r="Q26" s="340"/>
    </row>
    <row r="27" spans="1:17" s="63" customFormat="1" ht="14.25" customHeight="1">
      <c r="A27" s="131" t="s">
        <v>68</v>
      </c>
      <c r="B27" s="356">
        <v>57039</v>
      </c>
      <c r="C27" s="102">
        <v>3457</v>
      </c>
      <c r="D27" s="357">
        <f t="shared" si="0"/>
        <v>6.0607654411893614</v>
      </c>
      <c r="E27" s="102">
        <v>7573</v>
      </c>
      <c r="F27" s="357">
        <f t="shared" si="1"/>
        <v>13.276880730728099</v>
      </c>
      <c r="G27" s="102">
        <v>20780</v>
      </c>
      <c r="H27" s="357">
        <f t="shared" si="2"/>
        <v>36.431213730956017</v>
      </c>
      <c r="I27" s="102">
        <v>15392</v>
      </c>
      <c r="J27" s="357">
        <f t="shared" si="3"/>
        <v>26.98504531986886</v>
      </c>
      <c r="K27" s="102">
        <v>5427</v>
      </c>
      <c r="L27" s="357">
        <f t="shared" si="4"/>
        <v>9.5145426813233058</v>
      </c>
      <c r="M27" s="102">
        <v>2047</v>
      </c>
      <c r="N27" s="357">
        <f t="shared" si="5"/>
        <v>3.58877259418994</v>
      </c>
      <c r="O27" s="102">
        <v>2363</v>
      </c>
      <c r="P27" s="358">
        <f t="shared" si="6"/>
        <v>4.1427795017444202</v>
      </c>
      <c r="Q27" s="340"/>
    </row>
    <row r="28" spans="1:17" s="63" customFormat="1" ht="14.25" customHeight="1">
      <c r="A28" s="409" t="s">
        <v>123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</row>
    <row r="29" spans="1:17" s="63" customFormat="1" ht="14.25" customHeight="1">
      <c r="A29" s="397" t="s">
        <v>124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</row>
    <row r="30" spans="1:17" s="63" customFormat="1" ht="14.25" customHeight="1">
      <c r="A30" s="6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</row>
    <row r="31" spans="1:17" s="1" customFormat="1" ht="23.5">
      <c r="A31" s="387">
        <v>2024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</row>
    <row r="32" spans="1:17" s="1" customFormat="1" ht="14.5">
      <c r="A32" s="6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</row>
    <row r="33" spans="1:16" s="1" customFormat="1" ht="16.5">
      <c r="A33" s="403" t="s">
        <v>125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</row>
    <row r="34" spans="1:16" s="1" customFormat="1" ht="14.25" customHeight="1">
      <c r="A34" s="404" t="s">
        <v>38</v>
      </c>
      <c r="B34" s="405" t="s">
        <v>40</v>
      </c>
      <c r="C34" s="406" t="s">
        <v>86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</row>
    <row r="35" spans="1:16" s="1" customFormat="1" ht="36" customHeight="1">
      <c r="A35" s="404"/>
      <c r="B35" s="405"/>
      <c r="C35" s="407" t="s">
        <v>111</v>
      </c>
      <c r="D35" s="407"/>
      <c r="E35" s="407" t="s">
        <v>112</v>
      </c>
      <c r="F35" s="407"/>
      <c r="G35" s="407" t="s">
        <v>113</v>
      </c>
      <c r="H35" s="407"/>
      <c r="I35" s="407" t="s">
        <v>114</v>
      </c>
      <c r="J35" s="407"/>
      <c r="K35" s="407" t="s">
        <v>115</v>
      </c>
      <c r="L35" s="407"/>
      <c r="M35" s="407" t="s">
        <v>116</v>
      </c>
      <c r="N35" s="407"/>
      <c r="O35" s="408" t="s">
        <v>117</v>
      </c>
      <c r="P35" s="408"/>
    </row>
    <row r="36" spans="1:16" s="1" customFormat="1" ht="14.5">
      <c r="A36" s="404"/>
      <c r="B36" s="136" t="s">
        <v>48</v>
      </c>
      <c r="C36" s="137" t="s">
        <v>48</v>
      </c>
      <c r="D36" s="138" t="s">
        <v>49</v>
      </c>
      <c r="E36" s="139" t="s">
        <v>48</v>
      </c>
      <c r="F36" s="140" t="s">
        <v>49</v>
      </c>
      <c r="G36" s="137" t="s">
        <v>48</v>
      </c>
      <c r="H36" s="138" t="s">
        <v>49</v>
      </c>
      <c r="I36" s="137" t="s">
        <v>48</v>
      </c>
      <c r="J36" s="138" t="s">
        <v>49</v>
      </c>
      <c r="K36" s="139" t="s">
        <v>48</v>
      </c>
      <c r="L36" s="140" t="s">
        <v>49</v>
      </c>
      <c r="M36" s="137" t="s">
        <v>48</v>
      </c>
      <c r="N36" s="138" t="s">
        <v>49</v>
      </c>
      <c r="O36" s="139" t="s">
        <v>48</v>
      </c>
      <c r="P36" s="141" t="s">
        <v>49</v>
      </c>
    </row>
    <row r="37" spans="1:16" s="1" customFormat="1" ht="14.5">
      <c r="A37" s="142" t="s">
        <v>118</v>
      </c>
      <c r="B37" s="76">
        <v>9556</v>
      </c>
      <c r="C37" s="77">
        <v>144</v>
      </c>
      <c r="D37" s="78">
        <f t="shared" ref="D37:D55" si="7">C37/B37*100</f>
        <v>1.5069066555043951</v>
      </c>
      <c r="E37" s="77">
        <v>2729</v>
      </c>
      <c r="F37" s="78">
        <f t="shared" ref="F37:F55" si="8">E37/B37*100</f>
        <v>28.557974047718709</v>
      </c>
      <c r="G37" s="77">
        <v>4659</v>
      </c>
      <c r="H37" s="78">
        <f t="shared" ref="H37:H55" si="9">G37/B37*100</f>
        <v>48.754709083298451</v>
      </c>
      <c r="I37" s="77">
        <v>1155</v>
      </c>
      <c r="J37" s="78">
        <f t="shared" ref="J37:J55" si="10">I37/B37*100</f>
        <v>12.086647132691503</v>
      </c>
      <c r="K37" s="77">
        <v>380</v>
      </c>
      <c r="L37" s="78">
        <f t="shared" ref="L37:L55" si="11">K37/B37*100</f>
        <v>3.9765592298032648</v>
      </c>
      <c r="M37" s="77">
        <v>171</v>
      </c>
      <c r="N37" s="78">
        <f t="shared" ref="N37:N55" si="12">M37/B37*100</f>
        <v>1.7894516534114693</v>
      </c>
      <c r="O37" s="77">
        <v>318</v>
      </c>
      <c r="P37" s="79">
        <f t="shared" ref="P37:P55" si="13">O37/B37*100</f>
        <v>3.3277521975722055</v>
      </c>
    </row>
    <row r="38" spans="1:16" s="1" customFormat="1" ht="14.5">
      <c r="A38" s="113" t="s">
        <v>51</v>
      </c>
      <c r="B38" s="81">
        <v>9501</v>
      </c>
      <c r="C38" s="82">
        <v>377</v>
      </c>
      <c r="D38" s="83">
        <f t="shared" si="7"/>
        <v>3.9680033680665194</v>
      </c>
      <c r="E38" s="82">
        <v>3051</v>
      </c>
      <c r="F38" s="83">
        <f t="shared" si="8"/>
        <v>32.112409220082093</v>
      </c>
      <c r="G38" s="82">
        <v>3634</v>
      </c>
      <c r="H38" s="83">
        <f t="shared" si="9"/>
        <v>38.248605409956852</v>
      </c>
      <c r="I38" s="82">
        <v>1457</v>
      </c>
      <c r="J38" s="83">
        <f t="shared" si="10"/>
        <v>15.335227870750447</v>
      </c>
      <c r="K38" s="82">
        <v>566</v>
      </c>
      <c r="L38" s="83">
        <f t="shared" si="11"/>
        <v>5.9572676560362066</v>
      </c>
      <c r="M38" s="82">
        <v>229</v>
      </c>
      <c r="N38" s="83">
        <f t="shared" si="12"/>
        <v>2.4102726028839068</v>
      </c>
      <c r="O38" s="82">
        <v>187</v>
      </c>
      <c r="P38" s="84">
        <f t="shared" si="13"/>
        <v>1.9682138722239764</v>
      </c>
    </row>
    <row r="39" spans="1:16" s="1" customFormat="1" ht="14.5">
      <c r="A39" s="112" t="s">
        <v>52</v>
      </c>
      <c r="B39" s="86">
        <v>2861</v>
      </c>
      <c r="C39" s="87">
        <v>621</v>
      </c>
      <c r="D39" s="88">
        <f t="shared" si="7"/>
        <v>21.705697308633347</v>
      </c>
      <c r="E39" s="87">
        <v>160</v>
      </c>
      <c r="F39" s="88">
        <f t="shared" si="8"/>
        <v>5.5924501922404755</v>
      </c>
      <c r="G39" s="87">
        <v>667</v>
      </c>
      <c r="H39" s="88">
        <f t="shared" si="9"/>
        <v>23.313526738902482</v>
      </c>
      <c r="I39" s="87">
        <v>696</v>
      </c>
      <c r="J39" s="88">
        <f t="shared" si="10"/>
        <v>24.327158336246068</v>
      </c>
      <c r="K39" s="87">
        <v>287</v>
      </c>
      <c r="L39" s="88">
        <f t="shared" si="11"/>
        <v>10.031457532331354</v>
      </c>
      <c r="M39" s="87">
        <v>160</v>
      </c>
      <c r="N39" s="88">
        <f t="shared" si="12"/>
        <v>5.5924501922404755</v>
      </c>
      <c r="O39" s="87">
        <v>270</v>
      </c>
      <c r="P39" s="89">
        <f t="shared" si="13"/>
        <v>9.4372596994058018</v>
      </c>
    </row>
    <row r="40" spans="1:16" s="1" customFormat="1" ht="14.5">
      <c r="A40" s="113" t="s">
        <v>53</v>
      </c>
      <c r="B40" s="81">
        <v>1623</v>
      </c>
      <c r="C40" s="82">
        <v>86</v>
      </c>
      <c r="D40" s="83">
        <f t="shared" si="7"/>
        <v>5.2988293284041896</v>
      </c>
      <c r="E40" s="82">
        <v>200</v>
      </c>
      <c r="F40" s="83">
        <f t="shared" si="8"/>
        <v>12.322858903265557</v>
      </c>
      <c r="G40" s="82">
        <v>677</v>
      </c>
      <c r="H40" s="83">
        <f t="shared" si="9"/>
        <v>41.712877387553917</v>
      </c>
      <c r="I40" s="82">
        <v>332</v>
      </c>
      <c r="J40" s="83">
        <f t="shared" si="10"/>
        <v>20.455945779420826</v>
      </c>
      <c r="K40" s="82">
        <v>154</v>
      </c>
      <c r="L40" s="83">
        <f t="shared" si="11"/>
        <v>9.4886013555144793</v>
      </c>
      <c r="M40" s="82">
        <v>70</v>
      </c>
      <c r="N40" s="83">
        <f t="shared" si="12"/>
        <v>4.3130006161429453</v>
      </c>
      <c r="O40" s="82">
        <v>104</v>
      </c>
      <c r="P40" s="84">
        <f t="shared" si="13"/>
        <v>6.4078866296980896</v>
      </c>
    </row>
    <row r="41" spans="1:16" s="1" customFormat="1" ht="14.5">
      <c r="A41" s="112" t="s">
        <v>54</v>
      </c>
      <c r="B41" s="86">
        <v>468</v>
      </c>
      <c r="C41" s="87">
        <v>103</v>
      </c>
      <c r="D41" s="88">
        <f t="shared" si="7"/>
        <v>22.008547008547009</v>
      </c>
      <c r="E41" s="87">
        <v>14</v>
      </c>
      <c r="F41" s="88">
        <f t="shared" si="8"/>
        <v>2.9914529914529915</v>
      </c>
      <c r="G41" s="87">
        <v>120</v>
      </c>
      <c r="H41" s="88">
        <f t="shared" si="9"/>
        <v>25.641025641025639</v>
      </c>
      <c r="I41" s="87">
        <v>132</v>
      </c>
      <c r="J41" s="88">
        <f t="shared" si="10"/>
        <v>28.205128205128204</v>
      </c>
      <c r="K41" s="87">
        <v>65</v>
      </c>
      <c r="L41" s="88">
        <f t="shared" si="11"/>
        <v>13.888888888888889</v>
      </c>
      <c r="M41" s="87">
        <v>18</v>
      </c>
      <c r="N41" s="88">
        <f t="shared" si="12"/>
        <v>3.8461538461538463</v>
      </c>
      <c r="O41" s="87">
        <v>16</v>
      </c>
      <c r="P41" s="89">
        <f t="shared" si="13"/>
        <v>3.4188034188034191</v>
      </c>
    </row>
    <row r="42" spans="1:16" s="1" customFormat="1" ht="14.5">
      <c r="A42" s="113" t="s">
        <v>55</v>
      </c>
      <c r="B42" s="81">
        <v>1169</v>
      </c>
      <c r="C42" s="82">
        <v>125</v>
      </c>
      <c r="D42" s="83">
        <f t="shared" si="7"/>
        <v>10.692899914456801</v>
      </c>
      <c r="E42" s="82">
        <v>34</v>
      </c>
      <c r="F42" s="83">
        <f t="shared" si="8"/>
        <v>2.9084687767322497</v>
      </c>
      <c r="G42" s="82">
        <v>208</v>
      </c>
      <c r="H42" s="83">
        <f t="shared" si="9"/>
        <v>17.792985457656115</v>
      </c>
      <c r="I42" s="82">
        <v>372</v>
      </c>
      <c r="J42" s="83">
        <f t="shared" si="10"/>
        <v>31.822070145423435</v>
      </c>
      <c r="K42" s="82">
        <v>201</v>
      </c>
      <c r="L42" s="83">
        <f t="shared" si="11"/>
        <v>17.194183062446537</v>
      </c>
      <c r="M42" s="82">
        <v>118</v>
      </c>
      <c r="N42" s="83">
        <f t="shared" si="12"/>
        <v>10.094097519247219</v>
      </c>
      <c r="O42" s="82">
        <v>111</v>
      </c>
      <c r="P42" s="84">
        <f t="shared" si="13"/>
        <v>9.4952951240376393</v>
      </c>
    </row>
    <row r="43" spans="1:16" s="1" customFormat="1" ht="14.5">
      <c r="A43" s="112" t="s">
        <v>56</v>
      </c>
      <c r="B43" s="86">
        <v>4342</v>
      </c>
      <c r="C43" s="87">
        <v>297</v>
      </c>
      <c r="D43" s="88">
        <f t="shared" si="7"/>
        <v>6.840165822201751</v>
      </c>
      <c r="E43" s="87">
        <v>134</v>
      </c>
      <c r="F43" s="88">
        <f t="shared" si="8"/>
        <v>3.0861354214647627</v>
      </c>
      <c r="G43" s="87">
        <v>750</v>
      </c>
      <c r="H43" s="88">
        <f t="shared" si="9"/>
        <v>17.273146015660988</v>
      </c>
      <c r="I43" s="87">
        <v>1466</v>
      </c>
      <c r="J43" s="88">
        <f t="shared" si="10"/>
        <v>33.763242745278674</v>
      </c>
      <c r="K43" s="87">
        <v>1018</v>
      </c>
      <c r="L43" s="88">
        <f t="shared" si="11"/>
        <v>23.445416858590512</v>
      </c>
      <c r="M43" s="87">
        <v>371</v>
      </c>
      <c r="N43" s="88">
        <f t="shared" si="12"/>
        <v>8.5444495624136341</v>
      </c>
      <c r="O43" s="87">
        <v>306</v>
      </c>
      <c r="P43" s="89">
        <f t="shared" si="13"/>
        <v>7.0474435743896819</v>
      </c>
    </row>
    <row r="44" spans="1:16" s="1" customFormat="1" ht="14.5">
      <c r="A44" s="113" t="s">
        <v>119</v>
      </c>
      <c r="B44" s="81">
        <v>964</v>
      </c>
      <c r="C44" s="82">
        <v>37</v>
      </c>
      <c r="D44" s="83">
        <f t="shared" si="7"/>
        <v>3.8381742738589213</v>
      </c>
      <c r="E44" s="82">
        <v>50</v>
      </c>
      <c r="F44" s="83">
        <f t="shared" si="8"/>
        <v>5.186721991701245</v>
      </c>
      <c r="G44" s="82">
        <v>565</v>
      </c>
      <c r="H44" s="83">
        <f t="shared" si="9"/>
        <v>58.609958506224068</v>
      </c>
      <c r="I44" s="82">
        <v>252</v>
      </c>
      <c r="J44" s="83">
        <f t="shared" si="10"/>
        <v>26.141078838174277</v>
      </c>
      <c r="K44" s="82">
        <v>50</v>
      </c>
      <c r="L44" s="83">
        <f t="shared" si="11"/>
        <v>5.186721991701245</v>
      </c>
      <c r="M44" s="82">
        <v>7</v>
      </c>
      <c r="N44" s="83">
        <f t="shared" si="12"/>
        <v>0.72614107883817425</v>
      </c>
      <c r="O44" s="82">
        <v>3</v>
      </c>
      <c r="P44" s="84">
        <f t="shared" si="13"/>
        <v>0.31120331950207469</v>
      </c>
    </row>
    <row r="45" spans="1:16" s="1" customFormat="1" ht="14.5">
      <c r="A45" s="112" t="s">
        <v>58</v>
      </c>
      <c r="B45" s="86">
        <v>5439</v>
      </c>
      <c r="C45" s="87">
        <v>479</v>
      </c>
      <c r="D45" s="88">
        <f t="shared" si="7"/>
        <v>8.8067659496230917</v>
      </c>
      <c r="E45" s="87">
        <v>272</v>
      </c>
      <c r="F45" s="88">
        <f t="shared" si="8"/>
        <v>5.0009192866335725</v>
      </c>
      <c r="G45" s="87">
        <v>2522</v>
      </c>
      <c r="H45" s="88">
        <f t="shared" si="9"/>
        <v>46.368817797389227</v>
      </c>
      <c r="I45" s="87">
        <v>1469</v>
      </c>
      <c r="J45" s="88">
        <f t="shared" si="10"/>
        <v>27.008641294355577</v>
      </c>
      <c r="K45" s="87">
        <v>284</v>
      </c>
      <c r="L45" s="88">
        <f t="shared" si="11"/>
        <v>5.2215480786909358</v>
      </c>
      <c r="M45" s="87">
        <v>147</v>
      </c>
      <c r="N45" s="88">
        <f t="shared" si="12"/>
        <v>2.7027027027027026</v>
      </c>
      <c r="O45" s="87">
        <v>266</v>
      </c>
      <c r="P45" s="89">
        <f t="shared" si="13"/>
        <v>4.89060489060489</v>
      </c>
    </row>
    <row r="46" spans="1:16" s="1" customFormat="1" ht="14.5">
      <c r="A46" s="113" t="s">
        <v>120</v>
      </c>
      <c r="B46" s="81">
        <v>10731</v>
      </c>
      <c r="C46" s="82">
        <v>855</v>
      </c>
      <c r="D46" s="83">
        <f t="shared" si="7"/>
        <v>7.9675705898797871</v>
      </c>
      <c r="E46" s="82">
        <v>252</v>
      </c>
      <c r="F46" s="83">
        <f t="shared" si="8"/>
        <v>2.3483365949119372</v>
      </c>
      <c r="G46" s="82">
        <v>2791</v>
      </c>
      <c r="H46" s="83">
        <f t="shared" si="9"/>
        <v>26.008759668250864</v>
      </c>
      <c r="I46" s="82">
        <v>4488</v>
      </c>
      <c r="J46" s="83">
        <f t="shared" si="10"/>
        <v>41.822756499860219</v>
      </c>
      <c r="K46" s="82">
        <v>1305</v>
      </c>
      <c r="L46" s="83">
        <f t="shared" si="11"/>
        <v>12.161028795079677</v>
      </c>
      <c r="M46" s="82">
        <v>507</v>
      </c>
      <c r="N46" s="83">
        <f t="shared" si="12"/>
        <v>4.7246295778585408</v>
      </c>
      <c r="O46" s="82">
        <v>533</v>
      </c>
      <c r="P46" s="84">
        <f t="shared" si="13"/>
        <v>4.9669182741589788</v>
      </c>
    </row>
    <row r="47" spans="1:16" s="1" customFormat="1" ht="14.5">
      <c r="A47" s="112" t="s">
        <v>60</v>
      </c>
      <c r="B47" s="86">
        <v>2597</v>
      </c>
      <c r="C47" s="87">
        <v>105</v>
      </c>
      <c r="D47" s="88">
        <f t="shared" si="7"/>
        <v>4.0431266846361185</v>
      </c>
      <c r="E47" s="87">
        <v>335</v>
      </c>
      <c r="F47" s="88">
        <f t="shared" si="8"/>
        <v>12.899499422410473</v>
      </c>
      <c r="G47" s="87">
        <v>1582</v>
      </c>
      <c r="H47" s="88">
        <f t="shared" si="9"/>
        <v>60.916442048517517</v>
      </c>
      <c r="I47" s="87">
        <v>402</v>
      </c>
      <c r="J47" s="88">
        <f t="shared" si="10"/>
        <v>15.479399306892569</v>
      </c>
      <c r="K47" s="87">
        <v>93</v>
      </c>
      <c r="L47" s="88">
        <f t="shared" si="11"/>
        <v>3.5810550635348477</v>
      </c>
      <c r="M47" s="87">
        <v>44</v>
      </c>
      <c r="N47" s="88">
        <f t="shared" si="12"/>
        <v>1.6942626107046592</v>
      </c>
      <c r="O47" s="87">
        <v>36</v>
      </c>
      <c r="P47" s="89">
        <f t="shared" si="13"/>
        <v>1.3862148633038121</v>
      </c>
    </row>
    <row r="48" spans="1:16" s="1" customFormat="1" ht="14.5">
      <c r="A48" s="113" t="s">
        <v>61</v>
      </c>
      <c r="B48" s="81">
        <v>478</v>
      </c>
      <c r="C48" s="82">
        <v>21</v>
      </c>
      <c r="D48" s="83">
        <f t="shared" si="7"/>
        <v>4.3933054393305433</v>
      </c>
      <c r="E48" s="82">
        <v>5</v>
      </c>
      <c r="F48" s="83">
        <f t="shared" si="8"/>
        <v>1.0460251046025104</v>
      </c>
      <c r="G48" s="82">
        <v>202</v>
      </c>
      <c r="H48" s="83">
        <f t="shared" si="9"/>
        <v>42.25941422594142</v>
      </c>
      <c r="I48" s="82">
        <v>174</v>
      </c>
      <c r="J48" s="83">
        <f t="shared" si="10"/>
        <v>36.401673640167367</v>
      </c>
      <c r="K48" s="82">
        <v>42</v>
      </c>
      <c r="L48" s="83">
        <f t="shared" si="11"/>
        <v>8.7866108786610866</v>
      </c>
      <c r="M48" s="82">
        <v>22</v>
      </c>
      <c r="N48" s="83">
        <f t="shared" si="12"/>
        <v>4.6025104602510458</v>
      </c>
      <c r="O48" s="82">
        <v>12</v>
      </c>
      <c r="P48" s="84">
        <f t="shared" si="13"/>
        <v>2.510460251046025</v>
      </c>
    </row>
    <row r="49" spans="1:16" s="1" customFormat="1" ht="14.5">
      <c r="A49" s="112" t="s">
        <v>62</v>
      </c>
      <c r="B49" s="86">
        <v>2347</v>
      </c>
      <c r="C49" s="87">
        <v>83</v>
      </c>
      <c r="D49" s="88">
        <f t="shared" si="7"/>
        <v>3.5364294844482314</v>
      </c>
      <c r="E49" s="87">
        <v>31</v>
      </c>
      <c r="F49" s="88">
        <f t="shared" si="8"/>
        <v>1.3208351086493395</v>
      </c>
      <c r="G49" s="87">
        <v>299</v>
      </c>
      <c r="H49" s="88">
        <f t="shared" si="9"/>
        <v>12.739667660843629</v>
      </c>
      <c r="I49" s="87">
        <v>1051</v>
      </c>
      <c r="J49" s="88">
        <f t="shared" si="10"/>
        <v>44.780570941627609</v>
      </c>
      <c r="K49" s="87">
        <v>566</v>
      </c>
      <c r="L49" s="88">
        <f t="shared" si="11"/>
        <v>24.115892628887941</v>
      </c>
      <c r="M49" s="87">
        <v>177</v>
      </c>
      <c r="N49" s="88">
        <f t="shared" si="12"/>
        <v>7.5415423945462283</v>
      </c>
      <c r="O49" s="87">
        <v>140</v>
      </c>
      <c r="P49" s="89">
        <f t="shared" si="13"/>
        <v>5.9650617809970177</v>
      </c>
    </row>
    <row r="50" spans="1:16" s="1" customFormat="1" ht="14.5">
      <c r="A50" s="113" t="s">
        <v>121</v>
      </c>
      <c r="B50" s="81">
        <v>1412</v>
      </c>
      <c r="C50" s="82">
        <v>47</v>
      </c>
      <c r="D50" s="83">
        <f t="shared" si="7"/>
        <v>3.3286118980169968</v>
      </c>
      <c r="E50" s="82">
        <v>75</v>
      </c>
      <c r="F50" s="83">
        <f t="shared" si="8"/>
        <v>5.3116147308781869</v>
      </c>
      <c r="G50" s="82">
        <v>650</v>
      </c>
      <c r="H50" s="83">
        <f t="shared" si="9"/>
        <v>46.033994334277622</v>
      </c>
      <c r="I50" s="82">
        <v>428</v>
      </c>
      <c r="J50" s="83">
        <f t="shared" si="10"/>
        <v>30.31161473087819</v>
      </c>
      <c r="K50" s="82">
        <v>138</v>
      </c>
      <c r="L50" s="83">
        <f t="shared" si="11"/>
        <v>9.7733711048158654</v>
      </c>
      <c r="M50" s="82">
        <v>48</v>
      </c>
      <c r="N50" s="83">
        <f t="shared" si="12"/>
        <v>3.3994334277620402</v>
      </c>
      <c r="O50" s="82">
        <v>26</v>
      </c>
      <c r="P50" s="84">
        <f t="shared" si="13"/>
        <v>1.8413597733711047</v>
      </c>
    </row>
    <row r="51" spans="1:16" s="1" customFormat="1" ht="14.5">
      <c r="A51" s="112" t="s">
        <v>122</v>
      </c>
      <c r="B51" s="86">
        <v>1825</v>
      </c>
      <c r="C51" s="87">
        <v>132</v>
      </c>
      <c r="D51" s="88">
        <f t="shared" si="7"/>
        <v>7.2328767123287676</v>
      </c>
      <c r="E51" s="87">
        <v>22</v>
      </c>
      <c r="F51" s="88">
        <f t="shared" si="8"/>
        <v>1.2054794520547945</v>
      </c>
      <c r="G51" s="87">
        <v>407</v>
      </c>
      <c r="H51" s="88">
        <f t="shared" si="9"/>
        <v>22.301369863013697</v>
      </c>
      <c r="I51" s="87">
        <v>819</v>
      </c>
      <c r="J51" s="88">
        <f t="shared" si="10"/>
        <v>44.87671232876712</v>
      </c>
      <c r="K51" s="87">
        <v>264</v>
      </c>
      <c r="L51" s="88">
        <f t="shared" si="11"/>
        <v>14.465753424657535</v>
      </c>
      <c r="M51" s="87">
        <v>80</v>
      </c>
      <c r="N51" s="88">
        <f t="shared" si="12"/>
        <v>4.3835616438356162</v>
      </c>
      <c r="O51" s="87">
        <v>101</v>
      </c>
      <c r="P51" s="89">
        <f t="shared" si="13"/>
        <v>5.5342465753424657</v>
      </c>
    </row>
    <row r="52" spans="1:16" s="1" customFormat="1" ht="14.5">
      <c r="A52" s="143" t="s">
        <v>65</v>
      </c>
      <c r="B52" s="81">
        <v>1351</v>
      </c>
      <c r="C52" s="82">
        <v>16</v>
      </c>
      <c r="D52" s="83">
        <f t="shared" si="7"/>
        <v>1.1843079200592153</v>
      </c>
      <c r="E52" s="82">
        <v>43</v>
      </c>
      <c r="F52" s="83">
        <f t="shared" si="8"/>
        <v>3.1828275351591411</v>
      </c>
      <c r="G52" s="82">
        <v>373</v>
      </c>
      <c r="H52" s="83">
        <f t="shared" si="9"/>
        <v>27.609178386380457</v>
      </c>
      <c r="I52" s="82">
        <v>763</v>
      </c>
      <c r="J52" s="83">
        <f t="shared" si="10"/>
        <v>56.476683937823836</v>
      </c>
      <c r="K52" s="82">
        <v>121</v>
      </c>
      <c r="L52" s="83">
        <f t="shared" si="11"/>
        <v>8.956328645447817</v>
      </c>
      <c r="M52" s="82">
        <v>23</v>
      </c>
      <c r="N52" s="83">
        <f t="shared" si="12"/>
        <v>1.7024426350851223</v>
      </c>
      <c r="O52" s="82">
        <v>12</v>
      </c>
      <c r="P52" s="84">
        <f t="shared" si="13"/>
        <v>0.8882309400444115</v>
      </c>
    </row>
    <row r="53" spans="1:16" s="1" customFormat="1" ht="14.5">
      <c r="A53" s="125" t="s">
        <v>66</v>
      </c>
      <c r="B53" s="91">
        <v>46106</v>
      </c>
      <c r="C53" s="92">
        <v>2638</v>
      </c>
      <c r="D53" s="93">
        <f t="shared" si="7"/>
        <v>5.7215980566520628</v>
      </c>
      <c r="E53" s="92">
        <v>6848</v>
      </c>
      <c r="F53" s="93">
        <f t="shared" si="8"/>
        <v>14.852730664121808</v>
      </c>
      <c r="G53" s="92">
        <v>16875</v>
      </c>
      <c r="H53" s="93">
        <f t="shared" si="9"/>
        <v>36.600442458682167</v>
      </c>
      <c r="I53" s="92">
        <v>11934</v>
      </c>
      <c r="J53" s="93">
        <f t="shared" si="10"/>
        <v>25.883832906780029</v>
      </c>
      <c r="K53" s="92">
        <v>4218</v>
      </c>
      <c r="L53" s="93">
        <f t="shared" si="11"/>
        <v>9.1484839283390453</v>
      </c>
      <c r="M53" s="92">
        <v>1707</v>
      </c>
      <c r="N53" s="93">
        <f t="shared" si="12"/>
        <v>3.7023380904871379</v>
      </c>
      <c r="O53" s="92">
        <v>1886</v>
      </c>
      <c r="P53" s="94">
        <f t="shared" si="13"/>
        <v>4.0905738949377515</v>
      </c>
    </row>
    <row r="54" spans="1:16" s="1" customFormat="1" ht="14.5">
      <c r="A54" s="128" t="s">
        <v>67</v>
      </c>
      <c r="B54" s="96">
        <v>10558</v>
      </c>
      <c r="C54" s="97">
        <v>890</v>
      </c>
      <c r="D54" s="98">
        <f t="shared" si="7"/>
        <v>8.429626823261982</v>
      </c>
      <c r="E54" s="97">
        <v>559</v>
      </c>
      <c r="F54" s="98">
        <f t="shared" si="8"/>
        <v>5.2945633642735368</v>
      </c>
      <c r="G54" s="97">
        <v>3231</v>
      </c>
      <c r="H54" s="98">
        <f t="shared" si="9"/>
        <v>30.602386815684788</v>
      </c>
      <c r="I54" s="97">
        <v>3522</v>
      </c>
      <c r="J54" s="98">
        <f t="shared" si="10"/>
        <v>33.35859064216708</v>
      </c>
      <c r="K54" s="97">
        <v>1316</v>
      </c>
      <c r="L54" s="98">
        <f t="shared" si="11"/>
        <v>12.464481909452548</v>
      </c>
      <c r="M54" s="97">
        <v>485</v>
      </c>
      <c r="N54" s="98">
        <f t="shared" si="12"/>
        <v>4.5936730441371472</v>
      </c>
      <c r="O54" s="97">
        <v>555</v>
      </c>
      <c r="P54" s="99">
        <f t="shared" si="13"/>
        <v>5.2566774010229214</v>
      </c>
    </row>
    <row r="55" spans="1:16" s="1" customFormat="1" ht="14.5">
      <c r="A55" s="131" t="s">
        <v>68</v>
      </c>
      <c r="B55" s="101">
        <v>56664</v>
      </c>
      <c r="C55" s="102">
        <v>3528</v>
      </c>
      <c r="D55" s="103">
        <f t="shared" si="7"/>
        <v>6.2261753494282086</v>
      </c>
      <c r="E55" s="102">
        <v>7407</v>
      </c>
      <c r="F55" s="103">
        <f t="shared" si="8"/>
        <v>13.071791613722999</v>
      </c>
      <c r="G55" s="102">
        <v>20106</v>
      </c>
      <c r="H55" s="103">
        <f t="shared" si="9"/>
        <v>35.482846251588313</v>
      </c>
      <c r="I55" s="102">
        <v>15456</v>
      </c>
      <c r="J55" s="103">
        <f t="shared" si="10"/>
        <v>27.276577721304534</v>
      </c>
      <c r="K55" s="102">
        <v>5534</v>
      </c>
      <c r="L55" s="103">
        <f t="shared" si="11"/>
        <v>9.7663419455033171</v>
      </c>
      <c r="M55" s="102">
        <v>2192</v>
      </c>
      <c r="N55" s="103">
        <f t="shared" si="12"/>
        <v>3.8684173372864601</v>
      </c>
      <c r="O55" s="102">
        <v>2441</v>
      </c>
      <c r="P55" s="104">
        <f t="shared" si="13"/>
        <v>4.3078497811661727</v>
      </c>
    </row>
    <row r="56" spans="1:16" s="1" customFormat="1" ht="14.25" customHeight="1">
      <c r="A56" s="409" t="s">
        <v>123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</row>
    <row r="57" spans="1:16" s="1" customFormat="1" ht="14.25" customHeight="1">
      <c r="A57" s="397" t="s">
        <v>126</v>
      </c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</row>
    <row r="58" spans="1:16" s="63" customFormat="1" ht="14.25" customHeight="1">
      <c r="A58" s="6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</row>
    <row r="59" spans="1:16" s="1" customFormat="1" ht="23.5">
      <c r="A59" s="387">
        <v>2023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</row>
    <row r="60" spans="1:16" s="1" customFormat="1" ht="14.5">
      <c r="A60" s="6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</row>
    <row r="61" spans="1:16" s="1" customFormat="1" ht="16.5">
      <c r="A61" s="403" t="s">
        <v>127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</row>
    <row r="62" spans="1:16" s="1" customFormat="1" ht="14.25" customHeight="1">
      <c r="A62" s="404" t="s">
        <v>38</v>
      </c>
      <c r="B62" s="405" t="s">
        <v>40</v>
      </c>
      <c r="C62" s="406" t="s">
        <v>86</v>
      </c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</row>
    <row r="63" spans="1:16" s="1" customFormat="1" ht="35.25" customHeight="1">
      <c r="A63" s="404"/>
      <c r="B63" s="405"/>
      <c r="C63" s="407" t="s">
        <v>111</v>
      </c>
      <c r="D63" s="407"/>
      <c r="E63" s="407" t="s">
        <v>112</v>
      </c>
      <c r="F63" s="407"/>
      <c r="G63" s="407" t="s">
        <v>113</v>
      </c>
      <c r="H63" s="407"/>
      <c r="I63" s="407" t="s">
        <v>114</v>
      </c>
      <c r="J63" s="407"/>
      <c r="K63" s="407" t="s">
        <v>115</v>
      </c>
      <c r="L63" s="407"/>
      <c r="M63" s="407" t="s">
        <v>116</v>
      </c>
      <c r="N63" s="407"/>
      <c r="O63" s="408" t="s">
        <v>117</v>
      </c>
      <c r="P63" s="408"/>
    </row>
    <row r="64" spans="1:16" s="1" customFormat="1" ht="14.5">
      <c r="A64" s="404"/>
      <c r="B64" s="136" t="s">
        <v>48</v>
      </c>
      <c r="C64" s="137" t="s">
        <v>48</v>
      </c>
      <c r="D64" s="138" t="s">
        <v>49</v>
      </c>
      <c r="E64" s="139" t="s">
        <v>48</v>
      </c>
      <c r="F64" s="140" t="s">
        <v>49</v>
      </c>
      <c r="G64" s="137" t="s">
        <v>48</v>
      </c>
      <c r="H64" s="138" t="s">
        <v>49</v>
      </c>
      <c r="I64" s="137" t="s">
        <v>48</v>
      </c>
      <c r="J64" s="138" t="s">
        <v>49</v>
      </c>
      <c r="K64" s="139" t="s">
        <v>48</v>
      </c>
      <c r="L64" s="140" t="s">
        <v>49</v>
      </c>
      <c r="M64" s="137" t="s">
        <v>48</v>
      </c>
      <c r="N64" s="138" t="s">
        <v>49</v>
      </c>
      <c r="O64" s="139" t="s">
        <v>48</v>
      </c>
      <c r="P64" s="141" t="s">
        <v>49</v>
      </c>
    </row>
    <row r="65" spans="1:16" s="1" customFormat="1" ht="14.5">
      <c r="A65" s="142" t="s">
        <v>118</v>
      </c>
      <c r="B65" s="76">
        <v>9414</v>
      </c>
      <c r="C65" s="77">
        <v>297</v>
      </c>
      <c r="D65" s="78">
        <f t="shared" ref="D65:D83" si="14">C65/B65*100</f>
        <v>3.1548757170172079</v>
      </c>
      <c r="E65" s="77">
        <v>2434</v>
      </c>
      <c r="F65" s="78">
        <f t="shared" ref="F65:F83" si="15">E65/B65*100</f>
        <v>25.855109411514764</v>
      </c>
      <c r="G65" s="77">
        <v>4563</v>
      </c>
      <c r="H65" s="78">
        <f t="shared" ref="H65:H83" si="16">G65/B65*100</f>
        <v>48.470363288718929</v>
      </c>
      <c r="I65" s="77">
        <v>1179</v>
      </c>
      <c r="J65" s="78">
        <f t="shared" ref="J65:J83" si="17">I65/B65*100</f>
        <v>12.523900573613766</v>
      </c>
      <c r="K65" s="77">
        <v>359</v>
      </c>
      <c r="L65" s="78">
        <f t="shared" ref="L65:L83" si="18">K65/B65*100</f>
        <v>3.8134693010410023</v>
      </c>
      <c r="M65" s="77">
        <v>186</v>
      </c>
      <c r="N65" s="78">
        <f t="shared" ref="N65:N83" si="19">M65/B65*100</f>
        <v>1.9757807520713833</v>
      </c>
      <c r="O65" s="77">
        <v>396</v>
      </c>
      <c r="P65" s="79">
        <f t="shared" ref="P65:P83" si="20">O65/B65*100</f>
        <v>4.2065009560229445</v>
      </c>
    </row>
    <row r="66" spans="1:16" s="1" customFormat="1" ht="14.5">
      <c r="A66" s="113" t="s">
        <v>51</v>
      </c>
      <c r="B66" s="81">
        <v>9343</v>
      </c>
      <c r="C66" s="82">
        <v>382</v>
      </c>
      <c r="D66" s="83">
        <f t="shared" si="14"/>
        <v>4.0886224981269397</v>
      </c>
      <c r="E66" s="82">
        <v>3010</v>
      </c>
      <c r="F66" s="83">
        <f t="shared" si="15"/>
        <v>32.216632773199187</v>
      </c>
      <c r="G66" s="82">
        <v>3563</v>
      </c>
      <c r="H66" s="83">
        <f t="shared" si="16"/>
        <v>38.135502515252064</v>
      </c>
      <c r="I66" s="82">
        <v>1473</v>
      </c>
      <c r="J66" s="83">
        <f t="shared" si="17"/>
        <v>15.765813978379537</v>
      </c>
      <c r="K66" s="82">
        <v>554</v>
      </c>
      <c r="L66" s="83">
        <f t="shared" si="18"/>
        <v>5.9295729423097505</v>
      </c>
      <c r="M66" s="82">
        <v>190</v>
      </c>
      <c r="N66" s="83">
        <f t="shared" si="19"/>
        <v>2.0336080488065931</v>
      </c>
      <c r="O66" s="82">
        <v>171</v>
      </c>
      <c r="P66" s="84">
        <f t="shared" si="20"/>
        <v>1.8302472439259336</v>
      </c>
    </row>
    <row r="67" spans="1:16" s="1" customFormat="1" ht="14.5">
      <c r="A67" s="112" t="s">
        <v>52</v>
      </c>
      <c r="B67" s="86">
        <v>2832</v>
      </c>
      <c r="C67" s="87">
        <v>637</v>
      </c>
      <c r="D67" s="88">
        <f t="shared" si="14"/>
        <v>22.492937853107346</v>
      </c>
      <c r="E67" s="87">
        <v>148</v>
      </c>
      <c r="F67" s="88">
        <f t="shared" si="15"/>
        <v>5.2259887005649714</v>
      </c>
      <c r="G67" s="87">
        <v>647</v>
      </c>
      <c r="H67" s="88">
        <f t="shared" si="16"/>
        <v>22.846045197740114</v>
      </c>
      <c r="I67" s="87">
        <v>714</v>
      </c>
      <c r="J67" s="88">
        <f t="shared" si="17"/>
        <v>25.211864406779661</v>
      </c>
      <c r="K67" s="87">
        <v>291</v>
      </c>
      <c r="L67" s="88">
        <f t="shared" si="18"/>
        <v>10.275423728813561</v>
      </c>
      <c r="M67" s="87">
        <v>144</v>
      </c>
      <c r="N67" s="88">
        <f t="shared" si="19"/>
        <v>5.0847457627118651</v>
      </c>
      <c r="O67" s="87">
        <v>251</v>
      </c>
      <c r="P67" s="89">
        <f t="shared" si="20"/>
        <v>8.8629943502824862</v>
      </c>
    </row>
    <row r="68" spans="1:16" s="1" customFormat="1" ht="14.5">
      <c r="A68" s="113" t="s">
        <v>53</v>
      </c>
      <c r="B68" s="81">
        <v>1627</v>
      </c>
      <c r="C68" s="82">
        <v>93</v>
      </c>
      <c r="D68" s="83">
        <f t="shared" si="14"/>
        <v>5.7160417947141982</v>
      </c>
      <c r="E68" s="82">
        <v>192</v>
      </c>
      <c r="F68" s="83">
        <f t="shared" si="15"/>
        <v>11.800860479409957</v>
      </c>
      <c r="G68" s="82">
        <v>668</v>
      </c>
      <c r="H68" s="83">
        <f t="shared" si="16"/>
        <v>41.057160417947145</v>
      </c>
      <c r="I68" s="82">
        <v>323</v>
      </c>
      <c r="J68" s="83">
        <f t="shared" si="17"/>
        <v>19.852489244007376</v>
      </c>
      <c r="K68" s="82">
        <v>163</v>
      </c>
      <c r="L68" s="83">
        <f t="shared" si="18"/>
        <v>10.018438844499078</v>
      </c>
      <c r="M68" s="82">
        <v>82</v>
      </c>
      <c r="N68" s="83">
        <f t="shared" si="19"/>
        <v>5.039950829748002</v>
      </c>
      <c r="O68" s="82">
        <v>106</v>
      </c>
      <c r="P68" s="84">
        <f t="shared" si="20"/>
        <v>6.5150583896742473</v>
      </c>
    </row>
    <row r="69" spans="1:16" s="1" customFormat="1" ht="14.5">
      <c r="A69" s="112" t="s">
        <v>54</v>
      </c>
      <c r="B69" s="86">
        <v>462</v>
      </c>
      <c r="C69" s="87">
        <v>107</v>
      </c>
      <c r="D69" s="88">
        <f t="shared" si="14"/>
        <v>23.160173160173162</v>
      </c>
      <c r="E69" s="87">
        <v>10</v>
      </c>
      <c r="F69" s="88">
        <f t="shared" si="15"/>
        <v>2.1645021645021645</v>
      </c>
      <c r="G69" s="87">
        <v>118</v>
      </c>
      <c r="H69" s="88">
        <f t="shared" si="16"/>
        <v>25.541125541125542</v>
      </c>
      <c r="I69" s="87">
        <v>138</v>
      </c>
      <c r="J69" s="88">
        <f t="shared" si="17"/>
        <v>29.870129870129869</v>
      </c>
      <c r="K69" s="87">
        <v>57</v>
      </c>
      <c r="L69" s="88">
        <f t="shared" si="18"/>
        <v>12.337662337662337</v>
      </c>
      <c r="M69" s="87">
        <v>23</v>
      </c>
      <c r="N69" s="88">
        <f t="shared" si="19"/>
        <v>4.9783549783549788</v>
      </c>
      <c r="O69" s="87">
        <v>9</v>
      </c>
      <c r="P69" s="89">
        <f t="shared" si="20"/>
        <v>1.948051948051948</v>
      </c>
    </row>
    <row r="70" spans="1:16" s="1" customFormat="1" ht="14.5">
      <c r="A70" s="113" t="s">
        <v>55</v>
      </c>
      <c r="B70" s="81">
        <v>1165</v>
      </c>
      <c r="C70" s="82">
        <v>139</v>
      </c>
      <c r="D70" s="83">
        <f t="shared" si="14"/>
        <v>11.931330472103003</v>
      </c>
      <c r="E70" s="82">
        <v>25</v>
      </c>
      <c r="F70" s="83">
        <f t="shared" si="15"/>
        <v>2.1459227467811157</v>
      </c>
      <c r="G70" s="82">
        <v>200</v>
      </c>
      <c r="H70" s="83">
        <f t="shared" si="16"/>
        <v>17.167381974248926</v>
      </c>
      <c r="I70" s="82">
        <v>355</v>
      </c>
      <c r="J70" s="83">
        <f t="shared" si="17"/>
        <v>30.472103004291846</v>
      </c>
      <c r="K70" s="82">
        <v>243</v>
      </c>
      <c r="L70" s="83">
        <f t="shared" si="18"/>
        <v>20.858369098712444</v>
      </c>
      <c r="M70" s="82">
        <v>98</v>
      </c>
      <c r="N70" s="83">
        <f t="shared" si="19"/>
        <v>8.4120171673819737</v>
      </c>
      <c r="O70" s="82">
        <v>105</v>
      </c>
      <c r="P70" s="84">
        <f t="shared" si="20"/>
        <v>9.0128755364806867</v>
      </c>
    </row>
    <row r="71" spans="1:16" s="1" customFormat="1" ht="14.5">
      <c r="A71" s="112" t="s">
        <v>56</v>
      </c>
      <c r="B71" s="86">
        <v>4308</v>
      </c>
      <c r="C71" s="87">
        <v>320</v>
      </c>
      <c r="D71" s="88">
        <f t="shared" si="14"/>
        <v>7.4280408542246974</v>
      </c>
      <c r="E71" s="87">
        <v>150</v>
      </c>
      <c r="F71" s="88">
        <f t="shared" si="15"/>
        <v>3.4818941504178276</v>
      </c>
      <c r="G71" s="87">
        <v>810</v>
      </c>
      <c r="H71" s="88">
        <f t="shared" si="16"/>
        <v>18.802228412256266</v>
      </c>
      <c r="I71" s="87">
        <v>1391</v>
      </c>
      <c r="J71" s="88">
        <f t="shared" si="17"/>
        <v>32.288765088207981</v>
      </c>
      <c r="K71" s="87">
        <v>977</v>
      </c>
      <c r="L71" s="88">
        <f t="shared" si="18"/>
        <v>22.678737233054783</v>
      </c>
      <c r="M71" s="87">
        <v>375</v>
      </c>
      <c r="N71" s="88">
        <f t="shared" si="19"/>
        <v>8.7047353760445692</v>
      </c>
      <c r="O71" s="87">
        <v>285</v>
      </c>
      <c r="P71" s="89">
        <f t="shared" si="20"/>
        <v>6.6155988857938723</v>
      </c>
    </row>
    <row r="72" spans="1:16" s="1" customFormat="1" ht="14.5">
      <c r="A72" s="113" t="s">
        <v>119</v>
      </c>
      <c r="B72" s="81">
        <v>965</v>
      </c>
      <c r="C72" s="82">
        <v>35</v>
      </c>
      <c r="D72" s="83">
        <f t="shared" si="14"/>
        <v>3.6269430051813467</v>
      </c>
      <c r="E72" s="82">
        <v>52</v>
      </c>
      <c r="F72" s="83">
        <f t="shared" si="15"/>
        <v>5.3886010362694305</v>
      </c>
      <c r="G72" s="82">
        <v>531</v>
      </c>
      <c r="H72" s="83">
        <f t="shared" si="16"/>
        <v>55.025906735751292</v>
      </c>
      <c r="I72" s="82">
        <v>282</v>
      </c>
      <c r="J72" s="83">
        <f t="shared" si="17"/>
        <v>29.222797927461141</v>
      </c>
      <c r="K72" s="82">
        <v>46</v>
      </c>
      <c r="L72" s="83">
        <f t="shared" si="18"/>
        <v>4.766839378238342</v>
      </c>
      <c r="M72" s="82">
        <v>14</v>
      </c>
      <c r="N72" s="83">
        <f t="shared" si="19"/>
        <v>1.4507772020725389</v>
      </c>
      <c r="O72" s="82">
        <v>5</v>
      </c>
      <c r="P72" s="84">
        <f t="shared" si="20"/>
        <v>0.5181347150259068</v>
      </c>
    </row>
    <row r="73" spans="1:16" s="1" customFormat="1" ht="14.5">
      <c r="A73" s="112" t="s">
        <v>58</v>
      </c>
      <c r="B73" s="86">
        <v>5379</v>
      </c>
      <c r="C73" s="87">
        <v>509</v>
      </c>
      <c r="D73" s="88">
        <f t="shared" si="14"/>
        <v>9.4627254136456589</v>
      </c>
      <c r="E73" s="87">
        <v>277</v>
      </c>
      <c r="F73" s="88">
        <f t="shared" si="15"/>
        <v>5.1496560699014688</v>
      </c>
      <c r="G73" s="87">
        <v>2440</v>
      </c>
      <c r="H73" s="88">
        <f t="shared" si="16"/>
        <v>45.361591373861316</v>
      </c>
      <c r="I73" s="87">
        <v>1516</v>
      </c>
      <c r="J73" s="88">
        <f t="shared" si="17"/>
        <v>28.183677263431868</v>
      </c>
      <c r="K73" s="87">
        <v>252</v>
      </c>
      <c r="L73" s="88">
        <f t="shared" si="18"/>
        <v>4.6848856664807581</v>
      </c>
      <c r="M73" s="87">
        <v>118</v>
      </c>
      <c r="N73" s="88">
        <f t="shared" si="19"/>
        <v>2.1937163041457519</v>
      </c>
      <c r="O73" s="87">
        <v>267</v>
      </c>
      <c r="P73" s="89">
        <f t="shared" si="20"/>
        <v>4.9637479085331844</v>
      </c>
    </row>
    <row r="74" spans="1:16" s="1" customFormat="1" ht="14.5">
      <c r="A74" s="113" t="s">
        <v>120</v>
      </c>
      <c r="B74" s="81">
        <v>10668</v>
      </c>
      <c r="C74" s="82">
        <v>821</v>
      </c>
      <c r="D74" s="83">
        <f t="shared" si="14"/>
        <v>7.6959130108736407</v>
      </c>
      <c r="E74" s="82">
        <v>224</v>
      </c>
      <c r="F74" s="83">
        <f t="shared" si="15"/>
        <v>2.0997375328083989</v>
      </c>
      <c r="G74" s="82">
        <v>2621</v>
      </c>
      <c r="H74" s="83">
        <f t="shared" si="16"/>
        <v>24.568803899512563</v>
      </c>
      <c r="I74" s="82">
        <v>4467</v>
      </c>
      <c r="J74" s="83">
        <f t="shared" si="17"/>
        <v>41.872890888638921</v>
      </c>
      <c r="K74" s="82">
        <v>1379</v>
      </c>
      <c r="L74" s="83">
        <f t="shared" si="18"/>
        <v>12.926509186351707</v>
      </c>
      <c r="M74" s="82">
        <v>560</v>
      </c>
      <c r="N74" s="83">
        <f t="shared" si="19"/>
        <v>5.2493438320209975</v>
      </c>
      <c r="O74" s="82">
        <v>596</v>
      </c>
      <c r="P74" s="84">
        <f t="shared" si="20"/>
        <v>5.5868016497937756</v>
      </c>
    </row>
    <row r="75" spans="1:16" s="1" customFormat="1" ht="14.5">
      <c r="A75" s="112" t="s">
        <v>60</v>
      </c>
      <c r="B75" s="86">
        <v>2508</v>
      </c>
      <c r="C75" s="87">
        <v>142</v>
      </c>
      <c r="D75" s="88">
        <f t="shared" si="14"/>
        <v>5.6618819776714515</v>
      </c>
      <c r="E75" s="87">
        <v>243</v>
      </c>
      <c r="F75" s="88">
        <f t="shared" si="15"/>
        <v>9.6889952153110048</v>
      </c>
      <c r="G75" s="87">
        <v>1410</v>
      </c>
      <c r="H75" s="88">
        <f t="shared" si="16"/>
        <v>56.220095693779903</v>
      </c>
      <c r="I75" s="87">
        <v>414</v>
      </c>
      <c r="J75" s="88">
        <f t="shared" si="17"/>
        <v>16.507177033492823</v>
      </c>
      <c r="K75" s="87">
        <v>173</v>
      </c>
      <c r="L75" s="88">
        <f t="shared" si="18"/>
        <v>6.8979266347687407</v>
      </c>
      <c r="M75" s="87">
        <v>65</v>
      </c>
      <c r="N75" s="88">
        <f t="shared" si="19"/>
        <v>2.5917065390749601</v>
      </c>
      <c r="O75" s="87">
        <v>61</v>
      </c>
      <c r="P75" s="89">
        <f t="shared" si="20"/>
        <v>2.4322169059011167</v>
      </c>
    </row>
    <row r="76" spans="1:16" s="1" customFormat="1" ht="14.5">
      <c r="A76" s="113" t="s">
        <v>61</v>
      </c>
      <c r="B76" s="81">
        <v>474</v>
      </c>
      <c r="C76" s="82">
        <v>29</v>
      </c>
      <c r="D76" s="83">
        <f t="shared" si="14"/>
        <v>6.1181434599156121</v>
      </c>
      <c r="E76" s="82">
        <v>9</v>
      </c>
      <c r="F76" s="83">
        <f t="shared" si="15"/>
        <v>1.89873417721519</v>
      </c>
      <c r="G76" s="82">
        <v>186</v>
      </c>
      <c r="H76" s="83">
        <f t="shared" si="16"/>
        <v>39.24050632911392</v>
      </c>
      <c r="I76" s="82">
        <v>172</v>
      </c>
      <c r="J76" s="83">
        <f t="shared" si="17"/>
        <v>36.286919831223628</v>
      </c>
      <c r="K76" s="82">
        <v>42</v>
      </c>
      <c r="L76" s="83">
        <f t="shared" si="18"/>
        <v>8.8607594936708853</v>
      </c>
      <c r="M76" s="82">
        <v>22</v>
      </c>
      <c r="N76" s="83">
        <f t="shared" si="19"/>
        <v>4.6413502109704643</v>
      </c>
      <c r="O76" s="82">
        <v>14</v>
      </c>
      <c r="P76" s="84">
        <f t="shared" si="20"/>
        <v>2.9535864978902953</v>
      </c>
    </row>
    <row r="77" spans="1:16" s="1" customFormat="1" ht="14.5">
      <c r="A77" s="112" t="s">
        <v>62</v>
      </c>
      <c r="B77" s="86">
        <v>2348</v>
      </c>
      <c r="C77" s="87">
        <v>89</v>
      </c>
      <c r="D77" s="88">
        <f t="shared" si="14"/>
        <v>3.7904599659284499</v>
      </c>
      <c r="E77" s="87">
        <v>43</v>
      </c>
      <c r="F77" s="88">
        <f t="shared" si="15"/>
        <v>1.8313458262350937</v>
      </c>
      <c r="G77" s="87">
        <v>279</v>
      </c>
      <c r="H77" s="88">
        <f t="shared" si="16"/>
        <v>11.882453151618398</v>
      </c>
      <c r="I77" s="87">
        <v>1105</v>
      </c>
      <c r="J77" s="88">
        <f t="shared" si="17"/>
        <v>47.061328790459967</v>
      </c>
      <c r="K77" s="87">
        <v>560</v>
      </c>
      <c r="L77" s="88">
        <f t="shared" si="18"/>
        <v>23.850085178875638</v>
      </c>
      <c r="M77" s="87">
        <v>151</v>
      </c>
      <c r="N77" s="88">
        <f t="shared" si="19"/>
        <v>6.4310051107325377</v>
      </c>
      <c r="O77" s="87">
        <v>121</v>
      </c>
      <c r="P77" s="89">
        <f t="shared" si="20"/>
        <v>5.1533219761499147</v>
      </c>
    </row>
    <row r="78" spans="1:16" s="1" customFormat="1" ht="14.5">
      <c r="A78" s="113" t="s">
        <v>121</v>
      </c>
      <c r="B78" s="81">
        <v>1419</v>
      </c>
      <c r="C78" s="82">
        <v>44</v>
      </c>
      <c r="D78" s="83">
        <f t="shared" si="14"/>
        <v>3.1007751937984498</v>
      </c>
      <c r="E78" s="82">
        <v>77</v>
      </c>
      <c r="F78" s="83">
        <f t="shared" si="15"/>
        <v>5.4263565891472867</v>
      </c>
      <c r="G78" s="82">
        <v>669</v>
      </c>
      <c r="H78" s="83">
        <f t="shared" si="16"/>
        <v>47.145877378435522</v>
      </c>
      <c r="I78" s="82">
        <v>454</v>
      </c>
      <c r="J78" s="83">
        <f t="shared" si="17"/>
        <v>31.994362226920366</v>
      </c>
      <c r="K78" s="82">
        <v>114</v>
      </c>
      <c r="L78" s="83">
        <f t="shared" si="18"/>
        <v>8.0338266384777999</v>
      </c>
      <c r="M78" s="82">
        <v>36</v>
      </c>
      <c r="N78" s="83">
        <f t="shared" si="19"/>
        <v>2.536997885835095</v>
      </c>
      <c r="O78" s="82">
        <v>25</v>
      </c>
      <c r="P78" s="84">
        <f t="shared" si="20"/>
        <v>1.7618040873854828</v>
      </c>
    </row>
    <row r="79" spans="1:16" s="1" customFormat="1" ht="14.5">
      <c r="A79" s="112" t="s">
        <v>122</v>
      </c>
      <c r="B79" s="86">
        <v>1818</v>
      </c>
      <c r="C79" s="87">
        <v>121</v>
      </c>
      <c r="D79" s="88">
        <f t="shared" si="14"/>
        <v>6.6556655665566549</v>
      </c>
      <c r="E79" s="87">
        <v>23</v>
      </c>
      <c r="F79" s="88">
        <f t="shared" si="15"/>
        <v>1.2651265126512652</v>
      </c>
      <c r="G79" s="87">
        <v>398</v>
      </c>
      <c r="H79" s="88">
        <f t="shared" si="16"/>
        <v>21.892189218921892</v>
      </c>
      <c r="I79" s="87">
        <v>833</v>
      </c>
      <c r="J79" s="88">
        <f t="shared" si="17"/>
        <v>45.819581958195819</v>
      </c>
      <c r="K79" s="87">
        <v>262</v>
      </c>
      <c r="L79" s="88">
        <f t="shared" si="18"/>
        <v>14.411441144114413</v>
      </c>
      <c r="M79" s="87">
        <v>70</v>
      </c>
      <c r="N79" s="88">
        <f t="shared" si="19"/>
        <v>3.8503850385038509</v>
      </c>
      <c r="O79" s="87">
        <v>111</v>
      </c>
      <c r="P79" s="89">
        <f t="shared" si="20"/>
        <v>6.105610561056106</v>
      </c>
    </row>
    <row r="80" spans="1:16" s="1" customFormat="1" ht="14.5">
      <c r="A80" s="143" t="s">
        <v>65</v>
      </c>
      <c r="B80" s="81">
        <v>1347</v>
      </c>
      <c r="C80" s="82">
        <v>16</v>
      </c>
      <c r="D80" s="83">
        <f t="shared" si="14"/>
        <v>1.1878247958426131</v>
      </c>
      <c r="E80" s="82">
        <v>44</v>
      </c>
      <c r="F80" s="83">
        <f t="shared" si="15"/>
        <v>3.2665181885671863</v>
      </c>
      <c r="G80" s="82">
        <v>349</v>
      </c>
      <c r="H80" s="83">
        <f t="shared" si="16"/>
        <v>25.909428359316998</v>
      </c>
      <c r="I80" s="82">
        <v>754</v>
      </c>
      <c r="J80" s="83">
        <f t="shared" si="17"/>
        <v>55.976243504083143</v>
      </c>
      <c r="K80" s="82">
        <v>146</v>
      </c>
      <c r="L80" s="83">
        <f t="shared" si="18"/>
        <v>10.838901262063844</v>
      </c>
      <c r="M80" s="82">
        <v>26</v>
      </c>
      <c r="N80" s="83">
        <f t="shared" si="19"/>
        <v>1.9302152932442462</v>
      </c>
      <c r="O80" s="82">
        <v>12</v>
      </c>
      <c r="P80" s="84">
        <f t="shared" si="20"/>
        <v>0.89086859688195985</v>
      </c>
    </row>
    <row r="81" spans="1:17" s="1" customFormat="1" ht="14.5">
      <c r="A81" s="125" t="s">
        <v>66</v>
      </c>
      <c r="B81" s="91">
        <v>45539</v>
      </c>
      <c r="C81" s="92">
        <v>2867</v>
      </c>
      <c r="D81" s="93">
        <f t="shared" si="14"/>
        <v>6.2957025845978176</v>
      </c>
      <c r="E81" s="92">
        <v>6405</v>
      </c>
      <c r="F81" s="93">
        <f t="shared" si="15"/>
        <v>14.064867476229168</v>
      </c>
      <c r="G81" s="92">
        <v>16309</v>
      </c>
      <c r="H81" s="93">
        <f t="shared" si="16"/>
        <v>35.813258964843321</v>
      </c>
      <c r="I81" s="92">
        <v>11938</v>
      </c>
      <c r="J81" s="93">
        <f t="shared" si="17"/>
        <v>26.214892729308943</v>
      </c>
      <c r="K81" s="92">
        <v>4298</v>
      </c>
      <c r="L81" s="93">
        <f t="shared" si="18"/>
        <v>9.4380640769450359</v>
      </c>
      <c r="M81" s="92">
        <v>1707</v>
      </c>
      <c r="N81" s="93">
        <f t="shared" si="19"/>
        <v>3.7484354070137686</v>
      </c>
      <c r="O81" s="92">
        <v>2015</v>
      </c>
      <c r="P81" s="94">
        <f t="shared" si="20"/>
        <v>4.4247787610619467</v>
      </c>
    </row>
    <row r="82" spans="1:17" s="1" customFormat="1" ht="14.5">
      <c r="A82" s="128" t="s">
        <v>67</v>
      </c>
      <c r="B82" s="96">
        <v>10538</v>
      </c>
      <c r="C82" s="97">
        <v>914</v>
      </c>
      <c r="D82" s="98">
        <f t="shared" si="14"/>
        <v>8.6733725564623256</v>
      </c>
      <c r="E82" s="97">
        <v>556</v>
      </c>
      <c r="F82" s="98">
        <f t="shared" si="15"/>
        <v>5.2761434807363825</v>
      </c>
      <c r="G82" s="97">
        <v>3143</v>
      </c>
      <c r="H82" s="98">
        <f t="shared" si="16"/>
        <v>29.825393812867716</v>
      </c>
      <c r="I82" s="97">
        <v>3632</v>
      </c>
      <c r="J82" s="98">
        <f t="shared" si="17"/>
        <v>34.465743025241977</v>
      </c>
      <c r="K82" s="97">
        <v>1320</v>
      </c>
      <c r="L82" s="98">
        <f t="shared" si="18"/>
        <v>12.526096033402922</v>
      </c>
      <c r="M82" s="97">
        <v>453</v>
      </c>
      <c r="N82" s="98">
        <f t="shared" si="19"/>
        <v>4.2987284114632756</v>
      </c>
      <c r="O82" s="97">
        <v>520</v>
      </c>
      <c r="P82" s="99">
        <f t="shared" si="20"/>
        <v>4.9345226798253945</v>
      </c>
    </row>
    <row r="83" spans="1:17" s="1" customFormat="1" ht="14.5">
      <c r="A83" s="131" t="s">
        <v>68</v>
      </c>
      <c r="B83" s="101">
        <v>56077</v>
      </c>
      <c r="C83" s="102">
        <v>3781</v>
      </c>
      <c r="D83" s="103">
        <f t="shared" si="14"/>
        <v>6.7425147564955328</v>
      </c>
      <c r="E83" s="102">
        <v>6961</v>
      </c>
      <c r="F83" s="103">
        <f t="shared" si="15"/>
        <v>12.413288870659986</v>
      </c>
      <c r="G83" s="102">
        <v>19452</v>
      </c>
      <c r="H83" s="103">
        <f t="shared" si="16"/>
        <v>34.688018260605951</v>
      </c>
      <c r="I83" s="102">
        <v>15570</v>
      </c>
      <c r="J83" s="103">
        <f t="shared" si="17"/>
        <v>27.765394011805196</v>
      </c>
      <c r="K83" s="102">
        <v>5618</v>
      </c>
      <c r="L83" s="103">
        <f t="shared" si="18"/>
        <v>10.018367601690532</v>
      </c>
      <c r="M83" s="102">
        <v>2160</v>
      </c>
      <c r="N83" s="103">
        <f t="shared" si="19"/>
        <v>3.8518465681117031</v>
      </c>
      <c r="O83" s="102">
        <v>2535</v>
      </c>
      <c r="P83" s="104">
        <f t="shared" si="20"/>
        <v>4.5205699306310967</v>
      </c>
    </row>
    <row r="84" spans="1:17" s="1" customFormat="1" ht="14.25" customHeight="1">
      <c r="A84" s="409" t="s">
        <v>123</v>
      </c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</row>
    <row r="85" spans="1:17" s="1" customFormat="1" ht="14.25" customHeight="1">
      <c r="A85" s="397" t="s">
        <v>128</v>
      </c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</row>
    <row r="86" spans="1:17" s="63" customFormat="1" ht="14.25" customHeight="1">
      <c r="A86" s="10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</row>
    <row r="87" spans="1:17" ht="24" customHeight="1">
      <c r="A87" s="387">
        <v>2022</v>
      </c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</row>
    <row r="88" spans="1:17" s="63" customFormat="1" ht="14.25" customHeight="1">
      <c r="A88" s="10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</row>
    <row r="89" spans="1:17" ht="16.5">
      <c r="A89" s="403" t="s">
        <v>129</v>
      </c>
      <c r="B89" s="403"/>
      <c r="C89" s="403"/>
      <c r="D89" s="403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144"/>
    </row>
    <row r="90" spans="1:17" ht="14.25" customHeight="1">
      <c r="A90" s="404" t="s">
        <v>38</v>
      </c>
      <c r="B90" s="405" t="s">
        <v>40</v>
      </c>
      <c r="C90" s="406" t="s">
        <v>86</v>
      </c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144"/>
    </row>
    <row r="91" spans="1:17" ht="36" customHeight="1">
      <c r="A91" s="404"/>
      <c r="B91" s="405"/>
      <c r="C91" s="407" t="s">
        <v>111</v>
      </c>
      <c r="D91" s="407"/>
      <c r="E91" s="407" t="s">
        <v>112</v>
      </c>
      <c r="F91" s="407"/>
      <c r="G91" s="407" t="s">
        <v>113</v>
      </c>
      <c r="H91" s="407"/>
      <c r="I91" s="407" t="s">
        <v>114</v>
      </c>
      <c r="J91" s="407"/>
      <c r="K91" s="407" t="s">
        <v>115</v>
      </c>
      <c r="L91" s="407"/>
      <c r="M91" s="407" t="s">
        <v>116</v>
      </c>
      <c r="N91" s="407"/>
      <c r="O91" s="408" t="s">
        <v>117</v>
      </c>
      <c r="P91" s="408"/>
      <c r="Q91" s="144"/>
    </row>
    <row r="92" spans="1:17" ht="14.5">
      <c r="A92" s="404"/>
      <c r="B92" s="136" t="s">
        <v>48</v>
      </c>
      <c r="C92" s="137" t="s">
        <v>48</v>
      </c>
      <c r="D92" s="138" t="s">
        <v>49</v>
      </c>
      <c r="E92" s="139" t="s">
        <v>48</v>
      </c>
      <c r="F92" s="140" t="s">
        <v>49</v>
      </c>
      <c r="G92" s="137" t="s">
        <v>48</v>
      </c>
      <c r="H92" s="138" t="s">
        <v>49</v>
      </c>
      <c r="I92" s="137" t="s">
        <v>48</v>
      </c>
      <c r="J92" s="138" t="s">
        <v>49</v>
      </c>
      <c r="K92" s="139" t="s">
        <v>48</v>
      </c>
      <c r="L92" s="140" t="s">
        <v>49</v>
      </c>
      <c r="M92" s="137" t="s">
        <v>48</v>
      </c>
      <c r="N92" s="138" t="s">
        <v>49</v>
      </c>
      <c r="O92" s="139" t="s">
        <v>48</v>
      </c>
      <c r="P92" s="141" t="s">
        <v>49</v>
      </c>
      <c r="Q92" s="144"/>
    </row>
    <row r="93" spans="1:17" ht="14.25" customHeight="1">
      <c r="A93" s="142" t="s">
        <v>118</v>
      </c>
      <c r="B93" s="76">
        <v>9245</v>
      </c>
      <c r="C93" s="77">
        <v>383</v>
      </c>
      <c r="D93" s="78">
        <f t="shared" ref="D93:D111" si="21">C93/B93*100</f>
        <v>4.1427798810167653</v>
      </c>
      <c r="E93" s="77">
        <v>2392</v>
      </c>
      <c r="F93" s="78">
        <f t="shared" ref="F93:F111" si="22">E93/B93*100</f>
        <v>25.873445105462412</v>
      </c>
      <c r="G93" s="77">
        <v>4350</v>
      </c>
      <c r="H93" s="78">
        <f t="shared" ref="H93:H111" si="23">G93/B93*100</f>
        <v>47.052460789616006</v>
      </c>
      <c r="I93" s="77">
        <v>1116</v>
      </c>
      <c r="J93" s="78">
        <f t="shared" ref="J93:J111" si="24">I93/B93*100</f>
        <v>12.071389940508382</v>
      </c>
      <c r="K93" s="77">
        <v>369</v>
      </c>
      <c r="L93" s="78">
        <f t="shared" ref="L93:L111" si="25">K93/B93*100</f>
        <v>3.9913466738777714</v>
      </c>
      <c r="M93" s="77">
        <v>208</v>
      </c>
      <c r="N93" s="78">
        <f t="shared" ref="N93:N111" si="26">M93/B93*100</f>
        <v>2.24986479177934</v>
      </c>
      <c r="O93" s="77">
        <v>427</v>
      </c>
      <c r="P93" s="79">
        <f t="shared" ref="P93:P111" si="27">O93/B93*100</f>
        <v>4.6187128177393184</v>
      </c>
    </row>
    <row r="94" spans="1:17" ht="14.25" customHeight="1">
      <c r="A94" s="113" t="s">
        <v>51</v>
      </c>
      <c r="B94" s="81">
        <v>9193</v>
      </c>
      <c r="C94" s="82">
        <v>408</v>
      </c>
      <c r="D94" s="83">
        <f t="shared" si="21"/>
        <v>4.4381594691613184</v>
      </c>
      <c r="E94" s="82">
        <v>3017</v>
      </c>
      <c r="F94" s="83">
        <f t="shared" si="22"/>
        <v>32.81844881975416</v>
      </c>
      <c r="G94" s="82">
        <v>3474</v>
      </c>
      <c r="H94" s="83">
        <f t="shared" si="23"/>
        <v>37.789622538888281</v>
      </c>
      <c r="I94" s="82">
        <v>1478</v>
      </c>
      <c r="J94" s="83">
        <f t="shared" si="24"/>
        <v>16.077450233873599</v>
      </c>
      <c r="K94" s="82">
        <v>492</v>
      </c>
      <c r="L94" s="83">
        <f t="shared" si="25"/>
        <v>5.3518981834004133</v>
      </c>
      <c r="M94" s="82">
        <v>185</v>
      </c>
      <c r="N94" s="83">
        <f t="shared" si="26"/>
        <v>2.0124007396932448</v>
      </c>
      <c r="O94" s="82">
        <v>139</v>
      </c>
      <c r="P94" s="84">
        <f t="shared" si="27"/>
        <v>1.5120200152289784</v>
      </c>
    </row>
    <row r="95" spans="1:17" ht="14.25" customHeight="1">
      <c r="A95" s="112" t="s">
        <v>52</v>
      </c>
      <c r="B95" s="86">
        <v>2787</v>
      </c>
      <c r="C95" s="87">
        <v>597</v>
      </c>
      <c r="D95" s="88">
        <f t="shared" si="21"/>
        <v>21.420882669537136</v>
      </c>
      <c r="E95" s="87">
        <v>151</v>
      </c>
      <c r="F95" s="88">
        <f t="shared" si="22"/>
        <v>5.4180121994976673</v>
      </c>
      <c r="G95" s="87">
        <v>707</v>
      </c>
      <c r="H95" s="88">
        <f t="shared" si="23"/>
        <v>25.36777897380696</v>
      </c>
      <c r="I95" s="87">
        <v>679</v>
      </c>
      <c r="J95" s="88">
        <f t="shared" si="24"/>
        <v>24.363114459992826</v>
      </c>
      <c r="K95" s="87">
        <v>279</v>
      </c>
      <c r="L95" s="88">
        <f t="shared" si="25"/>
        <v>10.010764262648008</v>
      </c>
      <c r="M95" s="87">
        <v>133</v>
      </c>
      <c r="N95" s="88">
        <f t="shared" si="26"/>
        <v>4.7721564406171506</v>
      </c>
      <c r="O95" s="87">
        <v>241</v>
      </c>
      <c r="P95" s="89">
        <f t="shared" si="27"/>
        <v>8.6472909939002509</v>
      </c>
    </row>
    <row r="96" spans="1:17" ht="14.25" customHeight="1">
      <c r="A96" s="113" t="s">
        <v>53</v>
      </c>
      <c r="B96" s="81">
        <v>1598</v>
      </c>
      <c r="C96" s="82">
        <v>82</v>
      </c>
      <c r="D96" s="83">
        <f t="shared" si="21"/>
        <v>5.1314142678347929</v>
      </c>
      <c r="E96" s="82">
        <v>219</v>
      </c>
      <c r="F96" s="83">
        <f t="shared" si="22"/>
        <v>13.704630788485609</v>
      </c>
      <c r="G96" s="82">
        <v>640</v>
      </c>
      <c r="H96" s="83">
        <f t="shared" si="23"/>
        <v>40.050062578222779</v>
      </c>
      <c r="I96" s="82">
        <v>313</v>
      </c>
      <c r="J96" s="83">
        <f t="shared" si="24"/>
        <v>19.586983729662077</v>
      </c>
      <c r="K96" s="82">
        <v>158</v>
      </c>
      <c r="L96" s="83">
        <f t="shared" si="25"/>
        <v>9.8873591989987482</v>
      </c>
      <c r="M96" s="82">
        <v>76</v>
      </c>
      <c r="N96" s="83">
        <f t="shared" si="26"/>
        <v>4.7559449311639552</v>
      </c>
      <c r="O96" s="82">
        <v>110</v>
      </c>
      <c r="P96" s="84">
        <f t="shared" si="27"/>
        <v>6.8836045056320403</v>
      </c>
    </row>
    <row r="97" spans="1:16" ht="14.25" customHeight="1">
      <c r="A97" s="112" t="s">
        <v>54</v>
      </c>
      <c r="B97" s="86">
        <v>456</v>
      </c>
      <c r="C97" s="87">
        <v>111</v>
      </c>
      <c r="D97" s="88">
        <f t="shared" si="21"/>
        <v>24.342105263157894</v>
      </c>
      <c r="E97" s="87">
        <v>10</v>
      </c>
      <c r="F97" s="88">
        <f t="shared" si="22"/>
        <v>2.1929824561403506</v>
      </c>
      <c r="G97" s="87">
        <v>122</v>
      </c>
      <c r="H97" s="88">
        <f t="shared" si="23"/>
        <v>26.754385964912281</v>
      </c>
      <c r="I97" s="87">
        <v>131</v>
      </c>
      <c r="J97" s="88">
        <f t="shared" si="24"/>
        <v>28.728070175438596</v>
      </c>
      <c r="K97" s="87">
        <v>55</v>
      </c>
      <c r="L97" s="88">
        <f t="shared" si="25"/>
        <v>12.06140350877193</v>
      </c>
      <c r="M97" s="87">
        <v>15</v>
      </c>
      <c r="N97" s="88">
        <f t="shared" si="26"/>
        <v>3.2894736842105261</v>
      </c>
      <c r="O97" s="87">
        <v>12</v>
      </c>
      <c r="P97" s="89">
        <f t="shared" si="27"/>
        <v>2.6315789473684208</v>
      </c>
    </row>
    <row r="98" spans="1:16" ht="14.25" customHeight="1">
      <c r="A98" s="113" t="s">
        <v>55</v>
      </c>
      <c r="B98" s="81">
        <v>1157</v>
      </c>
      <c r="C98" s="82">
        <v>120</v>
      </c>
      <c r="D98" s="83">
        <f t="shared" si="21"/>
        <v>10.371650821089023</v>
      </c>
      <c r="E98" s="82">
        <v>33</v>
      </c>
      <c r="F98" s="83">
        <f t="shared" si="22"/>
        <v>2.8522039757994815</v>
      </c>
      <c r="G98" s="82">
        <v>209</v>
      </c>
      <c r="H98" s="83">
        <f t="shared" si="23"/>
        <v>18.063958513396717</v>
      </c>
      <c r="I98" s="82">
        <v>364</v>
      </c>
      <c r="J98" s="83">
        <f t="shared" si="24"/>
        <v>31.460674157303369</v>
      </c>
      <c r="K98" s="82">
        <v>209</v>
      </c>
      <c r="L98" s="83">
        <f t="shared" si="25"/>
        <v>18.063958513396717</v>
      </c>
      <c r="M98" s="82">
        <v>114</v>
      </c>
      <c r="N98" s="83">
        <f t="shared" si="26"/>
        <v>9.8530682800345737</v>
      </c>
      <c r="O98" s="82">
        <v>108</v>
      </c>
      <c r="P98" s="84">
        <f t="shared" si="27"/>
        <v>9.3344857389801206</v>
      </c>
    </row>
    <row r="99" spans="1:16" ht="14.25" customHeight="1">
      <c r="A99" s="112" t="s">
        <v>56</v>
      </c>
      <c r="B99" s="86">
        <v>4270</v>
      </c>
      <c r="C99" s="87">
        <v>419</v>
      </c>
      <c r="D99" s="88">
        <f t="shared" si="21"/>
        <v>9.812646370023419</v>
      </c>
      <c r="E99" s="87">
        <v>207</v>
      </c>
      <c r="F99" s="88">
        <f t="shared" si="22"/>
        <v>4.8477751756440277</v>
      </c>
      <c r="G99" s="87">
        <v>899</v>
      </c>
      <c r="H99" s="88">
        <f t="shared" si="23"/>
        <v>21.053864168618265</v>
      </c>
      <c r="I99" s="87">
        <v>1364</v>
      </c>
      <c r="J99" s="88">
        <f t="shared" si="24"/>
        <v>31.943793911007024</v>
      </c>
      <c r="K99" s="87">
        <v>775</v>
      </c>
      <c r="L99" s="88">
        <f t="shared" si="25"/>
        <v>18.149882903981265</v>
      </c>
      <c r="M99" s="87">
        <v>339</v>
      </c>
      <c r="N99" s="88">
        <f t="shared" si="26"/>
        <v>7.9391100702576116</v>
      </c>
      <c r="O99" s="87">
        <v>267</v>
      </c>
      <c r="P99" s="89">
        <f t="shared" si="27"/>
        <v>6.2529274004683844</v>
      </c>
    </row>
    <row r="100" spans="1:16" ht="14.25" customHeight="1">
      <c r="A100" s="113" t="s">
        <v>119</v>
      </c>
      <c r="B100" s="81">
        <v>964</v>
      </c>
      <c r="C100" s="82">
        <v>28</v>
      </c>
      <c r="D100" s="83">
        <f t="shared" si="21"/>
        <v>2.904564315352697</v>
      </c>
      <c r="E100" s="82">
        <v>52</v>
      </c>
      <c r="F100" s="83">
        <f t="shared" si="22"/>
        <v>5.394190871369295</v>
      </c>
      <c r="G100" s="82">
        <v>546</v>
      </c>
      <c r="H100" s="83">
        <f t="shared" si="23"/>
        <v>56.639004149377591</v>
      </c>
      <c r="I100" s="82">
        <v>275</v>
      </c>
      <c r="J100" s="83">
        <f t="shared" si="24"/>
        <v>28.526970954356845</v>
      </c>
      <c r="K100" s="82">
        <v>48</v>
      </c>
      <c r="L100" s="83">
        <f t="shared" si="25"/>
        <v>4.9792531120331951</v>
      </c>
      <c r="M100" s="82">
        <v>10</v>
      </c>
      <c r="N100" s="83">
        <f t="shared" si="26"/>
        <v>1.0373443983402488</v>
      </c>
      <c r="O100" s="82">
        <v>5</v>
      </c>
      <c r="P100" s="84">
        <f t="shared" si="27"/>
        <v>0.51867219917012441</v>
      </c>
    </row>
    <row r="101" spans="1:16" ht="14.25" customHeight="1">
      <c r="A101" s="112" t="s">
        <v>58</v>
      </c>
      <c r="B101" s="86">
        <v>5258</v>
      </c>
      <c r="C101" s="87">
        <v>513</v>
      </c>
      <c r="D101" s="88">
        <f t="shared" si="21"/>
        <v>9.7565614302015984</v>
      </c>
      <c r="E101" s="87">
        <v>248</v>
      </c>
      <c r="F101" s="88">
        <f t="shared" si="22"/>
        <v>4.7166222898440466</v>
      </c>
      <c r="G101" s="87">
        <v>2357</v>
      </c>
      <c r="H101" s="88">
        <f t="shared" si="23"/>
        <v>44.826930391783947</v>
      </c>
      <c r="I101" s="87">
        <v>1485</v>
      </c>
      <c r="J101" s="88">
        <f t="shared" si="24"/>
        <v>28.24267782426778</v>
      </c>
      <c r="K101" s="87">
        <v>251</v>
      </c>
      <c r="L101" s="88">
        <f t="shared" si="25"/>
        <v>4.7736782046405475</v>
      </c>
      <c r="M101" s="87">
        <v>127</v>
      </c>
      <c r="N101" s="88">
        <f t="shared" si="26"/>
        <v>2.4153670597185242</v>
      </c>
      <c r="O101" s="87">
        <v>277</v>
      </c>
      <c r="P101" s="89">
        <f t="shared" si="27"/>
        <v>5.2681627995435525</v>
      </c>
    </row>
    <row r="102" spans="1:16" ht="14.25" customHeight="1">
      <c r="A102" s="113" t="s">
        <v>120</v>
      </c>
      <c r="B102" s="81">
        <v>10600</v>
      </c>
      <c r="C102" s="82">
        <v>759</v>
      </c>
      <c r="D102" s="83">
        <f t="shared" si="21"/>
        <v>7.1603773584905657</v>
      </c>
      <c r="E102" s="82">
        <v>246</v>
      </c>
      <c r="F102" s="83">
        <f t="shared" si="22"/>
        <v>2.3207547169811318</v>
      </c>
      <c r="G102" s="82">
        <v>2525</v>
      </c>
      <c r="H102" s="83">
        <f t="shared" si="23"/>
        <v>23.820754716981131</v>
      </c>
      <c r="I102" s="82">
        <v>4487</v>
      </c>
      <c r="J102" s="83">
        <f t="shared" si="24"/>
        <v>42.330188679245282</v>
      </c>
      <c r="K102" s="82">
        <v>1384</v>
      </c>
      <c r="L102" s="83">
        <f t="shared" si="25"/>
        <v>13.056603773584904</v>
      </c>
      <c r="M102" s="82">
        <v>581</v>
      </c>
      <c r="N102" s="83">
        <f t="shared" si="26"/>
        <v>5.4811320754716979</v>
      </c>
      <c r="O102" s="82">
        <v>618</v>
      </c>
      <c r="P102" s="84">
        <f t="shared" si="27"/>
        <v>5.8301886792452828</v>
      </c>
    </row>
    <row r="103" spans="1:16" ht="14.25" customHeight="1">
      <c r="A103" s="112" t="s">
        <v>60</v>
      </c>
      <c r="B103" s="86">
        <v>2499</v>
      </c>
      <c r="C103" s="87">
        <v>182</v>
      </c>
      <c r="D103" s="88">
        <f t="shared" si="21"/>
        <v>7.2829131652661072</v>
      </c>
      <c r="E103" s="87">
        <v>216</v>
      </c>
      <c r="F103" s="88">
        <f t="shared" si="22"/>
        <v>8.6434573829531818</v>
      </c>
      <c r="G103" s="87">
        <v>1206</v>
      </c>
      <c r="H103" s="88">
        <f t="shared" si="23"/>
        <v>48.259303721488592</v>
      </c>
      <c r="I103" s="87">
        <v>526</v>
      </c>
      <c r="J103" s="88">
        <f t="shared" si="24"/>
        <v>21.048419367747098</v>
      </c>
      <c r="K103" s="87">
        <v>189</v>
      </c>
      <c r="L103" s="88">
        <f t="shared" si="25"/>
        <v>7.5630252100840334</v>
      </c>
      <c r="M103" s="87">
        <v>88</v>
      </c>
      <c r="N103" s="88">
        <f t="shared" si="26"/>
        <v>3.5214085634253705</v>
      </c>
      <c r="O103" s="87">
        <v>92</v>
      </c>
      <c r="P103" s="89">
        <f t="shared" si="27"/>
        <v>3.6814725890356144</v>
      </c>
    </row>
    <row r="104" spans="1:16" ht="14.25" customHeight="1">
      <c r="A104" s="113" t="s">
        <v>61</v>
      </c>
      <c r="B104" s="81">
        <v>472</v>
      </c>
      <c r="C104" s="82">
        <v>31</v>
      </c>
      <c r="D104" s="83">
        <f t="shared" si="21"/>
        <v>6.5677966101694922</v>
      </c>
      <c r="E104" s="82">
        <v>15</v>
      </c>
      <c r="F104" s="83">
        <f t="shared" si="22"/>
        <v>3.1779661016949152</v>
      </c>
      <c r="G104" s="82">
        <v>165</v>
      </c>
      <c r="H104" s="83">
        <f t="shared" si="23"/>
        <v>34.957627118644069</v>
      </c>
      <c r="I104" s="82">
        <v>177</v>
      </c>
      <c r="J104" s="83">
        <f t="shared" si="24"/>
        <v>37.5</v>
      </c>
      <c r="K104" s="82">
        <v>43</v>
      </c>
      <c r="L104" s="83">
        <f t="shared" si="25"/>
        <v>9.1101694915254239</v>
      </c>
      <c r="M104" s="82">
        <v>23</v>
      </c>
      <c r="N104" s="83">
        <f t="shared" si="26"/>
        <v>4.8728813559322033</v>
      </c>
      <c r="O104" s="82">
        <v>18</v>
      </c>
      <c r="P104" s="84">
        <f t="shared" si="27"/>
        <v>3.8135593220338984</v>
      </c>
    </row>
    <row r="105" spans="1:16" ht="14.25" customHeight="1">
      <c r="A105" s="112" t="s">
        <v>62</v>
      </c>
      <c r="B105" s="86">
        <v>2371</v>
      </c>
      <c r="C105" s="87">
        <v>108</v>
      </c>
      <c r="D105" s="88">
        <f t="shared" si="21"/>
        <v>4.555040067482075</v>
      </c>
      <c r="E105" s="87">
        <v>62</v>
      </c>
      <c r="F105" s="88">
        <f t="shared" si="22"/>
        <v>2.6149304091100802</v>
      </c>
      <c r="G105" s="87">
        <v>287</v>
      </c>
      <c r="H105" s="88">
        <f t="shared" si="23"/>
        <v>12.104597216364404</v>
      </c>
      <c r="I105" s="87">
        <v>1066</v>
      </c>
      <c r="J105" s="88">
        <f t="shared" si="24"/>
        <v>44.959932517924926</v>
      </c>
      <c r="K105" s="87">
        <v>586</v>
      </c>
      <c r="L105" s="88">
        <f t="shared" si="25"/>
        <v>24.71530999578237</v>
      </c>
      <c r="M105" s="87">
        <v>166</v>
      </c>
      <c r="N105" s="88">
        <f t="shared" si="26"/>
        <v>7.0012652889076339</v>
      </c>
      <c r="O105" s="87">
        <v>96</v>
      </c>
      <c r="P105" s="89">
        <f t="shared" si="27"/>
        <v>4.0489245044285109</v>
      </c>
    </row>
    <row r="106" spans="1:16" ht="14.25" customHeight="1">
      <c r="A106" s="113" t="s">
        <v>121</v>
      </c>
      <c r="B106" s="81">
        <v>1418</v>
      </c>
      <c r="C106" s="82">
        <v>38</v>
      </c>
      <c r="D106" s="83">
        <f t="shared" si="21"/>
        <v>2.6798307475317347</v>
      </c>
      <c r="E106" s="82">
        <v>86</v>
      </c>
      <c r="F106" s="83">
        <f t="shared" si="22"/>
        <v>6.0648801128349792</v>
      </c>
      <c r="G106" s="82">
        <v>727</v>
      </c>
      <c r="H106" s="83">
        <f t="shared" si="23"/>
        <v>51.269393511988717</v>
      </c>
      <c r="I106" s="82">
        <v>392</v>
      </c>
      <c r="J106" s="83">
        <f t="shared" si="24"/>
        <v>27.644569816643163</v>
      </c>
      <c r="K106" s="82">
        <v>113</v>
      </c>
      <c r="L106" s="83">
        <f t="shared" si="25"/>
        <v>7.9689703808180541</v>
      </c>
      <c r="M106" s="82">
        <v>34</v>
      </c>
      <c r="N106" s="83">
        <f t="shared" si="26"/>
        <v>2.3977433004231314</v>
      </c>
      <c r="O106" s="82">
        <v>28</v>
      </c>
      <c r="P106" s="84">
        <f t="shared" si="27"/>
        <v>1.9746121297602257</v>
      </c>
    </row>
    <row r="107" spans="1:16" ht="14.25" customHeight="1">
      <c r="A107" s="112" t="s">
        <v>122</v>
      </c>
      <c r="B107" s="86">
        <v>1792</v>
      </c>
      <c r="C107" s="87">
        <v>129</v>
      </c>
      <c r="D107" s="88">
        <f t="shared" si="21"/>
        <v>7.1986607142857135</v>
      </c>
      <c r="E107" s="87">
        <v>40</v>
      </c>
      <c r="F107" s="88">
        <f t="shared" si="22"/>
        <v>2.2321428571428572</v>
      </c>
      <c r="G107" s="87">
        <v>374</v>
      </c>
      <c r="H107" s="88">
        <f t="shared" si="23"/>
        <v>20.870535714285715</v>
      </c>
      <c r="I107" s="87">
        <v>822</v>
      </c>
      <c r="J107" s="88">
        <f t="shared" si="24"/>
        <v>45.870535714285715</v>
      </c>
      <c r="K107" s="87">
        <v>262</v>
      </c>
      <c r="L107" s="88">
        <f t="shared" si="25"/>
        <v>14.620535714285715</v>
      </c>
      <c r="M107" s="87">
        <v>74</v>
      </c>
      <c r="N107" s="88">
        <f t="shared" si="26"/>
        <v>4.1294642857142856</v>
      </c>
      <c r="O107" s="87">
        <v>91</v>
      </c>
      <c r="P107" s="89">
        <f t="shared" si="27"/>
        <v>5.078125</v>
      </c>
    </row>
    <row r="108" spans="1:16" ht="14.25" customHeight="1">
      <c r="A108" s="143" t="s">
        <v>65</v>
      </c>
      <c r="B108" s="81">
        <v>1342</v>
      </c>
      <c r="C108" s="82">
        <v>16</v>
      </c>
      <c r="D108" s="83">
        <f t="shared" si="21"/>
        <v>1.1922503725782414</v>
      </c>
      <c r="E108" s="82">
        <v>30</v>
      </c>
      <c r="F108" s="83">
        <f t="shared" si="22"/>
        <v>2.2354694485842028</v>
      </c>
      <c r="G108" s="82">
        <v>317</v>
      </c>
      <c r="H108" s="83">
        <f t="shared" si="23"/>
        <v>23.621460506706406</v>
      </c>
      <c r="I108" s="82">
        <v>746</v>
      </c>
      <c r="J108" s="83">
        <f t="shared" si="24"/>
        <v>55.588673621460508</v>
      </c>
      <c r="K108" s="82">
        <v>176</v>
      </c>
      <c r="L108" s="83">
        <f t="shared" si="25"/>
        <v>13.114754098360656</v>
      </c>
      <c r="M108" s="82">
        <v>40</v>
      </c>
      <c r="N108" s="83">
        <f t="shared" si="26"/>
        <v>2.9806259314456036</v>
      </c>
      <c r="O108" s="82">
        <v>17</v>
      </c>
      <c r="P108" s="84">
        <f t="shared" si="27"/>
        <v>1.2667660208643814</v>
      </c>
    </row>
    <row r="109" spans="1:16" ht="14.25" customHeight="1">
      <c r="A109" s="125" t="s">
        <v>66</v>
      </c>
      <c r="B109" s="91">
        <v>44942</v>
      </c>
      <c r="C109" s="92">
        <v>3055</v>
      </c>
      <c r="D109" s="93">
        <f t="shared" si="21"/>
        <v>6.7976503048373464</v>
      </c>
      <c r="E109" s="92">
        <v>6424</v>
      </c>
      <c r="F109" s="93">
        <f t="shared" si="22"/>
        <v>14.2939789061457</v>
      </c>
      <c r="G109" s="92">
        <v>15681</v>
      </c>
      <c r="H109" s="93">
        <f t="shared" si="23"/>
        <v>34.891638111343511</v>
      </c>
      <c r="I109" s="92">
        <v>11950</v>
      </c>
      <c r="J109" s="93">
        <f t="shared" si="24"/>
        <v>26.589826887988966</v>
      </c>
      <c r="K109" s="92">
        <v>4029</v>
      </c>
      <c r="L109" s="93">
        <f t="shared" si="25"/>
        <v>8.9648880779671583</v>
      </c>
      <c r="M109" s="92">
        <v>1754</v>
      </c>
      <c r="N109" s="93">
        <f t="shared" si="26"/>
        <v>3.9028080637265807</v>
      </c>
      <c r="O109" s="92">
        <v>2049</v>
      </c>
      <c r="P109" s="94">
        <f t="shared" si="27"/>
        <v>4.5592096479907438</v>
      </c>
    </row>
    <row r="110" spans="1:16" ht="14.25" customHeight="1">
      <c r="A110" s="128" t="s">
        <v>67</v>
      </c>
      <c r="B110" s="96">
        <v>10480</v>
      </c>
      <c r="C110" s="97">
        <v>869</v>
      </c>
      <c r="D110" s="98">
        <f t="shared" si="21"/>
        <v>8.2919847328244263</v>
      </c>
      <c r="E110" s="97">
        <v>600</v>
      </c>
      <c r="F110" s="98">
        <f t="shared" si="22"/>
        <v>5.7251908396946565</v>
      </c>
      <c r="G110" s="97">
        <v>3224</v>
      </c>
      <c r="H110" s="98">
        <f t="shared" si="23"/>
        <v>30.763358778625953</v>
      </c>
      <c r="I110" s="97">
        <v>3471</v>
      </c>
      <c r="J110" s="98">
        <f t="shared" si="24"/>
        <v>33.12022900763359</v>
      </c>
      <c r="K110" s="97">
        <v>1360</v>
      </c>
      <c r="L110" s="98">
        <f t="shared" si="25"/>
        <v>12.977099236641221</v>
      </c>
      <c r="M110" s="97">
        <v>459</v>
      </c>
      <c r="N110" s="98">
        <f t="shared" si="26"/>
        <v>4.3797709923664119</v>
      </c>
      <c r="O110" s="97">
        <v>497</v>
      </c>
      <c r="P110" s="99">
        <f t="shared" si="27"/>
        <v>4.7423664122137401</v>
      </c>
    </row>
    <row r="111" spans="1:16" ht="14.25" customHeight="1">
      <c r="A111" s="131" t="s">
        <v>68</v>
      </c>
      <c r="B111" s="101">
        <v>55422</v>
      </c>
      <c r="C111" s="102">
        <v>3924</v>
      </c>
      <c r="D111" s="103">
        <f t="shared" si="21"/>
        <v>7.0802208509256257</v>
      </c>
      <c r="E111" s="102">
        <v>7024</v>
      </c>
      <c r="F111" s="103">
        <f t="shared" si="22"/>
        <v>12.673667496661976</v>
      </c>
      <c r="G111" s="102">
        <v>18905</v>
      </c>
      <c r="H111" s="103">
        <f t="shared" si="23"/>
        <v>34.111002850853453</v>
      </c>
      <c r="I111" s="102">
        <v>15421</v>
      </c>
      <c r="J111" s="103">
        <f t="shared" si="24"/>
        <v>27.824690556096858</v>
      </c>
      <c r="K111" s="102">
        <v>5389</v>
      </c>
      <c r="L111" s="103">
        <f t="shared" si="25"/>
        <v>9.7235754754429653</v>
      </c>
      <c r="M111" s="102">
        <v>2213</v>
      </c>
      <c r="N111" s="103">
        <f t="shared" si="26"/>
        <v>3.9929991700046914</v>
      </c>
      <c r="O111" s="102">
        <v>2546</v>
      </c>
      <c r="P111" s="104">
        <f t="shared" si="27"/>
        <v>4.5938436000144351</v>
      </c>
    </row>
    <row r="112" spans="1:16" ht="14.25" customHeight="1">
      <c r="A112" s="409" t="s">
        <v>123</v>
      </c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409"/>
    </row>
    <row r="113" spans="1:16" ht="14.25" customHeight="1">
      <c r="A113" s="399" t="s">
        <v>130</v>
      </c>
      <c r="B113" s="399"/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</row>
    <row r="114" spans="1:16" ht="23.5">
      <c r="A114" s="108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</row>
    <row r="115" spans="1:16" ht="24.75" customHeight="1">
      <c r="A115" s="387">
        <v>2021</v>
      </c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</row>
    <row r="116" spans="1:16" ht="23.5">
      <c r="A116" s="108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</row>
    <row r="117" spans="1:16" ht="16.5">
      <c r="A117" s="403" t="s">
        <v>131</v>
      </c>
      <c r="B117" s="403"/>
      <c r="C117" s="403"/>
      <c r="D117" s="403"/>
      <c r="E117" s="403"/>
      <c r="F117" s="403"/>
      <c r="G117" s="403"/>
      <c r="H117" s="403"/>
      <c r="I117" s="403"/>
      <c r="J117" s="403"/>
      <c r="K117" s="403"/>
      <c r="L117" s="403"/>
      <c r="M117" s="403"/>
      <c r="N117" s="403"/>
      <c r="O117" s="403"/>
      <c r="P117" s="403"/>
    </row>
    <row r="118" spans="1:16" ht="14.25" customHeight="1">
      <c r="A118" s="404" t="s">
        <v>38</v>
      </c>
      <c r="B118" s="405" t="s">
        <v>40</v>
      </c>
      <c r="C118" s="406" t="s">
        <v>86</v>
      </c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</row>
    <row r="119" spans="1:16" ht="36" customHeight="1">
      <c r="A119" s="404"/>
      <c r="B119" s="405"/>
      <c r="C119" s="407" t="s">
        <v>111</v>
      </c>
      <c r="D119" s="407"/>
      <c r="E119" s="407" t="s">
        <v>112</v>
      </c>
      <c r="F119" s="407"/>
      <c r="G119" s="407" t="s">
        <v>113</v>
      </c>
      <c r="H119" s="407"/>
      <c r="I119" s="407" t="s">
        <v>114</v>
      </c>
      <c r="J119" s="407"/>
      <c r="K119" s="407" t="s">
        <v>115</v>
      </c>
      <c r="L119" s="407"/>
      <c r="M119" s="407" t="s">
        <v>116</v>
      </c>
      <c r="N119" s="407"/>
      <c r="O119" s="408" t="s">
        <v>117</v>
      </c>
      <c r="P119" s="408"/>
    </row>
    <row r="120" spans="1:16" ht="14.5">
      <c r="A120" s="404"/>
      <c r="B120" s="136" t="s">
        <v>48</v>
      </c>
      <c r="C120" s="137" t="s">
        <v>48</v>
      </c>
      <c r="D120" s="138" t="s">
        <v>49</v>
      </c>
      <c r="E120" s="139" t="s">
        <v>48</v>
      </c>
      <c r="F120" s="140" t="s">
        <v>49</v>
      </c>
      <c r="G120" s="137" t="s">
        <v>48</v>
      </c>
      <c r="H120" s="138" t="s">
        <v>49</v>
      </c>
      <c r="I120" s="137" t="s">
        <v>48</v>
      </c>
      <c r="J120" s="138" t="s">
        <v>49</v>
      </c>
      <c r="K120" s="139" t="s">
        <v>48</v>
      </c>
      <c r="L120" s="140" t="s">
        <v>49</v>
      </c>
      <c r="M120" s="137" t="s">
        <v>48</v>
      </c>
      <c r="N120" s="138" t="s">
        <v>49</v>
      </c>
      <c r="O120" s="139" t="s">
        <v>48</v>
      </c>
      <c r="P120" s="141" t="s">
        <v>49</v>
      </c>
    </row>
    <row r="121" spans="1:16" ht="14.25" customHeight="1">
      <c r="A121" s="142" t="s">
        <v>118</v>
      </c>
      <c r="B121" s="76">
        <v>9081</v>
      </c>
      <c r="C121" s="77">
        <v>493</v>
      </c>
      <c r="D121" s="78">
        <f t="shared" ref="D121:D139" si="28">C121/B121*100</f>
        <v>5.4289175200969053</v>
      </c>
      <c r="E121" s="77">
        <v>2337</v>
      </c>
      <c r="F121" s="78">
        <f t="shared" ref="F121:F139" si="29">E121/B121*100</f>
        <v>25.735051205814337</v>
      </c>
      <c r="G121" s="77">
        <v>4122</v>
      </c>
      <c r="H121" s="78">
        <f t="shared" ref="H121:H139" si="30">G121/B121*100</f>
        <v>45.391476709613478</v>
      </c>
      <c r="I121" s="77">
        <v>1151</v>
      </c>
      <c r="J121" s="78">
        <f t="shared" ref="J121:J139" si="31">I121/B121*100</f>
        <v>12.674815548948354</v>
      </c>
      <c r="K121" s="77">
        <v>371</v>
      </c>
      <c r="L121" s="78">
        <f t="shared" ref="L121:L139" si="32">K121/B121*100</f>
        <v>4.0854531439268804</v>
      </c>
      <c r="M121" s="77">
        <v>196</v>
      </c>
      <c r="N121" s="78">
        <f t="shared" ref="N121:N139" si="33">M121/B121*100</f>
        <v>2.1583526043387291</v>
      </c>
      <c r="O121" s="77">
        <v>411</v>
      </c>
      <c r="P121" s="79">
        <f t="shared" ref="P121:P139" si="34">O121/B121*100</f>
        <v>4.5259332672613146</v>
      </c>
    </row>
    <row r="122" spans="1:16" ht="14.25" customHeight="1">
      <c r="A122" s="113" t="s">
        <v>51</v>
      </c>
      <c r="B122" s="81">
        <v>8960</v>
      </c>
      <c r="C122" s="82">
        <v>413</v>
      </c>
      <c r="D122" s="83">
        <f t="shared" si="28"/>
        <v>4.609375</v>
      </c>
      <c r="E122" s="82">
        <v>3096</v>
      </c>
      <c r="F122" s="83">
        <f t="shared" si="29"/>
        <v>34.553571428571431</v>
      </c>
      <c r="G122" s="82">
        <v>3352</v>
      </c>
      <c r="H122" s="83">
        <f t="shared" si="30"/>
        <v>37.410714285714285</v>
      </c>
      <c r="I122" s="82">
        <v>1387</v>
      </c>
      <c r="J122" s="83">
        <f t="shared" si="31"/>
        <v>15.479910714285714</v>
      </c>
      <c r="K122" s="82">
        <v>421</v>
      </c>
      <c r="L122" s="83">
        <f t="shared" si="32"/>
        <v>4.6986607142857144</v>
      </c>
      <c r="M122" s="82">
        <v>167</v>
      </c>
      <c r="N122" s="83">
        <f t="shared" si="33"/>
        <v>1.8638392857142856</v>
      </c>
      <c r="O122" s="82">
        <v>124</v>
      </c>
      <c r="P122" s="84">
        <f t="shared" si="34"/>
        <v>1.3839285714285714</v>
      </c>
    </row>
    <row r="123" spans="1:16" ht="14.25" customHeight="1">
      <c r="A123" s="112" t="s">
        <v>52</v>
      </c>
      <c r="B123" s="86">
        <v>2718</v>
      </c>
      <c r="C123" s="87">
        <v>550</v>
      </c>
      <c r="D123" s="88">
        <f t="shared" si="28"/>
        <v>20.235467255334804</v>
      </c>
      <c r="E123" s="87">
        <v>176</v>
      </c>
      <c r="F123" s="88">
        <f t="shared" si="29"/>
        <v>6.4753495217071384</v>
      </c>
      <c r="G123" s="87">
        <v>722</v>
      </c>
      <c r="H123" s="88">
        <f t="shared" si="30"/>
        <v>26.563649742457692</v>
      </c>
      <c r="I123" s="87">
        <v>652</v>
      </c>
      <c r="J123" s="88">
        <f t="shared" si="31"/>
        <v>23.988226637233261</v>
      </c>
      <c r="K123" s="87">
        <v>283</v>
      </c>
      <c r="L123" s="88">
        <f t="shared" si="32"/>
        <v>10.412067696835908</v>
      </c>
      <c r="M123" s="87">
        <v>124</v>
      </c>
      <c r="N123" s="88">
        <f t="shared" si="33"/>
        <v>4.5621780721118474</v>
      </c>
      <c r="O123" s="87">
        <v>211</v>
      </c>
      <c r="P123" s="89">
        <f t="shared" si="34"/>
        <v>7.763061074319352</v>
      </c>
    </row>
    <row r="124" spans="1:16" ht="14.25" customHeight="1">
      <c r="A124" s="113" t="s">
        <v>53</v>
      </c>
      <c r="B124" s="81">
        <v>1578</v>
      </c>
      <c r="C124" s="82">
        <v>74</v>
      </c>
      <c r="D124" s="83">
        <f t="shared" si="28"/>
        <v>4.6894803548795947</v>
      </c>
      <c r="E124" s="82">
        <v>220</v>
      </c>
      <c r="F124" s="83">
        <f t="shared" si="29"/>
        <v>13.941698352344739</v>
      </c>
      <c r="G124" s="82">
        <v>679</v>
      </c>
      <c r="H124" s="83">
        <f t="shared" si="30"/>
        <v>43.029150823827628</v>
      </c>
      <c r="I124" s="82">
        <v>301</v>
      </c>
      <c r="J124" s="83">
        <f t="shared" si="31"/>
        <v>19.074778200253487</v>
      </c>
      <c r="K124" s="82">
        <v>131</v>
      </c>
      <c r="L124" s="83">
        <f t="shared" si="32"/>
        <v>8.3016476552598224</v>
      </c>
      <c r="M124" s="82">
        <v>76</v>
      </c>
      <c r="N124" s="83">
        <f t="shared" si="33"/>
        <v>4.8162230671736372</v>
      </c>
      <c r="O124" s="82">
        <v>97</v>
      </c>
      <c r="P124" s="84">
        <f t="shared" si="34"/>
        <v>6.1470215462610902</v>
      </c>
    </row>
    <row r="125" spans="1:16" ht="14.25" customHeight="1">
      <c r="A125" s="112" t="s">
        <v>54</v>
      </c>
      <c r="B125" s="86">
        <v>448</v>
      </c>
      <c r="C125" s="87">
        <v>111</v>
      </c>
      <c r="D125" s="88">
        <f t="shared" si="28"/>
        <v>24.776785714285715</v>
      </c>
      <c r="E125" s="87">
        <v>11</v>
      </c>
      <c r="F125" s="88">
        <f t="shared" si="29"/>
        <v>2.4553571428571428</v>
      </c>
      <c r="G125" s="87">
        <v>94</v>
      </c>
      <c r="H125" s="88">
        <f t="shared" si="30"/>
        <v>20.982142857142858</v>
      </c>
      <c r="I125" s="87">
        <v>146</v>
      </c>
      <c r="J125" s="88">
        <f t="shared" si="31"/>
        <v>32.589285714285715</v>
      </c>
      <c r="K125" s="87">
        <v>63</v>
      </c>
      <c r="L125" s="88">
        <f t="shared" si="32"/>
        <v>14.0625</v>
      </c>
      <c r="M125" s="87">
        <v>11</v>
      </c>
      <c r="N125" s="88">
        <f t="shared" si="33"/>
        <v>2.4553571428571428</v>
      </c>
      <c r="O125" s="87">
        <v>12</v>
      </c>
      <c r="P125" s="89">
        <f t="shared" si="34"/>
        <v>2.6785714285714284</v>
      </c>
    </row>
    <row r="126" spans="1:16" ht="14.25" customHeight="1">
      <c r="A126" s="113" t="s">
        <v>55</v>
      </c>
      <c r="B126" s="81">
        <v>1143</v>
      </c>
      <c r="C126" s="82">
        <v>110</v>
      </c>
      <c r="D126" s="83">
        <f t="shared" si="28"/>
        <v>9.6237970253718288</v>
      </c>
      <c r="E126" s="82">
        <v>40</v>
      </c>
      <c r="F126" s="83">
        <f t="shared" si="29"/>
        <v>3.499562554680665</v>
      </c>
      <c r="G126" s="82">
        <v>194</v>
      </c>
      <c r="H126" s="83">
        <f t="shared" si="30"/>
        <v>16.972878390201224</v>
      </c>
      <c r="I126" s="82">
        <v>345</v>
      </c>
      <c r="J126" s="83">
        <f t="shared" si="31"/>
        <v>30.183727034120732</v>
      </c>
      <c r="K126" s="82">
        <v>243</v>
      </c>
      <c r="L126" s="83">
        <f t="shared" si="32"/>
        <v>21.259842519685041</v>
      </c>
      <c r="M126" s="82">
        <v>95</v>
      </c>
      <c r="N126" s="83">
        <f t="shared" si="33"/>
        <v>8.3114610673665794</v>
      </c>
      <c r="O126" s="82">
        <v>116</v>
      </c>
      <c r="P126" s="84">
        <f t="shared" si="34"/>
        <v>10.148731408573928</v>
      </c>
    </row>
    <row r="127" spans="1:16" ht="14.25" customHeight="1">
      <c r="A127" s="112" t="s">
        <v>56</v>
      </c>
      <c r="B127" s="86">
        <v>4210</v>
      </c>
      <c r="C127" s="87">
        <v>580</v>
      </c>
      <c r="D127" s="88">
        <f t="shared" si="28"/>
        <v>13.776722090261281</v>
      </c>
      <c r="E127" s="87">
        <v>278</v>
      </c>
      <c r="F127" s="88">
        <f t="shared" si="29"/>
        <v>6.6033254156769594</v>
      </c>
      <c r="G127" s="87">
        <v>1051</v>
      </c>
      <c r="H127" s="88">
        <f t="shared" si="30"/>
        <v>24.964370546318289</v>
      </c>
      <c r="I127" s="87">
        <v>1286</v>
      </c>
      <c r="J127" s="88">
        <f t="shared" si="31"/>
        <v>30.546318289786221</v>
      </c>
      <c r="K127" s="87">
        <v>561</v>
      </c>
      <c r="L127" s="88">
        <f t="shared" si="32"/>
        <v>13.32541567695962</v>
      </c>
      <c r="M127" s="87">
        <v>242</v>
      </c>
      <c r="N127" s="88">
        <f t="shared" si="33"/>
        <v>5.748218527315915</v>
      </c>
      <c r="O127" s="87">
        <v>212</v>
      </c>
      <c r="P127" s="89">
        <f t="shared" si="34"/>
        <v>5.0356294536817101</v>
      </c>
    </row>
    <row r="128" spans="1:16" ht="14.25" customHeight="1">
      <c r="A128" s="113" t="s">
        <v>119</v>
      </c>
      <c r="B128" s="81">
        <v>956</v>
      </c>
      <c r="C128" s="82">
        <v>38</v>
      </c>
      <c r="D128" s="83">
        <f t="shared" si="28"/>
        <v>3.9748953974895396</v>
      </c>
      <c r="E128" s="82">
        <v>59</v>
      </c>
      <c r="F128" s="83">
        <f t="shared" si="29"/>
        <v>6.1715481171548117</v>
      </c>
      <c r="G128" s="82">
        <v>544</v>
      </c>
      <c r="H128" s="83">
        <f t="shared" si="30"/>
        <v>56.903765690376574</v>
      </c>
      <c r="I128" s="82">
        <v>250</v>
      </c>
      <c r="J128" s="83">
        <f t="shared" si="31"/>
        <v>26.15062761506276</v>
      </c>
      <c r="K128" s="82">
        <v>56</v>
      </c>
      <c r="L128" s="83">
        <f t="shared" si="32"/>
        <v>5.8577405857740583</v>
      </c>
      <c r="M128" s="82">
        <v>6</v>
      </c>
      <c r="N128" s="83">
        <f t="shared" si="33"/>
        <v>0.62761506276150625</v>
      </c>
      <c r="O128" s="82">
        <v>3</v>
      </c>
      <c r="P128" s="84">
        <f t="shared" si="34"/>
        <v>0.31380753138075312</v>
      </c>
    </row>
    <row r="129" spans="1:16" ht="14.25" customHeight="1">
      <c r="A129" s="112" t="s">
        <v>58</v>
      </c>
      <c r="B129" s="86">
        <v>5139</v>
      </c>
      <c r="C129" s="87">
        <v>515</v>
      </c>
      <c r="D129" s="88">
        <f t="shared" si="28"/>
        <v>10.021404942595835</v>
      </c>
      <c r="E129" s="87">
        <v>243</v>
      </c>
      <c r="F129" s="88">
        <f t="shared" si="29"/>
        <v>4.7285464098073557</v>
      </c>
      <c r="G129" s="87">
        <v>2287</v>
      </c>
      <c r="H129" s="88">
        <f t="shared" si="30"/>
        <v>44.502821560614905</v>
      </c>
      <c r="I129" s="87">
        <v>1457</v>
      </c>
      <c r="J129" s="88">
        <f t="shared" si="31"/>
        <v>28.351819420120645</v>
      </c>
      <c r="K129" s="87">
        <v>234</v>
      </c>
      <c r="L129" s="88">
        <f t="shared" si="32"/>
        <v>4.5534150612959721</v>
      </c>
      <c r="M129" s="87">
        <v>131</v>
      </c>
      <c r="N129" s="88">
        <f t="shared" si="33"/>
        <v>2.549134072776805</v>
      </c>
      <c r="O129" s="87">
        <v>272</v>
      </c>
      <c r="P129" s="89">
        <f t="shared" si="34"/>
        <v>5.2928585327884807</v>
      </c>
    </row>
    <row r="130" spans="1:16" ht="14.25" customHeight="1">
      <c r="A130" s="113" t="s">
        <v>120</v>
      </c>
      <c r="B130" s="81">
        <v>10538</v>
      </c>
      <c r="C130" s="82">
        <v>708</v>
      </c>
      <c r="D130" s="83">
        <f t="shared" si="28"/>
        <v>6.7185424179161135</v>
      </c>
      <c r="E130" s="82">
        <v>219</v>
      </c>
      <c r="F130" s="83">
        <f t="shared" si="29"/>
        <v>2.0781932055418486</v>
      </c>
      <c r="G130" s="82">
        <v>2430</v>
      </c>
      <c r="H130" s="83">
        <f t="shared" si="30"/>
        <v>23.059404061491744</v>
      </c>
      <c r="I130" s="82">
        <v>4437</v>
      </c>
      <c r="J130" s="83">
        <f t="shared" si="31"/>
        <v>42.104763712279372</v>
      </c>
      <c r="K130" s="82">
        <v>1437</v>
      </c>
      <c r="L130" s="83">
        <f t="shared" si="32"/>
        <v>13.636363636363635</v>
      </c>
      <c r="M130" s="82">
        <v>630</v>
      </c>
      <c r="N130" s="83">
        <f t="shared" si="33"/>
        <v>5.9783640159423044</v>
      </c>
      <c r="O130" s="82">
        <v>677</v>
      </c>
      <c r="P130" s="84">
        <f t="shared" si="34"/>
        <v>6.4243689504649844</v>
      </c>
    </row>
    <row r="131" spans="1:16" ht="14.25" customHeight="1">
      <c r="A131" s="112" t="s">
        <v>60</v>
      </c>
      <c r="B131" s="86">
        <v>2492</v>
      </c>
      <c r="C131" s="87">
        <v>174</v>
      </c>
      <c r="D131" s="88">
        <f t="shared" si="28"/>
        <v>6.9823434991974311</v>
      </c>
      <c r="E131" s="87">
        <v>380</v>
      </c>
      <c r="F131" s="88">
        <f t="shared" si="29"/>
        <v>15.248796147672552</v>
      </c>
      <c r="G131" s="87">
        <v>1034</v>
      </c>
      <c r="H131" s="88">
        <f t="shared" si="30"/>
        <v>41.492776886035315</v>
      </c>
      <c r="I131" s="87">
        <v>486</v>
      </c>
      <c r="J131" s="88">
        <f t="shared" si="31"/>
        <v>19.502407704654896</v>
      </c>
      <c r="K131" s="87">
        <v>193</v>
      </c>
      <c r="L131" s="88">
        <f t="shared" si="32"/>
        <v>7.7447833065810601</v>
      </c>
      <c r="M131" s="87">
        <v>111</v>
      </c>
      <c r="N131" s="88">
        <f t="shared" si="33"/>
        <v>4.4542536115569824</v>
      </c>
      <c r="O131" s="87">
        <v>114</v>
      </c>
      <c r="P131" s="89">
        <f t="shared" si="34"/>
        <v>4.5746388443017656</v>
      </c>
    </row>
    <row r="132" spans="1:16" ht="14.25" customHeight="1">
      <c r="A132" s="113" t="s">
        <v>61</v>
      </c>
      <c r="B132" s="81">
        <v>471</v>
      </c>
      <c r="C132" s="82">
        <v>16</v>
      </c>
      <c r="D132" s="83">
        <f t="shared" si="28"/>
        <v>3.397027600849257</v>
      </c>
      <c r="E132" s="82">
        <v>8</v>
      </c>
      <c r="F132" s="83">
        <f t="shared" si="29"/>
        <v>1.6985138004246285</v>
      </c>
      <c r="G132" s="82">
        <v>169</v>
      </c>
      <c r="H132" s="83">
        <f t="shared" si="30"/>
        <v>35.881104033970274</v>
      </c>
      <c r="I132" s="82">
        <v>176</v>
      </c>
      <c r="J132" s="83">
        <f t="shared" si="31"/>
        <v>37.367303609341825</v>
      </c>
      <c r="K132" s="82">
        <v>52</v>
      </c>
      <c r="L132" s="83">
        <f t="shared" si="32"/>
        <v>11.040339702760086</v>
      </c>
      <c r="M132" s="82">
        <v>27</v>
      </c>
      <c r="N132" s="83">
        <f t="shared" si="33"/>
        <v>5.7324840764331215</v>
      </c>
      <c r="O132" s="82">
        <v>23</v>
      </c>
      <c r="P132" s="84">
        <f t="shared" si="34"/>
        <v>4.8832271762208075</v>
      </c>
    </row>
    <row r="133" spans="1:16" ht="14.25" customHeight="1">
      <c r="A133" s="112" t="s">
        <v>62</v>
      </c>
      <c r="B133" s="86">
        <v>2358</v>
      </c>
      <c r="C133" s="87">
        <v>91</v>
      </c>
      <c r="D133" s="88">
        <f t="shared" si="28"/>
        <v>3.859202714164546</v>
      </c>
      <c r="E133" s="87">
        <v>51</v>
      </c>
      <c r="F133" s="88">
        <f t="shared" si="29"/>
        <v>2.1628498727735366</v>
      </c>
      <c r="G133" s="87">
        <v>292</v>
      </c>
      <c r="H133" s="88">
        <f t="shared" si="30"/>
        <v>12.383375742154367</v>
      </c>
      <c r="I133" s="87">
        <v>1069</v>
      </c>
      <c r="J133" s="88">
        <f t="shared" si="31"/>
        <v>45.335029686174728</v>
      </c>
      <c r="K133" s="87">
        <v>593</v>
      </c>
      <c r="L133" s="88">
        <f t="shared" si="32"/>
        <v>25.148430873621713</v>
      </c>
      <c r="M133" s="87">
        <v>159</v>
      </c>
      <c r="N133" s="88">
        <f t="shared" si="33"/>
        <v>6.7430025445292623</v>
      </c>
      <c r="O133" s="87">
        <v>103</v>
      </c>
      <c r="P133" s="89">
        <f t="shared" si="34"/>
        <v>4.3681085665818493</v>
      </c>
    </row>
    <row r="134" spans="1:16" ht="14.25" customHeight="1">
      <c r="A134" s="113" t="s">
        <v>121</v>
      </c>
      <c r="B134" s="81">
        <v>1411</v>
      </c>
      <c r="C134" s="82">
        <v>38</v>
      </c>
      <c r="D134" s="83">
        <f t="shared" si="28"/>
        <v>2.6931254429482636</v>
      </c>
      <c r="E134" s="82">
        <v>88</v>
      </c>
      <c r="F134" s="83">
        <f t="shared" si="29"/>
        <v>6.2367115520907159</v>
      </c>
      <c r="G134" s="82">
        <v>706</v>
      </c>
      <c r="H134" s="83">
        <f t="shared" si="30"/>
        <v>50.035435861091429</v>
      </c>
      <c r="I134" s="82">
        <v>382</v>
      </c>
      <c r="J134" s="83">
        <f t="shared" si="31"/>
        <v>27.072997873848337</v>
      </c>
      <c r="K134" s="82">
        <v>119</v>
      </c>
      <c r="L134" s="83">
        <f t="shared" si="32"/>
        <v>8.4337349397590362</v>
      </c>
      <c r="M134" s="82">
        <v>43</v>
      </c>
      <c r="N134" s="83">
        <f t="shared" si="33"/>
        <v>3.047484053862509</v>
      </c>
      <c r="O134" s="82">
        <v>35</v>
      </c>
      <c r="P134" s="84">
        <f t="shared" si="34"/>
        <v>2.4805102763997167</v>
      </c>
    </row>
    <row r="135" spans="1:16" ht="14.25" customHeight="1">
      <c r="A135" s="112" t="s">
        <v>122</v>
      </c>
      <c r="B135" s="86">
        <v>1789</v>
      </c>
      <c r="C135" s="87">
        <v>132</v>
      </c>
      <c r="D135" s="88">
        <f t="shared" si="28"/>
        <v>7.3784237003912807</v>
      </c>
      <c r="E135" s="87">
        <v>38</v>
      </c>
      <c r="F135" s="88">
        <f t="shared" si="29"/>
        <v>2.1240916713247624</v>
      </c>
      <c r="G135" s="87">
        <v>334</v>
      </c>
      <c r="H135" s="88">
        <f t="shared" si="30"/>
        <v>18.669647847959752</v>
      </c>
      <c r="I135" s="87">
        <v>799</v>
      </c>
      <c r="J135" s="88">
        <f t="shared" si="31"/>
        <v>44.661822247065395</v>
      </c>
      <c r="K135" s="87">
        <v>302</v>
      </c>
      <c r="L135" s="88">
        <f t="shared" si="32"/>
        <v>16.880939072107324</v>
      </c>
      <c r="M135" s="87">
        <v>77</v>
      </c>
      <c r="N135" s="88">
        <f t="shared" si="33"/>
        <v>4.3040804918949132</v>
      </c>
      <c r="O135" s="87">
        <v>107</v>
      </c>
      <c r="P135" s="89">
        <f t="shared" si="34"/>
        <v>5.9809949692565683</v>
      </c>
    </row>
    <row r="136" spans="1:16" ht="14.25" customHeight="1">
      <c r="A136" s="143" t="s">
        <v>65</v>
      </c>
      <c r="B136" s="81">
        <v>1335</v>
      </c>
      <c r="C136" s="82">
        <v>16</v>
      </c>
      <c r="D136" s="83">
        <f t="shared" si="28"/>
        <v>1.1985018726591761</v>
      </c>
      <c r="E136" s="82">
        <v>37</v>
      </c>
      <c r="F136" s="83">
        <f t="shared" si="29"/>
        <v>2.7715355805243447</v>
      </c>
      <c r="G136" s="82">
        <v>290</v>
      </c>
      <c r="H136" s="83">
        <f t="shared" si="30"/>
        <v>21.722846441947567</v>
      </c>
      <c r="I136" s="82">
        <v>772</v>
      </c>
      <c r="J136" s="83">
        <f t="shared" si="31"/>
        <v>57.827715355805239</v>
      </c>
      <c r="K136" s="82">
        <v>173</v>
      </c>
      <c r="L136" s="83">
        <f t="shared" si="32"/>
        <v>12.95880149812734</v>
      </c>
      <c r="M136" s="82">
        <v>28</v>
      </c>
      <c r="N136" s="83">
        <f t="shared" si="33"/>
        <v>2.0973782771535583</v>
      </c>
      <c r="O136" s="82">
        <v>19</v>
      </c>
      <c r="P136" s="84">
        <f t="shared" si="34"/>
        <v>1.4232209737827715</v>
      </c>
    </row>
    <row r="137" spans="1:16" ht="14.25" customHeight="1">
      <c r="A137" s="125" t="s">
        <v>66</v>
      </c>
      <c r="B137" s="91">
        <v>44271</v>
      </c>
      <c r="C137" s="92">
        <v>3252</v>
      </c>
      <c r="D137" s="93">
        <f t="shared" si="28"/>
        <v>7.3456664633733144</v>
      </c>
      <c r="E137" s="92">
        <v>6650</v>
      </c>
      <c r="F137" s="93">
        <f t="shared" si="29"/>
        <v>15.021119920489712</v>
      </c>
      <c r="G137" s="92">
        <v>15067</v>
      </c>
      <c r="H137" s="93">
        <f t="shared" si="30"/>
        <v>34.033565991280973</v>
      </c>
      <c r="I137" s="92">
        <v>11670</v>
      </c>
      <c r="J137" s="93">
        <f t="shared" si="31"/>
        <v>26.360371349190213</v>
      </c>
      <c r="K137" s="92">
        <v>3877</v>
      </c>
      <c r="L137" s="93">
        <f t="shared" si="32"/>
        <v>8.7574258543967822</v>
      </c>
      <c r="M137" s="92">
        <v>1687</v>
      </c>
      <c r="N137" s="93">
        <f t="shared" si="33"/>
        <v>3.8106209482505475</v>
      </c>
      <c r="O137" s="92">
        <v>2068</v>
      </c>
      <c r="P137" s="94">
        <f t="shared" si="34"/>
        <v>4.6712294730184549</v>
      </c>
    </row>
    <row r="138" spans="1:16" ht="14.25" customHeight="1">
      <c r="A138" s="128" t="s">
        <v>67</v>
      </c>
      <c r="B138" s="96">
        <v>10356</v>
      </c>
      <c r="C138" s="97">
        <v>807</v>
      </c>
      <c r="D138" s="98">
        <f t="shared" si="28"/>
        <v>7.792584009269989</v>
      </c>
      <c r="E138" s="97">
        <v>631</v>
      </c>
      <c r="F138" s="98">
        <f t="shared" si="29"/>
        <v>6.0930861336423332</v>
      </c>
      <c r="G138" s="97">
        <v>3233</v>
      </c>
      <c r="H138" s="98">
        <f t="shared" si="30"/>
        <v>31.218617226728469</v>
      </c>
      <c r="I138" s="97">
        <v>3426</v>
      </c>
      <c r="J138" s="98">
        <f t="shared" si="31"/>
        <v>33.082271147161066</v>
      </c>
      <c r="K138" s="97">
        <v>1355</v>
      </c>
      <c r="L138" s="98">
        <f t="shared" si="32"/>
        <v>13.084202394747008</v>
      </c>
      <c r="M138" s="97">
        <v>436</v>
      </c>
      <c r="N138" s="98">
        <f t="shared" si="33"/>
        <v>4.2101197373503281</v>
      </c>
      <c r="O138" s="97">
        <v>468</v>
      </c>
      <c r="P138" s="99">
        <f t="shared" si="34"/>
        <v>4.5191193511008105</v>
      </c>
    </row>
    <row r="139" spans="1:16" ht="14.25" customHeight="1">
      <c r="A139" s="131" t="s">
        <v>68</v>
      </c>
      <c r="B139" s="101">
        <f>B137+B138</f>
        <v>54627</v>
      </c>
      <c r="C139" s="102">
        <f>C137+C138</f>
        <v>4059</v>
      </c>
      <c r="D139" s="103">
        <f t="shared" si="28"/>
        <v>7.4303915646109067</v>
      </c>
      <c r="E139" s="102">
        <f>E137+E138</f>
        <v>7281</v>
      </c>
      <c r="F139" s="103">
        <f t="shared" si="29"/>
        <v>13.328573782195619</v>
      </c>
      <c r="G139" s="102">
        <f>G137+G138</f>
        <v>18300</v>
      </c>
      <c r="H139" s="103">
        <f t="shared" si="30"/>
        <v>33.499917623153387</v>
      </c>
      <c r="I139" s="102">
        <f>I137+I138</f>
        <v>15096</v>
      </c>
      <c r="J139" s="103">
        <f t="shared" si="31"/>
        <v>27.634686144214399</v>
      </c>
      <c r="K139" s="102">
        <f>K137+K138</f>
        <v>5232</v>
      </c>
      <c r="L139" s="103">
        <f t="shared" si="32"/>
        <v>9.5776813663572966</v>
      </c>
      <c r="M139" s="102">
        <f>M137+M138</f>
        <v>2123</v>
      </c>
      <c r="N139" s="103">
        <f t="shared" si="33"/>
        <v>3.8863565636040787</v>
      </c>
      <c r="O139" s="102">
        <f>O137+O138</f>
        <v>2536</v>
      </c>
      <c r="P139" s="104">
        <f t="shared" si="34"/>
        <v>4.6423929558643167</v>
      </c>
    </row>
    <row r="140" spans="1:16" ht="14.25" customHeight="1">
      <c r="A140" s="409" t="s">
        <v>123</v>
      </c>
      <c r="B140" s="409"/>
      <c r="C140" s="409"/>
      <c r="D140" s="409"/>
      <c r="E140" s="409"/>
      <c r="F140" s="409"/>
      <c r="G140" s="409"/>
      <c r="H140" s="409"/>
      <c r="I140" s="409"/>
      <c r="J140" s="409"/>
      <c r="K140" s="409"/>
      <c r="L140" s="409"/>
      <c r="M140" s="409"/>
      <c r="N140" s="409"/>
      <c r="O140" s="409"/>
      <c r="P140" s="409"/>
    </row>
    <row r="141" spans="1:16" ht="14.25" customHeight="1">
      <c r="A141" s="399" t="s">
        <v>132</v>
      </c>
      <c r="B141" s="399"/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399"/>
      <c r="P141" s="399"/>
    </row>
    <row r="142" spans="1:16" ht="23.25" customHeight="1"/>
    <row r="143" spans="1:16" ht="24" customHeight="1">
      <c r="A143" s="387">
        <v>2020</v>
      </c>
      <c r="B143" s="387"/>
      <c r="C143" s="387"/>
      <c r="D143" s="387"/>
      <c r="E143" s="387"/>
      <c r="F143" s="387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</row>
    <row r="144" spans="1:16" ht="23.5">
      <c r="A144" s="108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</row>
    <row r="145" spans="1:16" ht="16.5">
      <c r="A145" s="403" t="s">
        <v>133</v>
      </c>
      <c r="B145" s="403"/>
      <c r="C145" s="403"/>
      <c r="D145" s="403"/>
      <c r="E145" s="403"/>
      <c r="F145" s="403"/>
      <c r="G145" s="403"/>
      <c r="H145" s="403"/>
      <c r="I145" s="403"/>
      <c r="J145" s="403"/>
      <c r="K145" s="403"/>
      <c r="L145" s="403"/>
      <c r="M145" s="403"/>
      <c r="N145" s="403"/>
      <c r="O145" s="403"/>
      <c r="P145" s="403"/>
    </row>
    <row r="146" spans="1:16" ht="14.25" customHeight="1">
      <c r="A146" s="404" t="s">
        <v>38</v>
      </c>
      <c r="B146" s="405" t="s">
        <v>40</v>
      </c>
      <c r="C146" s="406" t="s">
        <v>86</v>
      </c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</row>
    <row r="147" spans="1:16" ht="36" customHeight="1">
      <c r="A147" s="404"/>
      <c r="B147" s="405"/>
      <c r="C147" s="407" t="s">
        <v>111</v>
      </c>
      <c r="D147" s="407"/>
      <c r="E147" s="407" t="s">
        <v>112</v>
      </c>
      <c r="F147" s="407"/>
      <c r="G147" s="407" t="s">
        <v>113</v>
      </c>
      <c r="H147" s="407"/>
      <c r="I147" s="407" t="s">
        <v>114</v>
      </c>
      <c r="J147" s="407"/>
      <c r="K147" s="407" t="s">
        <v>115</v>
      </c>
      <c r="L147" s="407"/>
      <c r="M147" s="407" t="s">
        <v>116</v>
      </c>
      <c r="N147" s="407"/>
      <c r="O147" s="408" t="s">
        <v>117</v>
      </c>
      <c r="P147" s="408"/>
    </row>
    <row r="148" spans="1:16" ht="14.5">
      <c r="A148" s="404"/>
      <c r="B148" s="136" t="s">
        <v>48</v>
      </c>
      <c r="C148" s="137" t="s">
        <v>48</v>
      </c>
      <c r="D148" s="138" t="s">
        <v>49</v>
      </c>
      <c r="E148" s="139" t="s">
        <v>48</v>
      </c>
      <c r="F148" s="140" t="s">
        <v>49</v>
      </c>
      <c r="G148" s="137" t="s">
        <v>48</v>
      </c>
      <c r="H148" s="138" t="s">
        <v>49</v>
      </c>
      <c r="I148" s="137" t="s">
        <v>48</v>
      </c>
      <c r="J148" s="138" t="s">
        <v>49</v>
      </c>
      <c r="K148" s="139" t="s">
        <v>48</v>
      </c>
      <c r="L148" s="140" t="s">
        <v>49</v>
      </c>
      <c r="M148" s="137" t="s">
        <v>48</v>
      </c>
      <c r="N148" s="138" t="s">
        <v>49</v>
      </c>
      <c r="O148" s="139" t="s">
        <v>48</v>
      </c>
      <c r="P148" s="141" t="s">
        <v>49</v>
      </c>
    </row>
    <row r="149" spans="1:16" ht="14.25" customHeight="1">
      <c r="A149" s="142" t="s">
        <v>118</v>
      </c>
      <c r="B149" s="76">
        <v>8878</v>
      </c>
      <c r="C149" s="77">
        <v>718</v>
      </c>
      <c r="D149" s="78">
        <f t="shared" ref="D149:D167" si="35">C149/B149*100</f>
        <v>8.0874070736652399</v>
      </c>
      <c r="E149" s="77">
        <v>2365</v>
      </c>
      <c r="F149" s="78">
        <f t="shared" ref="F149:F167" si="36">E149/B149*100</f>
        <v>26.638882631223247</v>
      </c>
      <c r="G149" s="77">
        <v>3874</v>
      </c>
      <c r="H149" s="78">
        <f t="shared" ref="H149:H167" si="37">G149/B149*100</f>
        <v>43.635954043703535</v>
      </c>
      <c r="I149" s="77">
        <v>1085</v>
      </c>
      <c r="J149" s="78">
        <f t="shared" ref="J149:J167" si="38">I149/B149*100</f>
        <v>12.221220995719758</v>
      </c>
      <c r="K149" s="77">
        <v>319</v>
      </c>
      <c r="L149" s="78">
        <f t="shared" ref="L149:L167" si="39">K149/B149*100</f>
        <v>3.5931516107231358</v>
      </c>
      <c r="M149" s="77">
        <v>179</v>
      </c>
      <c r="N149" s="78">
        <f t="shared" ref="N149:N167" si="40">M149/B149*100</f>
        <v>2.0162198693399414</v>
      </c>
      <c r="O149" s="77">
        <v>338</v>
      </c>
      <c r="P149" s="79">
        <f t="shared" ref="P149:P167" si="41">O149/B149*100</f>
        <v>3.8071637756251406</v>
      </c>
    </row>
    <row r="150" spans="1:16" ht="14.25" customHeight="1">
      <c r="A150" s="113" t="s">
        <v>51</v>
      </c>
      <c r="B150" s="81">
        <v>8766</v>
      </c>
      <c r="C150" s="82">
        <v>417</v>
      </c>
      <c r="D150" s="83">
        <f t="shared" si="35"/>
        <v>4.7570157426420261</v>
      </c>
      <c r="E150" s="82">
        <v>3251</v>
      </c>
      <c r="F150" s="83">
        <f t="shared" si="36"/>
        <v>37.086470454026923</v>
      </c>
      <c r="G150" s="82">
        <v>3178</v>
      </c>
      <c r="H150" s="83">
        <f t="shared" si="37"/>
        <v>36.253707506274239</v>
      </c>
      <c r="I150" s="82">
        <v>1244</v>
      </c>
      <c r="J150" s="83">
        <f t="shared" si="38"/>
        <v>14.191193246634725</v>
      </c>
      <c r="K150" s="82">
        <v>413</v>
      </c>
      <c r="L150" s="83">
        <f t="shared" si="39"/>
        <v>4.7113848961898244</v>
      </c>
      <c r="M150" s="82">
        <v>154</v>
      </c>
      <c r="N150" s="83">
        <f t="shared" si="40"/>
        <v>1.756787588409765</v>
      </c>
      <c r="O150" s="82">
        <v>109</v>
      </c>
      <c r="P150" s="84">
        <f t="shared" si="41"/>
        <v>1.2434405658224961</v>
      </c>
    </row>
    <row r="151" spans="1:16" ht="14.25" customHeight="1">
      <c r="A151" s="112" t="s">
        <v>52</v>
      </c>
      <c r="B151" s="86">
        <v>2663</v>
      </c>
      <c r="C151" s="87">
        <v>573</v>
      </c>
      <c r="D151" s="88">
        <f t="shared" si="35"/>
        <v>21.517085993240705</v>
      </c>
      <c r="E151" s="87">
        <v>159</v>
      </c>
      <c r="F151" s="88">
        <f t="shared" si="36"/>
        <v>5.9707097258730757</v>
      </c>
      <c r="G151" s="87">
        <v>728</v>
      </c>
      <c r="H151" s="88">
        <f t="shared" si="37"/>
        <v>27.337589185129552</v>
      </c>
      <c r="I151" s="87">
        <v>628</v>
      </c>
      <c r="J151" s="88">
        <f t="shared" si="38"/>
        <v>23.582425835523846</v>
      </c>
      <c r="K151" s="87">
        <v>276</v>
      </c>
      <c r="L151" s="88">
        <f t="shared" si="39"/>
        <v>10.364250844911755</v>
      </c>
      <c r="M151" s="87">
        <v>104</v>
      </c>
      <c r="N151" s="88">
        <f t="shared" si="40"/>
        <v>3.9053698835899362</v>
      </c>
      <c r="O151" s="87">
        <v>195</v>
      </c>
      <c r="P151" s="89">
        <f t="shared" si="41"/>
        <v>7.3225685317311298</v>
      </c>
    </row>
    <row r="152" spans="1:16" ht="14.25" customHeight="1">
      <c r="A152" s="113" t="s">
        <v>53</v>
      </c>
      <c r="B152" s="81">
        <v>1565</v>
      </c>
      <c r="C152" s="82">
        <v>77</v>
      </c>
      <c r="D152" s="83">
        <f t="shared" si="35"/>
        <v>4.9201277955271561</v>
      </c>
      <c r="E152" s="82">
        <v>217</v>
      </c>
      <c r="F152" s="83">
        <f t="shared" si="36"/>
        <v>13.865814696485623</v>
      </c>
      <c r="G152" s="82">
        <v>665</v>
      </c>
      <c r="H152" s="83">
        <f t="shared" si="37"/>
        <v>42.492012779552716</v>
      </c>
      <c r="I152" s="82">
        <v>300</v>
      </c>
      <c r="J152" s="83">
        <f t="shared" si="38"/>
        <v>19.169329073482427</v>
      </c>
      <c r="K152" s="82">
        <v>147</v>
      </c>
      <c r="L152" s="83">
        <f t="shared" si="39"/>
        <v>9.3929712460063897</v>
      </c>
      <c r="M152" s="82">
        <v>73</v>
      </c>
      <c r="N152" s="83">
        <f t="shared" si="40"/>
        <v>4.6645367412140573</v>
      </c>
      <c r="O152" s="82">
        <v>86</v>
      </c>
      <c r="P152" s="84">
        <f t="shared" si="41"/>
        <v>5.4952076677316297</v>
      </c>
    </row>
    <row r="153" spans="1:16" ht="14.25" customHeight="1">
      <c r="A153" s="112" t="s">
        <v>54</v>
      </c>
      <c r="B153" s="86">
        <v>437</v>
      </c>
      <c r="C153" s="87">
        <v>107</v>
      </c>
      <c r="D153" s="88">
        <f t="shared" si="35"/>
        <v>24.485125858123567</v>
      </c>
      <c r="E153" s="87">
        <v>14</v>
      </c>
      <c r="F153" s="88">
        <f t="shared" si="36"/>
        <v>3.2036613272311212</v>
      </c>
      <c r="G153" s="87">
        <v>85</v>
      </c>
      <c r="H153" s="88">
        <f t="shared" si="37"/>
        <v>19.450800915331808</v>
      </c>
      <c r="I153" s="87">
        <v>140</v>
      </c>
      <c r="J153" s="88">
        <f t="shared" si="38"/>
        <v>32.036613272311214</v>
      </c>
      <c r="K153" s="87">
        <v>66</v>
      </c>
      <c r="L153" s="88">
        <f t="shared" si="39"/>
        <v>15.102974828375288</v>
      </c>
      <c r="M153" s="87">
        <v>11</v>
      </c>
      <c r="N153" s="88">
        <f t="shared" si="40"/>
        <v>2.5171624713958809</v>
      </c>
      <c r="O153" s="87">
        <v>14</v>
      </c>
      <c r="P153" s="89">
        <f t="shared" si="41"/>
        <v>3.2036613272311212</v>
      </c>
    </row>
    <row r="154" spans="1:16" ht="14.25" customHeight="1">
      <c r="A154" s="113" t="s">
        <v>55</v>
      </c>
      <c r="B154" s="81">
        <v>1126</v>
      </c>
      <c r="C154" s="82">
        <v>118</v>
      </c>
      <c r="D154" s="83">
        <f t="shared" si="35"/>
        <v>10.479573712255773</v>
      </c>
      <c r="E154" s="82">
        <v>51</v>
      </c>
      <c r="F154" s="83">
        <f t="shared" si="36"/>
        <v>4.5293072824156306</v>
      </c>
      <c r="G154" s="82">
        <v>177</v>
      </c>
      <c r="H154" s="83">
        <f t="shared" si="37"/>
        <v>15.719360568383658</v>
      </c>
      <c r="I154" s="82">
        <v>368</v>
      </c>
      <c r="J154" s="83">
        <f t="shared" si="38"/>
        <v>32.682060390763766</v>
      </c>
      <c r="K154" s="82">
        <v>194</v>
      </c>
      <c r="L154" s="83">
        <f t="shared" si="39"/>
        <v>17.229129662522201</v>
      </c>
      <c r="M154" s="82">
        <v>115</v>
      </c>
      <c r="N154" s="83">
        <f t="shared" si="40"/>
        <v>10.213143872113676</v>
      </c>
      <c r="O154" s="82">
        <v>103</v>
      </c>
      <c r="P154" s="84">
        <f t="shared" si="41"/>
        <v>9.1474245115452941</v>
      </c>
    </row>
    <row r="155" spans="1:16" ht="14.25" customHeight="1">
      <c r="A155" s="112" t="s">
        <v>56</v>
      </c>
      <c r="B155" s="86">
        <v>4157</v>
      </c>
      <c r="C155" s="87">
        <v>536</v>
      </c>
      <c r="D155" s="88">
        <f t="shared" si="35"/>
        <v>12.893913880202067</v>
      </c>
      <c r="E155" s="87">
        <v>316</v>
      </c>
      <c r="F155" s="88">
        <f t="shared" si="36"/>
        <v>7.601635795044503</v>
      </c>
      <c r="G155" s="87">
        <v>1185</v>
      </c>
      <c r="H155" s="88">
        <f t="shared" si="37"/>
        <v>28.506134231416887</v>
      </c>
      <c r="I155" s="87">
        <v>1191</v>
      </c>
      <c r="J155" s="88">
        <f t="shared" si="38"/>
        <v>28.650469088284819</v>
      </c>
      <c r="K155" s="87">
        <v>478</v>
      </c>
      <c r="L155" s="88">
        <f t="shared" si="39"/>
        <v>11.498676930478711</v>
      </c>
      <c r="M155" s="87">
        <v>215</v>
      </c>
      <c r="N155" s="88">
        <f t="shared" si="40"/>
        <v>5.1719990377676206</v>
      </c>
      <c r="O155" s="87">
        <v>236</v>
      </c>
      <c r="P155" s="89">
        <f t="shared" si="41"/>
        <v>5.6771710368053885</v>
      </c>
    </row>
    <row r="156" spans="1:16" ht="14.25" customHeight="1">
      <c r="A156" s="113" t="s">
        <v>119</v>
      </c>
      <c r="B156" s="81">
        <v>952</v>
      </c>
      <c r="C156" s="82">
        <v>23</v>
      </c>
      <c r="D156" s="83">
        <f t="shared" si="35"/>
        <v>2.4159663865546221</v>
      </c>
      <c r="E156" s="82">
        <v>64</v>
      </c>
      <c r="F156" s="83">
        <f t="shared" si="36"/>
        <v>6.7226890756302522</v>
      </c>
      <c r="G156" s="82">
        <v>512</v>
      </c>
      <c r="H156" s="83">
        <f t="shared" si="37"/>
        <v>53.781512605042018</v>
      </c>
      <c r="I156" s="82">
        <v>284</v>
      </c>
      <c r="J156" s="83">
        <f t="shared" si="38"/>
        <v>29.831932773109244</v>
      </c>
      <c r="K156" s="82">
        <v>56</v>
      </c>
      <c r="L156" s="83">
        <f t="shared" si="39"/>
        <v>5.8823529411764701</v>
      </c>
      <c r="M156" s="82">
        <v>8</v>
      </c>
      <c r="N156" s="83">
        <f t="shared" si="40"/>
        <v>0.84033613445378152</v>
      </c>
      <c r="O156" s="82">
        <v>5</v>
      </c>
      <c r="P156" s="84">
        <f t="shared" si="41"/>
        <v>0.52521008403361347</v>
      </c>
    </row>
    <row r="157" spans="1:16" ht="14.25" customHeight="1">
      <c r="A157" s="112" t="s">
        <v>58</v>
      </c>
      <c r="B157" s="86">
        <v>5045</v>
      </c>
      <c r="C157" s="87">
        <v>543</v>
      </c>
      <c r="D157" s="88">
        <f t="shared" si="35"/>
        <v>10.763131813676907</v>
      </c>
      <c r="E157" s="87">
        <v>226</v>
      </c>
      <c r="F157" s="88">
        <f t="shared" si="36"/>
        <v>4.4796828543111991</v>
      </c>
      <c r="G157" s="87">
        <v>2182</v>
      </c>
      <c r="H157" s="88">
        <f t="shared" si="37"/>
        <v>43.250743310208129</v>
      </c>
      <c r="I157" s="87">
        <v>1462</v>
      </c>
      <c r="J157" s="88">
        <f t="shared" si="38"/>
        <v>28.979187314172449</v>
      </c>
      <c r="K157" s="87">
        <v>257</v>
      </c>
      <c r="L157" s="88">
        <f t="shared" si="39"/>
        <v>5.0941526263627352</v>
      </c>
      <c r="M157" s="87">
        <v>123</v>
      </c>
      <c r="N157" s="88">
        <f t="shared" si="40"/>
        <v>2.4380574826560952</v>
      </c>
      <c r="O157" s="87">
        <v>252</v>
      </c>
      <c r="P157" s="89">
        <f t="shared" si="41"/>
        <v>4.9950445986124876</v>
      </c>
    </row>
    <row r="158" spans="1:16" ht="14.25" customHeight="1">
      <c r="A158" s="113" t="s">
        <v>120</v>
      </c>
      <c r="B158" s="81">
        <v>10347</v>
      </c>
      <c r="C158" s="82">
        <v>736</v>
      </c>
      <c r="D158" s="83">
        <f t="shared" si="35"/>
        <v>7.1131729003575925</v>
      </c>
      <c r="E158" s="82">
        <v>410</v>
      </c>
      <c r="F158" s="83">
        <f t="shared" si="36"/>
        <v>3.9625012080796362</v>
      </c>
      <c r="G158" s="82">
        <v>2450</v>
      </c>
      <c r="H158" s="83">
        <f t="shared" si="37"/>
        <v>23.67836087754905</v>
      </c>
      <c r="I158" s="82">
        <v>3978</v>
      </c>
      <c r="J158" s="83">
        <f t="shared" si="38"/>
        <v>38.445926355465353</v>
      </c>
      <c r="K158" s="82">
        <v>1413</v>
      </c>
      <c r="L158" s="83">
        <f t="shared" si="39"/>
        <v>13.656132212235431</v>
      </c>
      <c r="M158" s="82">
        <v>619</v>
      </c>
      <c r="N158" s="83">
        <f t="shared" si="40"/>
        <v>5.9824103604909631</v>
      </c>
      <c r="O158" s="82">
        <v>741</v>
      </c>
      <c r="P158" s="84">
        <f t="shared" si="41"/>
        <v>7.1614960858219776</v>
      </c>
    </row>
    <row r="159" spans="1:16" ht="14.25" customHeight="1">
      <c r="A159" s="112" t="s">
        <v>60</v>
      </c>
      <c r="B159" s="86">
        <v>2470</v>
      </c>
      <c r="C159" s="87">
        <v>144</v>
      </c>
      <c r="D159" s="88">
        <f t="shared" si="35"/>
        <v>5.8299595141700404</v>
      </c>
      <c r="E159" s="87">
        <v>380</v>
      </c>
      <c r="F159" s="88">
        <f t="shared" si="36"/>
        <v>15.384615384615385</v>
      </c>
      <c r="G159" s="87">
        <v>1023</v>
      </c>
      <c r="H159" s="88">
        <f t="shared" si="37"/>
        <v>41.417004048582996</v>
      </c>
      <c r="I159" s="87">
        <v>513</v>
      </c>
      <c r="J159" s="88">
        <f t="shared" si="38"/>
        <v>20.76923076923077</v>
      </c>
      <c r="K159" s="87">
        <v>203</v>
      </c>
      <c r="L159" s="88">
        <f t="shared" si="39"/>
        <v>8.2186234817813766</v>
      </c>
      <c r="M159" s="87">
        <v>108</v>
      </c>
      <c r="N159" s="88">
        <f t="shared" si="40"/>
        <v>4.3724696356275299</v>
      </c>
      <c r="O159" s="87">
        <v>99</v>
      </c>
      <c r="P159" s="89">
        <f t="shared" si="41"/>
        <v>4.0080971659919031</v>
      </c>
    </row>
    <row r="160" spans="1:16" ht="14.25" customHeight="1">
      <c r="A160" s="113" t="s">
        <v>61</v>
      </c>
      <c r="B160" s="81">
        <v>470</v>
      </c>
      <c r="C160" s="82">
        <v>33</v>
      </c>
      <c r="D160" s="83">
        <f t="shared" si="35"/>
        <v>7.0212765957446814</v>
      </c>
      <c r="E160" s="82">
        <v>9</v>
      </c>
      <c r="F160" s="83">
        <f t="shared" si="36"/>
        <v>1.9148936170212765</v>
      </c>
      <c r="G160" s="82">
        <v>172</v>
      </c>
      <c r="H160" s="83">
        <f t="shared" si="37"/>
        <v>36.595744680851062</v>
      </c>
      <c r="I160" s="82">
        <v>155</v>
      </c>
      <c r="J160" s="83">
        <f t="shared" si="38"/>
        <v>32.978723404255319</v>
      </c>
      <c r="K160" s="82">
        <v>54</v>
      </c>
      <c r="L160" s="83">
        <f t="shared" si="39"/>
        <v>11.48936170212766</v>
      </c>
      <c r="M160" s="82">
        <v>25</v>
      </c>
      <c r="N160" s="83">
        <f t="shared" si="40"/>
        <v>5.3191489361702127</v>
      </c>
      <c r="O160" s="82">
        <v>22</v>
      </c>
      <c r="P160" s="84">
        <f t="shared" si="41"/>
        <v>4.6808510638297873</v>
      </c>
    </row>
    <row r="161" spans="1:16" ht="14.25" customHeight="1">
      <c r="A161" s="112" t="s">
        <v>62</v>
      </c>
      <c r="B161" s="86">
        <v>2348</v>
      </c>
      <c r="C161" s="87">
        <v>91</v>
      </c>
      <c r="D161" s="88">
        <f t="shared" si="35"/>
        <v>3.8756388415672918</v>
      </c>
      <c r="E161" s="87">
        <v>58</v>
      </c>
      <c r="F161" s="88">
        <f t="shared" si="36"/>
        <v>2.4701873935264054</v>
      </c>
      <c r="G161" s="87">
        <v>294</v>
      </c>
      <c r="H161" s="88">
        <f t="shared" si="37"/>
        <v>12.52129471890971</v>
      </c>
      <c r="I161" s="87">
        <v>1038</v>
      </c>
      <c r="J161" s="88">
        <f t="shared" si="38"/>
        <v>44.207836456558773</v>
      </c>
      <c r="K161" s="87">
        <v>615</v>
      </c>
      <c r="L161" s="88">
        <f t="shared" si="39"/>
        <v>26.192504258943782</v>
      </c>
      <c r="M161" s="87">
        <v>143</v>
      </c>
      <c r="N161" s="88">
        <f t="shared" si="40"/>
        <v>6.090289608177172</v>
      </c>
      <c r="O161" s="87">
        <v>109</v>
      </c>
      <c r="P161" s="89">
        <f t="shared" si="41"/>
        <v>4.6422487223168654</v>
      </c>
    </row>
    <row r="162" spans="1:16" ht="14.25" customHeight="1">
      <c r="A162" s="113" t="s">
        <v>121</v>
      </c>
      <c r="B162" s="81">
        <v>1414</v>
      </c>
      <c r="C162" s="82">
        <v>41</v>
      </c>
      <c r="D162" s="83">
        <f t="shared" si="35"/>
        <v>2.8995756718528995</v>
      </c>
      <c r="E162" s="82">
        <v>100</v>
      </c>
      <c r="F162" s="83">
        <f t="shared" si="36"/>
        <v>7.0721357850070721</v>
      </c>
      <c r="G162" s="82">
        <v>771</v>
      </c>
      <c r="H162" s="83">
        <f t="shared" si="37"/>
        <v>54.526166902404526</v>
      </c>
      <c r="I162" s="82">
        <v>350</v>
      </c>
      <c r="J162" s="83">
        <f t="shared" si="38"/>
        <v>24.752475247524753</v>
      </c>
      <c r="K162" s="82">
        <v>104</v>
      </c>
      <c r="L162" s="83">
        <f t="shared" si="39"/>
        <v>7.355021216407355</v>
      </c>
      <c r="M162" s="82">
        <v>25</v>
      </c>
      <c r="N162" s="83">
        <f t="shared" si="40"/>
        <v>1.768033946251768</v>
      </c>
      <c r="O162" s="82">
        <v>23</v>
      </c>
      <c r="P162" s="84">
        <f t="shared" si="41"/>
        <v>1.6265912305516266</v>
      </c>
    </row>
    <row r="163" spans="1:16" ht="14.25" customHeight="1">
      <c r="A163" s="112" t="s">
        <v>122</v>
      </c>
      <c r="B163" s="86">
        <v>1774</v>
      </c>
      <c r="C163" s="87">
        <v>161</v>
      </c>
      <c r="D163" s="88">
        <f t="shared" si="35"/>
        <v>9.0755355129650503</v>
      </c>
      <c r="E163" s="87">
        <v>71</v>
      </c>
      <c r="F163" s="88">
        <f t="shared" si="36"/>
        <v>4.0022547914317927</v>
      </c>
      <c r="G163" s="87">
        <v>413</v>
      </c>
      <c r="H163" s="88">
        <f t="shared" si="37"/>
        <v>23.280721533258173</v>
      </c>
      <c r="I163" s="87">
        <v>655</v>
      </c>
      <c r="J163" s="88">
        <f t="shared" si="38"/>
        <v>36.922209695603158</v>
      </c>
      <c r="K163" s="87">
        <v>274</v>
      </c>
      <c r="L163" s="88">
        <f t="shared" si="39"/>
        <v>15.445321307779031</v>
      </c>
      <c r="M163" s="87">
        <v>75</v>
      </c>
      <c r="N163" s="88">
        <f t="shared" si="40"/>
        <v>4.2277339346110487</v>
      </c>
      <c r="O163" s="87">
        <v>125</v>
      </c>
      <c r="P163" s="89">
        <f t="shared" si="41"/>
        <v>7.0462232243517473</v>
      </c>
    </row>
    <row r="164" spans="1:16" ht="14.25" customHeight="1">
      <c r="A164" s="143" t="s">
        <v>65</v>
      </c>
      <c r="B164" s="81">
        <v>1330</v>
      </c>
      <c r="C164" s="82">
        <v>5</v>
      </c>
      <c r="D164" s="83">
        <f t="shared" si="35"/>
        <v>0.37593984962406013</v>
      </c>
      <c r="E164" s="82">
        <v>46</v>
      </c>
      <c r="F164" s="83">
        <f t="shared" si="36"/>
        <v>3.4586466165413534</v>
      </c>
      <c r="G164" s="82">
        <v>279</v>
      </c>
      <c r="H164" s="83">
        <f t="shared" si="37"/>
        <v>20.977443609022554</v>
      </c>
      <c r="I164" s="82">
        <v>783</v>
      </c>
      <c r="J164" s="83">
        <f t="shared" si="38"/>
        <v>58.872180451127818</v>
      </c>
      <c r="K164" s="82">
        <v>180</v>
      </c>
      <c r="L164" s="83">
        <f t="shared" si="39"/>
        <v>13.533834586466165</v>
      </c>
      <c r="M164" s="82">
        <v>29</v>
      </c>
      <c r="N164" s="83">
        <f t="shared" si="40"/>
        <v>2.1804511278195489</v>
      </c>
      <c r="O164" s="82">
        <v>8</v>
      </c>
      <c r="P164" s="84">
        <f t="shared" si="41"/>
        <v>0.60150375939849632</v>
      </c>
    </row>
    <row r="165" spans="1:16" ht="14.25" customHeight="1">
      <c r="A165" s="125" t="s">
        <v>66</v>
      </c>
      <c r="B165" s="91">
        <v>43470</v>
      </c>
      <c r="C165" s="92">
        <v>3513</v>
      </c>
      <c r="D165" s="93">
        <f t="shared" si="35"/>
        <v>8.0814354727398197</v>
      </c>
      <c r="E165" s="92">
        <v>7093</v>
      </c>
      <c r="F165" s="93">
        <f t="shared" si="36"/>
        <v>16.317000230043707</v>
      </c>
      <c r="G165" s="92">
        <v>14739</v>
      </c>
      <c r="H165" s="93">
        <f t="shared" si="37"/>
        <v>33.90614216701173</v>
      </c>
      <c r="I165" s="92">
        <v>10791</v>
      </c>
      <c r="J165" s="93">
        <f t="shared" si="38"/>
        <v>24.824016563146998</v>
      </c>
      <c r="K165" s="92">
        <v>3671</v>
      </c>
      <c r="L165" s="93">
        <f t="shared" si="39"/>
        <v>8.4449045318610541</v>
      </c>
      <c r="M165" s="92">
        <v>1624</v>
      </c>
      <c r="N165" s="93">
        <f t="shared" si="40"/>
        <v>3.7359098228663443</v>
      </c>
      <c r="O165" s="92">
        <v>2039</v>
      </c>
      <c r="P165" s="94">
        <f t="shared" si="41"/>
        <v>4.690591212330343</v>
      </c>
    </row>
    <row r="166" spans="1:16" ht="14.25" customHeight="1">
      <c r="A166" s="128" t="s">
        <v>67</v>
      </c>
      <c r="B166" s="96">
        <v>10272</v>
      </c>
      <c r="C166" s="97">
        <v>810</v>
      </c>
      <c r="D166" s="98">
        <f t="shared" si="35"/>
        <v>7.8855140186915893</v>
      </c>
      <c r="E166" s="97">
        <v>644</v>
      </c>
      <c r="F166" s="98">
        <f t="shared" si="36"/>
        <v>6.269470404984423</v>
      </c>
      <c r="G166" s="97">
        <v>3249</v>
      </c>
      <c r="H166" s="98">
        <f t="shared" si="37"/>
        <v>31.629672897196258</v>
      </c>
      <c r="I166" s="97">
        <v>3383</v>
      </c>
      <c r="J166" s="98">
        <f t="shared" si="38"/>
        <v>32.934190031152646</v>
      </c>
      <c r="K166" s="97">
        <v>1378</v>
      </c>
      <c r="L166" s="98">
        <f t="shared" si="39"/>
        <v>13.415109034267914</v>
      </c>
      <c r="M166" s="97">
        <v>382</v>
      </c>
      <c r="N166" s="98">
        <f t="shared" si="40"/>
        <v>3.7188473520249219</v>
      </c>
      <c r="O166" s="97">
        <v>426</v>
      </c>
      <c r="P166" s="99">
        <f t="shared" si="41"/>
        <v>4.1471962616822431</v>
      </c>
    </row>
    <row r="167" spans="1:16" ht="14.25" customHeight="1">
      <c r="A167" s="131" t="s">
        <v>68</v>
      </c>
      <c r="B167" s="101">
        <f>B165+B166</f>
        <v>53742</v>
      </c>
      <c r="C167" s="102">
        <f>C165+C166</f>
        <v>4323</v>
      </c>
      <c r="D167" s="103">
        <f t="shared" si="35"/>
        <v>8.0439879423914249</v>
      </c>
      <c r="E167" s="102">
        <f>E165+E166</f>
        <v>7737</v>
      </c>
      <c r="F167" s="103">
        <f t="shared" si="36"/>
        <v>14.396561348665848</v>
      </c>
      <c r="G167" s="102">
        <f>G165+G166</f>
        <v>17988</v>
      </c>
      <c r="H167" s="103">
        <f t="shared" si="37"/>
        <v>33.471028246064535</v>
      </c>
      <c r="I167" s="102">
        <f>I165+I166</f>
        <v>14174</v>
      </c>
      <c r="J167" s="103">
        <f t="shared" si="38"/>
        <v>26.374158014216071</v>
      </c>
      <c r="K167" s="102">
        <f>K165+K166</f>
        <v>5049</v>
      </c>
      <c r="L167" s="103">
        <f t="shared" si="39"/>
        <v>9.3948866808083071</v>
      </c>
      <c r="M167" s="102">
        <f>M165+M166</f>
        <v>2006</v>
      </c>
      <c r="N167" s="103">
        <f t="shared" si="40"/>
        <v>3.7326485802538047</v>
      </c>
      <c r="O167" s="102">
        <f>O165+O166</f>
        <v>2465</v>
      </c>
      <c r="P167" s="104">
        <f t="shared" si="41"/>
        <v>4.5867291876000156</v>
      </c>
    </row>
    <row r="168" spans="1:16" ht="14.25" customHeight="1">
      <c r="A168" s="409" t="s">
        <v>123</v>
      </c>
      <c r="B168" s="409"/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09"/>
      <c r="P168" s="409"/>
    </row>
    <row r="169" spans="1:16" ht="14.25" customHeight="1">
      <c r="A169" s="399" t="s">
        <v>107</v>
      </c>
      <c r="B169" s="399"/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</row>
    <row r="171" spans="1:16" ht="24" customHeight="1">
      <c r="A171" s="387">
        <v>2019</v>
      </c>
      <c r="B171" s="387"/>
      <c r="C171" s="387"/>
      <c r="D171" s="387"/>
      <c r="E171" s="387"/>
      <c r="F171" s="387"/>
      <c r="G171" s="387"/>
      <c r="H171" s="387"/>
      <c r="I171" s="387"/>
      <c r="J171" s="387"/>
      <c r="K171" s="387"/>
      <c r="L171" s="387"/>
      <c r="M171" s="387"/>
      <c r="N171" s="387"/>
      <c r="O171" s="387"/>
      <c r="P171" s="387"/>
    </row>
    <row r="172" spans="1:16" ht="23.5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spans="1:16" ht="16.5">
      <c r="A173" s="403" t="s">
        <v>134</v>
      </c>
      <c r="B173" s="403"/>
      <c r="C173" s="403"/>
      <c r="D173" s="403"/>
      <c r="E173" s="403"/>
      <c r="F173" s="403"/>
      <c r="G173" s="403"/>
      <c r="H173" s="403"/>
      <c r="I173" s="403"/>
      <c r="J173" s="403"/>
      <c r="K173" s="403"/>
      <c r="L173" s="403"/>
      <c r="M173" s="403"/>
      <c r="N173" s="403"/>
      <c r="O173" s="403"/>
      <c r="P173" s="403"/>
    </row>
    <row r="174" spans="1:16" ht="14.25" customHeight="1">
      <c r="A174" s="404" t="s">
        <v>38</v>
      </c>
      <c r="B174" s="405" t="s">
        <v>40</v>
      </c>
      <c r="C174" s="406" t="s">
        <v>86</v>
      </c>
      <c r="D174" s="406"/>
      <c r="E174" s="406"/>
      <c r="F174" s="406"/>
      <c r="G174" s="406"/>
      <c r="H174" s="406"/>
      <c r="I174" s="406"/>
      <c r="J174" s="406"/>
      <c r="K174" s="406"/>
      <c r="L174" s="406"/>
      <c r="M174" s="406"/>
      <c r="N174" s="406"/>
      <c r="O174" s="406"/>
      <c r="P174" s="406"/>
    </row>
    <row r="175" spans="1:16" ht="36" customHeight="1">
      <c r="A175" s="404"/>
      <c r="B175" s="405"/>
      <c r="C175" s="405" t="s">
        <v>111</v>
      </c>
      <c r="D175" s="405"/>
      <c r="E175" s="405" t="s">
        <v>112</v>
      </c>
      <c r="F175" s="405"/>
      <c r="G175" s="405" t="s">
        <v>113</v>
      </c>
      <c r="H175" s="405"/>
      <c r="I175" s="405" t="s">
        <v>114</v>
      </c>
      <c r="J175" s="405"/>
      <c r="K175" s="405" t="s">
        <v>115</v>
      </c>
      <c r="L175" s="405"/>
      <c r="M175" s="405" t="s">
        <v>116</v>
      </c>
      <c r="N175" s="405"/>
      <c r="O175" s="408" t="s">
        <v>117</v>
      </c>
      <c r="P175" s="408"/>
    </row>
    <row r="176" spans="1:16" ht="14.5">
      <c r="A176" s="404"/>
      <c r="B176" s="145" t="s">
        <v>48</v>
      </c>
      <c r="C176" s="146" t="s">
        <v>48</v>
      </c>
      <c r="D176" s="147" t="s">
        <v>49</v>
      </c>
      <c r="E176" s="148" t="s">
        <v>48</v>
      </c>
      <c r="F176" s="149" t="s">
        <v>49</v>
      </c>
      <c r="G176" s="146" t="s">
        <v>48</v>
      </c>
      <c r="H176" s="147" t="s">
        <v>49</v>
      </c>
      <c r="I176" s="146" t="s">
        <v>48</v>
      </c>
      <c r="J176" s="147" t="s">
        <v>49</v>
      </c>
      <c r="K176" s="148" t="s">
        <v>48</v>
      </c>
      <c r="L176" s="149" t="s">
        <v>49</v>
      </c>
      <c r="M176" s="146" t="s">
        <v>48</v>
      </c>
      <c r="N176" s="147" t="s">
        <v>49</v>
      </c>
      <c r="O176" s="137" t="s">
        <v>48</v>
      </c>
      <c r="P176" s="141" t="s">
        <v>49</v>
      </c>
    </row>
    <row r="177" spans="1:16" ht="14.25" customHeight="1">
      <c r="A177" s="142" t="s">
        <v>118</v>
      </c>
      <c r="B177" s="76">
        <v>8712</v>
      </c>
      <c r="C177" s="77">
        <v>1002</v>
      </c>
      <c r="D177" s="78">
        <v>11.501377410468301</v>
      </c>
      <c r="E177" s="77">
        <v>2353</v>
      </c>
      <c r="F177" s="78">
        <v>27.008723599632699</v>
      </c>
      <c r="G177" s="77">
        <v>3411</v>
      </c>
      <c r="H177" s="78">
        <v>39.1</v>
      </c>
      <c r="I177" s="77">
        <v>1104</v>
      </c>
      <c r="J177" s="78">
        <v>12.6721763085399</v>
      </c>
      <c r="K177" s="77">
        <v>319</v>
      </c>
      <c r="L177" s="78">
        <v>3.66161616161616</v>
      </c>
      <c r="M177" s="77">
        <v>203</v>
      </c>
      <c r="N177" s="78">
        <v>2.3301193755739198</v>
      </c>
      <c r="O177" s="77">
        <v>320</v>
      </c>
      <c r="P177" s="79">
        <v>3.6730945821854899</v>
      </c>
    </row>
    <row r="178" spans="1:16" ht="14.25" customHeight="1">
      <c r="A178" s="113" t="s">
        <v>51</v>
      </c>
      <c r="B178" s="81">
        <v>8594</v>
      </c>
      <c r="C178" s="82">
        <v>440</v>
      </c>
      <c r="D178" s="83">
        <v>5.1198510588782904</v>
      </c>
      <c r="E178" s="82">
        <v>3275</v>
      </c>
      <c r="F178" s="83">
        <v>38.107982313241799</v>
      </c>
      <c r="G178" s="82">
        <v>3070</v>
      </c>
      <c r="H178" s="83">
        <v>35.722597160809897</v>
      </c>
      <c r="I178" s="82">
        <v>1196</v>
      </c>
      <c r="J178" s="83">
        <v>13.916686060041901</v>
      </c>
      <c r="K178" s="82">
        <v>390</v>
      </c>
      <c r="L178" s="83">
        <v>4.5380498021875697</v>
      </c>
      <c r="M178" s="82">
        <v>141</v>
      </c>
      <c r="N178" s="83">
        <v>1.7</v>
      </c>
      <c r="O178" s="82">
        <v>82</v>
      </c>
      <c r="P178" s="84">
        <v>0.954154060972772</v>
      </c>
    </row>
    <row r="179" spans="1:16" ht="14.25" customHeight="1">
      <c r="A179" s="112" t="s">
        <v>52</v>
      </c>
      <c r="B179" s="86">
        <v>2600</v>
      </c>
      <c r="C179" s="87">
        <v>542</v>
      </c>
      <c r="D179" s="88">
        <v>20.846153846153801</v>
      </c>
      <c r="E179" s="87">
        <v>155</v>
      </c>
      <c r="F179" s="88">
        <v>5.9615384615384599</v>
      </c>
      <c r="G179" s="87">
        <v>764</v>
      </c>
      <c r="H179" s="88">
        <v>29.384615384615401</v>
      </c>
      <c r="I179" s="87">
        <v>599</v>
      </c>
      <c r="J179" s="88">
        <v>23.038461538461501</v>
      </c>
      <c r="K179" s="87">
        <v>239</v>
      </c>
      <c r="L179" s="88">
        <v>9.1923076923076898</v>
      </c>
      <c r="M179" s="87">
        <v>121</v>
      </c>
      <c r="N179" s="88">
        <v>4.6538461538461497</v>
      </c>
      <c r="O179" s="87">
        <v>180</v>
      </c>
      <c r="P179" s="89">
        <v>6.9230769230769198</v>
      </c>
    </row>
    <row r="180" spans="1:16" ht="14.25" customHeight="1">
      <c r="A180" s="113" t="s">
        <v>53</v>
      </c>
      <c r="B180" s="81">
        <v>1538</v>
      </c>
      <c r="C180" s="82">
        <v>90</v>
      </c>
      <c r="D180" s="83">
        <v>5.8517555266579997</v>
      </c>
      <c r="E180" s="82">
        <v>235</v>
      </c>
      <c r="F180" s="83">
        <v>15.279583875162601</v>
      </c>
      <c r="G180" s="82">
        <v>656</v>
      </c>
      <c r="H180" s="83">
        <v>42.652795838751601</v>
      </c>
      <c r="I180" s="82">
        <v>300</v>
      </c>
      <c r="J180" s="83">
        <v>19.505851755526699</v>
      </c>
      <c r="K180" s="82">
        <v>134</v>
      </c>
      <c r="L180" s="83">
        <v>8.7126137841352396</v>
      </c>
      <c r="M180" s="82">
        <v>59</v>
      </c>
      <c r="N180" s="83">
        <v>3.83615084525358</v>
      </c>
      <c r="O180" s="82">
        <v>64</v>
      </c>
      <c r="P180" s="84">
        <v>4.1612483745123496</v>
      </c>
    </row>
    <row r="181" spans="1:16" ht="14.25" customHeight="1">
      <c r="A181" s="112" t="s">
        <v>54</v>
      </c>
      <c r="B181" s="86">
        <v>431</v>
      </c>
      <c r="C181" s="87">
        <v>119</v>
      </c>
      <c r="D181" s="88">
        <v>27.610208816705299</v>
      </c>
      <c r="E181" s="87">
        <v>11</v>
      </c>
      <c r="F181" s="88">
        <v>2.5522041763341101</v>
      </c>
      <c r="G181" s="87">
        <v>72</v>
      </c>
      <c r="H181" s="88">
        <v>16.705336426914201</v>
      </c>
      <c r="I181" s="87">
        <v>145</v>
      </c>
      <c r="J181" s="88">
        <v>33.642691415313202</v>
      </c>
      <c r="K181" s="87">
        <v>49</v>
      </c>
      <c r="L181" s="88">
        <v>11.368909512761</v>
      </c>
      <c r="M181" s="87">
        <v>20</v>
      </c>
      <c r="N181" s="88">
        <v>4.6403712296983803</v>
      </c>
      <c r="O181" s="87">
        <v>15</v>
      </c>
      <c r="P181" s="89">
        <v>3.4802784222737801</v>
      </c>
    </row>
    <row r="182" spans="1:16" ht="14.25" customHeight="1">
      <c r="A182" s="113" t="s">
        <v>55</v>
      </c>
      <c r="B182" s="81">
        <v>1099</v>
      </c>
      <c r="C182" s="82">
        <v>118</v>
      </c>
      <c r="D182" s="83">
        <v>10.73703366697</v>
      </c>
      <c r="E182" s="82">
        <v>45</v>
      </c>
      <c r="F182" s="83">
        <v>4.0946314831665198</v>
      </c>
      <c r="G182" s="82">
        <v>179</v>
      </c>
      <c r="H182" s="83">
        <v>16.287534121928999</v>
      </c>
      <c r="I182" s="82">
        <v>303</v>
      </c>
      <c r="J182" s="83">
        <v>27.570518653321201</v>
      </c>
      <c r="K182" s="82">
        <v>231</v>
      </c>
      <c r="L182" s="83">
        <v>21.019108280254802</v>
      </c>
      <c r="M182" s="82">
        <v>108</v>
      </c>
      <c r="N182" s="83">
        <v>9.8271155595996404</v>
      </c>
      <c r="O182" s="82">
        <v>115</v>
      </c>
      <c r="P182" s="84">
        <v>10.4640582347589</v>
      </c>
    </row>
    <row r="183" spans="1:16" ht="14.25" customHeight="1">
      <c r="A183" s="112" t="s">
        <v>56</v>
      </c>
      <c r="B183" s="86">
        <v>4098</v>
      </c>
      <c r="C183" s="87">
        <v>557</v>
      </c>
      <c r="D183" s="88">
        <v>13.5919960956564</v>
      </c>
      <c r="E183" s="87">
        <v>327</v>
      </c>
      <c r="F183" s="88">
        <v>7.9795021961932697</v>
      </c>
      <c r="G183" s="87">
        <v>1058</v>
      </c>
      <c r="H183" s="88">
        <v>25.817471937530499</v>
      </c>
      <c r="I183" s="87">
        <v>1214</v>
      </c>
      <c r="J183" s="88">
        <v>29.624206930209901</v>
      </c>
      <c r="K183" s="87">
        <v>477</v>
      </c>
      <c r="L183" s="88">
        <v>11.7</v>
      </c>
      <c r="M183" s="87">
        <v>210</v>
      </c>
      <c r="N183" s="88">
        <v>5.12445095168375</v>
      </c>
      <c r="O183" s="87">
        <v>255</v>
      </c>
      <c r="P183" s="89">
        <v>6.2225475841874101</v>
      </c>
    </row>
    <row r="184" spans="1:16" ht="14.25" customHeight="1">
      <c r="A184" s="113" t="s">
        <v>119</v>
      </c>
      <c r="B184" s="81">
        <v>945</v>
      </c>
      <c r="C184" s="82">
        <v>35</v>
      </c>
      <c r="D184" s="83">
        <v>3.7037037037037002</v>
      </c>
      <c r="E184" s="82">
        <v>59</v>
      </c>
      <c r="F184" s="83">
        <v>6.2433862433862402</v>
      </c>
      <c r="G184" s="82">
        <v>484</v>
      </c>
      <c r="H184" s="83">
        <v>51.216931216931201</v>
      </c>
      <c r="I184" s="82">
        <v>277</v>
      </c>
      <c r="J184" s="83">
        <v>29.312169312169299</v>
      </c>
      <c r="K184" s="82">
        <v>60</v>
      </c>
      <c r="L184" s="83">
        <v>6.3492063492063497</v>
      </c>
      <c r="M184" s="82">
        <v>15</v>
      </c>
      <c r="N184" s="83">
        <v>1.5873015873015901</v>
      </c>
      <c r="O184" s="82">
        <v>15</v>
      </c>
      <c r="P184" s="84">
        <v>1.5873015873015901</v>
      </c>
    </row>
    <row r="185" spans="1:16" ht="14.25" customHeight="1">
      <c r="A185" s="112" t="s">
        <v>58</v>
      </c>
      <c r="B185" s="86">
        <v>4915</v>
      </c>
      <c r="C185" s="87">
        <v>632</v>
      </c>
      <c r="D185" s="88">
        <v>12.8585961342828</v>
      </c>
      <c r="E185" s="87">
        <v>196</v>
      </c>
      <c r="F185" s="88">
        <v>3.9877924720244202</v>
      </c>
      <c r="G185" s="87">
        <v>2076</v>
      </c>
      <c r="H185" s="88">
        <v>42.2380467955239</v>
      </c>
      <c r="I185" s="87">
        <v>1462</v>
      </c>
      <c r="J185" s="88">
        <v>29.745676500508601</v>
      </c>
      <c r="K185" s="87">
        <v>217</v>
      </c>
      <c r="L185" s="88">
        <v>4.4150559511698901</v>
      </c>
      <c r="M185" s="87">
        <v>97</v>
      </c>
      <c r="N185" s="88">
        <v>1.9735503560529</v>
      </c>
      <c r="O185" s="87">
        <v>235</v>
      </c>
      <c r="P185" s="89">
        <v>4.7812817904374398</v>
      </c>
    </row>
    <row r="186" spans="1:16" ht="14.25" customHeight="1">
      <c r="A186" s="113" t="s">
        <v>120</v>
      </c>
      <c r="B186" s="81">
        <v>10162</v>
      </c>
      <c r="C186" s="82">
        <v>839</v>
      </c>
      <c r="D186" s="83">
        <v>8.1999999999999993</v>
      </c>
      <c r="E186" s="82">
        <v>456</v>
      </c>
      <c r="F186" s="83">
        <v>4.4873056484943898</v>
      </c>
      <c r="G186" s="82">
        <v>2298</v>
      </c>
      <c r="H186" s="83">
        <v>22.6136587285967</v>
      </c>
      <c r="I186" s="82">
        <v>3808</v>
      </c>
      <c r="J186" s="83">
        <v>37.4729383979532</v>
      </c>
      <c r="K186" s="82">
        <v>1419</v>
      </c>
      <c r="L186" s="83">
        <v>13.963786656170001</v>
      </c>
      <c r="M186" s="82">
        <v>578</v>
      </c>
      <c r="N186" s="83">
        <v>5.6878567211178899</v>
      </c>
      <c r="O186" s="82">
        <v>764</v>
      </c>
      <c r="P186" s="84">
        <v>7.5182050777405998</v>
      </c>
    </row>
    <row r="187" spans="1:16" ht="14.25" customHeight="1">
      <c r="A187" s="112" t="s">
        <v>60</v>
      </c>
      <c r="B187" s="86">
        <v>2457</v>
      </c>
      <c r="C187" s="87">
        <v>186</v>
      </c>
      <c r="D187" s="88">
        <v>7.57020757020757</v>
      </c>
      <c r="E187" s="87">
        <v>346</v>
      </c>
      <c r="F187" s="88">
        <v>14.082214082214101</v>
      </c>
      <c r="G187" s="87">
        <v>938</v>
      </c>
      <c r="H187" s="88">
        <v>38.1766381766382</v>
      </c>
      <c r="I187" s="87">
        <v>540</v>
      </c>
      <c r="J187" s="88">
        <v>21.978021978021999</v>
      </c>
      <c r="K187" s="87">
        <v>205</v>
      </c>
      <c r="L187" s="88">
        <v>8.3435083435083399</v>
      </c>
      <c r="M187" s="87">
        <v>121</v>
      </c>
      <c r="N187" s="88">
        <v>4.9247049247049297</v>
      </c>
      <c r="O187" s="87">
        <v>121</v>
      </c>
      <c r="P187" s="89">
        <v>4.9247049247049297</v>
      </c>
    </row>
    <row r="188" spans="1:16" ht="14.25" customHeight="1">
      <c r="A188" s="113" t="s">
        <v>61</v>
      </c>
      <c r="B188" s="81">
        <v>464</v>
      </c>
      <c r="C188" s="82">
        <v>35</v>
      </c>
      <c r="D188" s="83">
        <v>7.5431034482758603</v>
      </c>
      <c r="E188" s="82">
        <v>7</v>
      </c>
      <c r="F188" s="83">
        <v>1.5086206896551699</v>
      </c>
      <c r="G188" s="82">
        <v>152</v>
      </c>
      <c r="H188" s="83">
        <v>32.758620689655203</v>
      </c>
      <c r="I188" s="82">
        <v>165</v>
      </c>
      <c r="J188" s="83">
        <v>35.560344827586199</v>
      </c>
      <c r="K188" s="82">
        <v>53</v>
      </c>
      <c r="L188" s="83">
        <v>11.4224137931034</v>
      </c>
      <c r="M188" s="82">
        <v>27</v>
      </c>
      <c r="N188" s="83">
        <v>5.8189655172413799</v>
      </c>
      <c r="O188" s="82">
        <v>25</v>
      </c>
      <c r="P188" s="84">
        <v>5.3879310344827598</v>
      </c>
    </row>
    <row r="189" spans="1:16" ht="14.25" customHeight="1">
      <c r="A189" s="112" t="s">
        <v>62</v>
      </c>
      <c r="B189" s="86">
        <v>2341</v>
      </c>
      <c r="C189" s="87">
        <v>106</v>
      </c>
      <c r="D189" s="88">
        <v>4.52797949594191</v>
      </c>
      <c r="E189" s="87">
        <v>59</v>
      </c>
      <c r="F189" s="88">
        <v>2.5202904741563401</v>
      </c>
      <c r="G189" s="87">
        <v>282</v>
      </c>
      <c r="H189" s="88">
        <v>12.0461341307134</v>
      </c>
      <c r="I189" s="87">
        <v>955</v>
      </c>
      <c r="J189" s="88">
        <v>40.794532251174701</v>
      </c>
      <c r="K189" s="87">
        <v>666</v>
      </c>
      <c r="L189" s="88">
        <v>28.449380606578401</v>
      </c>
      <c r="M189" s="87">
        <v>156</v>
      </c>
      <c r="N189" s="88">
        <v>6.6638188808201599</v>
      </c>
      <c r="O189" s="87">
        <v>117</v>
      </c>
      <c r="P189" s="89">
        <v>4.9978641606151202</v>
      </c>
    </row>
    <row r="190" spans="1:16" ht="14.25" customHeight="1">
      <c r="A190" s="113" t="s">
        <v>121</v>
      </c>
      <c r="B190" s="81">
        <v>1418</v>
      </c>
      <c r="C190" s="82">
        <v>43</v>
      </c>
      <c r="D190" s="83">
        <v>3.03244005641749</v>
      </c>
      <c r="E190" s="82">
        <v>121</v>
      </c>
      <c r="F190" s="83">
        <v>8.5331452750352597</v>
      </c>
      <c r="G190" s="82">
        <v>804</v>
      </c>
      <c r="H190" s="83">
        <v>56.699576868829297</v>
      </c>
      <c r="I190" s="82">
        <v>310</v>
      </c>
      <c r="J190" s="83">
        <v>21.861777150916801</v>
      </c>
      <c r="K190" s="82">
        <v>85</v>
      </c>
      <c r="L190" s="83">
        <v>5.9943582510578297</v>
      </c>
      <c r="M190" s="82">
        <v>27</v>
      </c>
      <c r="N190" s="83">
        <v>1.90409026798308</v>
      </c>
      <c r="O190" s="82">
        <v>28</v>
      </c>
      <c r="P190" s="84">
        <v>1.9746121297602299</v>
      </c>
    </row>
    <row r="191" spans="1:16" ht="14.25" customHeight="1">
      <c r="A191" s="112" t="s">
        <v>122</v>
      </c>
      <c r="B191" s="86">
        <v>1768</v>
      </c>
      <c r="C191" s="87">
        <v>191</v>
      </c>
      <c r="D191" s="88">
        <v>10.8031674208145</v>
      </c>
      <c r="E191" s="87">
        <v>89</v>
      </c>
      <c r="F191" s="88">
        <v>5.0339366515837103</v>
      </c>
      <c r="G191" s="87">
        <v>413</v>
      </c>
      <c r="H191" s="88">
        <v>23.359728506787299</v>
      </c>
      <c r="I191" s="87">
        <v>634</v>
      </c>
      <c r="J191" s="88">
        <v>35.859728506787299</v>
      </c>
      <c r="K191" s="87">
        <v>259</v>
      </c>
      <c r="L191" s="88">
        <v>14.6493212669683</v>
      </c>
      <c r="M191" s="87">
        <v>68</v>
      </c>
      <c r="N191" s="88">
        <v>3.8461538461538498</v>
      </c>
      <c r="O191" s="87">
        <v>114</v>
      </c>
      <c r="P191" s="89">
        <v>6.4479638009049802</v>
      </c>
    </row>
    <row r="192" spans="1:16" ht="14.25" customHeight="1">
      <c r="A192" s="143" t="s">
        <v>65</v>
      </c>
      <c r="B192" s="81">
        <v>1328</v>
      </c>
      <c r="C192" s="82">
        <v>7</v>
      </c>
      <c r="D192" s="83">
        <v>0.52710843373493999</v>
      </c>
      <c r="E192" s="82">
        <v>55</v>
      </c>
      <c r="F192" s="83">
        <v>4.1415662650602396</v>
      </c>
      <c r="G192" s="82">
        <v>276</v>
      </c>
      <c r="H192" s="83">
        <v>20.783132530120501</v>
      </c>
      <c r="I192" s="82">
        <v>776</v>
      </c>
      <c r="J192" s="83">
        <v>58.433734939758999</v>
      </c>
      <c r="K192" s="82">
        <v>186</v>
      </c>
      <c r="L192" s="83">
        <v>14.0060240963855</v>
      </c>
      <c r="M192" s="82">
        <v>17</v>
      </c>
      <c r="N192" s="83">
        <v>1.2801204819277101</v>
      </c>
      <c r="O192" s="82">
        <v>11</v>
      </c>
      <c r="P192" s="84">
        <v>0.82831325301204795</v>
      </c>
    </row>
    <row r="193" spans="1:16" ht="14.25" customHeight="1">
      <c r="A193" s="125" t="s">
        <v>66</v>
      </c>
      <c r="B193" s="91">
        <v>42700</v>
      </c>
      <c r="C193" s="92">
        <v>4119</v>
      </c>
      <c r="D193" s="93">
        <v>9.6463700234192</v>
      </c>
      <c r="E193" s="92">
        <v>7105</v>
      </c>
      <c r="F193" s="93">
        <v>16.639344262295101</v>
      </c>
      <c r="G193" s="92">
        <v>13667</v>
      </c>
      <c r="H193" s="93">
        <v>32.007025761124098</v>
      </c>
      <c r="I193" s="92">
        <v>10571</v>
      </c>
      <c r="J193" s="93">
        <v>24.7564402810304</v>
      </c>
      <c r="K193" s="92">
        <v>3619</v>
      </c>
      <c r="L193" s="93">
        <v>8.4754098360655803</v>
      </c>
      <c r="M193" s="92">
        <v>1573</v>
      </c>
      <c r="N193" s="93">
        <v>3.6838407494145202</v>
      </c>
      <c r="O193" s="92">
        <v>2046</v>
      </c>
      <c r="P193" s="94">
        <v>4.7915690866510499</v>
      </c>
    </row>
    <row r="194" spans="1:16" ht="14.25" customHeight="1">
      <c r="A194" s="128" t="s">
        <v>67</v>
      </c>
      <c r="B194" s="96">
        <v>10170</v>
      </c>
      <c r="C194" s="97">
        <v>823</v>
      </c>
      <c r="D194" s="98">
        <v>8.0924287118977407</v>
      </c>
      <c r="E194" s="97">
        <v>684</v>
      </c>
      <c r="F194" s="98">
        <v>6.72566371681416</v>
      </c>
      <c r="G194" s="97">
        <v>3266</v>
      </c>
      <c r="H194" s="98">
        <v>32.114060963618499</v>
      </c>
      <c r="I194" s="97">
        <v>3217</v>
      </c>
      <c r="J194" s="98">
        <v>31.632251720747298</v>
      </c>
      <c r="K194" s="97">
        <v>1370</v>
      </c>
      <c r="L194" s="98">
        <v>13.470993117010799</v>
      </c>
      <c r="M194" s="97">
        <v>395</v>
      </c>
      <c r="N194" s="98">
        <v>3.8839724680432601</v>
      </c>
      <c r="O194" s="97">
        <v>415</v>
      </c>
      <c r="P194" s="99">
        <v>4.0806293018682398</v>
      </c>
    </row>
    <row r="195" spans="1:16" ht="14.25" customHeight="1">
      <c r="A195" s="131" t="s">
        <v>68</v>
      </c>
      <c r="B195" s="101">
        <v>52870</v>
      </c>
      <c r="C195" s="102">
        <v>4942</v>
      </c>
      <c r="D195" s="103">
        <v>9.3474560242103308</v>
      </c>
      <c r="E195" s="102">
        <v>7789</v>
      </c>
      <c r="F195" s="103">
        <v>14.7323623983355</v>
      </c>
      <c r="G195" s="102">
        <v>16933</v>
      </c>
      <c r="H195" s="103">
        <v>32.027614904482697</v>
      </c>
      <c r="I195" s="102">
        <v>13788</v>
      </c>
      <c r="J195" s="103">
        <v>26.079061849820299</v>
      </c>
      <c r="K195" s="102">
        <v>4989</v>
      </c>
      <c r="L195" s="103">
        <v>9.43635331946283</v>
      </c>
      <c r="M195" s="102">
        <v>1968</v>
      </c>
      <c r="N195" s="103">
        <v>3.7223378097219602</v>
      </c>
      <c r="O195" s="102">
        <v>2461</v>
      </c>
      <c r="P195" s="104">
        <v>4.6548136939663296</v>
      </c>
    </row>
    <row r="196" spans="1:16" ht="14.25" customHeight="1">
      <c r="A196" s="409" t="s">
        <v>123</v>
      </c>
      <c r="B196" s="409"/>
      <c r="C196" s="409"/>
      <c r="D196" s="409"/>
      <c r="E196" s="409"/>
      <c r="F196" s="409"/>
      <c r="G196" s="409"/>
      <c r="H196" s="409"/>
      <c r="I196" s="409"/>
      <c r="J196" s="409"/>
      <c r="K196" s="409"/>
      <c r="L196" s="409"/>
      <c r="M196" s="409"/>
      <c r="N196" s="409"/>
      <c r="O196" s="409"/>
      <c r="P196" s="409"/>
    </row>
    <row r="197" spans="1:16" ht="14.25" customHeight="1">
      <c r="A197" s="399" t="s">
        <v>82</v>
      </c>
      <c r="B197" s="399"/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99"/>
      <c r="O197" s="399"/>
      <c r="P197" s="399"/>
    </row>
    <row r="198" spans="1:16" ht="23.25" customHeight="1"/>
    <row r="199" spans="1:16" ht="24" customHeight="1">
      <c r="A199" s="387">
        <v>2018</v>
      </c>
      <c r="B199" s="387"/>
      <c r="C199" s="387"/>
      <c r="D199" s="387"/>
      <c r="E199" s="387"/>
      <c r="F199" s="387"/>
      <c r="G199" s="387"/>
      <c r="H199" s="387"/>
      <c r="I199" s="387"/>
      <c r="J199" s="387"/>
      <c r="K199" s="387"/>
      <c r="L199" s="387"/>
      <c r="M199" s="387"/>
      <c r="N199" s="387"/>
      <c r="O199" s="387"/>
      <c r="P199" s="387"/>
    </row>
    <row r="200" spans="1:16" ht="23.5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</row>
    <row r="201" spans="1:16" ht="16.5">
      <c r="A201" s="403" t="s">
        <v>135</v>
      </c>
      <c r="B201" s="403"/>
      <c r="C201" s="403"/>
      <c r="D201" s="403"/>
      <c r="E201" s="403"/>
      <c r="F201" s="403"/>
      <c r="G201" s="403"/>
      <c r="H201" s="403"/>
      <c r="I201" s="403"/>
      <c r="J201" s="403"/>
      <c r="K201" s="403"/>
      <c r="L201" s="403"/>
      <c r="M201" s="403"/>
      <c r="N201" s="403"/>
      <c r="O201" s="403"/>
      <c r="P201" s="403"/>
    </row>
    <row r="202" spans="1:16" ht="14.25" customHeight="1">
      <c r="A202" s="404" t="s">
        <v>38</v>
      </c>
      <c r="B202" s="405" t="s">
        <v>40</v>
      </c>
      <c r="C202" s="406" t="s">
        <v>86</v>
      </c>
      <c r="D202" s="406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06"/>
      <c r="P202" s="406"/>
    </row>
    <row r="203" spans="1:16" ht="36" customHeight="1">
      <c r="A203" s="404"/>
      <c r="B203" s="405"/>
      <c r="C203" s="407" t="s">
        <v>111</v>
      </c>
      <c r="D203" s="407"/>
      <c r="E203" s="407" t="s">
        <v>112</v>
      </c>
      <c r="F203" s="407"/>
      <c r="G203" s="407" t="s">
        <v>113</v>
      </c>
      <c r="H203" s="407"/>
      <c r="I203" s="407" t="s">
        <v>114</v>
      </c>
      <c r="J203" s="407"/>
      <c r="K203" s="407" t="s">
        <v>115</v>
      </c>
      <c r="L203" s="407"/>
      <c r="M203" s="407" t="s">
        <v>116</v>
      </c>
      <c r="N203" s="407"/>
      <c r="O203" s="408" t="s">
        <v>117</v>
      </c>
      <c r="P203" s="408"/>
    </row>
    <row r="204" spans="1:16" ht="14.5">
      <c r="A204" s="404"/>
      <c r="B204" s="136" t="s">
        <v>48</v>
      </c>
      <c r="C204" s="137" t="s">
        <v>48</v>
      </c>
      <c r="D204" s="138" t="s">
        <v>49</v>
      </c>
      <c r="E204" s="139" t="s">
        <v>48</v>
      </c>
      <c r="F204" s="140" t="s">
        <v>49</v>
      </c>
      <c r="G204" s="137" t="s">
        <v>48</v>
      </c>
      <c r="H204" s="138" t="s">
        <v>49</v>
      </c>
      <c r="I204" s="137" t="s">
        <v>48</v>
      </c>
      <c r="J204" s="138" t="s">
        <v>49</v>
      </c>
      <c r="K204" s="139" t="s">
        <v>48</v>
      </c>
      <c r="L204" s="140" t="s">
        <v>49</v>
      </c>
      <c r="M204" s="137" t="s">
        <v>48</v>
      </c>
      <c r="N204" s="138" t="s">
        <v>49</v>
      </c>
      <c r="O204" s="139" t="s">
        <v>48</v>
      </c>
      <c r="P204" s="141" t="s">
        <v>49</v>
      </c>
    </row>
    <row r="205" spans="1:16" ht="14.25" customHeight="1">
      <c r="A205" s="142" t="s">
        <v>118</v>
      </c>
      <c r="B205" s="76">
        <v>8518</v>
      </c>
      <c r="C205" s="77">
        <v>1052</v>
      </c>
      <c r="D205" s="78">
        <v>12.3503169758159</v>
      </c>
      <c r="E205" s="77">
        <v>2192</v>
      </c>
      <c r="F205" s="78">
        <v>25.733740314627799</v>
      </c>
      <c r="G205" s="77">
        <v>3289</v>
      </c>
      <c r="H205" s="78">
        <v>38.6123503169758</v>
      </c>
      <c r="I205" s="77">
        <v>1056</v>
      </c>
      <c r="J205" s="78">
        <v>12.3972763559521</v>
      </c>
      <c r="K205" s="77">
        <v>331</v>
      </c>
      <c r="L205" s="78">
        <v>3.8858887062690801</v>
      </c>
      <c r="M205" s="77">
        <v>165</v>
      </c>
      <c r="N205" s="78">
        <v>1.93707443061752</v>
      </c>
      <c r="O205" s="77">
        <v>433</v>
      </c>
      <c r="P205" s="79">
        <v>5.0833528997417199</v>
      </c>
    </row>
    <row r="206" spans="1:16" ht="14.25" customHeight="1">
      <c r="A206" s="113" t="s">
        <v>51</v>
      </c>
      <c r="B206" s="81">
        <v>8495</v>
      </c>
      <c r="C206" s="82">
        <v>404</v>
      </c>
      <c r="D206" s="83">
        <v>4.75573866980577</v>
      </c>
      <c r="E206" s="82">
        <v>3355</v>
      </c>
      <c r="F206" s="83">
        <v>39.493819894055299</v>
      </c>
      <c r="G206" s="82">
        <v>3063</v>
      </c>
      <c r="H206" s="83">
        <v>36.056503825779899</v>
      </c>
      <c r="I206" s="82">
        <v>1124</v>
      </c>
      <c r="J206" s="83">
        <v>13.2313125367863</v>
      </c>
      <c r="K206" s="82">
        <v>350</v>
      </c>
      <c r="L206" s="83">
        <v>4.12007062978223</v>
      </c>
      <c r="M206" s="82">
        <v>117</v>
      </c>
      <c r="N206" s="83">
        <v>1.3772807533843401</v>
      </c>
      <c r="O206" s="82">
        <v>82</v>
      </c>
      <c r="P206" s="84">
        <v>0.96527369040612099</v>
      </c>
    </row>
    <row r="207" spans="1:16" ht="14.25" customHeight="1">
      <c r="A207" s="112" t="s">
        <v>52</v>
      </c>
      <c r="B207" s="86">
        <v>2560</v>
      </c>
      <c r="C207" s="87">
        <v>557</v>
      </c>
      <c r="D207" s="88">
        <v>21.7578125</v>
      </c>
      <c r="E207" s="87">
        <v>153</v>
      </c>
      <c r="F207" s="88">
        <v>5.9765625</v>
      </c>
      <c r="G207" s="87">
        <v>712</v>
      </c>
      <c r="H207" s="88">
        <v>27.8125</v>
      </c>
      <c r="I207" s="87">
        <v>619</v>
      </c>
      <c r="J207" s="88">
        <v>24.1796875</v>
      </c>
      <c r="K207" s="87">
        <v>239</v>
      </c>
      <c r="L207" s="88">
        <v>9.3359375</v>
      </c>
      <c r="M207" s="87">
        <v>113</v>
      </c>
      <c r="N207" s="88">
        <v>4.4140625</v>
      </c>
      <c r="O207" s="87">
        <v>167</v>
      </c>
      <c r="P207" s="89">
        <v>6.5234375</v>
      </c>
    </row>
    <row r="208" spans="1:16" ht="14.25" customHeight="1">
      <c r="A208" s="113" t="s">
        <v>53</v>
      </c>
      <c r="B208" s="81">
        <v>1513</v>
      </c>
      <c r="C208" s="82">
        <v>83</v>
      </c>
      <c r="D208" s="83">
        <v>5.4857898215466001</v>
      </c>
      <c r="E208" s="82">
        <v>237</v>
      </c>
      <c r="F208" s="83">
        <v>15.66424322538</v>
      </c>
      <c r="G208" s="82">
        <v>668</v>
      </c>
      <c r="H208" s="83">
        <v>44.150693985459398</v>
      </c>
      <c r="I208" s="82">
        <v>286</v>
      </c>
      <c r="J208" s="83">
        <v>18.9028420356907</v>
      </c>
      <c r="K208" s="82">
        <v>123</v>
      </c>
      <c r="L208" s="83">
        <v>8.1295439524124298</v>
      </c>
      <c r="M208" s="82">
        <v>67</v>
      </c>
      <c r="N208" s="83">
        <v>4.42828816920027</v>
      </c>
      <c r="O208" s="82">
        <v>49</v>
      </c>
      <c r="P208" s="84">
        <v>3.23859881031064</v>
      </c>
    </row>
    <row r="209" spans="1:16" ht="14.25" customHeight="1">
      <c r="A209" s="112" t="s">
        <v>54</v>
      </c>
      <c r="B209" s="86">
        <v>426</v>
      </c>
      <c r="C209" s="87">
        <v>132</v>
      </c>
      <c r="D209" s="88">
        <v>30.985915492957702</v>
      </c>
      <c r="E209" s="87">
        <v>10</v>
      </c>
      <c r="F209" s="88">
        <v>2.3474178403755901</v>
      </c>
      <c r="G209" s="87">
        <v>63</v>
      </c>
      <c r="H209" s="88">
        <v>14.7887323943662</v>
      </c>
      <c r="I209" s="87">
        <v>117</v>
      </c>
      <c r="J209" s="88">
        <v>27.4647887323944</v>
      </c>
      <c r="K209" s="87">
        <v>60</v>
      </c>
      <c r="L209" s="88">
        <v>14.084507042253501</v>
      </c>
      <c r="M209" s="87">
        <v>26</v>
      </c>
      <c r="N209" s="88">
        <v>6.1032863849765304</v>
      </c>
      <c r="O209" s="87">
        <v>18</v>
      </c>
      <c r="P209" s="89">
        <v>4.2253521126760596</v>
      </c>
    </row>
    <row r="210" spans="1:16" ht="14.25" customHeight="1">
      <c r="A210" s="113" t="s">
        <v>55</v>
      </c>
      <c r="B210" s="81">
        <v>1070</v>
      </c>
      <c r="C210" s="82">
        <v>111</v>
      </c>
      <c r="D210" s="83">
        <v>10.3738317757009</v>
      </c>
      <c r="E210" s="82">
        <v>31</v>
      </c>
      <c r="F210" s="83">
        <v>2.89719626168224</v>
      </c>
      <c r="G210" s="82">
        <v>148</v>
      </c>
      <c r="H210" s="83">
        <v>13.8317757009346</v>
      </c>
      <c r="I210" s="82">
        <v>325</v>
      </c>
      <c r="J210" s="83">
        <v>30.3738317757009</v>
      </c>
      <c r="K210" s="82">
        <v>234</v>
      </c>
      <c r="L210" s="83">
        <v>21.869158878504699</v>
      </c>
      <c r="M210" s="82">
        <v>107</v>
      </c>
      <c r="N210" s="83">
        <v>10</v>
      </c>
      <c r="O210" s="82">
        <v>114</v>
      </c>
      <c r="P210" s="84">
        <v>10.6542056074766</v>
      </c>
    </row>
    <row r="211" spans="1:16" ht="14.25" customHeight="1">
      <c r="A211" s="112" t="s">
        <v>56</v>
      </c>
      <c r="B211" s="86">
        <v>4049</v>
      </c>
      <c r="C211" s="87">
        <v>686</v>
      </c>
      <c r="D211" s="88">
        <v>16.942454927142499</v>
      </c>
      <c r="E211" s="87">
        <v>342</v>
      </c>
      <c r="F211" s="88">
        <v>8.4465300074092404</v>
      </c>
      <c r="G211" s="87">
        <v>1028</v>
      </c>
      <c r="H211" s="88">
        <v>25.388984934551701</v>
      </c>
      <c r="I211" s="87">
        <v>1155</v>
      </c>
      <c r="J211" s="88">
        <v>28.525561867127699</v>
      </c>
      <c r="K211" s="87">
        <v>464</v>
      </c>
      <c r="L211" s="88">
        <v>11.4596196591751</v>
      </c>
      <c r="M211" s="87">
        <v>186</v>
      </c>
      <c r="N211" s="88">
        <v>4.5937268461348504</v>
      </c>
      <c r="O211" s="87">
        <v>188</v>
      </c>
      <c r="P211" s="89">
        <v>4.6431217584588804</v>
      </c>
    </row>
    <row r="212" spans="1:16" ht="14.25" customHeight="1">
      <c r="A212" s="113" t="s">
        <v>119</v>
      </c>
      <c r="B212" s="81">
        <v>944</v>
      </c>
      <c r="C212" s="82">
        <v>26</v>
      </c>
      <c r="D212" s="83">
        <v>2.7542372881355899</v>
      </c>
      <c r="E212" s="82">
        <v>53</v>
      </c>
      <c r="F212" s="83">
        <v>5.61440677966102</v>
      </c>
      <c r="G212" s="82">
        <v>486</v>
      </c>
      <c r="H212" s="83">
        <v>51.483050847457598</v>
      </c>
      <c r="I212" s="82">
        <v>272</v>
      </c>
      <c r="J212" s="83">
        <v>28.8135593220339</v>
      </c>
      <c r="K212" s="82">
        <v>73</v>
      </c>
      <c r="L212" s="83">
        <v>7.7330508474576298</v>
      </c>
      <c r="M212" s="82">
        <v>16</v>
      </c>
      <c r="N212" s="83">
        <v>1.6949152542372901</v>
      </c>
      <c r="O212" s="82">
        <v>18</v>
      </c>
      <c r="P212" s="84">
        <v>1.9067796610169501</v>
      </c>
    </row>
    <row r="213" spans="1:16" ht="14.25" customHeight="1">
      <c r="A213" s="112" t="s">
        <v>58</v>
      </c>
      <c r="B213" s="86">
        <v>4817</v>
      </c>
      <c r="C213" s="87">
        <v>576</v>
      </c>
      <c r="D213" s="88">
        <v>11.9576499896201</v>
      </c>
      <c r="E213" s="87">
        <v>192</v>
      </c>
      <c r="F213" s="88">
        <v>3.9858833298733698</v>
      </c>
      <c r="G213" s="87">
        <v>1992</v>
      </c>
      <c r="H213" s="88">
        <v>41.353539547436199</v>
      </c>
      <c r="I213" s="87">
        <v>1473</v>
      </c>
      <c r="J213" s="88">
        <v>30.5791986713722</v>
      </c>
      <c r="K213" s="87">
        <v>245</v>
      </c>
      <c r="L213" s="88">
        <v>5.08615320739049</v>
      </c>
      <c r="M213" s="87">
        <v>105</v>
      </c>
      <c r="N213" s="88">
        <v>2.1797799460245</v>
      </c>
      <c r="O213" s="87">
        <v>234</v>
      </c>
      <c r="P213" s="89">
        <v>4.8577953082831602</v>
      </c>
    </row>
    <row r="214" spans="1:16" ht="14.25" customHeight="1">
      <c r="A214" s="113" t="s">
        <v>120</v>
      </c>
      <c r="B214" s="81">
        <v>10007</v>
      </c>
      <c r="C214" s="82">
        <v>895</v>
      </c>
      <c r="D214" s="83">
        <v>8.9437393824322999</v>
      </c>
      <c r="E214" s="82">
        <v>481</v>
      </c>
      <c r="F214" s="83">
        <v>4.8066353552513199</v>
      </c>
      <c r="G214" s="82">
        <v>2117</v>
      </c>
      <c r="H214" s="83">
        <v>21.155191366043798</v>
      </c>
      <c r="I214" s="82">
        <v>3820</v>
      </c>
      <c r="J214" s="83">
        <v>38.1732787049066</v>
      </c>
      <c r="K214" s="82">
        <v>1321</v>
      </c>
      <c r="L214" s="83">
        <v>13.2007594683721</v>
      </c>
      <c r="M214" s="82">
        <v>605</v>
      </c>
      <c r="N214" s="83">
        <v>6.0457679624263001</v>
      </c>
      <c r="O214" s="82">
        <v>768</v>
      </c>
      <c r="P214" s="84">
        <v>7.6746277605676001</v>
      </c>
    </row>
    <row r="215" spans="1:16" ht="14.25" customHeight="1">
      <c r="A215" s="112" t="s">
        <v>60</v>
      </c>
      <c r="B215" s="86">
        <v>2428</v>
      </c>
      <c r="C215" s="87">
        <v>182</v>
      </c>
      <c r="D215" s="88">
        <v>7.4958813838550196</v>
      </c>
      <c r="E215" s="87">
        <v>295</v>
      </c>
      <c r="F215" s="88">
        <v>12.1499176276771</v>
      </c>
      <c r="G215" s="87">
        <v>836</v>
      </c>
      <c r="H215" s="88">
        <v>34.4316309719934</v>
      </c>
      <c r="I215" s="87">
        <v>545</v>
      </c>
      <c r="J215" s="88">
        <v>22.446457990115299</v>
      </c>
      <c r="K215" s="87">
        <v>247</v>
      </c>
      <c r="L215" s="88">
        <v>10.172981878089001</v>
      </c>
      <c r="M215" s="87">
        <v>135</v>
      </c>
      <c r="N215" s="88">
        <v>5.5601317957166403</v>
      </c>
      <c r="O215" s="87">
        <v>188</v>
      </c>
      <c r="P215" s="89">
        <v>7.7429983525535402</v>
      </c>
    </row>
    <row r="216" spans="1:16" ht="14.25" customHeight="1">
      <c r="A216" s="113" t="s">
        <v>61</v>
      </c>
      <c r="B216" s="81">
        <v>464</v>
      </c>
      <c r="C216" s="82">
        <v>28</v>
      </c>
      <c r="D216" s="83">
        <v>6.0344827586206904</v>
      </c>
      <c r="E216" s="82">
        <v>9</v>
      </c>
      <c r="F216" s="83">
        <v>1.93965517241379</v>
      </c>
      <c r="G216" s="82">
        <v>166</v>
      </c>
      <c r="H216" s="83">
        <v>35.775862068965502</v>
      </c>
      <c r="I216" s="82">
        <v>160</v>
      </c>
      <c r="J216" s="83">
        <v>34.482758620689701</v>
      </c>
      <c r="K216" s="82">
        <v>59</v>
      </c>
      <c r="L216" s="83">
        <v>12.715517241379301</v>
      </c>
      <c r="M216" s="82">
        <v>23</v>
      </c>
      <c r="N216" s="83">
        <v>4.9568965517241397</v>
      </c>
      <c r="O216" s="82">
        <v>19</v>
      </c>
      <c r="P216" s="84">
        <v>4.0948275862069003</v>
      </c>
    </row>
    <row r="217" spans="1:16" ht="14.25" customHeight="1">
      <c r="A217" s="112" t="s">
        <v>62</v>
      </c>
      <c r="B217" s="86">
        <v>2321</v>
      </c>
      <c r="C217" s="87">
        <v>62</v>
      </c>
      <c r="D217" s="88">
        <v>2.6712623869022001</v>
      </c>
      <c r="E217" s="87">
        <v>81</v>
      </c>
      <c r="F217" s="88">
        <v>3.4898750538561001</v>
      </c>
      <c r="G217" s="87">
        <v>301</v>
      </c>
      <c r="H217" s="88">
        <v>12.968548039638099</v>
      </c>
      <c r="I217" s="87">
        <v>949</v>
      </c>
      <c r="J217" s="88">
        <v>40.887548470486898</v>
      </c>
      <c r="K217" s="87">
        <v>675</v>
      </c>
      <c r="L217" s="88">
        <v>29.082292115467499</v>
      </c>
      <c r="M217" s="87">
        <v>139</v>
      </c>
      <c r="N217" s="88">
        <v>5.9887979319258902</v>
      </c>
      <c r="O217" s="87">
        <v>114</v>
      </c>
      <c r="P217" s="89">
        <v>4.9116760017234</v>
      </c>
    </row>
    <row r="218" spans="1:16" ht="14.25" customHeight="1">
      <c r="A218" s="113" t="s">
        <v>121</v>
      </c>
      <c r="B218" s="81">
        <v>1413</v>
      </c>
      <c r="C218" s="82">
        <v>21</v>
      </c>
      <c r="D218" s="83">
        <v>1.48619957537155</v>
      </c>
      <c r="E218" s="82">
        <v>163</v>
      </c>
      <c r="F218" s="83">
        <v>11.5357395612173</v>
      </c>
      <c r="G218" s="82">
        <v>845</v>
      </c>
      <c r="H218" s="83">
        <v>59.801840056617102</v>
      </c>
      <c r="I218" s="82">
        <v>265</v>
      </c>
      <c r="J218" s="83">
        <v>18.754423213021902</v>
      </c>
      <c r="K218" s="82">
        <v>81</v>
      </c>
      <c r="L218" s="83">
        <v>5.7324840764331197</v>
      </c>
      <c r="M218" s="82">
        <v>18</v>
      </c>
      <c r="N218" s="83">
        <v>1.2738853503184699</v>
      </c>
      <c r="O218" s="82">
        <v>20</v>
      </c>
      <c r="P218" s="84">
        <v>1.41542816702052</v>
      </c>
    </row>
    <row r="219" spans="1:16" ht="14.25" customHeight="1">
      <c r="A219" s="112" t="s">
        <v>122</v>
      </c>
      <c r="B219" s="86">
        <v>1740</v>
      </c>
      <c r="C219" s="87">
        <v>179</v>
      </c>
      <c r="D219" s="88">
        <v>10.2873563218391</v>
      </c>
      <c r="E219" s="87">
        <v>92</v>
      </c>
      <c r="F219" s="88">
        <v>5.2873563218390798</v>
      </c>
      <c r="G219" s="87">
        <v>411</v>
      </c>
      <c r="H219" s="88">
        <v>23.620689655172399</v>
      </c>
      <c r="I219" s="87">
        <v>608</v>
      </c>
      <c r="J219" s="88">
        <v>34.942528735632202</v>
      </c>
      <c r="K219" s="87">
        <v>256</v>
      </c>
      <c r="L219" s="88">
        <v>14.7126436781609</v>
      </c>
      <c r="M219" s="87">
        <v>75</v>
      </c>
      <c r="N219" s="88">
        <v>4.31034482758621</v>
      </c>
      <c r="O219" s="87">
        <v>119</v>
      </c>
      <c r="P219" s="89">
        <v>6.8390804597701198</v>
      </c>
    </row>
    <row r="220" spans="1:16" ht="14.25" customHeight="1">
      <c r="A220" s="143" t="s">
        <v>65</v>
      </c>
      <c r="B220" s="81">
        <v>1320</v>
      </c>
      <c r="C220" s="82">
        <v>3</v>
      </c>
      <c r="D220" s="83">
        <v>0.22727272727272699</v>
      </c>
      <c r="E220" s="82">
        <v>47</v>
      </c>
      <c r="F220" s="83">
        <v>3.5606060606060601</v>
      </c>
      <c r="G220" s="82">
        <v>288</v>
      </c>
      <c r="H220" s="83">
        <v>21.818181818181799</v>
      </c>
      <c r="I220" s="82">
        <v>782</v>
      </c>
      <c r="J220" s="83">
        <v>59.2424242424242</v>
      </c>
      <c r="K220" s="82">
        <v>179</v>
      </c>
      <c r="L220" s="83">
        <v>13.5606060606061</v>
      </c>
      <c r="M220" s="82">
        <v>14</v>
      </c>
      <c r="N220" s="83">
        <v>1.0606060606060601</v>
      </c>
      <c r="O220" s="82">
        <v>7</v>
      </c>
      <c r="P220" s="84">
        <v>0.53030303030303005</v>
      </c>
    </row>
    <row r="221" spans="1:16" ht="14.25" customHeight="1">
      <c r="A221" s="125" t="s">
        <v>66</v>
      </c>
      <c r="B221" s="91">
        <v>42014</v>
      </c>
      <c r="C221" s="92">
        <v>4245</v>
      </c>
      <c r="D221" s="93">
        <v>10.1037749321655</v>
      </c>
      <c r="E221" s="92">
        <v>6999</v>
      </c>
      <c r="F221" s="93">
        <v>16.658732803351299</v>
      </c>
      <c r="G221" s="92">
        <v>13113</v>
      </c>
      <c r="H221" s="93">
        <v>31.211024896463101</v>
      </c>
      <c r="I221" s="92">
        <v>10383</v>
      </c>
      <c r="J221" s="93">
        <v>24.713190841148201</v>
      </c>
      <c r="K221" s="92">
        <v>3567</v>
      </c>
      <c r="L221" s="93">
        <v>8.4900271338125393</v>
      </c>
      <c r="M221" s="92">
        <v>1544</v>
      </c>
      <c r="N221" s="93">
        <v>3.6749654876945801</v>
      </c>
      <c r="O221" s="92">
        <v>2163</v>
      </c>
      <c r="P221" s="94">
        <v>5.1482839053648801</v>
      </c>
    </row>
    <row r="222" spans="1:16" ht="14.25" customHeight="1">
      <c r="A222" s="128" t="s">
        <v>67</v>
      </c>
      <c r="B222" s="96">
        <v>10071</v>
      </c>
      <c r="C222" s="97">
        <v>752</v>
      </c>
      <c r="D222" s="98">
        <v>7.4669844106841401</v>
      </c>
      <c r="E222" s="97">
        <v>734</v>
      </c>
      <c r="F222" s="98">
        <v>7.2882534008539404</v>
      </c>
      <c r="G222" s="97">
        <v>3300</v>
      </c>
      <c r="H222" s="98">
        <v>32.767351802204303</v>
      </c>
      <c r="I222" s="97">
        <v>3173</v>
      </c>
      <c r="J222" s="98">
        <v>31.506305232846799</v>
      </c>
      <c r="K222" s="97">
        <v>1370</v>
      </c>
      <c r="L222" s="98">
        <v>13.603415748187899</v>
      </c>
      <c r="M222" s="97">
        <v>367</v>
      </c>
      <c r="N222" s="98">
        <v>3.6441267004269702</v>
      </c>
      <c r="O222" s="97">
        <v>375</v>
      </c>
      <c r="P222" s="99">
        <v>3.7235627047959499</v>
      </c>
    </row>
    <row r="223" spans="1:16" ht="14.25" customHeight="1">
      <c r="A223" s="131" t="s">
        <v>68</v>
      </c>
      <c r="B223" s="101">
        <v>52085</v>
      </c>
      <c r="C223" s="102">
        <v>4997</v>
      </c>
      <c r="D223" s="103">
        <v>9.5939329941441898</v>
      </c>
      <c r="E223" s="102">
        <v>7733</v>
      </c>
      <c r="F223" s="103">
        <v>14.8468848996832</v>
      </c>
      <c r="G223" s="102">
        <v>16413</v>
      </c>
      <c r="H223" s="103">
        <v>31.511951617548199</v>
      </c>
      <c r="I223" s="102">
        <v>13556</v>
      </c>
      <c r="J223" s="103">
        <v>26.026687146011302</v>
      </c>
      <c r="K223" s="102">
        <v>4937</v>
      </c>
      <c r="L223" s="103">
        <v>9.4787366804262305</v>
      </c>
      <c r="M223" s="102">
        <v>1911</v>
      </c>
      <c r="N223" s="103">
        <v>3.6690025919170601</v>
      </c>
      <c r="O223" s="102">
        <v>2538</v>
      </c>
      <c r="P223" s="104">
        <v>4.9116760017234</v>
      </c>
    </row>
    <row r="224" spans="1:16" ht="14.25" customHeight="1">
      <c r="A224" s="409" t="s">
        <v>123</v>
      </c>
      <c r="B224" s="409"/>
      <c r="C224" s="409"/>
      <c r="D224" s="409"/>
      <c r="E224" s="409"/>
      <c r="F224" s="409"/>
      <c r="G224" s="409"/>
      <c r="H224" s="409"/>
      <c r="I224" s="409"/>
      <c r="J224" s="409"/>
      <c r="K224" s="409"/>
      <c r="L224" s="409"/>
      <c r="M224" s="409"/>
      <c r="N224" s="409"/>
      <c r="O224" s="409"/>
      <c r="P224" s="409"/>
    </row>
    <row r="225" spans="1:16" ht="14.25" customHeight="1">
      <c r="A225" s="399" t="s">
        <v>136</v>
      </c>
      <c r="B225" s="399"/>
      <c r="C225" s="399"/>
      <c r="D225" s="399"/>
      <c r="E225" s="399"/>
      <c r="F225" s="399"/>
      <c r="G225" s="399"/>
      <c r="H225" s="399"/>
      <c r="I225" s="399"/>
      <c r="J225" s="399"/>
      <c r="K225" s="399"/>
      <c r="L225" s="399"/>
      <c r="M225" s="399"/>
      <c r="N225" s="399"/>
      <c r="O225" s="399"/>
      <c r="P225" s="399"/>
    </row>
  </sheetData>
  <mergeCells count="112">
    <mergeCell ref="A224:P224"/>
    <mergeCell ref="A225:P225"/>
    <mergeCell ref="A196:P196"/>
    <mergeCell ref="A197:P197"/>
    <mergeCell ref="A199:P199"/>
    <mergeCell ref="A201:P201"/>
    <mergeCell ref="A202:A204"/>
    <mergeCell ref="B202:B203"/>
    <mergeCell ref="C202:P202"/>
    <mergeCell ref="C203:D203"/>
    <mergeCell ref="E203:F203"/>
    <mergeCell ref="G203:H203"/>
    <mergeCell ref="I203:J203"/>
    <mergeCell ref="K203:L203"/>
    <mergeCell ref="M203:N203"/>
    <mergeCell ref="O203:P203"/>
    <mergeCell ref="A168:P168"/>
    <mergeCell ref="A169:P169"/>
    <mergeCell ref="A171:P171"/>
    <mergeCell ref="A173:P173"/>
    <mergeCell ref="A174:A176"/>
    <mergeCell ref="B174:B175"/>
    <mergeCell ref="C174:P174"/>
    <mergeCell ref="C175:D175"/>
    <mergeCell ref="E175:F175"/>
    <mergeCell ref="G175:H175"/>
    <mergeCell ref="I175:J175"/>
    <mergeCell ref="K175:L175"/>
    <mergeCell ref="M175:N175"/>
    <mergeCell ref="O175:P175"/>
    <mergeCell ref="A140:P140"/>
    <mergeCell ref="A141:P141"/>
    <mergeCell ref="A143:P143"/>
    <mergeCell ref="A145:P145"/>
    <mergeCell ref="A146:A148"/>
    <mergeCell ref="B146:B147"/>
    <mergeCell ref="C146:P146"/>
    <mergeCell ref="C147:D147"/>
    <mergeCell ref="E147:F147"/>
    <mergeCell ref="G147:H147"/>
    <mergeCell ref="I147:J147"/>
    <mergeCell ref="K147:L147"/>
    <mergeCell ref="M147:N147"/>
    <mergeCell ref="O147:P147"/>
    <mergeCell ref="A112:P112"/>
    <mergeCell ref="A113:P113"/>
    <mergeCell ref="A115:P115"/>
    <mergeCell ref="A117:P117"/>
    <mergeCell ref="A118:A120"/>
    <mergeCell ref="B118:B119"/>
    <mergeCell ref="C118:P118"/>
    <mergeCell ref="C119:D119"/>
    <mergeCell ref="E119:F119"/>
    <mergeCell ref="G119:H119"/>
    <mergeCell ref="I119:J119"/>
    <mergeCell ref="K119:L119"/>
    <mergeCell ref="M119:N119"/>
    <mergeCell ref="O119:P119"/>
    <mergeCell ref="A84:P84"/>
    <mergeCell ref="A85:P85"/>
    <mergeCell ref="A87:P87"/>
    <mergeCell ref="A89:P89"/>
    <mergeCell ref="A90:A92"/>
    <mergeCell ref="B90:B91"/>
    <mergeCell ref="C90:P90"/>
    <mergeCell ref="C91:D91"/>
    <mergeCell ref="E91:F91"/>
    <mergeCell ref="G91:H91"/>
    <mergeCell ref="I91:J91"/>
    <mergeCell ref="K91:L91"/>
    <mergeCell ref="M91:N91"/>
    <mergeCell ref="O91:P91"/>
    <mergeCell ref="A56:P56"/>
    <mergeCell ref="A57:P57"/>
    <mergeCell ref="A59:P59"/>
    <mergeCell ref="A61:P61"/>
    <mergeCell ref="A62:A64"/>
    <mergeCell ref="B62:B63"/>
    <mergeCell ref="C62:P62"/>
    <mergeCell ref="C63:D63"/>
    <mergeCell ref="E63:F63"/>
    <mergeCell ref="G63:H63"/>
    <mergeCell ref="I63:J63"/>
    <mergeCell ref="K63:L63"/>
    <mergeCell ref="M63:N63"/>
    <mergeCell ref="O63:P63"/>
    <mergeCell ref="A28:P28"/>
    <mergeCell ref="A29:P29"/>
    <mergeCell ref="A31:P31"/>
    <mergeCell ref="A33:P33"/>
    <mergeCell ref="A34:A36"/>
    <mergeCell ref="B34:B35"/>
    <mergeCell ref="C34:P34"/>
    <mergeCell ref="C35:D35"/>
    <mergeCell ref="E35:F35"/>
    <mergeCell ref="G35:H35"/>
    <mergeCell ref="I35:J35"/>
    <mergeCell ref="K35:L35"/>
    <mergeCell ref="M35:N35"/>
    <mergeCell ref="O35:P35"/>
    <mergeCell ref="A3:P3"/>
    <mergeCell ref="A5:P5"/>
    <mergeCell ref="A6:A8"/>
    <mergeCell ref="B6:B7"/>
    <mergeCell ref="C6:P6"/>
    <mergeCell ref="C7:D7"/>
    <mergeCell ref="E7:F7"/>
    <mergeCell ref="G7:H7"/>
    <mergeCell ref="I7:J7"/>
    <mergeCell ref="K7:L7"/>
    <mergeCell ref="M7:N7"/>
    <mergeCell ref="O7:P7"/>
  </mergeCells>
  <hyperlinks>
    <hyperlink ref="A1" location="Inhalt!A9" display="Zurück zum Inhalt" xr:uid="{00000000-0004-0000-0300-000000000000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D139:P139 D167:P16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257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47" ht="14.25" customHeight="1">
      <c r="A1" s="62" t="s">
        <v>36</v>
      </c>
    </row>
    <row r="2" spans="1:47" ht="14.25" customHeight="1">
      <c r="A2" s="64"/>
    </row>
    <row r="3" spans="1:47" s="56" customFormat="1" ht="23.5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87"/>
      <c r="AR3" s="387"/>
      <c r="AS3" s="387"/>
      <c r="AT3" s="387"/>
      <c r="AU3" s="387"/>
    </row>
    <row r="4" spans="1:47" s="56" customFormat="1" ht="14.5">
      <c r="A4" s="6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s="56" customFormat="1" ht="16.5">
      <c r="A5" s="403" t="s">
        <v>137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  <c r="AK5" s="403"/>
      <c r="AL5" s="403"/>
      <c r="AM5" s="403"/>
      <c r="AN5" s="403"/>
      <c r="AO5" s="403"/>
      <c r="AP5" s="403"/>
      <c r="AQ5" s="403"/>
      <c r="AR5" s="403"/>
      <c r="AS5" s="403"/>
      <c r="AT5" s="403"/>
      <c r="AU5" s="403"/>
    </row>
    <row r="6" spans="1:47" s="56" customFormat="1" ht="14.25" customHeight="1">
      <c r="A6" s="410" t="s">
        <v>38</v>
      </c>
      <c r="B6" s="408" t="s">
        <v>86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</row>
    <row r="7" spans="1:47" s="56" customFormat="1" ht="14.25" customHeight="1">
      <c r="A7" s="410"/>
      <c r="B7" s="405" t="s">
        <v>40</v>
      </c>
      <c r="C7" s="408" t="s">
        <v>41</v>
      </c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8"/>
      <c r="AK7" s="408"/>
      <c r="AL7" s="408"/>
      <c r="AM7" s="408"/>
      <c r="AN7" s="408"/>
      <c r="AO7" s="408"/>
      <c r="AP7" s="408"/>
      <c r="AQ7" s="408"/>
      <c r="AR7" s="408"/>
      <c r="AS7" s="408"/>
      <c r="AT7" s="408"/>
      <c r="AU7" s="408"/>
    </row>
    <row r="8" spans="1:47" s="56" customFormat="1" ht="14.25" customHeight="1">
      <c r="A8" s="410"/>
      <c r="B8" s="405"/>
      <c r="C8" s="407" t="s">
        <v>87</v>
      </c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 t="s">
        <v>88</v>
      </c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7"/>
      <c r="AG8" s="408" t="s">
        <v>138</v>
      </c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</row>
    <row r="9" spans="1:47" s="56" customFormat="1" ht="14.25" customHeight="1">
      <c r="A9" s="410"/>
      <c r="B9" s="405"/>
      <c r="C9" s="407" t="s">
        <v>40</v>
      </c>
      <c r="D9" s="407" t="s">
        <v>41</v>
      </c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 t="s">
        <v>40</v>
      </c>
      <c r="S9" s="405" t="s">
        <v>41</v>
      </c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7" t="s">
        <v>40</v>
      </c>
      <c r="AH9" s="408" t="s">
        <v>41</v>
      </c>
      <c r="AI9" s="408"/>
      <c r="AJ9" s="408"/>
      <c r="AK9" s="408"/>
      <c r="AL9" s="408"/>
      <c r="AM9" s="408"/>
      <c r="AN9" s="408"/>
      <c r="AO9" s="408"/>
      <c r="AP9" s="408"/>
      <c r="AQ9" s="408"/>
      <c r="AR9" s="408"/>
      <c r="AS9" s="408"/>
      <c r="AT9" s="408"/>
      <c r="AU9" s="408"/>
    </row>
    <row r="10" spans="1:47" s="56" customFormat="1" ht="57.75" customHeight="1">
      <c r="A10" s="410"/>
      <c r="B10" s="405"/>
      <c r="C10" s="407"/>
      <c r="D10" s="407" t="s">
        <v>111</v>
      </c>
      <c r="E10" s="407"/>
      <c r="F10" s="407" t="s">
        <v>112</v>
      </c>
      <c r="G10" s="407"/>
      <c r="H10" s="407" t="s">
        <v>113</v>
      </c>
      <c r="I10" s="407"/>
      <c r="J10" s="407" t="s">
        <v>114</v>
      </c>
      <c r="K10" s="407"/>
      <c r="L10" s="407" t="s">
        <v>115</v>
      </c>
      <c r="M10" s="407"/>
      <c r="N10" s="407" t="s">
        <v>116</v>
      </c>
      <c r="O10" s="407"/>
      <c r="P10" s="407" t="s">
        <v>117</v>
      </c>
      <c r="Q10" s="407"/>
      <c r="R10" s="407"/>
      <c r="S10" s="407" t="s">
        <v>111</v>
      </c>
      <c r="T10" s="407"/>
      <c r="U10" s="407" t="s">
        <v>139</v>
      </c>
      <c r="V10" s="407"/>
      <c r="W10" s="407" t="s">
        <v>113</v>
      </c>
      <c r="X10" s="407"/>
      <c r="Y10" s="407" t="s">
        <v>114</v>
      </c>
      <c r="Z10" s="407"/>
      <c r="AA10" s="407" t="s">
        <v>115</v>
      </c>
      <c r="AB10" s="407"/>
      <c r="AC10" s="407" t="s">
        <v>116</v>
      </c>
      <c r="AD10" s="407"/>
      <c r="AE10" s="407" t="s">
        <v>117</v>
      </c>
      <c r="AF10" s="407"/>
      <c r="AG10" s="407"/>
      <c r="AH10" s="407" t="s">
        <v>111</v>
      </c>
      <c r="AI10" s="407"/>
      <c r="AJ10" s="407" t="s">
        <v>139</v>
      </c>
      <c r="AK10" s="407"/>
      <c r="AL10" s="407" t="s">
        <v>113</v>
      </c>
      <c r="AM10" s="407"/>
      <c r="AN10" s="407" t="s">
        <v>114</v>
      </c>
      <c r="AO10" s="407"/>
      <c r="AP10" s="407" t="s">
        <v>115</v>
      </c>
      <c r="AQ10" s="407"/>
      <c r="AR10" s="407" t="s">
        <v>116</v>
      </c>
      <c r="AS10" s="407"/>
      <c r="AT10" s="408" t="s">
        <v>117</v>
      </c>
      <c r="AU10" s="408"/>
    </row>
    <row r="11" spans="1:47" s="56" customFormat="1" ht="15" thickBot="1">
      <c r="A11" s="410"/>
      <c r="B11" s="150" t="s">
        <v>48</v>
      </c>
      <c r="C11" s="150" t="s">
        <v>48</v>
      </c>
      <c r="D11" s="151" t="s">
        <v>48</v>
      </c>
      <c r="E11" s="152" t="s">
        <v>49</v>
      </c>
      <c r="F11" s="153" t="s">
        <v>48</v>
      </c>
      <c r="G11" s="154" t="s">
        <v>49</v>
      </c>
      <c r="H11" s="153" t="s">
        <v>48</v>
      </c>
      <c r="I11" s="154" t="s">
        <v>49</v>
      </c>
      <c r="J11" s="153" t="s">
        <v>48</v>
      </c>
      <c r="K11" s="154" t="s">
        <v>49</v>
      </c>
      <c r="L11" s="151" t="s">
        <v>48</v>
      </c>
      <c r="M11" s="152" t="s">
        <v>49</v>
      </c>
      <c r="N11" s="153" t="s">
        <v>48</v>
      </c>
      <c r="O11" s="154" t="s">
        <v>49</v>
      </c>
      <c r="P11" s="151" t="s">
        <v>48</v>
      </c>
      <c r="Q11" s="152" t="s">
        <v>49</v>
      </c>
      <c r="R11" s="150" t="s">
        <v>48</v>
      </c>
      <c r="S11" s="153" t="s">
        <v>48</v>
      </c>
      <c r="T11" s="154" t="s">
        <v>49</v>
      </c>
      <c r="U11" s="153" t="s">
        <v>48</v>
      </c>
      <c r="V11" s="154" t="s">
        <v>49</v>
      </c>
      <c r="W11" s="153" t="s">
        <v>48</v>
      </c>
      <c r="X11" s="154" t="s">
        <v>49</v>
      </c>
      <c r="Y11" s="151" t="s">
        <v>48</v>
      </c>
      <c r="Z11" s="152" t="s">
        <v>49</v>
      </c>
      <c r="AA11" s="153" t="s">
        <v>48</v>
      </c>
      <c r="AB11" s="154" t="s">
        <v>49</v>
      </c>
      <c r="AC11" s="153" t="s">
        <v>48</v>
      </c>
      <c r="AD11" s="154" t="s">
        <v>49</v>
      </c>
      <c r="AE11" s="153" t="s">
        <v>48</v>
      </c>
      <c r="AF11" s="154" t="s">
        <v>49</v>
      </c>
      <c r="AG11" s="150" t="s">
        <v>48</v>
      </c>
      <c r="AH11" s="153" t="s">
        <v>48</v>
      </c>
      <c r="AI11" s="154" t="s">
        <v>49</v>
      </c>
      <c r="AJ11" s="151" t="s">
        <v>48</v>
      </c>
      <c r="AK11" s="152" t="s">
        <v>49</v>
      </c>
      <c r="AL11" s="151" t="s">
        <v>48</v>
      </c>
      <c r="AM11" s="152" t="s">
        <v>49</v>
      </c>
      <c r="AN11" s="153" t="s">
        <v>48</v>
      </c>
      <c r="AO11" s="154" t="s">
        <v>49</v>
      </c>
      <c r="AP11" s="151" t="s">
        <v>48</v>
      </c>
      <c r="AQ11" s="152" t="s">
        <v>49</v>
      </c>
      <c r="AR11" s="153" t="s">
        <v>48</v>
      </c>
      <c r="AS11" s="154" t="s">
        <v>49</v>
      </c>
      <c r="AT11" s="153" t="s">
        <v>48</v>
      </c>
      <c r="AU11" s="155" t="s">
        <v>49</v>
      </c>
    </row>
    <row r="12" spans="1:47" s="56" customFormat="1" ht="14">
      <c r="A12" s="112" t="s">
        <v>50</v>
      </c>
      <c r="B12" s="359">
        <v>9662</v>
      </c>
      <c r="C12" s="157">
        <v>2441</v>
      </c>
      <c r="D12" s="158">
        <v>51</v>
      </c>
      <c r="E12" s="159">
        <f>D12/C12*100</f>
        <v>2.0893076607947565</v>
      </c>
      <c r="F12" s="160">
        <v>559</v>
      </c>
      <c r="G12" s="161">
        <f>F12/C12*100</f>
        <v>22.90045063498566</v>
      </c>
      <c r="H12" s="158">
        <v>1265</v>
      </c>
      <c r="I12" s="159">
        <f>H12/C12*100</f>
        <v>51.823023351085617</v>
      </c>
      <c r="J12" s="160">
        <v>223</v>
      </c>
      <c r="K12" s="161">
        <f>J12/C12*100</f>
        <v>9.1356001638672684</v>
      </c>
      <c r="L12" s="158">
        <v>95</v>
      </c>
      <c r="M12" s="159">
        <f>L12/C12*100</f>
        <v>3.8918476034412128</v>
      </c>
      <c r="N12" s="160" t="s">
        <v>98</v>
      </c>
      <c r="O12" s="161" t="s">
        <v>98</v>
      </c>
      <c r="P12" s="158" t="s">
        <v>98</v>
      </c>
      <c r="Q12" s="159" t="s">
        <v>98</v>
      </c>
      <c r="R12" s="157">
        <v>5563</v>
      </c>
      <c r="S12" s="158">
        <v>79</v>
      </c>
      <c r="T12" s="159">
        <f>S12/R12*100</f>
        <v>1.4200970699262987</v>
      </c>
      <c r="U12" s="160">
        <v>1964</v>
      </c>
      <c r="V12" s="161">
        <f>U12/R12*100</f>
        <v>35.30469171310444</v>
      </c>
      <c r="W12" s="158">
        <v>2554</v>
      </c>
      <c r="X12" s="159">
        <f>W12/R12*100</f>
        <v>45.910479956857806</v>
      </c>
      <c r="Y12" s="160">
        <v>604</v>
      </c>
      <c r="Z12" s="161">
        <f>Y12/R12*100</f>
        <v>10.857451015639045</v>
      </c>
      <c r="AA12" s="158">
        <v>191</v>
      </c>
      <c r="AB12" s="162">
        <f>AA12/R12*100</f>
        <v>3.4333992450116839</v>
      </c>
      <c r="AC12" s="160" t="s">
        <v>98</v>
      </c>
      <c r="AD12" s="163" t="s">
        <v>98</v>
      </c>
      <c r="AE12" s="158" t="s">
        <v>98</v>
      </c>
      <c r="AF12" s="162" t="s">
        <v>98</v>
      </c>
      <c r="AG12" s="157">
        <v>1658</v>
      </c>
      <c r="AH12" s="158">
        <v>8</v>
      </c>
      <c r="AI12" s="159">
        <f>AH12/AG12*100</f>
        <v>0.48250904704463204</v>
      </c>
      <c r="AJ12" s="160">
        <v>436</v>
      </c>
      <c r="AK12" s="161">
        <f>AJ12/AG12*100</f>
        <v>26.29674306393245</v>
      </c>
      <c r="AL12" s="158">
        <v>955</v>
      </c>
      <c r="AM12" s="159">
        <f>AL12/AG12*100</f>
        <v>57.599517490952955</v>
      </c>
      <c r="AN12" s="160">
        <v>233</v>
      </c>
      <c r="AO12" s="161">
        <f>AN12/AG12*100</f>
        <v>14.053075995174909</v>
      </c>
      <c r="AP12" s="158">
        <v>23</v>
      </c>
      <c r="AQ12" s="161">
        <f>AP12/AG12*100</f>
        <v>1.3872135102533172</v>
      </c>
      <c r="AR12" s="158" t="s">
        <v>98</v>
      </c>
      <c r="AS12" s="164" t="s">
        <v>98</v>
      </c>
      <c r="AT12" s="158" t="s">
        <v>98</v>
      </c>
      <c r="AU12" s="165" t="s">
        <v>98</v>
      </c>
    </row>
    <row r="13" spans="1:47" s="56" customFormat="1" ht="14">
      <c r="A13" s="113" t="s">
        <v>51</v>
      </c>
      <c r="B13" s="360">
        <v>9613</v>
      </c>
      <c r="C13" s="167">
        <v>1990</v>
      </c>
      <c r="D13" s="168">
        <v>211</v>
      </c>
      <c r="E13" s="169">
        <f t="shared" ref="E13:E30" si="0">D13/C13*100</f>
        <v>10.603015075376884</v>
      </c>
      <c r="F13" s="170">
        <v>598</v>
      </c>
      <c r="G13" s="171">
        <f t="shared" ref="G13:G30" si="1">F13/C13*100</f>
        <v>30.050251256281406</v>
      </c>
      <c r="H13" s="168">
        <v>609</v>
      </c>
      <c r="I13" s="169">
        <f t="shared" ref="I13:I30" si="2">H13/C13*100</f>
        <v>30.603015075376881</v>
      </c>
      <c r="J13" s="170">
        <v>264</v>
      </c>
      <c r="K13" s="171">
        <f t="shared" ref="K13:K30" si="3">J13/C13*100</f>
        <v>13.266331658291458</v>
      </c>
      <c r="L13" s="168">
        <v>135</v>
      </c>
      <c r="M13" s="169">
        <f t="shared" ref="M13:M30" si="4">L13/C13*100</f>
        <v>6.78391959798995</v>
      </c>
      <c r="N13" s="170">
        <v>93</v>
      </c>
      <c r="O13" s="171">
        <f t="shared" ref="O13:O30" si="5">N13/C13*100</f>
        <v>4.6733668341708539</v>
      </c>
      <c r="P13" s="168">
        <v>80</v>
      </c>
      <c r="Q13" s="169">
        <f t="shared" ref="Q13:Q30" si="6">P13/C13*100</f>
        <v>4.0201005025125625</v>
      </c>
      <c r="R13" s="167">
        <v>4620</v>
      </c>
      <c r="S13" s="168">
        <v>108</v>
      </c>
      <c r="T13" s="169">
        <f t="shared" ref="T13:T30" si="7">S13/R13*100</f>
        <v>2.3376623376623376</v>
      </c>
      <c r="U13" s="170">
        <v>1530</v>
      </c>
      <c r="V13" s="171">
        <f t="shared" ref="V13:V30" si="8">U13/R13*100</f>
        <v>33.116883116883116</v>
      </c>
      <c r="W13" s="168">
        <v>1682</v>
      </c>
      <c r="X13" s="169">
        <f t="shared" ref="X13:X30" si="9">W13/R13*100</f>
        <v>36.406926406926402</v>
      </c>
      <c r="Y13" s="170">
        <v>803</v>
      </c>
      <c r="Z13" s="171">
        <f t="shared" ref="Z13:Z30" si="10">Y13/R13*100</f>
        <v>17.38095238095238</v>
      </c>
      <c r="AA13" s="168">
        <v>330</v>
      </c>
      <c r="AB13" s="172">
        <f t="shared" ref="AB13:AB30" si="11">AA13/R13*100</f>
        <v>7.1428571428571423</v>
      </c>
      <c r="AC13" s="170">
        <v>114</v>
      </c>
      <c r="AD13" s="173">
        <f t="shared" ref="AD13:AD30" si="12">AC13/R13*100</f>
        <v>2.4675324675324677</v>
      </c>
      <c r="AE13" s="168">
        <v>53</v>
      </c>
      <c r="AF13" s="169">
        <f t="shared" ref="AF13:AF30" si="13">AE13/R13*100</f>
        <v>1.1471861471861471</v>
      </c>
      <c r="AG13" s="167">
        <v>3003</v>
      </c>
      <c r="AH13" s="168">
        <v>27</v>
      </c>
      <c r="AI13" s="169">
        <f t="shared" ref="AI13:AI30" si="14">AH13/AG13*100</f>
        <v>0.89910089910089919</v>
      </c>
      <c r="AJ13" s="170">
        <v>988</v>
      </c>
      <c r="AK13" s="171">
        <f t="shared" ref="AK13:AK30" si="15">AJ13/AG13*100</f>
        <v>32.900432900432904</v>
      </c>
      <c r="AL13" s="168">
        <v>1468</v>
      </c>
      <c r="AM13" s="169">
        <f t="shared" ref="AM13:AM30" si="16">AL13/AG13*100</f>
        <v>48.884448884448886</v>
      </c>
      <c r="AN13" s="170">
        <v>454</v>
      </c>
      <c r="AO13" s="171">
        <f t="shared" ref="AO13:AO30" si="17">AN13/AG13*100</f>
        <v>15.118215118215117</v>
      </c>
      <c r="AP13" s="168">
        <v>57</v>
      </c>
      <c r="AQ13" s="171">
        <f t="shared" ref="AQ13:AQ30" si="18">AP13/AG13*100</f>
        <v>1.898101898101898</v>
      </c>
      <c r="AR13" s="168">
        <v>6</v>
      </c>
      <c r="AS13" s="171">
        <f t="shared" ref="AS13:AS30" si="19">AR13/AG13*100</f>
        <v>0.19980019980019981</v>
      </c>
      <c r="AT13" s="168">
        <v>3</v>
      </c>
      <c r="AU13" s="174">
        <f t="shared" ref="AU13:AU30" si="20">AT13/AG13*100</f>
        <v>9.9900099900099903E-2</v>
      </c>
    </row>
    <row r="14" spans="1:47" s="56" customFormat="1" ht="14">
      <c r="A14" s="112" t="s">
        <v>52</v>
      </c>
      <c r="B14" s="361">
        <v>2871</v>
      </c>
      <c r="C14" s="176">
        <v>981</v>
      </c>
      <c r="D14" s="177">
        <v>437</v>
      </c>
      <c r="E14" s="178">
        <f t="shared" si="0"/>
        <v>44.54638124362895</v>
      </c>
      <c r="F14" s="179">
        <v>60</v>
      </c>
      <c r="G14" s="180">
        <f t="shared" si="1"/>
        <v>6.1162079510703364</v>
      </c>
      <c r="H14" s="177">
        <v>159</v>
      </c>
      <c r="I14" s="178">
        <f t="shared" si="2"/>
        <v>16.207951070336392</v>
      </c>
      <c r="J14" s="179">
        <v>61</v>
      </c>
      <c r="K14" s="180">
        <f t="shared" si="3"/>
        <v>6.2181447502548419</v>
      </c>
      <c r="L14" s="177">
        <v>45</v>
      </c>
      <c r="M14" s="178">
        <f t="shared" si="4"/>
        <v>4.5871559633027523</v>
      </c>
      <c r="N14" s="179">
        <v>43</v>
      </c>
      <c r="O14" s="180">
        <f t="shared" si="5"/>
        <v>4.3832823649337413</v>
      </c>
      <c r="P14" s="177">
        <v>176</v>
      </c>
      <c r="Q14" s="178">
        <f t="shared" si="6"/>
        <v>17.940876656472987</v>
      </c>
      <c r="R14" s="176">
        <v>1073</v>
      </c>
      <c r="S14" s="181">
        <v>148</v>
      </c>
      <c r="T14" s="182">
        <f t="shared" si="7"/>
        <v>13.793103448275861</v>
      </c>
      <c r="U14" s="183">
        <v>41</v>
      </c>
      <c r="V14" s="184">
        <f t="shared" si="8"/>
        <v>3.8210624417520966</v>
      </c>
      <c r="W14" s="181">
        <v>188</v>
      </c>
      <c r="X14" s="182">
        <f t="shared" si="9"/>
        <v>17.520969245107175</v>
      </c>
      <c r="Y14" s="183">
        <v>326</v>
      </c>
      <c r="Z14" s="184">
        <f t="shared" si="10"/>
        <v>30.382106244175212</v>
      </c>
      <c r="AA14" s="181">
        <v>193</v>
      </c>
      <c r="AB14" s="185">
        <f t="shared" si="11"/>
        <v>17.986952469711088</v>
      </c>
      <c r="AC14" s="183">
        <v>92</v>
      </c>
      <c r="AD14" s="186">
        <f t="shared" si="12"/>
        <v>8.5740913327120225</v>
      </c>
      <c r="AE14" s="181">
        <v>85</v>
      </c>
      <c r="AF14" s="185">
        <f t="shared" si="13"/>
        <v>7.9217148182665422</v>
      </c>
      <c r="AG14" s="176">
        <v>817</v>
      </c>
      <c r="AH14" s="181">
        <v>56</v>
      </c>
      <c r="AI14" s="182">
        <f t="shared" si="14"/>
        <v>6.8543451652386773</v>
      </c>
      <c r="AJ14" s="183">
        <v>34</v>
      </c>
      <c r="AK14" s="184">
        <f t="shared" si="15"/>
        <v>4.1615667074663403</v>
      </c>
      <c r="AL14" s="181">
        <v>371</v>
      </c>
      <c r="AM14" s="182">
        <f t="shared" si="16"/>
        <v>45.410036719706241</v>
      </c>
      <c r="AN14" s="183">
        <v>286</v>
      </c>
      <c r="AO14" s="184">
        <f t="shared" si="17"/>
        <v>35.00611995104039</v>
      </c>
      <c r="AP14" s="181">
        <v>61</v>
      </c>
      <c r="AQ14" s="184">
        <f t="shared" si="18"/>
        <v>7.466340269277846</v>
      </c>
      <c r="AR14" s="181">
        <v>6</v>
      </c>
      <c r="AS14" s="184">
        <f t="shared" si="19"/>
        <v>0.73439412484700128</v>
      </c>
      <c r="AT14" s="181">
        <v>3</v>
      </c>
      <c r="AU14" s="187">
        <f t="shared" si="20"/>
        <v>0.36719706242350064</v>
      </c>
    </row>
    <row r="15" spans="1:47" s="56" customFormat="1" ht="14">
      <c r="A15" s="113" t="s">
        <v>53</v>
      </c>
      <c r="B15" s="360">
        <v>1622</v>
      </c>
      <c r="C15" s="167">
        <v>193</v>
      </c>
      <c r="D15" s="168">
        <v>18</v>
      </c>
      <c r="E15" s="169">
        <f t="shared" si="0"/>
        <v>9.3264248704663206</v>
      </c>
      <c r="F15" s="170">
        <v>8</v>
      </c>
      <c r="G15" s="171">
        <f t="shared" si="1"/>
        <v>4.1450777202072544</v>
      </c>
      <c r="H15" s="168">
        <v>65</v>
      </c>
      <c r="I15" s="169">
        <f t="shared" si="2"/>
        <v>33.678756476683937</v>
      </c>
      <c r="J15" s="170">
        <v>27</v>
      </c>
      <c r="K15" s="171">
        <f t="shared" si="3"/>
        <v>13.989637305699482</v>
      </c>
      <c r="L15" s="168">
        <v>9</v>
      </c>
      <c r="M15" s="169">
        <f t="shared" si="4"/>
        <v>4.6632124352331603</v>
      </c>
      <c r="N15" s="170">
        <v>11</v>
      </c>
      <c r="O15" s="171">
        <f t="shared" si="5"/>
        <v>5.6994818652849739</v>
      </c>
      <c r="P15" s="168">
        <v>55</v>
      </c>
      <c r="Q15" s="169">
        <f t="shared" si="6"/>
        <v>28.497409326424872</v>
      </c>
      <c r="R15" s="167">
        <v>765</v>
      </c>
      <c r="S15" s="168">
        <v>38</v>
      </c>
      <c r="T15" s="169">
        <f t="shared" si="7"/>
        <v>4.9673202614379086</v>
      </c>
      <c r="U15" s="170">
        <v>54</v>
      </c>
      <c r="V15" s="171">
        <f t="shared" si="8"/>
        <v>7.0588235294117645</v>
      </c>
      <c r="W15" s="168">
        <v>294</v>
      </c>
      <c r="X15" s="169">
        <f t="shared" si="9"/>
        <v>38.431372549019613</v>
      </c>
      <c r="Y15" s="170">
        <v>142</v>
      </c>
      <c r="Z15" s="171">
        <f t="shared" si="10"/>
        <v>18.562091503267975</v>
      </c>
      <c r="AA15" s="168">
        <v>117</v>
      </c>
      <c r="AB15" s="172">
        <f t="shared" si="11"/>
        <v>15.294117647058824</v>
      </c>
      <c r="AC15" s="170">
        <v>52</v>
      </c>
      <c r="AD15" s="173">
        <f t="shared" si="12"/>
        <v>6.7973856209150325</v>
      </c>
      <c r="AE15" s="168">
        <v>68</v>
      </c>
      <c r="AF15" s="172">
        <f t="shared" si="13"/>
        <v>8.8888888888888893</v>
      </c>
      <c r="AG15" s="167">
        <v>664</v>
      </c>
      <c r="AH15" s="168">
        <v>21</v>
      </c>
      <c r="AI15" s="169">
        <f t="shared" si="14"/>
        <v>3.1626506024096384</v>
      </c>
      <c r="AJ15" s="170">
        <v>99</v>
      </c>
      <c r="AK15" s="171">
        <f t="shared" si="15"/>
        <v>14.909638554216867</v>
      </c>
      <c r="AL15" s="168">
        <v>301</v>
      </c>
      <c r="AM15" s="169">
        <f t="shared" si="16"/>
        <v>45.331325301204814</v>
      </c>
      <c r="AN15" s="170">
        <v>183</v>
      </c>
      <c r="AO15" s="171">
        <f t="shared" si="17"/>
        <v>27.560240963855421</v>
      </c>
      <c r="AP15" s="168">
        <v>42</v>
      </c>
      <c r="AQ15" s="171">
        <f t="shared" si="18"/>
        <v>6.3253012048192767</v>
      </c>
      <c r="AR15" s="168">
        <v>12</v>
      </c>
      <c r="AS15" s="171">
        <f t="shared" si="19"/>
        <v>1.8072289156626504</v>
      </c>
      <c r="AT15" s="168">
        <v>6</v>
      </c>
      <c r="AU15" s="174">
        <f t="shared" si="20"/>
        <v>0.90361445783132521</v>
      </c>
    </row>
    <row r="16" spans="1:47" s="56" customFormat="1" ht="14">
      <c r="A16" s="112" t="s">
        <v>54</v>
      </c>
      <c r="B16" s="361">
        <v>470</v>
      </c>
      <c r="C16" s="176">
        <v>122</v>
      </c>
      <c r="D16" s="177" t="s">
        <v>98</v>
      </c>
      <c r="E16" s="178" t="s">
        <v>98</v>
      </c>
      <c r="F16" s="179" t="s">
        <v>98</v>
      </c>
      <c r="G16" s="180" t="s">
        <v>98</v>
      </c>
      <c r="H16" s="177">
        <v>19</v>
      </c>
      <c r="I16" s="178">
        <f t="shared" si="2"/>
        <v>15.573770491803279</v>
      </c>
      <c r="J16" s="179" t="s">
        <v>98</v>
      </c>
      <c r="K16" s="180" t="s">
        <v>98</v>
      </c>
      <c r="L16" s="177" t="s">
        <v>98</v>
      </c>
      <c r="M16" s="188" t="s">
        <v>98</v>
      </c>
      <c r="N16" s="179" t="s">
        <v>98</v>
      </c>
      <c r="O16" s="180" t="s">
        <v>98</v>
      </c>
      <c r="P16" s="177" t="s">
        <v>98</v>
      </c>
      <c r="Q16" s="178" t="s">
        <v>98</v>
      </c>
      <c r="R16" s="176">
        <v>185</v>
      </c>
      <c r="S16" s="181" t="s">
        <v>98</v>
      </c>
      <c r="T16" s="182" t="s">
        <v>98</v>
      </c>
      <c r="U16" s="183" t="s">
        <v>98</v>
      </c>
      <c r="V16" s="189" t="s">
        <v>98</v>
      </c>
      <c r="W16" s="181">
        <v>49</v>
      </c>
      <c r="X16" s="182">
        <f t="shared" si="9"/>
        <v>26.486486486486488</v>
      </c>
      <c r="Y16" s="183" t="s">
        <v>98</v>
      </c>
      <c r="Z16" s="184" t="s">
        <v>98</v>
      </c>
      <c r="AA16" s="181" t="s">
        <v>98</v>
      </c>
      <c r="AB16" s="190" t="s">
        <v>98</v>
      </c>
      <c r="AC16" s="183" t="s">
        <v>98</v>
      </c>
      <c r="AD16" s="186" t="s">
        <v>98</v>
      </c>
      <c r="AE16" s="181" t="s">
        <v>98</v>
      </c>
      <c r="AF16" s="185" t="s">
        <v>98</v>
      </c>
      <c r="AG16" s="176">
        <v>163</v>
      </c>
      <c r="AH16" s="181" t="s">
        <v>98</v>
      </c>
      <c r="AI16" s="182" t="s">
        <v>98</v>
      </c>
      <c r="AJ16" s="183" t="s">
        <v>98</v>
      </c>
      <c r="AK16" s="189" t="s">
        <v>98</v>
      </c>
      <c r="AL16" s="181">
        <v>58</v>
      </c>
      <c r="AM16" s="182">
        <f t="shared" si="16"/>
        <v>35.582822085889568</v>
      </c>
      <c r="AN16" s="183" t="s">
        <v>98</v>
      </c>
      <c r="AO16" s="184" t="s">
        <v>98</v>
      </c>
      <c r="AP16" s="181" t="s">
        <v>98</v>
      </c>
      <c r="AQ16" s="189" t="s">
        <v>98</v>
      </c>
      <c r="AR16" s="181" t="s">
        <v>98</v>
      </c>
      <c r="AS16" s="189" t="s">
        <v>98</v>
      </c>
      <c r="AT16" s="181" t="s">
        <v>98</v>
      </c>
      <c r="AU16" s="191" t="s">
        <v>98</v>
      </c>
    </row>
    <row r="17" spans="1:47" s="56" customFormat="1" ht="14">
      <c r="A17" s="113" t="s">
        <v>55</v>
      </c>
      <c r="B17" s="360">
        <v>1151</v>
      </c>
      <c r="C17" s="167">
        <v>175</v>
      </c>
      <c r="D17" s="168">
        <v>49</v>
      </c>
      <c r="E17" s="169">
        <f t="shared" si="0"/>
        <v>28.000000000000004</v>
      </c>
      <c r="F17" s="170">
        <v>5</v>
      </c>
      <c r="G17" s="171">
        <f t="shared" si="1"/>
        <v>2.8571428571428572</v>
      </c>
      <c r="H17" s="168">
        <v>24</v>
      </c>
      <c r="I17" s="169">
        <f t="shared" si="2"/>
        <v>13.714285714285715</v>
      </c>
      <c r="J17" s="170">
        <v>20</v>
      </c>
      <c r="K17" s="171">
        <f t="shared" si="3"/>
        <v>11.428571428571429</v>
      </c>
      <c r="L17" s="168">
        <v>13</v>
      </c>
      <c r="M17" s="169">
        <f t="shared" si="4"/>
        <v>7.4285714285714288</v>
      </c>
      <c r="N17" s="170">
        <v>22</v>
      </c>
      <c r="O17" s="171">
        <f t="shared" si="5"/>
        <v>12.571428571428573</v>
      </c>
      <c r="P17" s="168">
        <v>42</v>
      </c>
      <c r="Q17" s="169">
        <f t="shared" si="6"/>
        <v>24</v>
      </c>
      <c r="R17" s="167">
        <v>543</v>
      </c>
      <c r="S17" s="168">
        <v>65</v>
      </c>
      <c r="T17" s="169">
        <f t="shared" si="7"/>
        <v>11.970534069981584</v>
      </c>
      <c r="U17" s="170">
        <v>16</v>
      </c>
      <c r="V17" s="171">
        <f t="shared" si="8"/>
        <v>2.9465930018416207</v>
      </c>
      <c r="W17" s="168">
        <v>68</v>
      </c>
      <c r="X17" s="169">
        <f t="shared" si="9"/>
        <v>12.523020257826889</v>
      </c>
      <c r="Y17" s="170">
        <v>156</v>
      </c>
      <c r="Z17" s="171">
        <f t="shared" si="10"/>
        <v>28.729281767955801</v>
      </c>
      <c r="AA17" s="168">
        <v>123</v>
      </c>
      <c r="AB17" s="172">
        <f t="shared" si="11"/>
        <v>22.651933701657459</v>
      </c>
      <c r="AC17" s="170">
        <v>63</v>
      </c>
      <c r="AD17" s="173">
        <f t="shared" si="12"/>
        <v>11.602209944751381</v>
      </c>
      <c r="AE17" s="168">
        <v>52</v>
      </c>
      <c r="AF17" s="169">
        <f t="shared" si="13"/>
        <v>9.5764272559852675</v>
      </c>
      <c r="AG17" s="167">
        <v>433</v>
      </c>
      <c r="AH17" s="168">
        <v>15</v>
      </c>
      <c r="AI17" s="169">
        <f t="shared" si="14"/>
        <v>3.4642032332563506</v>
      </c>
      <c r="AJ17" s="170">
        <v>19</v>
      </c>
      <c r="AK17" s="171">
        <f t="shared" si="15"/>
        <v>4.3879907621247112</v>
      </c>
      <c r="AL17" s="168">
        <v>99</v>
      </c>
      <c r="AM17" s="169">
        <f t="shared" si="16"/>
        <v>22.863741339491916</v>
      </c>
      <c r="AN17" s="170">
        <v>212</v>
      </c>
      <c r="AO17" s="171">
        <f t="shared" si="17"/>
        <v>48.960739030023092</v>
      </c>
      <c r="AP17" s="168">
        <v>66</v>
      </c>
      <c r="AQ17" s="171">
        <f t="shared" si="18"/>
        <v>15.242494226327944</v>
      </c>
      <c r="AR17" s="168">
        <v>17</v>
      </c>
      <c r="AS17" s="171">
        <f t="shared" si="19"/>
        <v>3.9260969976905313</v>
      </c>
      <c r="AT17" s="168">
        <v>5</v>
      </c>
      <c r="AU17" s="174">
        <f t="shared" si="20"/>
        <v>1.1547344110854503</v>
      </c>
    </row>
    <row r="18" spans="1:47" s="56" customFormat="1" ht="14">
      <c r="A18" s="112" t="s">
        <v>56</v>
      </c>
      <c r="B18" s="361">
        <v>4365</v>
      </c>
      <c r="C18" s="176">
        <v>745</v>
      </c>
      <c r="D18" s="177">
        <v>162</v>
      </c>
      <c r="E18" s="178">
        <f t="shared" si="0"/>
        <v>21.744966442953022</v>
      </c>
      <c r="F18" s="179">
        <v>24</v>
      </c>
      <c r="G18" s="180">
        <f t="shared" si="1"/>
        <v>3.2214765100671143</v>
      </c>
      <c r="H18" s="177">
        <v>104</v>
      </c>
      <c r="I18" s="178">
        <f t="shared" si="2"/>
        <v>13.95973154362416</v>
      </c>
      <c r="J18" s="179">
        <v>117</v>
      </c>
      <c r="K18" s="180">
        <f t="shared" si="3"/>
        <v>15.704697986577182</v>
      </c>
      <c r="L18" s="177">
        <v>109</v>
      </c>
      <c r="M18" s="178">
        <f t="shared" si="4"/>
        <v>14.630872483221477</v>
      </c>
      <c r="N18" s="179">
        <v>74</v>
      </c>
      <c r="O18" s="180">
        <f t="shared" si="5"/>
        <v>9.9328859060402692</v>
      </c>
      <c r="P18" s="177">
        <v>155</v>
      </c>
      <c r="Q18" s="178">
        <f t="shared" si="6"/>
        <v>20.80536912751678</v>
      </c>
      <c r="R18" s="176">
        <v>2119</v>
      </c>
      <c r="S18" s="181">
        <v>98</v>
      </c>
      <c r="T18" s="182">
        <f t="shared" si="7"/>
        <v>4.6248230297310053</v>
      </c>
      <c r="U18" s="183">
        <v>42</v>
      </c>
      <c r="V18" s="184">
        <f t="shared" si="8"/>
        <v>1.9820670127418596</v>
      </c>
      <c r="W18" s="181">
        <v>245</v>
      </c>
      <c r="X18" s="182">
        <f t="shared" si="9"/>
        <v>11.562057574327513</v>
      </c>
      <c r="Y18" s="183">
        <v>717</v>
      </c>
      <c r="Z18" s="184">
        <f t="shared" si="10"/>
        <v>33.836715431807455</v>
      </c>
      <c r="AA18" s="181">
        <v>638</v>
      </c>
      <c r="AB18" s="185">
        <f t="shared" si="11"/>
        <v>30.108541764983482</v>
      </c>
      <c r="AC18" s="183">
        <v>235</v>
      </c>
      <c r="AD18" s="186">
        <f t="shared" si="12"/>
        <v>11.090136857008023</v>
      </c>
      <c r="AE18" s="181">
        <v>144</v>
      </c>
      <c r="AF18" s="182">
        <f t="shared" si="13"/>
        <v>6.7956583294006609</v>
      </c>
      <c r="AG18" s="192">
        <v>1501</v>
      </c>
      <c r="AH18" s="181">
        <v>39</v>
      </c>
      <c r="AI18" s="182">
        <f t="shared" si="14"/>
        <v>2.5982678214523651</v>
      </c>
      <c r="AJ18" s="183">
        <v>34</v>
      </c>
      <c r="AK18" s="184">
        <f t="shared" si="15"/>
        <v>2.2651565622918057</v>
      </c>
      <c r="AL18" s="181">
        <v>376</v>
      </c>
      <c r="AM18" s="182">
        <f t="shared" si="16"/>
        <v>25.049966688874083</v>
      </c>
      <c r="AN18" s="183">
        <v>702</v>
      </c>
      <c r="AO18" s="184">
        <f t="shared" si="17"/>
        <v>46.76882078614257</v>
      </c>
      <c r="AP18" s="181">
        <v>281</v>
      </c>
      <c r="AQ18" s="184">
        <f t="shared" si="18"/>
        <v>18.720852764823452</v>
      </c>
      <c r="AR18" s="181">
        <v>53</v>
      </c>
      <c r="AS18" s="184">
        <f t="shared" si="19"/>
        <v>3.530979347101932</v>
      </c>
      <c r="AT18" s="181">
        <v>16</v>
      </c>
      <c r="AU18" s="187">
        <f t="shared" si="20"/>
        <v>1.0659560293137909</v>
      </c>
    </row>
    <row r="19" spans="1:47" s="56" customFormat="1" ht="14">
      <c r="A19" s="113" t="s">
        <v>57</v>
      </c>
      <c r="B19" s="360">
        <v>961</v>
      </c>
      <c r="C19" s="167">
        <v>93</v>
      </c>
      <c r="D19" s="168" t="s">
        <v>98</v>
      </c>
      <c r="E19" s="169" t="s">
        <v>98</v>
      </c>
      <c r="F19" s="170">
        <v>10</v>
      </c>
      <c r="G19" s="171">
        <f t="shared" si="1"/>
        <v>10.75268817204301</v>
      </c>
      <c r="H19" s="168">
        <v>36</v>
      </c>
      <c r="I19" s="169">
        <f t="shared" si="2"/>
        <v>38.70967741935484</v>
      </c>
      <c r="J19" s="170">
        <v>22</v>
      </c>
      <c r="K19" s="171">
        <f t="shared" si="3"/>
        <v>23.655913978494624</v>
      </c>
      <c r="L19" s="168">
        <v>9</v>
      </c>
      <c r="M19" s="169">
        <f t="shared" si="4"/>
        <v>9.67741935483871</v>
      </c>
      <c r="N19" s="170" t="s">
        <v>98</v>
      </c>
      <c r="O19" s="171" t="s">
        <v>98</v>
      </c>
      <c r="P19" s="168" t="s">
        <v>98</v>
      </c>
      <c r="Q19" s="169" t="s">
        <v>98</v>
      </c>
      <c r="R19" s="167">
        <v>457</v>
      </c>
      <c r="S19" s="168" t="s">
        <v>98</v>
      </c>
      <c r="T19" s="169" t="s">
        <v>98</v>
      </c>
      <c r="U19" s="170">
        <v>26</v>
      </c>
      <c r="V19" s="171">
        <f t="shared" si="8"/>
        <v>5.6892778993435451</v>
      </c>
      <c r="W19" s="168">
        <v>258</v>
      </c>
      <c r="X19" s="169">
        <f t="shared" si="9"/>
        <v>56.455142231947484</v>
      </c>
      <c r="Y19" s="170">
        <v>125</v>
      </c>
      <c r="Z19" s="171">
        <f t="shared" si="10"/>
        <v>27.352297592997811</v>
      </c>
      <c r="AA19" s="168">
        <v>29</v>
      </c>
      <c r="AB19" s="172">
        <f t="shared" si="11"/>
        <v>6.3457330415754925</v>
      </c>
      <c r="AC19" s="170" t="s">
        <v>98</v>
      </c>
      <c r="AD19" s="173" t="s">
        <v>98</v>
      </c>
      <c r="AE19" s="168" t="s">
        <v>98</v>
      </c>
      <c r="AF19" s="172" t="s">
        <v>98</v>
      </c>
      <c r="AG19" s="167">
        <v>411</v>
      </c>
      <c r="AH19" s="168" t="s">
        <v>98</v>
      </c>
      <c r="AI19" s="169" t="s">
        <v>98</v>
      </c>
      <c r="AJ19" s="170">
        <v>11</v>
      </c>
      <c r="AK19" s="171">
        <f t="shared" si="15"/>
        <v>2.6763990267639901</v>
      </c>
      <c r="AL19" s="168">
        <v>234</v>
      </c>
      <c r="AM19" s="169">
        <f t="shared" si="16"/>
        <v>56.934306569343065</v>
      </c>
      <c r="AN19" s="170">
        <v>128</v>
      </c>
      <c r="AO19" s="171">
        <f t="shared" si="17"/>
        <v>31.143552311435524</v>
      </c>
      <c r="AP19" s="168">
        <v>24</v>
      </c>
      <c r="AQ19" s="171">
        <f t="shared" si="18"/>
        <v>5.8394160583941606</v>
      </c>
      <c r="AR19" s="168" t="s">
        <v>98</v>
      </c>
      <c r="AS19" s="193" t="s">
        <v>98</v>
      </c>
      <c r="AT19" s="168" t="s">
        <v>98</v>
      </c>
      <c r="AU19" s="194" t="s">
        <v>98</v>
      </c>
    </row>
    <row r="20" spans="1:47" s="56" customFormat="1" ht="14">
      <c r="A20" s="112" t="s">
        <v>58</v>
      </c>
      <c r="B20" s="361">
        <v>5466</v>
      </c>
      <c r="C20" s="176">
        <v>1175</v>
      </c>
      <c r="D20" s="177">
        <v>288</v>
      </c>
      <c r="E20" s="178">
        <f t="shared" si="0"/>
        <v>24.51063829787234</v>
      </c>
      <c r="F20" s="179">
        <v>133</v>
      </c>
      <c r="G20" s="180">
        <f t="shared" si="1"/>
        <v>11.319148936170214</v>
      </c>
      <c r="H20" s="177">
        <v>376</v>
      </c>
      <c r="I20" s="178">
        <f t="shared" si="2"/>
        <v>32</v>
      </c>
      <c r="J20" s="179">
        <v>111</v>
      </c>
      <c r="K20" s="180">
        <f t="shared" si="3"/>
        <v>9.4468085106382986</v>
      </c>
      <c r="L20" s="177">
        <v>48</v>
      </c>
      <c r="M20" s="178">
        <f t="shared" si="4"/>
        <v>4.0851063829787231</v>
      </c>
      <c r="N20" s="179" t="s">
        <v>98</v>
      </c>
      <c r="O20" s="180" t="s">
        <v>98</v>
      </c>
      <c r="P20" s="177" t="s">
        <v>98</v>
      </c>
      <c r="Q20" s="178" t="s">
        <v>98</v>
      </c>
      <c r="R20" s="176">
        <v>2350</v>
      </c>
      <c r="S20" s="177">
        <v>126</v>
      </c>
      <c r="T20" s="178">
        <f t="shared" si="7"/>
        <v>5.3617021276595747</v>
      </c>
      <c r="U20" s="179">
        <v>152</v>
      </c>
      <c r="V20" s="180">
        <f t="shared" si="8"/>
        <v>6.4680851063829783</v>
      </c>
      <c r="W20" s="177">
        <v>1210</v>
      </c>
      <c r="X20" s="178">
        <f t="shared" si="9"/>
        <v>51.489361702127653</v>
      </c>
      <c r="Y20" s="179">
        <v>553</v>
      </c>
      <c r="Z20" s="180">
        <f t="shared" si="10"/>
        <v>23.531914893617021</v>
      </c>
      <c r="AA20" s="177">
        <v>174</v>
      </c>
      <c r="AB20" s="195">
        <f t="shared" si="11"/>
        <v>7.4042553191489366</v>
      </c>
      <c r="AC20" s="179" t="s">
        <v>98</v>
      </c>
      <c r="AD20" s="196" t="s">
        <v>98</v>
      </c>
      <c r="AE20" s="177" t="s">
        <v>98</v>
      </c>
      <c r="AF20" s="178" t="s">
        <v>98</v>
      </c>
      <c r="AG20" s="176">
        <v>1941</v>
      </c>
      <c r="AH20" s="177">
        <v>62</v>
      </c>
      <c r="AI20" s="178">
        <f t="shared" si="14"/>
        <v>3.1942297784647091</v>
      </c>
      <c r="AJ20" s="179">
        <v>30</v>
      </c>
      <c r="AK20" s="180">
        <f t="shared" si="15"/>
        <v>1.545595054095827</v>
      </c>
      <c r="AL20" s="177">
        <v>1038</v>
      </c>
      <c r="AM20" s="178">
        <f t="shared" si="16"/>
        <v>53.477588871715611</v>
      </c>
      <c r="AN20" s="179">
        <v>739</v>
      </c>
      <c r="AO20" s="180">
        <f t="shared" si="17"/>
        <v>38.073158165893865</v>
      </c>
      <c r="AP20" s="177">
        <v>57</v>
      </c>
      <c r="AQ20" s="180">
        <f t="shared" si="18"/>
        <v>2.936630602782071</v>
      </c>
      <c r="AR20" s="177" t="s">
        <v>98</v>
      </c>
      <c r="AS20" s="180" t="s">
        <v>98</v>
      </c>
      <c r="AT20" s="177" t="s">
        <v>98</v>
      </c>
      <c r="AU20" s="197" t="s">
        <v>98</v>
      </c>
    </row>
    <row r="21" spans="1:47" s="56" customFormat="1" ht="14">
      <c r="A21" s="113" t="s">
        <v>59</v>
      </c>
      <c r="B21" s="360">
        <v>10834</v>
      </c>
      <c r="C21" s="167">
        <v>962</v>
      </c>
      <c r="D21" s="168">
        <v>222</v>
      </c>
      <c r="E21" s="169">
        <f t="shared" si="0"/>
        <v>23.076923076923077</v>
      </c>
      <c r="F21" s="170">
        <v>20</v>
      </c>
      <c r="G21" s="171">
        <f t="shared" si="1"/>
        <v>2.0790020790020791</v>
      </c>
      <c r="H21" s="168">
        <v>251</v>
      </c>
      <c r="I21" s="169">
        <f t="shared" si="2"/>
        <v>26.091476091476089</v>
      </c>
      <c r="J21" s="170">
        <v>115</v>
      </c>
      <c r="K21" s="171">
        <f t="shared" si="3"/>
        <v>11.954261954261955</v>
      </c>
      <c r="L21" s="168">
        <v>45</v>
      </c>
      <c r="M21" s="169">
        <f t="shared" si="4"/>
        <v>4.6777546777546783</v>
      </c>
      <c r="N21" s="170">
        <v>50</v>
      </c>
      <c r="O21" s="171">
        <f t="shared" si="5"/>
        <v>5.1975051975051976</v>
      </c>
      <c r="P21" s="168">
        <v>259</v>
      </c>
      <c r="Q21" s="169">
        <f t="shared" si="6"/>
        <v>26.923076923076923</v>
      </c>
      <c r="R21" s="167">
        <v>6925</v>
      </c>
      <c r="S21" s="168">
        <v>461</v>
      </c>
      <c r="T21" s="169">
        <f t="shared" si="7"/>
        <v>6.6570397111913353</v>
      </c>
      <c r="U21" s="170">
        <v>147</v>
      </c>
      <c r="V21" s="171">
        <f t="shared" si="8"/>
        <v>2.1227436823104693</v>
      </c>
      <c r="W21" s="168">
        <v>1660</v>
      </c>
      <c r="X21" s="169">
        <f t="shared" si="9"/>
        <v>23.971119133574007</v>
      </c>
      <c r="Y21" s="170">
        <v>2873</v>
      </c>
      <c r="Z21" s="171">
        <f t="shared" si="10"/>
        <v>41.487364620938628</v>
      </c>
      <c r="AA21" s="168">
        <v>1091</v>
      </c>
      <c r="AB21" s="172">
        <f t="shared" si="11"/>
        <v>15.754512635379061</v>
      </c>
      <c r="AC21" s="170">
        <v>422</v>
      </c>
      <c r="AD21" s="173">
        <f t="shared" si="12"/>
        <v>6.0938628158844761</v>
      </c>
      <c r="AE21" s="168">
        <v>271</v>
      </c>
      <c r="AF21" s="169">
        <f t="shared" si="13"/>
        <v>3.9133574007220213</v>
      </c>
      <c r="AG21" s="167">
        <v>2947</v>
      </c>
      <c r="AH21" s="168">
        <v>140</v>
      </c>
      <c r="AI21" s="169">
        <f t="shared" si="14"/>
        <v>4.7505938242280283</v>
      </c>
      <c r="AJ21" s="170">
        <v>72</v>
      </c>
      <c r="AK21" s="171">
        <f t="shared" si="15"/>
        <v>2.4431625381744144</v>
      </c>
      <c r="AL21" s="168">
        <v>1036</v>
      </c>
      <c r="AM21" s="169">
        <f t="shared" si="16"/>
        <v>35.154394299287411</v>
      </c>
      <c r="AN21" s="170">
        <v>1484</v>
      </c>
      <c r="AO21" s="171">
        <f t="shared" si="17"/>
        <v>50.356294536817103</v>
      </c>
      <c r="AP21" s="168">
        <v>167</v>
      </c>
      <c r="AQ21" s="171">
        <f t="shared" si="18"/>
        <v>5.666779776043434</v>
      </c>
      <c r="AR21" s="168">
        <v>36</v>
      </c>
      <c r="AS21" s="171">
        <f t="shared" si="19"/>
        <v>1.2215812690872072</v>
      </c>
      <c r="AT21" s="168">
        <v>12</v>
      </c>
      <c r="AU21" s="174">
        <f t="shared" si="20"/>
        <v>0.40719375636240246</v>
      </c>
    </row>
    <row r="22" spans="1:47" s="56" customFormat="1" ht="14">
      <c r="A22" s="112" t="s">
        <v>60</v>
      </c>
      <c r="B22" s="361">
        <v>2662</v>
      </c>
      <c r="C22" s="176">
        <v>288</v>
      </c>
      <c r="D22" s="177">
        <v>50</v>
      </c>
      <c r="E22" s="178">
        <f t="shared" si="0"/>
        <v>17.361111111111111</v>
      </c>
      <c r="F22" s="179">
        <v>30</v>
      </c>
      <c r="G22" s="180">
        <f t="shared" si="1"/>
        <v>10.416666666666668</v>
      </c>
      <c r="H22" s="177">
        <v>112</v>
      </c>
      <c r="I22" s="178">
        <f t="shared" si="2"/>
        <v>38.888888888888893</v>
      </c>
      <c r="J22" s="179">
        <v>50</v>
      </c>
      <c r="K22" s="180">
        <f t="shared" si="3"/>
        <v>17.361111111111111</v>
      </c>
      <c r="L22" s="177" t="s">
        <v>98</v>
      </c>
      <c r="M22" s="178" t="s">
        <v>98</v>
      </c>
      <c r="N22" s="179" t="s">
        <v>98</v>
      </c>
      <c r="O22" s="180" t="s">
        <v>98</v>
      </c>
      <c r="P22" s="177" t="s">
        <v>98</v>
      </c>
      <c r="Q22" s="178" t="s">
        <v>98</v>
      </c>
      <c r="R22" s="176">
        <v>1534</v>
      </c>
      <c r="S22" s="177">
        <v>60</v>
      </c>
      <c r="T22" s="178">
        <f t="shared" si="7"/>
        <v>3.9113428943937421</v>
      </c>
      <c r="U22" s="179">
        <v>164</v>
      </c>
      <c r="V22" s="180">
        <f t="shared" si="8"/>
        <v>10.691003911342895</v>
      </c>
      <c r="W22" s="177">
        <v>940</v>
      </c>
      <c r="X22" s="178">
        <f t="shared" si="9"/>
        <v>61.277705345501957</v>
      </c>
      <c r="Y22" s="179">
        <v>232</v>
      </c>
      <c r="Z22" s="180">
        <f t="shared" si="10"/>
        <v>15.123859191655804</v>
      </c>
      <c r="AA22" s="177" t="s">
        <v>98</v>
      </c>
      <c r="AB22" s="195" t="s">
        <v>98</v>
      </c>
      <c r="AC22" s="179" t="s">
        <v>98</v>
      </c>
      <c r="AD22" s="196" t="s">
        <v>98</v>
      </c>
      <c r="AE22" s="177" t="s">
        <v>98</v>
      </c>
      <c r="AF22" s="195" t="s">
        <v>98</v>
      </c>
      <c r="AG22" s="176">
        <v>840</v>
      </c>
      <c r="AH22" s="177">
        <v>25</v>
      </c>
      <c r="AI22" s="178">
        <f t="shared" si="14"/>
        <v>2.9761904761904758</v>
      </c>
      <c r="AJ22" s="179">
        <v>79</v>
      </c>
      <c r="AK22" s="180">
        <f t="shared" si="15"/>
        <v>9.4047619047619051</v>
      </c>
      <c r="AL22" s="177">
        <v>606</v>
      </c>
      <c r="AM22" s="178">
        <f t="shared" si="16"/>
        <v>72.142857142857139</v>
      </c>
      <c r="AN22" s="179">
        <v>109</v>
      </c>
      <c r="AO22" s="180">
        <f t="shared" si="17"/>
        <v>12.976190476190478</v>
      </c>
      <c r="AP22" s="177" t="s">
        <v>98</v>
      </c>
      <c r="AQ22" s="180" t="s">
        <v>98</v>
      </c>
      <c r="AR22" s="177" t="s">
        <v>98</v>
      </c>
      <c r="AS22" s="180" t="s">
        <v>98</v>
      </c>
      <c r="AT22" s="177" t="s">
        <v>98</v>
      </c>
      <c r="AU22" s="197" t="s">
        <v>98</v>
      </c>
    </row>
    <row r="23" spans="1:47" s="56" customFormat="1" ht="14">
      <c r="A23" s="113" t="s">
        <v>61</v>
      </c>
      <c r="B23" s="360">
        <v>482</v>
      </c>
      <c r="C23" s="167">
        <v>19</v>
      </c>
      <c r="D23" s="168" t="s">
        <v>98</v>
      </c>
      <c r="E23" s="169" t="s">
        <v>98</v>
      </c>
      <c r="F23" s="170" t="s">
        <v>98</v>
      </c>
      <c r="G23" s="171" t="s">
        <v>98</v>
      </c>
      <c r="H23" s="168">
        <v>5</v>
      </c>
      <c r="I23" s="169">
        <f t="shared" si="2"/>
        <v>26.315789473684209</v>
      </c>
      <c r="J23" s="170" t="s">
        <v>98</v>
      </c>
      <c r="K23" s="171" t="s">
        <v>98</v>
      </c>
      <c r="L23" s="168" t="s">
        <v>98</v>
      </c>
      <c r="M23" s="198" t="s">
        <v>98</v>
      </c>
      <c r="N23" s="170" t="s">
        <v>98</v>
      </c>
      <c r="O23" s="171" t="s">
        <v>98</v>
      </c>
      <c r="P23" s="168" t="s">
        <v>98</v>
      </c>
      <c r="Q23" s="169" t="s">
        <v>98</v>
      </c>
      <c r="R23" s="167">
        <v>249</v>
      </c>
      <c r="S23" s="168" t="s">
        <v>98</v>
      </c>
      <c r="T23" s="169" t="s">
        <v>98</v>
      </c>
      <c r="U23" s="170" t="s">
        <v>98</v>
      </c>
      <c r="V23" s="193" t="s">
        <v>98</v>
      </c>
      <c r="W23" s="168">
        <v>88</v>
      </c>
      <c r="X23" s="169">
        <f t="shared" si="9"/>
        <v>35.341365461847388</v>
      </c>
      <c r="Y23" s="170" t="s">
        <v>98</v>
      </c>
      <c r="Z23" s="193" t="s">
        <v>98</v>
      </c>
      <c r="AA23" s="168" t="s">
        <v>98</v>
      </c>
      <c r="AB23" s="199" t="s">
        <v>98</v>
      </c>
      <c r="AC23" s="170" t="s">
        <v>98</v>
      </c>
      <c r="AD23" s="173" t="s">
        <v>98</v>
      </c>
      <c r="AE23" s="168" t="s">
        <v>98</v>
      </c>
      <c r="AF23" s="172" t="s">
        <v>98</v>
      </c>
      <c r="AG23" s="167">
        <v>214</v>
      </c>
      <c r="AH23" s="168" t="s">
        <v>98</v>
      </c>
      <c r="AI23" s="169" t="s">
        <v>98</v>
      </c>
      <c r="AJ23" s="170" t="s">
        <v>98</v>
      </c>
      <c r="AK23" s="193" t="s">
        <v>98</v>
      </c>
      <c r="AL23" s="168">
        <v>115</v>
      </c>
      <c r="AM23" s="169">
        <f t="shared" si="16"/>
        <v>53.738317757009348</v>
      </c>
      <c r="AN23" s="170" t="s">
        <v>98</v>
      </c>
      <c r="AO23" s="193" t="s">
        <v>98</v>
      </c>
      <c r="AP23" s="168" t="s">
        <v>98</v>
      </c>
      <c r="AQ23" s="193" t="s">
        <v>98</v>
      </c>
      <c r="AR23" s="168" t="s">
        <v>98</v>
      </c>
      <c r="AS23" s="193" t="s">
        <v>98</v>
      </c>
      <c r="AT23" s="168" t="s">
        <v>98</v>
      </c>
      <c r="AU23" s="194" t="s">
        <v>98</v>
      </c>
    </row>
    <row r="24" spans="1:47" s="56" customFormat="1" ht="14">
      <c r="A24" s="112" t="s">
        <v>62</v>
      </c>
      <c r="B24" s="361">
        <v>2319</v>
      </c>
      <c r="C24" s="176">
        <v>164</v>
      </c>
      <c r="D24" s="177">
        <v>26</v>
      </c>
      <c r="E24" s="178">
        <f t="shared" si="0"/>
        <v>15.853658536585366</v>
      </c>
      <c r="F24" s="179">
        <v>15</v>
      </c>
      <c r="G24" s="180">
        <f t="shared" si="1"/>
        <v>9.1463414634146343</v>
      </c>
      <c r="H24" s="177">
        <v>36</v>
      </c>
      <c r="I24" s="178">
        <f t="shared" si="2"/>
        <v>21.951219512195124</v>
      </c>
      <c r="J24" s="179">
        <v>28</v>
      </c>
      <c r="K24" s="180">
        <f t="shared" si="3"/>
        <v>17.073170731707318</v>
      </c>
      <c r="L24" s="177">
        <v>18</v>
      </c>
      <c r="M24" s="178">
        <f t="shared" si="4"/>
        <v>10.975609756097562</v>
      </c>
      <c r="N24" s="179">
        <v>10</v>
      </c>
      <c r="O24" s="180">
        <f t="shared" si="5"/>
        <v>6.0975609756097562</v>
      </c>
      <c r="P24" s="177">
        <v>31</v>
      </c>
      <c r="Q24" s="178">
        <f t="shared" si="6"/>
        <v>18.902439024390244</v>
      </c>
      <c r="R24" s="176">
        <v>1044</v>
      </c>
      <c r="S24" s="181">
        <v>39</v>
      </c>
      <c r="T24" s="182">
        <f t="shared" si="7"/>
        <v>3.7356321839080464</v>
      </c>
      <c r="U24" s="183">
        <v>21</v>
      </c>
      <c r="V24" s="184">
        <f t="shared" si="8"/>
        <v>2.0114942528735633</v>
      </c>
      <c r="W24" s="181">
        <v>82</v>
      </c>
      <c r="X24" s="182">
        <f t="shared" si="9"/>
        <v>7.8544061302681989</v>
      </c>
      <c r="Y24" s="183">
        <v>413</v>
      </c>
      <c r="Z24" s="184">
        <f t="shared" si="10"/>
        <v>39.559386973180075</v>
      </c>
      <c r="AA24" s="181">
        <v>294</v>
      </c>
      <c r="AB24" s="185">
        <f t="shared" si="11"/>
        <v>28.160919540229884</v>
      </c>
      <c r="AC24" s="183">
        <v>121</v>
      </c>
      <c r="AD24" s="186">
        <f t="shared" si="12"/>
        <v>11.590038314176246</v>
      </c>
      <c r="AE24" s="181">
        <v>74</v>
      </c>
      <c r="AF24" s="182">
        <f t="shared" si="13"/>
        <v>7.088122605363985</v>
      </c>
      <c r="AG24" s="192">
        <v>1111</v>
      </c>
      <c r="AH24" s="181">
        <v>20</v>
      </c>
      <c r="AI24" s="182">
        <f t="shared" si="14"/>
        <v>1.8001800180018002</v>
      </c>
      <c r="AJ24" s="183">
        <v>8</v>
      </c>
      <c r="AK24" s="184">
        <f t="shared" si="15"/>
        <v>0.72007200720072007</v>
      </c>
      <c r="AL24" s="181">
        <v>136</v>
      </c>
      <c r="AM24" s="182">
        <f t="shared" si="16"/>
        <v>12.241224122412241</v>
      </c>
      <c r="AN24" s="183">
        <v>633</v>
      </c>
      <c r="AO24" s="184">
        <f t="shared" si="17"/>
        <v>56.975697569756974</v>
      </c>
      <c r="AP24" s="181">
        <v>252</v>
      </c>
      <c r="AQ24" s="184">
        <f t="shared" si="18"/>
        <v>22.682268226822682</v>
      </c>
      <c r="AR24" s="181">
        <v>50</v>
      </c>
      <c r="AS24" s="184">
        <f t="shared" si="19"/>
        <v>4.5004500450045004</v>
      </c>
      <c r="AT24" s="181">
        <v>12</v>
      </c>
      <c r="AU24" s="187">
        <f t="shared" si="20"/>
        <v>1.0801080108010801</v>
      </c>
    </row>
    <row r="25" spans="1:47" s="56" customFormat="1" ht="14">
      <c r="A25" s="113" t="s">
        <v>63</v>
      </c>
      <c r="B25" s="360">
        <v>1401</v>
      </c>
      <c r="C25" s="167">
        <v>168</v>
      </c>
      <c r="D25" s="168">
        <v>16</v>
      </c>
      <c r="E25" s="169">
        <f t="shared" si="0"/>
        <v>9.5238095238095237</v>
      </c>
      <c r="F25" s="170">
        <v>16</v>
      </c>
      <c r="G25" s="171">
        <f t="shared" si="1"/>
        <v>9.5238095238095237</v>
      </c>
      <c r="H25" s="168">
        <v>61</v>
      </c>
      <c r="I25" s="169">
        <f t="shared" si="2"/>
        <v>36.30952380952381</v>
      </c>
      <c r="J25" s="170">
        <v>37</v>
      </c>
      <c r="K25" s="171">
        <f t="shared" si="3"/>
        <v>22.023809523809522</v>
      </c>
      <c r="L25" s="168">
        <v>18</v>
      </c>
      <c r="M25" s="169">
        <f t="shared" si="4"/>
        <v>10.714285714285714</v>
      </c>
      <c r="N25" s="170">
        <v>9</v>
      </c>
      <c r="O25" s="171">
        <f t="shared" si="5"/>
        <v>5.3571428571428568</v>
      </c>
      <c r="P25" s="168">
        <v>11</v>
      </c>
      <c r="Q25" s="169">
        <f t="shared" si="6"/>
        <v>6.5476190476190483</v>
      </c>
      <c r="R25" s="167">
        <v>708</v>
      </c>
      <c r="S25" s="168">
        <v>28</v>
      </c>
      <c r="T25" s="169">
        <f t="shared" si="7"/>
        <v>3.9548022598870061</v>
      </c>
      <c r="U25" s="170">
        <v>34</v>
      </c>
      <c r="V25" s="171">
        <f t="shared" si="8"/>
        <v>4.8022598870056497</v>
      </c>
      <c r="W25" s="168">
        <v>302</v>
      </c>
      <c r="X25" s="169">
        <f t="shared" si="9"/>
        <v>42.655367231638422</v>
      </c>
      <c r="Y25" s="170">
        <v>198</v>
      </c>
      <c r="Z25" s="171">
        <f t="shared" si="10"/>
        <v>27.966101694915253</v>
      </c>
      <c r="AA25" s="168">
        <v>96</v>
      </c>
      <c r="AB25" s="172">
        <f t="shared" si="11"/>
        <v>13.559322033898304</v>
      </c>
      <c r="AC25" s="170">
        <v>27</v>
      </c>
      <c r="AD25" s="173">
        <f t="shared" si="12"/>
        <v>3.8135593220338984</v>
      </c>
      <c r="AE25" s="168">
        <v>23</v>
      </c>
      <c r="AF25" s="169">
        <f t="shared" si="13"/>
        <v>3.2485875706214689</v>
      </c>
      <c r="AG25" s="167">
        <v>525</v>
      </c>
      <c r="AH25" s="168">
        <v>12</v>
      </c>
      <c r="AI25" s="169">
        <f t="shared" si="14"/>
        <v>2.2857142857142856</v>
      </c>
      <c r="AJ25" s="170">
        <v>12</v>
      </c>
      <c r="AK25" s="171">
        <f t="shared" si="15"/>
        <v>2.2857142857142856</v>
      </c>
      <c r="AL25" s="168">
        <v>249</v>
      </c>
      <c r="AM25" s="169">
        <f t="shared" si="16"/>
        <v>47.428571428571431</v>
      </c>
      <c r="AN25" s="170">
        <v>202</v>
      </c>
      <c r="AO25" s="171">
        <f t="shared" si="17"/>
        <v>38.476190476190474</v>
      </c>
      <c r="AP25" s="168">
        <v>43</v>
      </c>
      <c r="AQ25" s="171">
        <f t="shared" si="18"/>
        <v>8.1904761904761916</v>
      </c>
      <c r="AR25" s="168">
        <v>3</v>
      </c>
      <c r="AS25" s="171">
        <f t="shared" si="19"/>
        <v>0.5714285714285714</v>
      </c>
      <c r="AT25" s="168">
        <v>4</v>
      </c>
      <c r="AU25" s="174">
        <f t="shared" si="20"/>
        <v>0.76190476190476186</v>
      </c>
    </row>
    <row r="26" spans="1:47" s="56" customFormat="1" ht="14">
      <c r="A26" s="112" t="s">
        <v>64</v>
      </c>
      <c r="B26" s="361">
        <v>1820</v>
      </c>
      <c r="C26" s="176">
        <v>288</v>
      </c>
      <c r="D26" s="177">
        <v>38</v>
      </c>
      <c r="E26" s="178">
        <f t="shared" si="0"/>
        <v>13.194444444444445</v>
      </c>
      <c r="F26" s="179">
        <v>7</v>
      </c>
      <c r="G26" s="180">
        <f t="shared" si="1"/>
        <v>2.4305555555555558</v>
      </c>
      <c r="H26" s="177">
        <v>95</v>
      </c>
      <c r="I26" s="178">
        <f t="shared" si="2"/>
        <v>32.986111111111107</v>
      </c>
      <c r="J26" s="179">
        <v>59</v>
      </c>
      <c r="K26" s="180">
        <f t="shared" si="3"/>
        <v>20.486111111111111</v>
      </c>
      <c r="L26" s="177">
        <v>17</v>
      </c>
      <c r="M26" s="178">
        <f t="shared" si="4"/>
        <v>5.9027777777777777</v>
      </c>
      <c r="N26" s="179">
        <v>18</v>
      </c>
      <c r="O26" s="180">
        <f t="shared" si="5"/>
        <v>6.25</v>
      </c>
      <c r="P26" s="177">
        <v>54</v>
      </c>
      <c r="Q26" s="178">
        <f t="shared" si="6"/>
        <v>18.75</v>
      </c>
      <c r="R26" s="176">
        <v>900</v>
      </c>
      <c r="S26" s="177">
        <v>28</v>
      </c>
      <c r="T26" s="178">
        <f t="shared" si="7"/>
        <v>3.1111111111111112</v>
      </c>
      <c r="U26" s="179">
        <v>12</v>
      </c>
      <c r="V26" s="180">
        <f t="shared" si="8"/>
        <v>1.3333333333333335</v>
      </c>
      <c r="W26" s="177">
        <v>172</v>
      </c>
      <c r="X26" s="178">
        <f t="shared" si="9"/>
        <v>19.111111111111111</v>
      </c>
      <c r="Y26" s="179">
        <v>438</v>
      </c>
      <c r="Z26" s="180">
        <f t="shared" si="10"/>
        <v>48.666666666666671</v>
      </c>
      <c r="AA26" s="177">
        <v>174</v>
      </c>
      <c r="AB26" s="195">
        <f t="shared" si="11"/>
        <v>19.333333333333332</v>
      </c>
      <c r="AC26" s="179">
        <v>49</v>
      </c>
      <c r="AD26" s="196">
        <f t="shared" si="12"/>
        <v>5.4444444444444438</v>
      </c>
      <c r="AE26" s="177">
        <v>27</v>
      </c>
      <c r="AF26" s="178">
        <f t="shared" si="13"/>
        <v>3</v>
      </c>
      <c r="AG26" s="176">
        <v>632</v>
      </c>
      <c r="AH26" s="177">
        <v>10</v>
      </c>
      <c r="AI26" s="178">
        <f t="shared" si="14"/>
        <v>1.5822784810126582</v>
      </c>
      <c r="AJ26" s="179">
        <v>11</v>
      </c>
      <c r="AK26" s="180">
        <f t="shared" si="15"/>
        <v>1.740506329113924</v>
      </c>
      <c r="AL26" s="177">
        <v>259</v>
      </c>
      <c r="AM26" s="178">
        <f t="shared" si="16"/>
        <v>40.981012658227847</v>
      </c>
      <c r="AN26" s="179">
        <v>299</v>
      </c>
      <c r="AO26" s="180">
        <f t="shared" si="17"/>
        <v>47.310126582278485</v>
      </c>
      <c r="AP26" s="177">
        <v>43</v>
      </c>
      <c r="AQ26" s="180">
        <f t="shared" si="18"/>
        <v>6.8037974683544302</v>
      </c>
      <c r="AR26" s="177">
        <v>7</v>
      </c>
      <c r="AS26" s="180">
        <f t="shared" si="19"/>
        <v>1.1075949367088607</v>
      </c>
      <c r="AT26" s="177">
        <v>3</v>
      </c>
      <c r="AU26" s="197">
        <f t="shared" si="20"/>
        <v>0.4746835443037975</v>
      </c>
    </row>
    <row r="27" spans="1:47" s="56" customFormat="1" ht="14.5" thickBot="1">
      <c r="A27" s="113" t="s">
        <v>65</v>
      </c>
      <c r="B27" s="360">
        <v>1340</v>
      </c>
      <c r="C27" s="167">
        <v>194</v>
      </c>
      <c r="D27" s="168" t="s">
        <v>98</v>
      </c>
      <c r="E27" s="169" t="s">
        <v>98</v>
      </c>
      <c r="F27" s="170">
        <v>11</v>
      </c>
      <c r="G27" s="171">
        <f t="shared" si="1"/>
        <v>5.6701030927835054</v>
      </c>
      <c r="H27" s="168">
        <v>81</v>
      </c>
      <c r="I27" s="169">
        <f t="shared" si="2"/>
        <v>41.75257731958763</v>
      </c>
      <c r="J27" s="170">
        <v>73</v>
      </c>
      <c r="K27" s="171">
        <f t="shared" si="3"/>
        <v>37.628865979381445</v>
      </c>
      <c r="L27" s="168">
        <v>22</v>
      </c>
      <c r="M27" s="169">
        <f t="shared" si="4"/>
        <v>11.340206185567011</v>
      </c>
      <c r="N27" s="170" t="s">
        <v>98</v>
      </c>
      <c r="O27" s="171" t="s">
        <v>98</v>
      </c>
      <c r="P27" s="168" t="s">
        <v>98</v>
      </c>
      <c r="Q27" s="169" t="s">
        <v>98</v>
      </c>
      <c r="R27" s="200">
        <v>774</v>
      </c>
      <c r="S27" s="201" t="s">
        <v>98</v>
      </c>
      <c r="T27" s="202" t="s">
        <v>98</v>
      </c>
      <c r="U27" s="203">
        <v>11</v>
      </c>
      <c r="V27" s="204">
        <f t="shared" si="8"/>
        <v>1.421188630490956</v>
      </c>
      <c r="W27" s="201">
        <v>262</v>
      </c>
      <c r="X27" s="202">
        <f t="shared" si="9"/>
        <v>33.850129198966414</v>
      </c>
      <c r="Y27" s="203">
        <v>425</v>
      </c>
      <c r="Z27" s="204">
        <f t="shared" si="10"/>
        <v>54.909560723514218</v>
      </c>
      <c r="AA27" s="201">
        <v>62</v>
      </c>
      <c r="AB27" s="205">
        <f t="shared" si="11"/>
        <v>8.0103359173126609</v>
      </c>
      <c r="AC27" s="203" t="s">
        <v>98</v>
      </c>
      <c r="AD27" s="206" t="s">
        <v>98</v>
      </c>
      <c r="AE27" s="201" t="s">
        <v>98</v>
      </c>
      <c r="AF27" s="205" t="s">
        <v>98</v>
      </c>
      <c r="AG27" s="167">
        <v>372</v>
      </c>
      <c r="AH27" s="168" t="s">
        <v>98</v>
      </c>
      <c r="AI27" s="169" t="s">
        <v>98</v>
      </c>
      <c r="AJ27" s="170">
        <v>3</v>
      </c>
      <c r="AK27" s="171">
        <f t="shared" si="15"/>
        <v>0.80645161290322576</v>
      </c>
      <c r="AL27" s="168">
        <v>127</v>
      </c>
      <c r="AM27" s="169">
        <f t="shared" si="16"/>
        <v>34.13978494623656</v>
      </c>
      <c r="AN27" s="170">
        <v>227</v>
      </c>
      <c r="AO27" s="171">
        <f t="shared" si="17"/>
        <v>61.021505376344088</v>
      </c>
      <c r="AP27" s="168">
        <v>12</v>
      </c>
      <c r="AQ27" s="171">
        <f t="shared" si="18"/>
        <v>3.225806451612903</v>
      </c>
      <c r="AR27" s="168" t="s">
        <v>98</v>
      </c>
      <c r="AS27" s="193" t="s">
        <v>98</v>
      </c>
      <c r="AT27" s="168" t="s">
        <v>98</v>
      </c>
      <c r="AU27" s="194" t="s">
        <v>98</v>
      </c>
    </row>
    <row r="28" spans="1:47" s="56" customFormat="1" ht="14">
      <c r="A28" s="125" t="s">
        <v>66</v>
      </c>
      <c r="B28" s="362">
        <v>46525</v>
      </c>
      <c r="C28" s="350">
        <v>8205</v>
      </c>
      <c r="D28" s="363">
        <v>1162</v>
      </c>
      <c r="E28" s="209">
        <f t="shared" si="0"/>
        <v>14.162096282754419</v>
      </c>
      <c r="F28" s="364">
        <v>1383</v>
      </c>
      <c r="G28" s="211">
        <f t="shared" si="1"/>
        <v>16.855575868372945</v>
      </c>
      <c r="H28" s="363">
        <v>2860</v>
      </c>
      <c r="I28" s="209">
        <f t="shared" si="2"/>
        <v>34.856794637416208</v>
      </c>
      <c r="J28" s="364">
        <v>966</v>
      </c>
      <c r="K28" s="211">
        <f t="shared" si="3"/>
        <v>11.773308957952468</v>
      </c>
      <c r="L28" s="363">
        <v>476</v>
      </c>
      <c r="M28" s="209">
        <f t="shared" si="4"/>
        <v>5.8013406459475929</v>
      </c>
      <c r="N28" s="364">
        <v>336</v>
      </c>
      <c r="O28" s="211">
        <f t="shared" si="5"/>
        <v>4.0950639853747717</v>
      </c>
      <c r="P28" s="363">
        <v>1022</v>
      </c>
      <c r="Q28" s="209">
        <f t="shared" si="6"/>
        <v>12.455819622181597</v>
      </c>
      <c r="R28" s="350">
        <v>24988</v>
      </c>
      <c r="S28" s="363">
        <v>1060</v>
      </c>
      <c r="T28" s="209">
        <f t="shared" si="7"/>
        <v>4.2420361773651356</v>
      </c>
      <c r="U28" s="364">
        <v>4039</v>
      </c>
      <c r="V28" s="211">
        <f t="shared" si="8"/>
        <v>16.163758604129981</v>
      </c>
      <c r="W28" s="363">
        <v>8668</v>
      </c>
      <c r="X28" s="209">
        <f t="shared" si="9"/>
        <v>34.688650552265088</v>
      </c>
      <c r="Y28" s="364">
        <v>6523</v>
      </c>
      <c r="Z28" s="211">
        <f t="shared" si="10"/>
        <v>26.104530174483752</v>
      </c>
      <c r="AA28" s="363">
        <v>2853</v>
      </c>
      <c r="AB28" s="212">
        <f t="shared" si="11"/>
        <v>11.417480390587482</v>
      </c>
      <c r="AC28" s="364">
        <v>1109</v>
      </c>
      <c r="AD28" s="213">
        <f t="shared" si="12"/>
        <v>4.438130302545221</v>
      </c>
      <c r="AE28" s="363">
        <v>736</v>
      </c>
      <c r="AF28" s="209">
        <f t="shared" si="13"/>
        <v>2.9454137986233393</v>
      </c>
      <c r="AG28" s="350">
        <v>13332</v>
      </c>
      <c r="AH28" s="363">
        <v>339</v>
      </c>
      <c r="AI28" s="209">
        <f t="shared" si="14"/>
        <v>2.542754275427543</v>
      </c>
      <c r="AJ28" s="364">
        <v>1677</v>
      </c>
      <c r="AK28" s="211">
        <f t="shared" si="15"/>
        <v>12.578757875787581</v>
      </c>
      <c r="AL28" s="363">
        <v>6010</v>
      </c>
      <c r="AM28" s="209">
        <f t="shared" si="16"/>
        <v>45.079507950795076</v>
      </c>
      <c r="AN28" s="364">
        <v>4367</v>
      </c>
      <c r="AO28" s="211">
        <f t="shared" si="17"/>
        <v>32.755775577557756</v>
      </c>
      <c r="AP28" s="363">
        <v>752</v>
      </c>
      <c r="AQ28" s="211">
        <f t="shared" si="18"/>
        <v>5.6405640564056405</v>
      </c>
      <c r="AR28" s="363">
        <v>143</v>
      </c>
      <c r="AS28" s="211">
        <f t="shared" si="19"/>
        <v>1.0726072607260726</v>
      </c>
      <c r="AT28" s="363">
        <v>44</v>
      </c>
      <c r="AU28" s="214">
        <f t="shared" si="20"/>
        <v>0.33003300330033003</v>
      </c>
    </row>
    <row r="29" spans="1:47" s="56" customFormat="1" ht="14">
      <c r="A29" s="128" t="s">
        <v>67</v>
      </c>
      <c r="B29" s="365">
        <v>10514</v>
      </c>
      <c r="C29" s="353">
        <v>1793</v>
      </c>
      <c r="D29" s="366">
        <v>509</v>
      </c>
      <c r="E29" s="217">
        <f t="shared" si="0"/>
        <v>28.388176240936978</v>
      </c>
      <c r="F29" s="367">
        <v>120</v>
      </c>
      <c r="G29" s="219">
        <f t="shared" si="1"/>
        <v>6.6926938092582269</v>
      </c>
      <c r="H29" s="366">
        <v>438</v>
      </c>
      <c r="I29" s="217">
        <f t="shared" si="2"/>
        <v>24.428332403792528</v>
      </c>
      <c r="J29" s="367">
        <v>248</v>
      </c>
      <c r="K29" s="219">
        <f t="shared" si="3"/>
        <v>13.831567205800335</v>
      </c>
      <c r="L29" s="366">
        <v>121</v>
      </c>
      <c r="M29" s="217">
        <f t="shared" si="4"/>
        <v>6.7484662576687118</v>
      </c>
      <c r="N29" s="367">
        <v>79</v>
      </c>
      <c r="O29" s="219">
        <f t="shared" si="5"/>
        <v>4.4060234244283327</v>
      </c>
      <c r="P29" s="366">
        <v>278</v>
      </c>
      <c r="Q29" s="217">
        <f t="shared" si="6"/>
        <v>15.504740658114891</v>
      </c>
      <c r="R29" s="353">
        <v>4821</v>
      </c>
      <c r="S29" s="366">
        <v>266</v>
      </c>
      <c r="T29" s="217">
        <f t="shared" si="7"/>
        <v>5.5175274839244972</v>
      </c>
      <c r="U29" s="367">
        <v>187</v>
      </c>
      <c r="V29" s="219">
        <f t="shared" si="8"/>
        <v>3.8788633063679732</v>
      </c>
      <c r="W29" s="366">
        <v>1386</v>
      </c>
      <c r="X29" s="217">
        <f t="shared" si="9"/>
        <v>28.749222153080272</v>
      </c>
      <c r="Y29" s="367">
        <v>1629</v>
      </c>
      <c r="Z29" s="219">
        <f t="shared" si="10"/>
        <v>33.789670192906037</v>
      </c>
      <c r="AA29" s="366">
        <v>791</v>
      </c>
      <c r="AB29" s="220">
        <f t="shared" si="11"/>
        <v>16.407384360091267</v>
      </c>
      <c r="AC29" s="367">
        <v>306</v>
      </c>
      <c r="AD29" s="221">
        <f t="shared" si="12"/>
        <v>6.3472308649657752</v>
      </c>
      <c r="AE29" s="366">
        <v>256</v>
      </c>
      <c r="AF29" s="217">
        <f t="shared" si="13"/>
        <v>5.3101016386641771</v>
      </c>
      <c r="AG29" s="353">
        <v>3900</v>
      </c>
      <c r="AH29" s="366">
        <v>121</v>
      </c>
      <c r="AI29" s="217">
        <f t="shared" si="14"/>
        <v>3.1025641025641026</v>
      </c>
      <c r="AJ29" s="367">
        <v>167</v>
      </c>
      <c r="AK29" s="219">
        <f t="shared" si="15"/>
        <v>4.2820512820512819</v>
      </c>
      <c r="AL29" s="366">
        <v>1418</v>
      </c>
      <c r="AM29" s="217">
        <f t="shared" si="16"/>
        <v>36.358974358974358</v>
      </c>
      <c r="AN29" s="367">
        <v>1659</v>
      </c>
      <c r="AO29" s="219">
        <f t="shared" si="17"/>
        <v>42.538461538461533</v>
      </c>
      <c r="AP29" s="366">
        <v>434</v>
      </c>
      <c r="AQ29" s="219">
        <f t="shared" si="18"/>
        <v>11.128205128205128</v>
      </c>
      <c r="AR29" s="366">
        <v>74</v>
      </c>
      <c r="AS29" s="219">
        <f t="shared" si="19"/>
        <v>1.8974358974358976</v>
      </c>
      <c r="AT29" s="366">
        <v>27</v>
      </c>
      <c r="AU29" s="222">
        <f t="shared" si="20"/>
        <v>0.69230769230769229</v>
      </c>
    </row>
    <row r="30" spans="1:47" s="56" customFormat="1" ht="14">
      <c r="A30" s="131" t="s">
        <v>68</v>
      </c>
      <c r="B30" s="368">
        <v>57039</v>
      </c>
      <c r="C30" s="224">
        <v>9998</v>
      </c>
      <c r="D30" s="225">
        <v>1671</v>
      </c>
      <c r="E30" s="226">
        <f t="shared" si="0"/>
        <v>16.713342668533706</v>
      </c>
      <c r="F30" s="227">
        <v>1503</v>
      </c>
      <c r="G30" s="228">
        <f t="shared" si="1"/>
        <v>15.033006601320265</v>
      </c>
      <c r="H30" s="225">
        <v>3298</v>
      </c>
      <c r="I30" s="226">
        <f t="shared" si="2"/>
        <v>32.986597319463897</v>
      </c>
      <c r="J30" s="227">
        <v>1214</v>
      </c>
      <c r="K30" s="228">
        <f t="shared" si="3"/>
        <v>12.142428485697138</v>
      </c>
      <c r="L30" s="225">
        <v>597</v>
      </c>
      <c r="M30" s="226">
        <f t="shared" si="4"/>
        <v>5.9711942388477697</v>
      </c>
      <c r="N30" s="227">
        <v>415</v>
      </c>
      <c r="O30" s="228">
        <f t="shared" si="5"/>
        <v>4.1508301660332068</v>
      </c>
      <c r="P30" s="225">
        <v>1300</v>
      </c>
      <c r="Q30" s="226">
        <f t="shared" si="6"/>
        <v>13.002600520104021</v>
      </c>
      <c r="R30" s="224">
        <v>29809</v>
      </c>
      <c r="S30" s="225">
        <v>1326</v>
      </c>
      <c r="T30" s="226">
        <f t="shared" si="7"/>
        <v>4.4483209768861753</v>
      </c>
      <c r="U30" s="227">
        <v>4226</v>
      </c>
      <c r="V30" s="228">
        <f t="shared" si="8"/>
        <v>14.176926431614614</v>
      </c>
      <c r="W30" s="225">
        <v>10054</v>
      </c>
      <c r="X30" s="226">
        <f t="shared" si="9"/>
        <v>33.728068704082659</v>
      </c>
      <c r="Y30" s="227">
        <v>8152</v>
      </c>
      <c r="Z30" s="228">
        <f t="shared" si="10"/>
        <v>27.347445402395248</v>
      </c>
      <c r="AA30" s="225">
        <v>3644</v>
      </c>
      <c r="AB30" s="229">
        <f t="shared" si="11"/>
        <v>12.2244959575967</v>
      </c>
      <c r="AC30" s="227">
        <v>1415</v>
      </c>
      <c r="AD30" s="230">
        <f t="shared" si="12"/>
        <v>4.7468885236002549</v>
      </c>
      <c r="AE30" s="225">
        <v>992</v>
      </c>
      <c r="AF30" s="226">
        <f t="shared" si="13"/>
        <v>3.3278540038243478</v>
      </c>
      <c r="AG30" s="224">
        <v>17232</v>
      </c>
      <c r="AH30" s="225">
        <v>460</v>
      </c>
      <c r="AI30" s="226">
        <f t="shared" si="14"/>
        <v>2.6694521819870012</v>
      </c>
      <c r="AJ30" s="227">
        <v>1844</v>
      </c>
      <c r="AK30" s="228">
        <f t="shared" si="15"/>
        <v>10.701021355617456</v>
      </c>
      <c r="AL30" s="225">
        <v>7428</v>
      </c>
      <c r="AM30" s="226">
        <f t="shared" si="16"/>
        <v>43.105849582172702</v>
      </c>
      <c r="AN30" s="227">
        <v>6026</v>
      </c>
      <c r="AO30" s="228">
        <f t="shared" si="17"/>
        <v>34.969823584029712</v>
      </c>
      <c r="AP30" s="225">
        <v>1186</v>
      </c>
      <c r="AQ30" s="228">
        <f t="shared" si="18"/>
        <v>6.8825441039925721</v>
      </c>
      <c r="AR30" s="225">
        <v>217</v>
      </c>
      <c r="AS30" s="228">
        <f t="shared" si="19"/>
        <v>1.2592850510677809</v>
      </c>
      <c r="AT30" s="225">
        <v>71</v>
      </c>
      <c r="AU30" s="231">
        <f t="shared" si="20"/>
        <v>0.41202414113277619</v>
      </c>
    </row>
    <row r="31" spans="1:47" s="56" customFormat="1" ht="14.25" customHeight="1">
      <c r="A31" s="409" t="s">
        <v>123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</row>
    <row r="32" spans="1:47" s="56" customFormat="1" ht="14">
      <c r="A32" s="411" t="s">
        <v>96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</row>
    <row r="33" spans="1:47" s="56" customFormat="1" ht="14">
      <c r="A33" s="411" t="s">
        <v>124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</row>
    <row r="34" spans="1:47" ht="14.25" customHeight="1">
      <c r="A34" s="64"/>
    </row>
    <row r="35" spans="1:47" s="1" customFormat="1" ht="23.5">
      <c r="A35" s="387">
        <v>2024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387"/>
      <c r="AT35" s="387"/>
      <c r="AU35" s="387"/>
    </row>
    <row r="36" spans="1:47" s="1" customFormat="1" ht="14.5">
      <c r="A36" s="65"/>
    </row>
    <row r="37" spans="1:47" s="1" customFormat="1" ht="17.649999999999999" customHeight="1">
      <c r="A37" s="403" t="s">
        <v>140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3"/>
      <c r="AK37" s="403"/>
      <c r="AL37" s="403"/>
      <c r="AM37" s="403"/>
      <c r="AN37" s="403"/>
      <c r="AO37" s="403"/>
      <c r="AP37" s="403"/>
      <c r="AQ37" s="403"/>
      <c r="AR37" s="403"/>
      <c r="AS37" s="403"/>
      <c r="AT37" s="403"/>
      <c r="AU37" s="403"/>
    </row>
    <row r="38" spans="1:47" s="1" customFormat="1" ht="14.25" customHeight="1">
      <c r="A38" s="410" t="s">
        <v>38</v>
      </c>
      <c r="B38" s="408" t="s">
        <v>86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8"/>
      <c r="AU38" s="408"/>
    </row>
    <row r="39" spans="1:47" s="1" customFormat="1" ht="14.25" customHeight="1">
      <c r="A39" s="410"/>
      <c r="B39" s="405" t="s">
        <v>40</v>
      </c>
      <c r="C39" s="408" t="s">
        <v>41</v>
      </c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8"/>
      <c r="AI39" s="408"/>
      <c r="AJ39" s="408"/>
      <c r="AK39" s="408"/>
      <c r="AL39" s="408"/>
      <c r="AM39" s="408"/>
      <c r="AN39" s="408"/>
      <c r="AO39" s="408"/>
      <c r="AP39" s="408"/>
      <c r="AQ39" s="408"/>
      <c r="AR39" s="408"/>
      <c r="AS39" s="408"/>
      <c r="AT39" s="408"/>
      <c r="AU39" s="408"/>
    </row>
    <row r="40" spans="1:47" s="1" customFormat="1" ht="14.25" customHeight="1">
      <c r="A40" s="410"/>
      <c r="B40" s="405"/>
      <c r="C40" s="407" t="s">
        <v>87</v>
      </c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 t="s">
        <v>88</v>
      </c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8" t="s">
        <v>138</v>
      </c>
      <c r="AH40" s="408"/>
      <c r="AI40" s="408"/>
      <c r="AJ40" s="408"/>
      <c r="AK40" s="408"/>
      <c r="AL40" s="408"/>
      <c r="AM40" s="408"/>
      <c r="AN40" s="408"/>
      <c r="AO40" s="408"/>
      <c r="AP40" s="408"/>
      <c r="AQ40" s="408"/>
      <c r="AR40" s="408"/>
      <c r="AS40" s="408"/>
      <c r="AT40" s="408"/>
      <c r="AU40" s="408"/>
    </row>
    <row r="41" spans="1:47" s="1" customFormat="1" ht="14.25" customHeight="1">
      <c r="A41" s="410"/>
      <c r="B41" s="405"/>
      <c r="C41" s="407" t="s">
        <v>40</v>
      </c>
      <c r="D41" s="407" t="s">
        <v>41</v>
      </c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 t="s">
        <v>40</v>
      </c>
      <c r="S41" s="405" t="s">
        <v>41</v>
      </c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7" t="s">
        <v>40</v>
      </c>
      <c r="AH41" s="408" t="s">
        <v>41</v>
      </c>
      <c r="AI41" s="408"/>
      <c r="AJ41" s="408"/>
      <c r="AK41" s="408"/>
      <c r="AL41" s="408"/>
      <c r="AM41" s="408"/>
      <c r="AN41" s="408"/>
      <c r="AO41" s="408"/>
      <c r="AP41" s="408"/>
      <c r="AQ41" s="408"/>
      <c r="AR41" s="408"/>
      <c r="AS41" s="408"/>
      <c r="AT41" s="408"/>
      <c r="AU41" s="408"/>
    </row>
    <row r="42" spans="1:47" s="1" customFormat="1" ht="57.75" customHeight="1">
      <c r="A42" s="410"/>
      <c r="B42" s="405"/>
      <c r="C42" s="407"/>
      <c r="D42" s="407" t="s">
        <v>111</v>
      </c>
      <c r="E42" s="407"/>
      <c r="F42" s="407" t="s">
        <v>112</v>
      </c>
      <c r="G42" s="407"/>
      <c r="H42" s="407" t="s">
        <v>113</v>
      </c>
      <c r="I42" s="407"/>
      <c r="J42" s="407" t="s">
        <v>114</v>
      </c>
      <c r="K42" s="407"/>
      <c r="L42" s="407" t="s">
        <v>115</v>
      </c>
      <c r="M42" s="407"/>
      <c r="N42" s="407" t="s">
        <v>116</v>
      </c>
      <c r="O42" s="407"/>
      <c r="P42" s="407" t="s">
        <v>117</v>
      </c>
      <c r="Q42" s="407"/>
      <c r="R42" s="407"/>
      <c r="S42" s="407" t="s">
        <v>111</v>
      </c>
      <c r="T42" s="407"/>
      <c r="U42" s="407" t="s">
        <v>139</v>
      </c>
      <c r="V42" s="407"/>
      <c r="W42" s="407" t="s">
        <v>113</v>
      </c>
      <c r="X42" s="407"/>
      <c r="Y42" s="407" t="s">
        <v>114</v>
      </c>
      <c r="Z42" s="407"/>
      <c r="AA42" s="407" t="s">
        <v>115</v>
      </c>
      <c r="AB42" s="407"/>
      <c r="AC42" s="407" t="s">
        <v>116</v>
      </c>
      <c r="AD42" s="407"/>
      <c r="AE42" s="407" t="s">
        <v>117</v>
      </c>
      <c r="AF42" s="407"/>
      <c r="AG42" s="407"/>
      <c r="AH42" s="407" t="s">
        <v>111</v>
      </c>
      <c r="AI42" s="407"/>
      <c r="AJ42" s="407" t="s">
        <v>139</v>
      </c>
      <c r="AK42" s="407"/>
      <c r="AL42" s="407" t="s">
        <v>113</v>
      </c>
      <c r="AM42" s="407"/>
      <c r="AN42" s="407" t="s">
        <v>114</v>
      </c>
      <c r="AO42" s="407"/>
      <c r="AP42" s="407" t="s">
        <v>115</v>
      </c>
      <c r="AQ42" s="407"/>
      <c r="AR42" s="407" t="s">
        <v>116</v>
      </c>
      <c r="AS42" s="407"/>
      <c r="AT42" s="408" t="s">
        <v>117</v>
      </c>
      <c r="AU42" s="408"/>
    </row>
    <row r="43" spans="1:47" s="1" customFormat="1" ht="14.5">
      <c r="A43" s="410"/>
      <c r="B43" s="150" t="s">
        <v>48</v>
      </c>
      <c r="C43" s="150" t="s">
        <v>48</v>
      </c>
      <c r="D43" s="151" t="s">
        <v>48</v>
      </c>
      <c r="E43" s="152" t="s">
        <v>49</v>
      </c>
      <c r="F43" s="153" t="s">
        <v>48</v>
      </c>
      <c r="G43" s="154" t="s">
        <v>49</v>
      </c>
      <c r="H43" s="153" t="s">
        <v>48</v>
      </c>
      <c r="I43" s="154" t="s">
        <v>49</v>
      </c>
      <c r="J43" s="153" t="s">
        <v>48</v>
      </c>
      <c r="K43" s="154" t="s">
        <v>49</v>
      </c>
      <c r="L43" s="151" t="s">
        <v>48</v>
      </c>
      <c r="M43" s="152" t="s">
        <v>49</v>
      </c>
      <c r="N43" s="153" t="s">
        <v>48</v>
      </c>
      <c r="O43" s="154" t="s">
        <v>49</v>
      </c>
      <c r="P43" s="151" t="s">
        <v>48</v>
      </c>
      <c r="Q43" s="152" t="s">
        <v>49</v>
      </c>
      <c r="R43" s="150" t="s">
        <v>48</v>
      </c>
      <c r="S43" s="153" t="s">
        <v>48</v>
      </c>
      <c r="T43" s="154" t="s">
        <v>49</v>
      </c>
      <c r="U43" s="153" t="s">
        <v>48</v>
      </c>
      <c r="V43" s="154" t="s">
        <v>49</v>
      </c>
      <c r="W43" s="153" t="s">
        <v>48</v>
      </c>
      <c r="X43" s="154" t="s">
        <v>49</v>
      </c>
      <c r="Y43" s="151" t="s">
        <v>48</v>
      </c>
      <c r="Z43" s="152" t="s">
        <v>49</v>
      </c>
      <c r="AA43" s="153" t="s">
        <v>48</v>
      </c>
      <c r="AB43" s="154" t="s">
        <v>49</v>
      </c>
      <c r="AC43" s="153" t="s">
        <v>48</v>
      </c>
      <c r="AD43" s="154" t="s">
        <v>49</v>
      </c>
      <c r="AE43" s="153" t="s">
        <v>48</v>
      </c>
      <c r="AF43" s="154" t="s">
        <v>49</v>
      </c>
      <c r="AG43" s="150" t="s">
        <v>48</v>
      </c>
      <c r="AH43" s="153" t="s">
        <v>48</v>
      </c>
      <c r="AI43" s="154" t="s">
        <v>49</v>
      </c>
      <c r="AJ43" s="151" t="s">
        <v>48</v>
      </c>
      <c r="AK43" s="152" t="s">
        <v>49</v>
      </c>
      <c r="AL43" s="151" t="s">
        <v>48</v>
      </c>
      <c r="AM43" s="152" t="s">
        <v>49</v>
      </c>
      <c r="AN43" s="153" t="s">
        <v>48</v>
      </c>
      <c r="AO43" s="154" t="s">
        <v>49</v>
      </c>
      <c r="AP43" s="151" t="s">
        <v>48</v>
      </c>
      <c r="AQ43" s="152" t="s">
        <v>49</v>
      </c>
      <c r="AR43" s="153" t="s">
        <v>48</v>
      </c>
      <c r="AS43" s="154" t="s">
        <v>49</v>
      </c>
      <c r="AT43" s="153" t="s">
        <v>48</v>
      </c>
      <c r="AU43" s="155" t="s">
        <v>49</v>
      </c>
    </row>
    <row r="44" spans="1:47" s="1" customFormat="1" ht="14.5">
      <c r="A44" s="112" t="s">
        <v>50</v>
      </c>
      <c r="B44" s="156">
        <v>9556</v>
      </c>
      <c r="C44" s="157">
        <v>2382</v>
      </c>
      <c r="D44" s="158">
        <v>48</v>
      </c>
      <c r="E44" s="159">
        <v>2.0151133501259402</v>
      </c>
      <c r="F44" s="160">
        <v>520</v>
      </c>
      <c r="G44" s="161">
        <v>21.830394626364399</v>
      </c>
      <c r="H44" s="158">
        <v>1195</v>
      </c>
      <c r="I44" s="159">
        <v>50.1679261125105</v>
      </c>
      <c r="J44" s="160">
        <v>208</v>
      </c>
      <c r="K44" s="161">
        <v>8.7321578505457609</v>
      </c>
      <c r="L44" s="158">
        <v>117</v>
      </c>
      <c r="M44" s="159">
        <v>4.9118387909319896</v>
      </c>
      <c r="N44" s="160" t="s">
        <v>98</v>
      </c>
      <c r="O44" s="161" t="s">
        <v>98</v>
      </c>
      <c r="P44" s="158" t="s">
        <v>98</v>
      </c>
      <c r="Q44" s="159" t="s">
        <v>98</v>
      </c>
      <c r="R44" s="157">
        <v>5476</v>
      </c>
      <c r="S44" s="158">
        <v>86</v>
      </c>
      <c r="T44" s="159">
        <v>1.57048940832725</v>
      </c>
      <c r="U44" s="160">
        <v>1802</v>
      </c>
      <c r="V44" s="161">
        <v>32.907231555880202</v>
      </c>
      <c r="W44" s="158">
        <v>2468</v>
      </c>
      <c r="X44" s="159">
        <v>45.069393718042399</v>
      </c>
      <c r="Y44" s="160">
        <v>693</v>
      </c>
      <c r="Z44" s="161">
        <v>12.6552227903579</v>
      </c>
      <c r="AA44" s="158">
        <v>234</v>
      </c>
      <c r="AB44" s="162">
        <v>4.2731921110299496</v>
      </c>
      <c r="AC44" s="160" t="s">
        <v>98</v>
      </c>
      <c r="AD44" s="163" t="s">
        <v>98</v>
      </c>
      <c r="AE44" s="158" t="s">
        <v>98</v>
      </c>
      <c r="AF44" s="162" t="s">
        <v>98</v>
      </c>
      <c r="AG44" s="157">
        <v>1698</v>
      </c>
      <c r="AH44" s="158">
        <v>10</v>
      </c>
      <c r="AI44" s="159">
        <v>0.58892815076560701</v>
      </c>
      <c r="AJ44" s="160">
        <v>407</v>
      </c>
      <c r="AK44" s="161">
        <v>23.969375736160199</v>
      </c>
      <c r="AL44" s="158">
        <v>996</v>
      </c>
      <c r="AM44" s="159">
        <v>58.6572438162544</v>
      </c>
      <c r="AN44" s="160">
        <v>254</v>
      </c>
      <c r="AO44" s="161">
        <v>14.9587750294464</v>
      </c>
      <c r="AP44" s="158">
        <v>29</v>
      </c>
      <c r="AQ44" s="161">
        <v>1.7078916372202599</v>
      </c>
      <c r="AR44" s="158" t="s">
        <v>98</v>
      </c>
      <c r="AS44" s="164" t="s">
        <v>98</v>
      </c>
      <c r="AT44" s="158" t="s">
        <v>98</v>
      </c>
      <c r="AU44" s="165" t="s">
        <v>98</v>
      </c>
    </row>
    <row r="45" spans="1:47" s="1" customFormat="1" ht="14.5">
      <c r="A45" s="113" t="s">
        <v>51</v>
      </c>
      <c r="B45" s="166">
        <v>9501</v>
      </c>
      <c r="C45" s="167">
        <v>1907</v>
      </c>
      <c r="D45" s="168">
        <v>223</v>
      </c>
      <c r="E45" s="169">
        <v>11.6937598321972</v>
      </c>
      <c r="F45" s="170">
        <v>523</v>
      </c>
      <c r="G45" s="171">
        <v>27.425275301520699</v>
      </c>
      <c r="H45" s="168">
        <v>603</v>
      </c>
      <c r="I45" s="169">
        <v>31.620346093340299</v>
      </c>
      <c r="J45" s="170">
        <v>226</v>
      </c>
      <c r="K45" s="171">
        <v>11.851074986890399</v>
      </c>
      <c r="L45" s="168">
        <v>138</v>
      </c>
      <c r="M45" s="169">
        <v>7.23649711588883</v>
      </c>
      <c r="N45" s="170" t="s">
        <v>98</v>
      </c>
      <c r="O45" s="171" t="s">
        <v>98</v>
      </c>
      <c r="P45" s="168" t="s">
        <v>98</v>
      </c>
      <c r="Q45" s="169" t="s">
        <v>98</v>
      </c>
      <c r="R45" s="167">
        <v>4592</v>
      </c>
      <c r="S45" s="168">
        <v>125</v>
      </c>
      <c r="T45" s="169">
        <v>2.7221254355400699</v>
      </c>
      <c r="U45" s="170">
        <v>1520</v>
      </c>
      <c r="V45" s="171">
        <v>33.1010452961673</v>
      </c>
      <c r="W45" s="168">
        <v>1625</v>
      </c>
      <c r="X45" s="169">
        <v>35.387630662020896</v>
      </c>
      <c r="Y45" s="170">
        <v>765</v>
      </c>
      <c r="Z45" s="171">
        <v>16.659407665505199</v>
      </c>
      <c r="AA45" s="168">
        <v>351</v>
      </c>
      <c r="AB45" s="172">
        <v>7.6437282229965202</v>
      </c>
      <c r="AC45" s="170" t="s">
        <v>98</v>
      </c>
      <c r="AD45" s="173" t="s">
        <v>98</v>
      </c>
      <c r="AE45" s="168" t="s">
        <v>98</v>
      </c>
      <c r="AF45" s="169" t="s">
        <v>98</v>
      </c>
      <c r="AG45" s="167">
        <v>3002</v>
      </c>
      <c r="AH45" s="168">
        <v>29</v>
      </c>
      <c r="AI45" s="169">
        <v>0.96602265156562295</v>
      </c>
      <c r="AJ45" s="170">
        <v>1008</v>
      </c>
      <c r="AK45" s="171">
        <v>33.577614923384402</v>
      </c>
      <c r="AL45" s="168">
        <v>1406</v>
      </c>
      <c r="AM45" s="169">
        <v>46.835443037974699</v>
      </c>
      <c r="AN45" s="170">
        <v>466</v>
      </c>
      <c r="AO45" s="171">
        <v>15.5229846768821</v>
      </c>
      <c r="AP45" s="168">
        <v>77</v>
      </c>
      <c r="AQ45" s="171">
        <v>2.5649566955363099</v>
      </c>
      <c r="AR45" s="168" t="s">
        <v>98</v>
      </c>
      <c r="AS45" s="171" t="s">
        <v>98</v>
      </c>
      <c r="AT45" s="168" t="s">
        <v>98</v>
      </c>
      <c r="AU45" s="174" t="s">
        <v>98</v>
      </c>
    </row>
    <row r="46" spans="1:47" s="1" customFormat="1" ht="14.5">
      <c r="A46" s="112" t="s">
        <v>52</v>
      </c>
      <c r="B46" s="175">
        <v>2861</v>
      </c>
      <c r="C46" s="176">
        <v>954</v>
      </c>
      <c r="D46" s="177">
        <v>396</v>
      </c>
      <c r="E46" s="178">
        <v>41.509433962264197</v>
      </c>
      <c r="F46" s="179">
        <v>78</v>
      </c>
      <c r="G46" s="180">
        <v>8.1761006289308202</v>
      </c>
      <c r="H46" s="177">
        <v>141</v>
      </c>
      <c r="I46" s="178">
        <v>14.7798742138365</v>
      </c>
      <c r="J46" s="179">
        <v>79</v>
      </c>
      <c r="K46" s="180">
        <v>8.2809224318658305</v>
      </c>
      <c r="L46" s="177">
        <v>49</v>
      </c>
      <c r="M46" s="178">
        <v>5.1362683438155097</v>
      </c>
      <c r="N46" s="179" t="s">
        <v>98</v>
      </c>
      <c r="O46" s="180" t="s">
        <v>98</v>
      </c>
      <c r="P46" s="177" t="s">
        <v>98</v>
      </c>
      <c r="Q46" s="178" t="s">
        <v>98</v>
      </c>
      <c r="R46" s="176">
        <v>1070</v>
      </c>
      <c r="S46" s="181">
        <v>170</v>
      </c>
      <c r="T46" s="182">
        <v>15.887850467289701</v>
      </c>
      <c r="U46" s="183">
        <v>50</v>
      </c>
      <c r="V46" s="184">
        <v>4.6728971962616797</v>
      </c>
      <c r="W46" s="181">
        <v>162</v>
      </c>
      <c r="X46" s="182">
        <v>15.140186915887901</v>
      </c>
      <c r="Y46" s="183">
        <v>304</v>
      </c>
      <c r="Z46" s="184">
        <v>28.411214953270999</v>
      </c>
      <c r="AA46" s="181">
        <v>184</v>
      </c>
      <c r="AB46" s="185">
        <v>17.196261682243001</v>
      </c>
      <c r="AC46" s="183" t="s">
        <v>98</v>
      </c>
      <c r="AD46" s="186" t="s">
        <v>98</v>
      </c>
      <c r="AE46" s="181" t="s">
        <v>98</v>
      </c>
      <c r="AF46" s="185" t="s">
        <v>98</v>
      </c>
      <c r="AG46" s="176">
        <v>837</v>
      </c>
      <c r="AH46" s="181">
        <v>55</v>
      </c>
      <c r="AI46" s="182">
        <v>6.5710872162485101</v>
      </c>
      <c r="AJ46" s="183">
        <v>32</v>
      </c>
      <c r="AK46" s="184">
        <v>3.8231780167263998</v>
      </c>
      <c r="AL46" s="181">
        <v>364</v>
      </c>
      <c r="AM46" s="182">
        <v>43.488649940262803</v>
      </c>
      <c r="AN46" s="183">
        <v>313</v>
      </c>
      <c r="AO46" s="184">
        <v>37.395459976105101</v>
      </c>
      <c r="AP46" s="181">
        <v>54</v>
      </c>
      <c r="AQ46" s="184">
        <v>6.4516129032258096</v>
      </c>
      <c r="AR46" s="181" t="s">
        <v>98</v>
      </c>
      <c r="AS46" s="184" t="s">
        <v>98</v>
      </c>
      <c r="AT46" s="181" t="s">
        <v>98</v>
      </c>
      <c r="AU46" s="187" t="s">
        <v>98</v>
      </c>
    </row>
    <row r="47" spans="1:47" s="1" customFormat="1" ht="14.5">
      <c r="A47" s="113" t="s">
        <v>53</v>
      </c>
      <c r="B47" s="166">
        <v>1623</v>
      </c>
      <c r="C47" s="167">
        <v>171</v>
      </c>
      <c r="D47" s="168">
        <v>26</v>
      </c>
      <c r="E47" s="169">
        <v>15.2046783625731</v>
      </c>
      <c r="F47" s="170">
        <v>13</v>
      </c>
      <c r="G47" s="171">
        <v>7.60233918128655</v>
      </c>
      <c r="H47" s="168">
        <v>53</v>
      </c>
      <c r="I47" s="169">
        <v>30.994152046783601</v>
      </c>
      <c r="J47" s="170">
        <v>30</v>
      </c>
      <c r="K47" s="171">
        <v>17.543859649122801</v>
      </c>
      <c r="L47" s="168">
        <v>7</v>
      </c>
      <c r="M47" s="169">
        <v>4.0935672514619901</v>
      </c>
      <c r="N47" s="170" t="s">
        <v>98</v>
      </c>
      <c r="O47" s="171" t="s">
        <v>98</v>
      </c>
      <c r="P47" s="168" t="s">
        <v>98</v>
      </c>
      <c r="Q47" s="169" t="s">
        <v>98</v>
      </c>
      <c r="R47" s="167">
        <v>764</v>
      </c>
      <c r="S47" s="168">
        <v>36</v>
      </c>
      <c r="T47" s="169">
        <v>4.7120418848167498</v>
      </c>
      <c r="U47" s="170">
        <v>73</v>
      </c>
      <c r="V47" s="171">
        <v>9.5549738219895293</v>
      </c>
      <c r="W47" s="168">
        <v>301</v>
      </c>
      <c r="X47" s="169">
        <v>39.397905759162299</v>
      </c>
      <c r="Y47" s="170">
        <v>130</v>
      </c>
      <c r="Z47" s="171">
        <v>17.015706806282701</v>
      </c>
      <c r="AA47" s="168">
        <v>107</v>
      </c>
      <c r="AB47" s="172">
        <v>14.005235602094199</v>
      </c>
      <c r="AC47" s="170" t="s">
        <v>98</v>
      </c>
      <c r="AD47" s="173" t="s">
        <v>98</v>
      </c>
      <c r="AE47" s="168" t="s">
        <v>98</v>
      </c>
      <c r="AF47" s="172" t="s">
        <v>98</v>
      </c>
      <c r="AG47" s="167">
        <v>688</v>
      </c>
      <c r="AH47" s="168">
        <v>24</v>
      </c>
      <c r="AI47" s="169">
        <v>3.4883720930232598</v>
      </c>
      <c r="AJ47" s="170">
        <v>114</v>
      </c>
      <c r="AK47" s="171">
        <v>16.569767441860499</v>
      </c>
      <c r="AL47" s="168">
        <v>323</v>
      </c>
      <c r="AM47" s="169">
        <v>46.947674418604699</v>
      </c>
      <c r="AN47" s="170">
        <v>172</v>
      </c>
      <c r="AO47" s="171">
        <v>25</v>
      </c>
      <c r="AP47" s="168">
        <v>40</v>
      </c>
      <c r="AQ47" s="171">
        <v>5.81395348837209</v>
      </c>
      <c r="AR47" s="168" t="s">
        <v>98</v>
      </c>
      <c r="AS47" s="171" t="s">
        <v>98</v>
      </c>
      <c r="AT47" s="168" t="s">
        <v>98</v>
      </c>
      <c r="AU47" s="174" t="s">
        <v>98</v>
      </c>
    </row>
    <row r="48" spans="1:47" s="1" customFormat="1" ht="14.5">
      <c r="A48" s="112" t="s">
        <v>54</v>
      </c>
      <c r="B48" s="175">
        <v>468</v>
      </c>
      <c r="C48" s="176">
        <v>122</v>
      </c>
      <c r="D48" s="177" t="s">
        <v>98</v>
      </c>
      <c r="E48" s="178" t="s">
        <v>98</v>
      </c>
      <c r="F48" s="179" t="s">
        <v>98</v>
      </c>
      <c r="G48" s="180" t="s">
        <v>98</v>
      </c>
      <c r="H48" s="177">
        <v>17</v>
      </c>
      <c r="I48" s="178">
        <v>13.934426229508199</v>
      </c>
      <c r="J48" s="179" t="s">
        <v>98</v>
      </c>
      <c r="K48" s="180" t="s">
        <v>98</v>
      </c>
      <c r="L48" s="177" t="s">
        <v>98</v>
      </c>
      <c r="M48" s="188" t="s">
        <v>98</v>
      </c>
      <c r="N48" s="179" t="s">
        <v>98</v>
      </c>
      <c r="O48" s="180" t="s">
        <v>98</v>
      </c>
      <c r="P48" s="177" t="s">
        <v>98</v>
      </c>
      <c r="Q48" s="178" t="s">
        <v>98</v>
      </c>
      <c r="R48" s="176">
        <v>180</v>
      </c>
      <c r="S48" s="181" t="s">
        <v>98</v>
      </c>
      <c r="T48" s="182" t="s">
        <v>98</v>
      </c>
      <c r="U48" s="183" t="s">
        <v>98</v>
      </c>
      <c r="V48" s="189" t="s">
        <v>98</v>
      </c>
      <c r="W48" s="181">
        <v>56</v>
      </c>
      <c r="X48" s="182">
        <v>31.1111111111111</v>
      </c>
      <c r="Y48" s="183" t="s">
        <v>98</v>
      </c>
      <c r="Z48" s="184" t="s">
        <v>98</v>
      </c>
      <c r="AA48" s="181" t="s">
        <v>98</v>
      </c>
      <c r="AB48" s="190" t="s">
        <v>98</v>
      </c>
      <c r="AC48" s="183" t="s">
        <v>98</v>
      </c>
      <c r="AD48" s="186" t="s">
        <v>98</v>
      </c>
      <c r="AE48" s="181" t="s">
        <v>98</v>
      </c>
      <c r="AF48" s="185" t="s">
        <v>98</v>
      </c>
      <c r="AG48" s="176">
        <v>166</v>
      </c>
      <c r="AH48" s="181" t="s">
        <v>98</v>
      </c>
      <c r="AI48" s="182" t="s">
        <v>98</v>
      </c>
      <c r="AJ48" s="183" t="s">
        <v>98</v>
      </c>
      <c r="AK48" s="189" t="s">
        <v>98</v>
      </c>
      <c r="AL48" s="181">
        <v>47</v>
      </c>
      <c r="AM48" s="182">
        <v>28.3132530120482</v>
      </c>
      <c r="AN48" s="183" t="s">
        <v>98</v>
      </c>
      <c r="AO48" s="184" t="s">
        <v>98</v>
      </c>
      <c r="AP48" s="181" t="s">
        <v>98</v>
      </c>
      <c r="AQ48" s="189" t="s">
        <v>98</v>
      </c>
      <c r="AR48" s="181" t="s">
        <v>98</v>
      </c>
      <c r="AS48" s="189" t="s">
        <v>98</v>
      </c>
      <c r="AT48" s="181" t="s">
        <v>98</v>
      </c>
      <c r="AU48" s="191" t="s">
        <v>98</v>
      </c>
    </row>
    <row r="49" spans="1:47" s="1" customFormat="1" ht="14.5">
      <c r="A49" s="113" t="s">
        <v>55</v>
      </c>
      <c r="B49" s="166">
        <v>1169</v>
      </c>
      <c r="C49" s="167">
        <v>168</v>
      </c>
      <c r="D49" s="168">
        <v>51</v>
      </c>
      <c r="E49" s="169">
        <v>30.3571428571429</v>
      </c>
      <c r="F49" s="170" t="s">
        <v>98</v>
      </c>
      <c r="G49" s="171" t="s">
        <v>98</v>
      </c>
      <c r="H49" s="168">
        <v>25</v>
      </c>
      <c r="I49" s="169">
        <v>14.880952380952399</v>
      </c>
      <c r="J49" s="170">
        <v>20</v>
      </c>
      <c r="K49" s="171">
        <v>11.9047619047619</v>
      </c>
      <c r="L49" s="168">
        <v>20</v>
      </c>
      <c r="M49" s="169">
        <v>11.9047619047619</v>
      </c>
      <c r="N49" s="170" t="s">
        <v>98</v>
      </c>
      <c r="O49" s="171" t="s">
        <v>98</v>
      </c>
      <c r="P49" s="168">
        <v>37</v>
      </c>
      <c r="Q49" s="169">
        <v>22.023809523809501</v>
      </c>
      <c r="R49" s="167">
        <v>556</v>
      </c>
      <c r="S49" s="168">
        <v>58</v>
      </c>
      <c r="T49" s="169">
        <v>10.431654676259001</v>
      </c>
      <c r="U49" s="170" t="s">
        <v>98</v>
      </c>
      <c r="V49" s="171" t="s">
        <v>98</v>
      </c>
      <c r="W49" s="168">
        <v>85</v>
      </c>
      <c r="X49" s="169">
        <v>15.287769784172699</v>
      </c>
      <c r="Y49" s="170">
        <v>151</v>
      </c>
      <c r="Z49" s="171">
        <v>27.158273381295</v>
      </c>
      <c r="AA49" s="168">
        <v>103</v>
      </c>
      <c r="AB49" s="172">
        <v>18.525179856115098</v>
      </c>
      <c r="AC49" s="170" t="s">
        <v>98</v>
      </c>
      <c r="AD49" s="173" t="s">
        <v>98</v>
      </c>
      <c r="AE49" s="168">
        <v>71</v>
      </c>
      <c r="AF49" s="169">
        <v>12.7697841726619</v>
      </c>
      <c r="AG49" s="167">
        <v>445</v>
      </c>
      <c r="AH49" s="168">
        <v>16</v>
      </c>
      <c r="AI49" s="169">
        <v>3.5955056179775302</v>
      </c>
      <c r="AJ49" s="170" t="s">
        <v>98</v>
      </c>
      <c r="AK49" s="171" t="s">
        <v>98</v>
      </c>
      <c r="AL49" s="168">
        <v>98</v>
      </c>
      <c r="AM49" s="169">
        <v>22.022471910112401</v>
      </c>
      <c r="AN49" s="170">
        <v>201</v>
      </c>
      <c r="AO49" s="171">
        <v>45.168539325842701</v>
      </c>
      <c r="AP49" s="168">
        <v>78</v>
      </c>
      <c r="AQ49" s="171">
        <v>17.528089887640402</v>
      </c>
      <c r="AR49" s="168" t="s">
        <v>98</v>
      </c>
      <c r="AS49" s="171" t="s">
        <v>98</v>
      </c>
      <c r="AT49" s="168">
        <v>3</v>
      </c>
      <c r="AU49" s="174">
        <v>0.67415730337078705</v>
      </c>
    </row>
    <row r="50" spans="1:47" s="1" customFormat="1" ht="14.5">
      <c r="A50" s="112" t="s">
        <v>56</v>
      </c>
      <c r="B50" s="175">
        <v>4342</v>
      </c>
      <c r="C50" s="176">
        <v>736</v>
      </c>
      <c r="D50" s="177">
        <v>159</v>
      </c>
      <c r="E50" s="178">
        <v>21.603260869565201</v>
      </c>
      <c r="F50" s="179">
        <v>31</v>
      </c>
      <c r="G50" s="180">
        <v>4.2119565217391299</v>
      </c>
      <c r="H50" s="177">
        <v>99</v>
      </c>
      <c r="I50" s="178">
        <v>13.451086956521699</v>
      </c>
      <c r="J50" s="179">
        <v>112</v>
      </c>
      <c r="K50" s="180">
        <v>15.2173913043478</v>
      </c>
      <c r="L50" s="177">
        <v>106</v>
      </c>
      <c r="M50" s="178">
        <v>14.4021739130435</v>
      </c>
      <c r="N50" s="179">
        <v>73</v>
      </c>
      <c r="O50" s="180">
        <v>9.9184782608695699</v>
      </c>
      <c r="P50" s="177">
        <v>156</v>
      </c>
      <c r="Q50" s="178">
        <v>21.195652173913</v>
      </c>
      <c r="R50" s="176">
        <v>2053</v>
      </c>
      <c r="S50" s="181">
        <v>91</v>
      </c>
      <c r="T50" s="182">
        <v>4.4325377496346796</v>
      </c>
      <c r="U50" s="183">
        <v>57</v>
      </c>
      <c r="V50" s="184">
        <v>2.7764247442766701</v>
      </c>
      <c r="W50" s="181">
        <v>267</v>
      </c>
      <c r="X50" s="182">
        <v>13.0053580126644</v>
      </c>
      <c r="Y50" s="183">
        <v>641</v>
      </c>
      <c r="Z50" s="184">
        <v>31.222601071602501</v>
      </c>
      <c r="AA50" s="181">
        <v>612</v>
      </c>
      <c r="AB50" s="185">
        <v>29.810034096444198</v>
      </c>
      <c r="AC50" s="183">
        <v>248</v>
      </c>
      <c r="AD50" s="186">
        <v>12.079883097905499</v>
      </c>
      <c r="AE50" s="181">
        <v>137</v>
      </c>
      <c r="AF50" s="182">
        <v>6.67316122747199</v>
      </c>
      <c r="AG50" s="192">
        <v>1553</v>
      </c>
      <c r="AH50" s="181">
        <v>47</v>
      </c>
      <c r="AI50" s="182">
        <v>3.0264005151319999</v>
      </c>
      <c r="AJ50" s="183">
        <v>46</v>
      </c>
      <c r="AK50" s="184">
        <v>2.9620090148100502</v>
      </c>
      <c r="AL50" s="181">
        <v>384</v>
      </c>
      <c r="AM50" s="182">
        <v>24.7263361236317</v>
      </c>
      <c r="AN50" s="183">
        <v>713</v>
      </c>
      <c r="AO50" s="184">
        <v>45.9111397295557</v>
      </c>
      <c r="AP50" s="181">
        <v>300</v>
      </c>
      <c r="AQ50" s="184">
        <v>19.317450096587201</v>
      </c>
      <c r="AR50" s="181">
        <v>50</v>
      </c>
      <c r="AS50" s="184">
        <v>3.2195750160978802</v>
      </c>
      <c r="AT50" s="181">
        <v>13</v>
      </c>
      <c r="AU50" s="187">
        <v>0.83708950418544803</v>
      </c>
    </row>
    <row r="51" spans="1:47" s="1" customFormat="1" ht="14.5">
      <c r="A51" s="113" t="s">
        <v>57</v>
      </c>
      <c r="B51" s="166">
        <v>964</v>
      </c>
      <c r="C51" s="167">
        <v>87</v>
      </c>
      <c r="D51" s="168" t="s">
        <v>98</v>
      </c>
      <c r="E51" s="169" t="s">
        <v>98</v>
      </c>
      <c r="F51" s="170">
        <v>9</v>
      </c>
      <c r="G51" s="171">
        <v>10.3448275862069</v>
      </c>
      <c r="H51" s="168">
        <v>46</v>
      </c>
      <c r="I51" s="169">
        <v>52.8735632183908</v>
      </c>
      <c r="J51" s="170">
        <v>14</v>
      </c>
      <c r="K51" s="171">
        <v>16.091954022988499</v>
      </c>
      <c r="L51" s="168">
        <v>7</v>
      </c>
      <c r="M51" s="169">
        <v>8.0459770114942497</v>
      </c>
      <c r="N51" s="170" t="s">
        <v>98</v>
      </c>
      <c r="O51" s="171" t="s">
        <v>98</v>
      </c>
      <c r="P51" s="168" t="s">
        <v>98</v>
      </c>
      <c r="Q51" s="169" t="s">
        <v>98</v>
      </c>
      <c r="R51" s="167">
        <v>444</v>
      </c>
      <c r="S51" s="168" t="s">
        <v>98</v>
      </c>
      <c r="T51" s="169" t="s">
        <v>98</v>
      </c>
      <c r="U51" s="170">
        <v>34</v>
      </c>
      <c r="V51" s="171">
        <v>7.6576576576576603</v>
      </c>
      <c r="W51" s="168">
        <v>259</v>
      </c>
      <c r="X51" s="169">
        <v>58.3333333333333</v>
      </c>
      <c r="Y51" s="170">
        <v>100</v>
      </c>
      <c r="Z51" s="171">
        <v>22.5225225225225</v>
      </c>
      <c r="AA51" s="168">
        <v>23</v>
      </c>
      <c r="AB51" s="172">
        <v>5.1801801801801801</v>
      </c>
      <c r="AC51" s="170" t="s">
        <v>98</v>
      </c>
      <c r="AD51" s="173" t="s">
        <v>98</v>
      </c>
      <c r="AE51" s="168" t="s">
        <v>98</v>
      </c>
      <c r="AF51" s="172" t="s">
        <v>98</v>
      </c>
      <c r="AG51" s="167">
        <v>433</v>
      </c>
      <c r="AH51" s="168" t="s">
        <v>98</v>
      </c>
      <c r="AI51" s="169" t="s">
        <v>98</v>
      </c>
      <c r="AJ51" s="170">
        <v>7</v>
      </c>
      <c r="AK51" s="171">
        <v>1.6166281755196299</v>
      </c>
      <c r="AL51" s="168">
        <v>260</v>
      </c>
      <c r="AM51" s="169">
        <v>60.046189376443401</v>
      </c>
      <c r="AN51" s="170">
        <v>138</v>
      </c>
      <c r="AO51" s="171">
        <v>31.870669745958399</v>
      </c>
      <c r="AP51" s="168">
        <v>20</v>
      </c>
      <c r="AQ51" s="171">
        <v>4.6189376443418002</v>
      </c>
      <c r="AR51" s="168" t="s">
        <v>98</v>
      </c>
      <c r="AS51" s="193" t="s">
        <v>98</v>
      </c>
      <c r="AT51" s="168" t="s">
        <v>98</v>
      </c>
      <c r="AU51" s="194" t="s">
        <v>98</v>
      </c>
    </row>
    <row r="52" spans="1:47" s="1" customFormat="1" ht="14.5">
      <c r="A52" s="112" t="s">
        <v>58</v>
      </c>
      <c r="B52" s="175">
        <v>5439</v>
      </c>
      <c r="C52" s="176">
        <v>1155</v>
      </c>
      <c r="D52" s="177">
        <v>298</v>
      </c>
      <c r="E52" s="178">
        <v>25.8008658008658</v>
      </c>
      <c r="F52" s="179">
        <v>114</v>
      </c>
      <c r="G52" s="180">
        <v>9.8701298701298708</v>
      </c>
      <c r="H52" s="177">
        <v>357</v>
      </c>
      <c r="I52" s="178">
        <v>30.909090909090899</v>
      </c>
      <c r="J52" s="179">
        <v>112</v>
      </c>
      <c r="K52" s="180">
        <v>9.6969696969697008</v>
      </c>
      <c r="L52" s="177">
        <v>42</v>
      </c>
      <c r="M52" s="178">
        <v>3.6363636363636398</v>
      </c>
      <c r="N52" s="179" t="s">
        <v>98</v>
      </c>
      <c r="O52" s="180" t="s">
        <v>98</v>
      </c>
      <c r="P52" s="177" t="s">
        <v>98</v>
      </c>
      <c r="Q52" s="178" t="s">
        <v>98</v>
      </c>
      <c r="R52" s="176">
        <v>2313</v>
      </c>
      <c r="S52" s="177">
        <v>127</v>
      </c>
      <c r="T52" s="178">
        <v>5.4907047124946002</v>
      </c>
      <c r="U52" s="179">
        <v>129</v>
      </c>
      <c r="V52" s="180">
        <v>5.5771725032425401</v>
      </c>
      <c r="W52" s="177">
        <v>1191</v>
      </c>
      <c r="X52" s="178">
        <v>51.491569390402098</v>
      </c>
      <c r="Y52" s="179">
        <v>527</v>
      </c>
      <c r="Z52" s="180">
        <v>22.784262862083899</v>
      </c>
      <c r="AA52" s="177">
        <v>177</v>
      </c>
      <c r="AB52" s="195">
        <v>7.6523994811932603</v>
      </c>
      <c r="AC52" s="179" t="s">
        <v>98</v>
      </c>
      <c r="AD52" s="196" t="s">
        <v>98</v>
      </c>
      <c r="AE52" s="177" t="s">
        <v>98</v>
      </c>
      <c r="AF52" s="178" t="s">
        <v>98</v>
      </c>
      <c r="AG52" s="176">
        <v>1971</v>
      </c>
      <c r="AH52" s="177">
        <v>54</v>
      </c>
      <c r="AI52" s="178">
        <v>2.7397260273972601</v>
      </c>
      <c r="AJ52" s="179">
        <v>29</v>
      </c>
      <c r="AK52" s="180">
        <v>1.4713343480466801</v>
      </c>
      <c r="AL52" s="177">
        <v>974</v>
      </c>
      <c r="AM52" s="178">
        <v>49.416539827498703</v>
      </c>
      <c r="AN52" s="179">
        <v>830</v>
      </c>
      <c r="AO52" s="180">
        <v>42.110603754439403</v>
      </c>
      <c r="AP52" s="177">
        <v>65</v>
      </c>
      <c r="AQ52" s="180">
        <v>3.2978183663115201</v>
      </c>
      <c r="AR52" s="177" t="s">
        <v>98</v>
      </c>
      <c r="AS52" s="180" t="s">
        <v>98</v>
      </c>
      <c r="AT52" s="177" t="s">
        <v>98</v>
      </c>
      <c r="AU52" s="197" t="s">
        <v>98</v>
      </c>
    </row>
    <row r="53" spans="1:47" s="1" customFormat="1" ht="14.5">
      <c r="A53" s="113" t="s">
        <v>59</v>
      </c>
      <c r="B53" s="166">
        <v>10731</v>
      </c>
      <c r="C53" s="167">
        <v>990</v>
      </c>
      <c r="D53" s="168">
        <v>242</v>
      </c>
      <c r="E53" s="169">
        <v>24.4444444444444</v>
      </c>
      <c r="F53" s="170">
        <v>36</v>
      </c>
      <c r="G53" s="171">
        <v>3.6363636363636398</v>
      </c>
      <c r="H53" s="168">
        <v>210</v>
      </c>
      <c r="I53" s="169">
        <v>21.2121212121212</v>
      </c>
      <c r="J53" s="170">
        <v>137</v>
      </c>
      <c r="K53" s="171">
        <v>13.8383838383838</v>
      </c>
      <c r="L53" s="168">
        <v>51</v>
      </c>
      <c r="M53" s="169">
        <v>5.1515151515151496</v>
      </c>
      <c r="N53" s="170">
        <v>46</v>
      </c>
      <c r="O53" s="171">
        <v>4.6464646464646497</v>
      </c>
      <c r="P53" s="168">
        <v>268</v>
      </c>
      <c r="Q53" s="169">
        <v>27.070707070707101</v>
      </c>
      <c r="R53" s="167">
        <v>6753</v>
      </c>
      <c r="S53" s="168">
        <v>484</v>
      </c>
      <c r="T53" s="169">
        <v>7.16718495483489</v>
      </c>
      <c r="U53" s="170">
        <v>141</v>
      </c>
      <c r="V53" s="171">
        <v>2.0879609062638802</v>
      </c>
      <c r="W53" s="168">
        <v>1617</v>
      </c>
      <c r="X53" s="169">
        <v>23.944913371834701</v>
      </c>
      <c r="Y53" s="170">
        <v>2747</v>
      </c>
      <c r="Z53" s="171">
        <v>40.678217088701302</v>
      </c>
      <c r="AA53" s="168">
        <v>1082</v>
      </c>
      <c r="AB53" s="172">
        <v>16.022508514734199</v>
      </c>
      <c r="AC53" s="170">
        <v>426</v>
      </c>
      <c r="AD53" s="173">
        <v>6.3083074189249198</v>
      </c>
      <c r="AE53" s="168">
        <v>256</v>
      </c>
      <c r="AF53" s="169">
        <v>3.7909077447060602</v>
      </c>
      <c r="AG53" s="167">
        <v>2988</v>
      </c>
      <c r="AH53" s="168">
        <v>129</v>
      </c>
      <c r="AI53" s="169">
        <v>4.3172690763052204</v>
      </c>
      <c r="AJ53" s="170">
        <v>75</v>
      </c>
      <c r="AK53" s="171">
        <v>2.51004016064257</v>
      </c>
      <c r="AL53" s="168">
        <v>964</v>
      </c>
      <c r="AM53" s="169">
        <v>32.2623828647925</v>
      </c>
      <c r="AN53" s="170">
        <v>1604</v>
      </c>
      <c r="AO53" s="171">
        <v>53.681392235609103</v>
      </c>
      <c r="AP53" s="168">
        <v>172</v>
      </c>
      <c r="AQ53" s="171">
        <v>5.7563587684069599</v>
      </c>
      <c r="AR53" s="168">
        <v>35</v>
      </c>
      <c r="AS53" s="171">
        <v>1.17135207496653</v>
      </c>
      <c r="AT53" s="168">
        <v>9</v>
      </c>
      <c r="AU53" s="174">
        <v>0.30120481927710802</v>
      </c>
    </row>
    <row r="54" spans="1:47" s="1" customFormat="1" ht="14.5">
      <c r="A54" s="112" t="s">
        <v>60</v>
      </c>
      <c r="B54" s="175">
        <v>2597</v>
      </c>
      <c r="C54" s="176">
        <v>248</v>
      </c>
      <c r="D54" s="177">
        <v>42</v>
      </c>
      <c r="E54" s="178">
        <v>16.935483870967701</v>
      </c>
      <c r="F54" s="179">
        <v>27</v>
      </c>
      <c r="G54" s="180">
        <v>10.8870967741935</v>
      </c>
      <c r="H54" s="177">
        <v>107</v>
      </c>
      <c r="I54" s="178">
        <v>43.145161290322598</v>
      </c>
      <c r="J54" s="179">
        <v>41</v>
      </c>
      <c r="K54" s="180">
        <v>16.5322580645161</v>
      </c>
      <c r="L54" s="177">
        <v>13</v>
      </c>
      <c r="M54" s="178">
        <v>5.2419354838709697</v>
      </c>
      <c r="N54" s="179" t="s">
        <v>98</v>
      </c>
      <c r="O54" s="180" t="s">
        <v>98</v>
      </c>
      <c r="P54" s="177" t="s">
        <v>98</v>
      </c>
      <c r="Q54" s="178" t="s">
        <v>98</v>
      </c>
      <c r="R54" s="176">
        <v>1463</v>
      </c>
      <c r="S54" s="177">
        <v>43</v>
      </c>
      <c r="T54" s="178">
        <v>2.9391660970608302</v>
      </c>
      <c r="U54" s="179">
        <v>199</v>
      </c>
      <c r="V54" s="180">
        <v>13.6021872863978</v>
      </c>
      <c r="W54" s="177">
        <v>872</v>
      </c>
      <c r="X54" s="178">
        <v>59.603554340396499</v>
      </c>
      <c r="Y54" s="179">
        <v>228</v>
      </c>
      <c r="Z54" s="180">
        <v>15.5844155844156</v>
      </c>
      <c r="AA54" s="177">
        <v>64</v>
      </c>
      <c r="AB54" s="195">
        <v>4.3745727956254301</v>
      </c>
      <c r="AC54" s="179" t="s">
        <v>98</v>
      </c>
      <c r="AD54" s="196" t="s">
        <v>98</v>
      </c>
      <c r="AE54" s="177" t="s">
        <v>98</v>
      </c>
      <c r="AF54" s="195" t="s">
        <v>98</v>
      </c>
      <c r="AG54" s="176">
        <v>886</v>
      </c>
      <c r="AH54" s="177">
        <v>20</v>
      </c>
      <c r="AI54" s="178">
        <v>2.2573363431151199</v>
      </c>
      <c r="AJ54" s="179">
        <v>109</v>
      </c>
      <c r="AK54" s="180">
        <v>12.3024830699774</v>
      </c>
      <c r="AL54" s="177">
        <v>603</v>
      </c>
      <c r="AM54" s="178">
        <v>68.058690744920995</v>
      </c>
      <c r="AN54" s="179">
        <v>133</v>
      </c>
      <c r="AO54" s="180">
        <v>15.0112866817156</v>
      </c>
      <c r="AP54" s="177">
        <v>16</v>
      </c>
      <c r="AQ54" s="180">
        <v>1.8058690744921</v>
      </c>
      <c r="AR54" s="177" t="s">
        <v>98</v>
      </c>
      <c r="AS54" s="180" t="s">
        <v>98</v>
      </c>
      <c r="AT54" s="177" t="s">
        <v>98</v>
      </c>
      <c r="AU54" s="197" t="s">
        <v>98</v>
      </c>
    </row>
    <row r="55" spans="1:47" s="1" customFormat="1" ht="14.5">
      <c r="A55" s="113" t="s">
        <v>61</v>
      </c>
      <c r="B55" s="166">
        <v>478</v>
      </c>
      <c r="C55" s="167">
        <v>24</v>
      </c>
      <c r="D55" s="168" t="s">
        <v>98</v>
      </c>
      <c r="E55" s="169" t="s">
        <v>98</v>
      </c>
      <c r="F55" s="170" t="s">
        <v>98</v>
      </c>
      <c r="G55" s="171" t="s">
        <v>98</v>
      </c>
      <c r="H55" s="168">
        <v>7</v>
      </c>
      <c r="I55" s="169">
        <v>29.1666666666667</v>
      </c>
      <c r="J55" s="170" t="s">
        <v>98</v>
      </c>
      <c r="K55" s="171" t="s">
        <v>98</v>
      </c>
      <c r="L55" s="168" t="s">
        <v>98</v>
      </c>
      <c r="M55" s="198" t="s">
        <v>98</v>
      </c>
      <c r="N55" s="170" t="s">
        <v>98</v>
      </c>
      <c r="O55" s="171" t="s">
        <v>98</v>
      </c>
      <c r="P55" s="168" t="s">
        <v>98</v>
      </c>
      <c r="Q55" s="169" t="s">
        <v>98</v>
      </c>
      <c r="R55" s="167">
        <v>235</v>
      </c>
      <c r="S55" s="168" t="s">
        <v>98</v>
      </c>
      <c r="T55" s="169" t="s">
        <v>98</v>
      </c>
      <c r="U55" s="170" t="s">
        <v>98</v>
      </c>
      <c r="V55" s="193" t="s">
        <v>98</v>
      </c>
      <c r="W55" s="168">
        <v>80</v>
      </c>
      <c r="X55" s="169">
        <v>34.042553191489397</v>
      </c>
      <c r="Y55" s="170" t="s">
        <v>98</v>
      </c>
      <c r="Z55" s="193" t="s">
        <v>98</v>
      </c>
      <c r="AA55" s="168" t="s">
        <v>98</v>
      </c>
      <c r="AB55" s="199" t="s">
        <v>98</v>
      </c>
      <c r="AC55" s="170" t="s">
        <v>98</v>
      </c>
      <c r="AD55" s="173" t="s">
        <v>98</v>
      </c>
      <c r="AE55" s="168" t="s">
        <v>98</v>
      </c>
      <c r="AF55" s="172" t="s">
        <v>98</v>
      </c>
      <c r="AG55" s="167">
        <v>219</v>
      </c>
      <c r="AH55" s="168" t="s">
        <v>98</v>
      </c>
      <c r="AI55" s="169" t="s">
        <v>98</v>
      </c>
      <c r="AJ55" s="170" t="s">
        <v>98</v>
      </c>
      <c r="AK55" s="193" t="s">
        <v>98</v>
      </c>
      <c r="AL55" s="168">
        <v>115</v>
      </c>
      <c r="AM55" s="169">
        <v>52.511415525114202</v>
      </c>
      <c r="AN55" s="170" t="s">
        <v>98</v>
      </c>
      <c r="AO55" s="193" t="s">
        <v>98</v>
      </c>
      <c r="AP55" s="168" t="s">
        <v>98</v>
      </c>
      <c r="AQ55" s="193" t="s">
        <v>98</v>
      </c>
      <c r="AR55" s="168" t="s">
        <v>98</v>
      </c>
      <c r="AS55" s="193" t="s">
        <v>98</v>
      </c>
      <c r="AT55" s="168" t="s">
        <v>98</v>
      </c>
      <c r="AU55" s="194" t="s">
        <v>98</v>
      </c>
    </row>
    <row r="56" spans="1:47" s="1" customFormat="1" ht="14.5">
      <c r="A56" s="112" t="s">
        <v>62</v>
      </c>
      <c r="B56" s="175">
        <v>2347</v>
      </c>
      <c r="C56" s="176">
        <v>152</v>
      </c>
      <c r="D56" s="177">
        <v>26</v>
      </c>
      <c r="E56" s="178">
        <v>17.105263157894701</v>
      </c>
      <c r="F56" s="179">
        <v>7</v>
      </c>
      <c r="G56" s="180">
        <v>4.6052631578947398</v>
      </c>
      <c r="H56" s="177">
        <v>35</v>
      </c>
      <c r="I56" s="178">
        <v>23.026315789473699</v>
      </c>
      <c r="J56" s="179">
        <v>28</v>
      </c>
      <c r="K56" s="180">
        <v>18.421052631578899</v>
      </c>
      <c r="L56" s="177">
        <v>18</v>
      </c>
      <c r="M56" s="178">
        <v>11.842105263157899</v>
      </c>
      <c r="N56" s="179">
        <v>11</v>
      </c>
      <c r="O56" s="180">
        <v>7.2368421052631602</v>
      </c>
      <c r="P56" s="177">
        <v>27</v>
      </c>
      <c r="Q56" s="178">
        <v>17.7631578947368</v>
      </c>
      <c r="R56" s="176">
        <v>1021</v>
      </c>
      <c r="S56" s="181">
        <v>43</v>
      </c>
      <c r="T56" s="182">
        <v>4.2115572967678698</v>
      </c>
      <c r="U56" s="183">
        <v>18</v>
      </c>
      <c r="V56" s="184">
        <v>1.76297747306562</v>
      </c>
      <c r="W56" s="181">
        <v>96</v>
      </c>
      <c r="X56" s="182">
        <v>9.4025465230166496</v>
      </c>
      <c r="Y56" s="183">
        <v>385</v>
      </c>
      <c r="Z56" s="184">
        <v>37.708129285014699</v>
      </c>
      <c r="AA56" s="181">
        <v>263</v>
      </c>
      <c r="AB56" s="185">
        <v>25.759059745347699</v>
      </c>
      <c r="AC56" s="183">
        <v>119</v>
      </c>
      <c r="AD56" s="186">
        <v>11.6552399608227</v>
      </c>
      <c r="AE56" s="181">
        <v>97</v>
      </c>
      <c r="AF56" s="182">
        <v>9.5004897159647399</v>
      </c>
      <c r="AG56" s="192">
        <v>1174</v>
      </c>
      <c r="AH56" s="181">
        <v>14</v>
      </c>
      <c r="AI56" s="182">
        <v>1.19250425894378</v>
      </c>
      <c r="AJ56" s="183">
        <v>6</v>
      </c>
      <c r="AK56" s="184">
        <v>0.51107325383304902</v>
      </c>
      <c r="AL56" s="181">
        <v>168</v>
      </c>
      <c r="AM56" s="182">
        <v>14.3100511073254</v>
      </c>
      <c r="AN56" s="183">
        <v>638</v>
      </c>
      <c r="AO56" s="184">
        <v>54.344122657580897</v>
      </c>
      <c r="AP56" s="181">
        <v>285</v>
      </c>
      <c r="AQ56" s="184">
        <v>24.2759795570698</v>
      </c>
      <c r="AR56" s="181">
        <v>47</v>
      </c>
      <c r="AS56" s="184">
        <v>4.0034071550255499</v>
      </c>
      <c r="AT56" s="181">
        <v>16</v>
      </c>
      <c r="AU56" s="187">
        <v>1.3628620102214699</v>
      </c>
    </row>
    <row r="57" spans="1:47" s="1" customFormat="1" ht="14.5">
      <c r="A57" s="113" t="s">
        <v>63</v>
      </c>
      <c r="B57" s="166">
        <v>1412</v>
      </c>
      <c r="C57" s="167">
        <v>145</v>
      </c>
      <c r="D57" s="168">
        <v>7</v>
      </c>
      <c r="E57" s="169">
        <v>4.8275862068965498</v>
      </c>
      <c r="F57" s="170">
        <v>15</v>
      </c>
      <c r="G57" s="171">
        <v>10.3448275862069</v>
      </c>
      <c r="H57" s="168">
        <v>63</v>
      </c>
      <c r="I57" s="169">
        <v>43.448275862069003</v>
      </c>
      <c r="J57" s="170">
        <v>23</v>
      </c>
      <c r="K57" s="171">
        <v>15.862068965517199</v>
      </c>
      <c r="L57" s="168">
        <v>14</v>
      </c>
      <c r="M57" s="169">
        <v>9.6551724137930997</v>
      </c>
      <c r="N57" s="170" t="s">
        <v>98</v>
      </c>
      <c r="O57" s="171" t="s">
        <v>98</v>
      </c>
      <c r="P57" s="168" t="s">
        <v>98</v>
      </c>
      <c r="Q57" s="169" t="s">
        <v>98</v>
      </c>
      <c r="R57" s="167">
        <v>723</v>
      </c>
      <c r="S57" s="168">
        <v>28</v>
      </c>
      <c r="T57" s="169">
        <v>3.8727524204702601</v>
      </c>
      <c r="U57" s="170">
        <v>39</v>
      </c>
      <c r="V57" s="171">
        <v>5.3941908713693003</v>
      </c>
      <c r="W57" s="168">
        <v>328</v>
      </c>
      <c r="X57" s="169">
        <v>45.366528354080202</v>
      </c>
      <c r="Y57" s="170">
        <v>199</v>
      </c>
      <c r="Z57" s="171">
        <v>27.524204702627902</v>
      </c>
      <c r="AA57" s="168">
        <v>87</v>
      </c>
      <c r="AB57" s="172">
        <v>12.0331950207469</v>
      </c>
      <c r="AC57" s="170" t="s">
        <v>98</v>
      </c>
      <c r="AD57" s="173" t="s">
        <v>98</v>
      </c>
      <c r="AE57" s="168" t="s">
        <v>98</v>
      </c>
      <c r="AF57" s="169" t="s">
        <v>98</v>
      </c>
      <c r="AG57" s="167">
        <v>544</v>
      </c>
      <c r="AH57" s="168">
        <v>12</v>
      </c>
      <c r="AI57" s="169">
        <v>2.2058823529411802</v>
      </c>
      <c r="AJ57" s="170">
        <v>21</v>
      </c>
      <c r="AK57" s="171">
        <v>3.8602941176470602</v>
      </c>
      <c r="AL57" s="168">
        <v>259</v>
      </c>
      <c r="AM57" s="169">
        <v>47.610294117647101</v>
      </c>
      <c r="AN57" s="170">
        <v>206</v>
      </c>
      <c r="AO57" s="171">
        <v>37.867647058823501</v>
      </c>
      <c r="AP57" s="168">
        <v>37</v>
      </c>
      <c r="AQ57" s="171">
        <v>6.8014705882352899</v>
      </c>
      <c r="AR57" s="168" t="s">
        <v>98</v>
      </c>
      <c r="AS57" s="171" t="s">
        <v>98</v>
      </c>
      <c r="AT57" s="168" t="s">
        <v>98</v>
      </c>
      <c r="AU57" s="174" t="s">
        <v>98</v>
      </c>
    </row>
    <row r="58" spans="1:47" s="1" customFormat="1" ht="14.5">
      <c r="A58" s="112" t="s">
        <v>64</v>
      </c>
      <c r="B58" s="175">
        <v>1825</v>
      </c>
      <c r="C58" s="176">
        <v>291</v>
      </c>
      <c r="D58" s="177">
        <v>71</v>
      </c>
      <c r="E58" s="178">
        <v>24.398625429553299</v>
      </c>
      <c r="F58" s="179">
        <v>3</v>
      </c>
      <c r="G58" s="180">
        <v>1.0309278350515501</v>
      </c>
      <c r="H58" s="177">
        <v>75</v>
      </c>
      <c r="I58" s="178">
        <v>25.7731958762887</v>
      </c>
      <c r="J58" s="179">
        <v>63</v>
      </c>
      <c r="K58" s="180">
        <v>21.6494845360825</v>
      </c>
      <c r="L58" s="177">
        <v>18</v>
      </c>
      <c r="M58" s="178">
        <v>6.1855670103092804</v>
      </c>
      <c r="N58" s="179">
        <v>9</v>
      </c>
      <c r="O58" s="180">
        <v>3.0927835051546402</v>
      </c>
      <c r="P58" s="177">
        <v>52</v>
      </c>
      <c r="Q58" s="178">
        <v>17.869415807560099</v>
      </c>
      <c r="R58" s="176">
        <v>902</v>
      </c>
      <c r="S58" s="177">
        <v>44</v>
      </c>
      <c r="T58" s="178">
        <v>4.8780487804878101</v>
      </c>
      <c r="U58" s="179">
        <v>8</v>
      </c>
      <c r="V58" s="180">
        <v>0.88691796008869195</v>
      </c>
      <c r="W58" s="177">
        <v>133</v>
      </c>
      <c r="X58" s="178">
        <v>14.7450110864745</v>
      </c>
      <c r="Y58" s="179">
        <v>418</v>
      </c>
      <c r="Z58" s="180">
        <v>46.341463414634198</v>
      </c>
      <c r="AA58" s="177">
        <v>198</v>
      </c>
      <c r="AB58" s="195">
        <v>21.951219512195099</v>
      </c>
      <c r="AC58" s="179">
        <v>56</v>
      </c>
      <c r="AD58" s="196">
        <v>6.2084257206208404</v>
      </c>
      <c r="AE58" s="177">
        <v>45</v>
      </c>
      <c r="AF58" s="178">
        <v>4.9889135254988899</v>
      </c>
      <c r="AG58" s="176">
        <v>632</v>
      </c>
      <c r="AH58" s="177">
        <v>17</v>
      </c>
      <c r="AI58" s="178">
        <v>2.68987341772152</v>
      </c>
      <c r="AJ58" s="179">
        <v>11</v>
      </c>
      <c r="AK58" s="180">
        <v>1.74050632911392</v>
      </c>
      <c r="AL58" s="177">
        <v>199</v>
      </c>
      <c r="AM58" s="178">
        <v>31.4873417721519</v>
      </c>
      <c r="AN58" s="179">
        <v>338</v>
      </c>
      <c r="AO58" s="180">
        <v>53.481012658227897</v>
      </c>
      <c r="AP58" s="177">
        <v>48</v>
      </c>
      <c r="AQ58" s="180">
        <v>7.59493670886076</v>
      </c>
      <c r="AR58" s="177">
        <v>15</v>
      </c>
      <c r="AS58" s="180">
        <v>2.3734177215189902</v>
      </c>
      <c r="AT58" s="177">
        <v>4</v>
      </c>
      <c r="AU58" s="197">
        <v>0.632911392405063</v>
      </c>
    </row>
    <row r="59" spans="1:47" s="1" customFormat="1" ht="14.5">
      <c r="A59" s="113" t="s">
        <v>65</v>
      </c>
      <c r="B59" s="166">
        <v>1351</v>
      </c>
      <c r="C59" s="167">
        <v>163</v>
      </c>
      <c r="D59" s="168" t="s">
        <v>98</v>
      </c>
      <c r="E59" s="169" t="s">
        <v>98</v>
      </c>
      <c r="F59" s="170">
        <v>17</v>
      </c>
      <c r="G59" s="171">
        <v>10.429447852760701</v>
      </c>
      <c r="H59" s="168">
        <v>68</v>
      </c>
      <c r="I59" s="169">
        <v>41.717791411042903</v>
      </c>
      <c r="J59" s="170">
        <v>59</v>
      </c>
      <c r="K59" s="171">
        <v>36.1963190184049</v>
      </c>
      <c r="L59" s="168">
        <v>11</v>
      </c>
      <c r="M59" s="169">
        <v>6.74846625766871</v>
      </c>
      <c r="N59" s="170">
        <v>3</v>
      </c>
      <c r="O59" s="171">
        <v>1.8404907975460101</v>
      </c>
      <c r="P59" s="168" t="s">
        <v>98</v>
      </c>
      <c r="Q59" s="169" t="s">
        <v>98</v>
      </c>
      <c r="R59" s="200">
        <v>779</v>
      </c>
      <c r="S59" s="201" t="s">
        <v>98</v>
      </c>
      <c r="T59" s="202" t="s">
        <v>98</v>
      </c>
      <c r="U59" s="203">
        <v>20</v>
      </c>
      <c r="V59" s="204">
        <v>2.5673940949935798</v>
      </c>
      <c r="W59" s="201">
        <v>202</v>
      </c>
      <c r="X59" s="202">
        <v>25.9306803594352</v>
      </c>
      <c r="Y59" s="203">
        <v>437</v>
      </c>
      <c r="Z59" s="204">
        <v>56.097560975609802</v>
      </c>
      <c r="AA59" s="201">
        <v>86</v>
      </c>
      <c r="AB59" s="205">
        <v>11.0397946084724</v>
      </c>
      <c r="AC59" s="203">
        <v>17</v>
      </c>
      <c r="AD59" s="206">
        <v>2.1822849807445399</v>
      </c>
      <c r="AE59" s="201" t="s">
        <v>98</v>
      </c>
      <c r="AF59" s="205" t="s">
        <v>98</v>
      </c>
      <c r="AG59" s="167">
        <v>409</v>
      </c>
      <c r="AH59" s="168" t="s">
        <v>98</v>
      </c>
      <c r="AI59" s="169" t="s">
        <v>98</v>
      </c>
      <c r="AJ59" s="170">
        <v>6</v>
      </c>
      <c r="AK59" s="171">
        <v>1.46699266503668</v>
      </c>
      <c r="AL59" s="168">
        <v>103</v>
      </c>
      <c r="AM59" s="169">
        <v>25.1833740831296</v>
      </c>
      <c r="AN59" s="170">
        <v>267</v>
      </c>
      <c r="AO59" s="171">
        <v>65.281173594131999</v>
      </c>
      <c r="AP59" s="168">
        <v>24</v>
      </c>
      <c r="AQ59" s="171">
        <v>5.8679706601466997</v>
      </c>
      <c r="AR59" s="168">
        <v>3</v>
      </c>
      <c r="AS59" s="193">
        <v>0.73349633251833801</v>
      </c>
      <c r="AT59" s="168" t="s">
        <v>98</v>
      </c>
      <c r="AU59" s="194" t="s">
        <v>98</v>
      </c>
    </row>
    <row r="60" spans="1:47" s="1" customFormat="1" ht="14.5">
      <c r="A60" s="125" t="s">
        <v>66</v>
      </c>
      <c r="B60" s="207">
        <v>46106</v>
      </c>
      <c r="C60" s="91">
        <v>8023</v>
      </c>
      <c r="D60" s="208">
        <v>1222</v>
      </c>
      <c r="E60" s="209">
        <v>15.231210270472401</v>
      </c>
      <c r="F60" s="210">
        <v>1260</v>
      </c>
      <c r="G60" s="211">
        <v>15.7048485603889</v>
      </c>
      <c r="H60" s="208">
        <v>2695</v>
      </c>
      <c r="I60" s="209">
        <v>33.590926087498403</v>
      </c>
      <c r="J60" s="210">
        <v>927</v>
      </c>
      <c r="K60" s="211">
        <v>11.554281440857499</v>
      </c>
      <c r="L60" s="208">
        <v>509</v>
      </c>
      <c r="M60" s="209">
        <v>6.3442602517761397</v>
      </c>
      <c r="N60" s="210">
        <v>333</v>
      </c>
      <c r="O60" s="211">
        <v>4.1505671195313498</v>
      </c>
      <c r="P60" s="208">
        <v>1077</v>
      </c>
      <c r="Q60" s="209">
        <v>13.4239062694753</v>
      </c>
      <c r="R60" s="91">
        <v>24523</v>
      </c>
      <c r="S60" s="208">
        <v>1088</v>
      </c>
      <c r="T60" s="209">
        <v>4.4366513069363496</v>
      </c>
      <c r="U60" s="210">
        <v>3875</v>
      </c>
      <c r="V60" s="211">
        <v>15.801492476450701</v>
      </c>
      <c r="W60" s="208">
        <v>8394</v>
      </c>
      <c r="X60" s="209">
        <v>34.229091057374703</v>
      </c>
      <c r="Y60" s="210">
        <v>6314</v>
      </c>
      <c r="Z60" s="211">
        <v>25.747257676467001</v>
      </c>
      <c r="AA60" s="208">
        <v>2878</v>
      </c>
      <c r="AB60" s="212">
        <v>11.735921379929</v>
      </c>
      <c r="AC60" s="210">
        <v>1197</v>
      </c>
      <c r="AD60" s="213">
        <v>4.8811319985319903</v>
      </c>
      <c r="AE60" s="208">
        <v>777</v>
      </c>
      <c r="AF60" s="209">
        <v>3.1684541043102401</v>
      </c>
      <c r="AG60" s="91">
        <v>13560</v>
      </c>
      <c r="AH60" s="208">
        <v>328</v>
      </c>
      <c r="AI60" s="209">
        <v>2.4188790560472002</v>
      </c>
      <c r="AJ60" s="210">
        <v>1713</v>
      </c>
      <c r="AK60" s="211">
        <v>12.632743362831899</v>
      </c>
      <c r="AL60" s="208">
        <v>5786</v>
      </c>
      <c r="AM60" s="209">
        <v>42.669616519173999</v>
      </c>
      <c r="AN60" s="210">
        <v>4693</v>
      </c>
      <c r="AO60" s="211">
        <v>34.609144542772903</v>
      </c>
      <c r="AP60" s="208">
        <v>831</v>
      </c>
      <c r="AQ60" s="211">
        <v>6.1283185840707999</v>
      </c>
      <c r="AR60" s="208">
        <v>177</v>
      </c>
      <c r="AS60" s="211">
        <v>1.30530973451327</v>
      </c>
      <c r="AT60" s="208">
        <v>32</v>
      </c>
      <c r="AU60" s="214">
        <v>0.235988200589971</v>
      </c>
    </row>
    <row r="61" spans="1:47" s="1" customFormat="1" ht="14.5">
      <c r="A61" s="128" t="s">
        <v>67</v>
      </c>
      <c r="B61" s="215">
        <v>10558</v>
      </c>
      <c r="C61" s="96">
        <v>1672</v>
      </c>
      <c r="D61" s="216">
        <v>465</v>
      </c>
      <c r="E61" s="217">
        <v>27.811004784689001</v>
      </c>
      <c r="F61" s="218">
        <v>139</v>
      </c>
      <c r="G61" s="219">
        <v>8.3133971291865993</v>
      </c>
      <c r="H61" s="216">
        <v>406</v>
      </c>
      <c r="I61" s="217">
        <v>24.282296650717701</v>
      </c>
      <c r="J61" s="218">
        <v>233</v>
      </c>
      <c r="K61" s="219">
        <v>13.9354066985646</v>
      </c>
      <c r="L61" s="216">
        <v>106</v>
      </c>
      <c r="M61" s="217">
        <v>6.3397129186602896</v>
      </c>
      <c r="N61" s="218">
        <v>71</v>
      </c>
      <c r="O61" s="219">
        <v>4.2464114832535902</v>
      </c>
      <c r="P61" s="216">
        <v>252</v>
      </c>
      <c r="Q61" s="217">
        <v>15.0717703349282</v>
      </c>
      <c r="R61" s="96">
        <v>4801</v>
      </c>
      <c r="S61" s="216">
        <v>311</v>
      </c>
      <c r="T61" s="217">
        <v>6.4778171214330396</v>
      </c>
      <c r="U61" s="218">
        <v>234</v>
      </c>
      <c r="V61" s="219">
        <v>4.87398458654447</v>
      </c>
      <c r="W61" s="216">
        <v>1348</v>
      </c>
      <c r="X61" s="217">
        <v>28.0774838575297</v>
      </c>
      <c r="Y61" s="218">
        <v>1555</v>
      </c>
      <c r="Z61" s="219">
        <v>32.3890856071652</v>
      </c>
      <c r="AA61" s="216">
        <v>750</v>
      </c>
      <c r="AB61" s="220">
        <v>15.621745469693799</v>
      </c>
      <c r="AC61" s="218">
        <v>327</v>
      </c>
      <c r="AD61" s="221">
        <v>6.8110810247864997</v>
      </c>
      <c r="AE61" s="216">
        <v>276</v>
      </c>
      <c r="AF61" s="217">
        <v>5.7488023328473199</v>
      </c>
      <c r="AG61" s="96">
        <v>4085</v>
      </c>
      <c r="AH61" s="216">
        <v>114</v>
      </c>
      <c r="AI61" s="217">
        <v>2.7906976744185998</v>
      </c>
      <c r="AJ61" s="218">
        <v>186</v>
      </c>
      <c r="AK61" s="219">
        <v>4.5532435740514101</v>
      </c>
      <c r="AL61" s="216">
        <v>1477</v>
      </c>
      <c r="AM61" s="217">
        <v>36.156670746633999</v>
      </c>
      <c r="AN61" s="218">
        <v>1734</v>
      </c>
      <c r="AO61" s="219">
        <v>42.447980416156703</v>
      </c>
      <c r="AP61" s="216">
        <v>460</v>
      </c>
      <c r="AQ61" s="219">
        <v>11.260709914320699</v>
      </c>
      <c r="AR61" s="216">
        <v>87</v>
      </c>
      <c r="AS61" s="219">
        <v>2.1297429620563002</v>
      </c>
      <c r="AT61" s="216">
        <v>27</v>
      </c>
      <c r="AU61" s="222">
        <v>0.66095471236230097</v>
      </c>
    </row>
    <row r="62" spans="1:47" s="1" customFormat="1" ht="14.5">
      <c r="A62" s="131" t="s">
        <v>68</v>
      </c>
      <c r="B62" s="223">
        <v>56664</v>
      </c>
      <c r="C62" s="224">
        <v>9695</v>
      </c>
      <c r="D62" s="225">
        <v>1687</v>
      </c>
      <c r="E62" s="226">
        <v>17.400722021660702</v>
      </c>
      <c r="F62" s="227">
        <v>1399</v>
      </c>
      <c r="G62" s="228">
        <v>14.4301186178443</v>
      </c>
      <c r="H62" s="225">
        <v>3101</v>
      </c>
      <c r="I62" s="226">
        <v>31.985559566787</v>
      </c>
      <c r="J62" s="227">
        <v>1160</v>
      </c>
      <c r="K62" s="228">
        <v>11.9649303764827</v>
      </c>
      <c r="L62" s="225">
        <v>615</v>
      </c>
      <c r="M62" s="226">
        <v>6.3434760185662702</v>
      </c>
      <c r="N62" s="227">
        <v>404</v>
      </c>
      <c r="O62" s="228">
        <v>4.1670964414646701</v>
      </c>
      <c r="P62" s="225">
        <v>1329</v>
      </c>
      <c r="Q62" s="226">
        <v>13.7080969571944</v>
      </c>
      <c r="R62" s="224">
        <v>29324</v>
      </c>
      <c r="S62" s="225">
        <v>1399</v>
      </c>
      <c r="T62" s="226">
        <v>4.7708361751466404</v>
      </c>
      <c r="U62" s="227">
        <v>4109</v>
      </c>
      <c r="V62" s="228">
        <v>14.0124130405129</v>
      </c>
      <c r="W62" s="225">
        <v>9742</v>
      </c>
      <c r="X62" s="226">
        <v>33.221934251807397</v>
      </c>
      <c r="Y62" s="227">
        <v>7869</v>
      </c>
      <c r="Z62" s="228">
        <v>26.834674669212902</v>
      </c>
      <c r="AA62" s="225">
        <v>3628</v>
      </c>
      <c r="AB62" s="229">
        <v>12.3721184013095</v>
      </c>
      <c r="AC62" s="227">
        <v>1524</v>
      </c>
      <c r="AD62" s="230">
        <v>5.1971081707816102</v>
      </c>
      <c r="AE62" s="225">
        <v>1053</v>
      </c>
      <c r="AF62" s="226">
        <v>3.5909152912290301</v>
      </c>
      <c r="AG62" s="224">
        <v>17645</v>
      </c>
      <c r="AH62" s="225">
        <v>442</v>
      </c>
      <c r="AI62" s="226">
        <v>2.5049589118730502</v>
      </c>
      <c r="AJ62" s="227">
        <v>1899</v>
      </c>
      <c r="AK62" s="228">
        <v>10.7622555964863</v>
      </c>
      <c r="AL62" s="225">
        <v>7263</v>
      </c>
      <c r="AM62" s="226">
        <v>41.161802210257903</v>
      </c>
      <c r="AN62" s="227">
        <v>6427</v>
      </c>
      <c r="AO62" s="228">
        <v>36.423916123547798</v>
      </c>
      <c r="AP62" s="225">
        <v>1291</v>
      </c>
      <c r="AQ62" s="228">
        <v>7.3165202606970796</v>
      </c>
      <c r="AR62" s="225">
        <v>264</v>
      </c>
      <c r="AS62" s="228">
        <v>1.4961745536979301</v>
      </c>
      <c r="AT62" s="225">
        <v>59</v>
      </c>
      <c r="AU62" s="231">
        <v>0.334372343440068</v>
      </c>
    </row>
    <row r="63" spans="1:47" s="1" customFormat="1" ht="14.25" customHeight="1">
      <c r="A63" s="409" t="s">
        <v>123</v>
      </c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  <c r="AU63" s="409"/>
    </row>
    <row r="64" spans="1:47" s="1" customFormat="1" ht="14.5">
      <c r="A64" s="411" t="s">
        <v>96</v>
      </c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</row>
    <row r="65" spans="1:47" s="1" customFormat="1" ht="14.5">
      <c r="A65" s="411" t="s">
        <v>126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</row>
    <row r="66" spans="1:47" ht="14.25" customHeight="1">
      <c r="A66" s="64"/>
    </row>
    <row r="67" spans="1:47" s="1" customFormat="1" ht="23.5">
      <c r="A67" s="387">
        <v>2023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87"/>
      <c r="AC67" s="387"/>
      <c r="AD67" s="387"/>
      <c r="AE67" s="387"/>
      <c r="AF67" s="387"/>
      <c r="AG67" s="387"/>
      <c r="AH67" s="387"/>
      <c r="AI67" s="387"/>
      <c r="AJ67" s="387"/>
      <c r="AK67" s="387"/>
      <c r="AL67" s="387"/>
      <c r="AM67" s="387"/>
      <c r="AN67" s="387"/>
      <c r="AO67" s="387"/>
      <c r="AP67" s="387"/>
      <c r="AQ67" s="387"/>
      <c r="AR67" s="387"/>
      <c r="AS67" s="387"/>
      <c r="AT67" s="387"/>
      <c r="AU67" s="387"/>
    </row>
    <row r="68" spans="1:47" s="1" customFormat="1" ht="14.5">
      <c r="A68" s="65"/>
    </row>
    <row r="69" spans="1:47" s="1" customFormat="1" ht="16.5">
      <c r="A69" s="403" t="s">
        <v>141</v>
      </c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</row>
    <row r="70" spans="1:47" s="1" customFormat="1" ht="14.25" customHeight="1">
      <c r="A70" s="410" t="s">
        <v>38</v>
      </c>
      <c r="B70" s="408" t="s">
        <v>86</v>
      </c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8"/>
      <c r="AU70" s="408"/>
    </row>
    <row r="71" spans="1:47" s="1" customFormat="1" ht="14.25" customHeight="1">
      <c r="A71" s="410"/>
      <c r="B71" s="405" t="s">
        <v>40</v>
      </c>
      <c r="C71" s="408" t="s">
        <v>41</v>
      </c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08"/>
      <c r="AU71" s="408"/>
    </row>
    <row r="72" spans="1:47" s="1" customFormat="1" ht="14.25" customHeight="1">
      <c r="A72" s="410"/>
      <c r="B72" s="405"/>
      <c r="C72" s="407" t="s">
        <v>87</v>
      </c>
      <c r="D72" s="407"/>
      <c r="E72" s="407"/>
      <c r="F72" s="407"/>
      <c r="G72" s="407"/>
      <c r="H72" s="407"/>
      <c r="I72" s="407"/>
      <c r="J72" s="407"/>
      <c r="K72" s="407"/>
      <c r="L72" s="407"/>
      <c r="M72" s="407"/>
      <c r="N72" s="407"/>
      <c r="O72" s="407"/>
      <c r="P72" s="407"/>
      <c r="Q72" s="407"/>
      <c r="R72" s="407" t="s">
        <v>88</v>
      </c>
      <c r="S72" s="407"/>
      <c r="T72" s="407"/>
      <c r="U72" s="407"/>
      <c r="V72" s="407"/>
      <c r="W72" s="407"/>
      <c r="X72" s="407"/>
      <c r="Y72" s="407"/>
      <c r="Z72" s="407"/>
      <c r="AA72" s="407"/>
      <c r="AB72" s="407"/>
      <c r="AC72" s="407"/>
      <c r="AD72" s="407"/>
      <c r="AE72" s="407"/>
      <c r="AF72" s="407"/>
      <c r="AG72" s="408" t="s">
        <v>138</v>
      </c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8"/>
      <c r="AS72" s="408"/>
      <c r="AT72" s="408"/>
      <c r="AU72" s="408"/>
    </row>
    <row r="73" spans="1:47" s="1" customFormat="1" ht="14.25" customHeight="1">
      <c r="A73" s="410"/>
      <c r="B73" s="405"/>
      <c r="C73" s="407" t="s">
        <v>40</v>
      </c>
      <c r="D73" s="407" t="s">
        <v>41</v>
      </c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407"/>
      <c r="P73" s="407"/>
      <c r="Q73" s="407"/>
      <c r="R73" s="407" t="s">
        <v>40</v>
      </c>
      <c r="S73" s="405" t="s">
        <v>41</v>
      </c>
      <c r="T73" s="405"/>
      <c r="U73" s="405"/>
      <c r="V73" s="405"/>
      <c r="W73" s="405"/>
      <c r="X73" s="405"/>
      <c r="Y73" s="405"/>
      <c r="Z73" s="405"/>
      <c r="AA73" s="405"/>
      <c r="AB73" s="405"/>
      <c r="AC73" s="405"/>
      <c r="AD73" s="405"/>
      <c r="AE73" s="405"/>
      <c r="AF73" s="405"/>
      <c r="AG73" s="407" t="s">
        <v>40</v>
      </c>
      <c r="AH73" s="408" t="s">
        <v>41</v>
      </c>
      <c r="AI73" s="408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8"/>
      <c r="AU73" s="408"/>
    </row>
    <row r="74" spans="1:47" s="1" customFormat="1" ht="57.75" customHeight="1">
      <c r="A74" s="410"/>
      <c r="B74" s="405"/>
      <c r="C74" s="407"/>
      <c r="D74" s="407" t="s">
        <v>111</v>
      </c>
      <c r="E74" s="407"/>
      <c r="F74" s="407" t="s">
        <v>112</v>
      </c>
      <c r="G74" s="407"/>
      <c r="H74" s="407" t="s">
        <v>113</v>
      </c>
      <c r="I74" s="407"/>
      <c r="J74" s="407" t="s">
        <v>114</v>
      </c>
      <c r="K74" s="407"/>
      <c r="L74" s="407" t="s">
        <v>115</v>
      </c>
      <c r="M74" s="407"/>
      <c r="N74" s="407" t="s">
        <v>116</v>
      </c>
      <c r="O74" s="407"/>
      <c r="P74" s="407" t="s">
        <v>117</v>
      </c>
      <c r="Q74" s="407"/>
      <c r="R74" s="407"/>
      <c r="S74" s="407" t="s">
        <v>111</v>
      </c>
      <c r="T74" s="407"/>
      <c r="U74" s="407" t="s">
        <v>139</v>
      </c>
      <c r="V74" s="407"/>
      <c r="W74" s="407" t="s">
        <v>113</v>
      </c>
      <c r="X74" s="407"/>
      <c r="Y74" s="407" t="s">
        <v>114</v>
      </c>
      <c r="Z74" s="407"/>
      <c r="AA74" s="407" t="s">
        <v>115</v>
      </c>
      <c r="AB74" s="407"/>
      <c r="AC74" s="407" t="s">
        <v>116</v>
      </c>
      <c r="AD74" s="407"/>
      <c r="AE74" s="407" t="s">
        <v>117</v>
      </c>
      <c r="AF74" s="407"/>
      <c r="AG74" s="407"/>
      <c r="AH74" s="407" t="s">
        <v>111</v>
      </c>
      <c r="AI74" s="407"/>
      <c r="AJ74" s="407" t="s">
        <v>139</v>
      </c>
      <c r="AK74" s="407"/>
      <c r="AL74" s="407" t="s">
        <v>113</v>
      </c>
      <c r="AM74" s="407"/>
      <c r="AN74" s="407" t="s">
        <v>114</v>
      </c>
      <c r="AO74" s="407"/>
      <c r="AP74" s="407" t="s">
        <v>115</v>
      </c>
      <c r="AQ74" s="407"/>
      <c r="AR74" s="407" t="s">
        <v>116</v>
      </c>
      <c r="AS74" s="407"/>
      <c r="AT74" s="408" t="s">
        <v>117</v>
      </c>
      <c r="AU74" s="408"/>
    </row>
    <row r="75" spans="1:47" s="1" customFormat="1" ht="14.5">
      <c r="A75" s="410"/>
      <c r="B75" s="150" t="s">
        <v>48</v>
      </c>
      <c r="C75" s="150" t="s">
        <v>48</v>
      </c>
      <c r="D75" s="151" t="s">
        <v>48</v>
      </c>
      <c r="E75" s="152" t="s">
        <v>49</v>
      </c>
      <c r="F75" s="153" t="s">
        <v>48</v>
      </c>
      <c r="G75" s="154" t="s">
        <v>49</v>
      </c>
      <c r="H75" s="153" t="s">
        <v>48</v>
      </c>
      <c r="I75" s="154" t="s">
        <v>49</v>
      </c>
      <c r="J75" s="153" t="s">
        <v>48</v>
      </c>
      <c r="K75" s="154" t="s">
        <v>49</v>
      </c>
      <c r="L75" s="151" t="s">
        <v>48</v>
      </c>
      <c r="M75" s="152" t="s">
        <v>49</v>
      </c>
      <c r="N75" s="153" t="s">
        <v>48</v>
      </c>
      <c r="O75" s="154" t="s">
        <v>49</v>
      </c>
      <c r="P75" s="151" t="s">
        <v>48</v>
      </c>
      <c r="Q75" s="152" t="s">
        <v>49</v>
      </c>
      <c r="R75" s="150" t="s">
        <v>48</v>
      </c>
      <c r="S75" s="153" t="s">
        <v>48</v>
      </c>
      <c r="T75" s="154" t="s">
        <v>49</v>
      </c>
      <c r="U75" s="153" t="s">
        <v>48</v>
      </c>
      <c r="V75" s="154" t="s">
        <v>49</v>
      </c>
      <c r="W75" s="153" t="s">
        <v>48</v>
      </c>
      <c r="X75" s="154" t="s">
        <v>49</v>
      </c>
      <c r="Y75" s="151" t="s">
        <v>48</v>
      </c>
      <c r="Z75" s="152" t="s">
        <v>49</v>
      </c>
      <c r="AA75" s="153" t="s">
        <v>48</v>
      </c>
      <c r="AB75" s="154" t="s">
        <v>49</v>
      </c>
      <c r="AC75" s="153" t="s">
        <v>48</v>
      </c>
      <c r="AD75" s="154" t="s">
        <v>49</v>
      </c>
      <c r="AE75" s="153" t="s">
        <v>48</v>
      </c>
      <c r="AF75" s="154" t="s">
        <v>49</v>
      </c>
      <c r="AG75" s="150" t="s">
        <v>48</v>
      </c>
      <c r="AH75" s="153" t="s">
        <v>48</v>
      </c>
      <c r="AI75" s="154" t="s">
        <v>49</v>
      </c>
      <c r="AJ75" s="151" t="s">
        <v>48</v>
      </c>
      <c r="AK75" s="152" t="s">
        <v>49</v>
      </c>
      <c r="AL75" s="151" t="s">
        <v>48</v>
      </c>
      <c r="AM75" s="152" t="s">
        <v>49</v>
      </c>
      <c r="AN75" s="153" t="s">
        <v>48</v>
      </c>
      <c r="AO75" s="154" t="s">
        <v>49</v>
      </c>
      <c r="AP75" s="151" t="s">
        <v>48</v>
      </c>
      <c r="AQ75" s="152" t="s">
        <v>49</v>
      </c>
      <c r="AR75" s="153" t="s">
        <v>48</v>
      </c>
      <c r="AS75" s="154" t="s">
        <v>49</v>
      </c>
      <c r="AT75" s="153" t="s">
        <v>48</v>
      </c>
      <c r="AU75" s="155" t="s">
        <v>49</v>
      </c>
    </row>
    <row r="76" spans="1:47" s="1" customFormat="1" ht="14.5">
      <c r="A76" s="112" t="s">
        <v>50</v>
      </c>
      <c r="B76" s="156">
        <v>9414</v>
      </c>
      <c r="C76" s="157">
        <v>2329</v>
      </c>
      <c r="D76" s="158">
        <v>113</v>
      </c>
      <c r="E76" s="159">
        <v>4.85186775440103</v>
      </c>
      <c r="F76" s="160">
        <v>486</v>
      </c>
      <c r="G76" s="161">
        <v>20.8673250322027</v>
      </c>
      <c r="H76" s="158">
        <v>1078</v>
      </c>
      <c r="I76" s="159">
        <v>46.285959639330201</v>
      </c>
      <c r="J76" s="160">
        <v>217</v>
      </c>
      <c r="K76" s="161">
        <v>9.3173035637612696</v>
      </c>
      <c r="L76" s="158">
        <v>92</v>
      </c>
      <c r="M76" s="159">
        <v>3.9501932159725199</v>
      </c>
      <c r="N76" s="160">
        <v>69</v>
      </c>
      <c r="O76" s="161">
        <v>2.9626449119793898</v>
      </c>
      <c r="P76" s="158">
        <v>274</v>
      </c>
      <c r="Q76" s="159">
        <v>11.764705882352899</v>
      </c>
      <c r="R76" s="157">
        <v>5374</v>
      </c>
      <c r="S76" s="158">
        <v>163</v>
      </c>
      <c r="T76" s="159">
        <v>3.0331224413844402</v>
      </c>
      <c r="U76" s="160">
        <v>1561</v>
      </c>
      <c r="V76" s="161">
        <v>29.047264607368799</v>
      </c>
      <c r="W76" s="158">
        <v>2494</v>
      </c>
      <c r="X76" s="159">
        <v>46.408634164495702</v>
      </c>
      <c r="Y76" s="160">
        <v>683</v>
      </c>
      <c r="Z76" s="161">
        <v>12.7093412727949</v>
      </c>
      <c r="AA76" s="158">
        <v>240</v>
      </c>
      <c r="AB76" s="162">
        <v>4.46594715295869</v>
      </c>
      <c r="AC76" s="160">
        <v>114</v>
      </c>
      <c r="AD76" s="163">
        <v>2.1213248976553798</v>
      </c>
      <c r="AE76" s="158">
        <v>119</v>
      </c>
      <c r="AF76" s="162">
        <v>2.2143654633420198</v>
      </c>
      <c r="AG76" s="157">
        <v>1711</v>
      </c>
      <c r="AH76" s="158">
        <v>21</v>
      </c>
      <c r="AI76" s="159">
        <v>1.2273524254821699</v>
      </c>
      <c r="AJ76" s="160">
        <v>387</v>
      </c>
      <c r="AK76" s="161">
        <v>22.618351841028598</v>
      </c>
      <c r="AL76" s="158">
        <v>991</v>
      </c>
      <c r="AM76" s="159">
        <v>57.919345412039704</v>
      </c>
      <c r="AN76" s="160">
        <v>279</v>
      </c>
      <c r="AO76" s="161">
        <v>16.306253652834599</v>
      </c>
      <c r="AP76" s="158">
        <v>27</v>
      </c>
      <c r="AQ76" s="161">
        <v>1.5780245470485099</v>
      </c>
      <c r="AR76" s="158">
        <v>3</v>
      </c>
      <c r="AS76" s="164">
        <v>0.17533606078316799</v>
      </c>
      <c r="AT76" s="158">
        <v>3</v>
      </c>
      <c r="AU76" s="165">
        <v>0.17533606078316799</v>
      </c>
    </row>
    <row r="77" spans="1:47" s="1" customFormat="1" ht="14.5">
      <c r="A77" s="113" t="s">
        <v>51</v>
      </c>
      <c r="B77" s="166">
        <v>9343</v>
      </c>
      <c r="C77" s="167">
        <v>1838</v>
      </c>
      <c r="D77" s="168">
        <v>226</v>
      </c>
      <c r="E77" s="169">
        <v>12.295973884657201</v>
      </c>
      <c r="F77" s="170">
        <v>518</v>
      </c>
      <c r="G77" s="171">
        <v>28.182807399347102</v>
      </c>
      <c r="H77" s="168">
        <v>600</v>
      </c>
      <c r="I77" s="169">
        <v>32.644178454842198</v>
      </c>
      <c r="J77" s="170">
        <v>220</v>
      </c>
      <c r="K77" s="171">
        <v>11.9695321001088</v>
      </c>
      <c r="L77" s="168">
        <v>120</v>
      </c>
      <c r="M77" s="169">
        <v>6.5288356909684397</v>
      </c>
      <c r="N77" s="170">
        <v>57</v>
      </c>
      <c r="O77" s="171">
        <v>3.1011969532100099</v>
      </c>
      <c r="P77" s="168">
        <v>97</v>
      </c>
      <c r="Q77" s="169">
        <v>5.2774755168661596</v>
      </c>
      <c r="R77" s="167">
        <v>4518</v>
      </c>
      <c r="S77" s="168">
        <v>122</v>
      </c>
      <c r="T77" s="169">
        <v>2.7003098716246101</v>
      </c>
      <c r="U77" s="170">
        <v>1478</v>
      </c>
      <c r="V77" s="171">
        <v>32.713590084107999</v>
      </c>
      <c r="W77" s="168">
        <v>1578</v>
      </c>
      <c r="X77" s="169">
        <v>34.926958831341302</v>
      </c>
      <c r="Y77" s="170">
        <v>794</v>
      </c>
      <c r="Z77" s="171">
        <v>17.574147853032301</v>
      </c>
      <c r="AA77" s="168">
        <v>353</v>
      </c>
      <c r="AB77" s="172">
        <v>7.81319167773351</v>
      </c>
      <c r="AC77" s="170">
        <v>123</v>
      </c>
      <c r="AD77" s="173">
        <v>2.7224435590969498</v>
      </c>
      <c r="AE77" s="168">
        <v>70</v>
      </c>
      <c r="AF77" s="169">
        <v>1.5493581230633</v>
      </c>
      <c r="AG77" s="167">
        <v>2987</v>
      </c>
      <c r="AH77" s="168">
        <v>34</v>
      </c>
      <c r="AI77" s="169">
        <v>1.13826581854704</v>
      </c>
      <c r="AJ77" s="170">
        <v>1014</v>
      </c>
      <c r="AK77" s="171">
        <v>33.947104117843999</v>
      </c>
      <c r="AL77" s="168">
        <v>1385</v>
      </c>
      <c r="AM77" s="169">
        <v>46.367592902577798</v>
      </c>
      <c r="AN77" s="170">
        <v>459</v>
      </c>
      <c r="AO77" s="171">
        <v>15.366588550385</v>
      </c>
      <c r="AP77" s="168">
        <v>81</v>
      </c>
      <c r="AQ77" s="171">
        <v>2.7117509206561801</v>
      </c>
      <c r="AR77" s="168">
        <v>10</v>
      </c>
      <c r="AS77" s="171">
        <v>0.33478406427854002</v>
      </c>
      <c r="AT77" s="168">
        <v>4</v>
      </c>
      <c r="AU77" s="174">
        <v>0.13391362571141599</v>
      </c>
    </row>
    <row r="78" spans="1:47" s="1" customFormat="1" ht="14.5">
      <c r="A78" s="112" t="s">
        <v>52</v>
      </c>
      <c r="B78" s="175">
        <v>2832</v>
      </c>
      <c r="C78" s="176">
        <v>929</v>
      </c>
      <c r="D78" s="177">
        <v>415</v>
      </c>
      <c r="E78" s="178">
        <v>44.671689989235702</v>
      </c>
      <c r="F78" s="179">
        <v>66</v>
      </c>
      <c r="G78" s="180">
        <v>7.1044133476856803</v>
      </c>
      <c r="H78" s="177">
        <v>131</v>
      </c>
      <c r="I78" s="178">
        <v>14.1011840688913</v>
      </c>
      <c r="J78" s="179">
        <v>78</v>
      </c>
      <c r="K78" s="180">
        <v>8.3961248654467209</v>
      </c>
      <c r="L78" s="177">
        <v>43</v>
      </c>
      <c r="M78" s="178">
        <v>4.6286329386437002</v>
      </c>
      <c r="N78" s="179">
        <v>40</v>
      </c>
      <c r="O78" s="180">
        <v>4.30570505920344</v>
      </c>
      <c r="P78" s="177">
        <v>156</v>
      </c>
      <c r="Q78" s="178">
        <v>16.792249730893399</v>
      </c>
      <c r="R78" s="176">
        <v>1059</v>
      </c>
      <c r="S78" s="181">
        <v>170</v>
      </c>
      <c r="T78" s="182">
        <v>16.052880075543001</v>
      </c>
      <c r="U78" s="183">
        <v>50</v>
      </c>
      <c r="V78" s="184">
        <v>4.7214353163361702</v>
      </c>
      <c r="W78" s="181">
        <v>178</v>
      </c>
      <c r="X78" s="182">
        <v>16.8083097261568</v>
      </c>
      <c r="Y78" s="183">
        <v>290</v>
      </c>
      <c r="Z78" s="184">
        <v>27.384324834749801</v>
      </c>
      <c r="AA78" s="181">
        <v>190</v>
      </c>
      <c r="AB78" s="185">
        <v>17.941454202077399</v>
      </c>
      <c r="AC78" s="183">
        <v>89</v>
      </c>
      <c r="AD78" s="186">
        <v>8.4041548630783804</v>
      </c>
      <c r="AE78" s="181">
        <v>92</v>
      </c>
      <c r="AF78" s="185">
        <v>8.6874409820585505</v>
      </c>
      <c r="AG78" s="176">
        <v>844</v>
      </c>
      <c r="AH78" s="181">
        <v>52</v>
      </c>
      <c r="AI78" s="182">
        <v>6.1611374407582904</v>
      </c>
      <c r="AJ78" s="183">
        <v>32</v>
      </c>
      <c r="AK78" s="184">
        <v>3.7914691943127998</v>
      </c>
      <c r="AL78" s="181">
        <v>338</v>
      </c>
      <c r="AM78" s="182">
        <v>40.047393364928901</v>
      </c>
      <c r="AN78" s="183">
        <v>346</v>
      </c>
      <c r="AO78" s="184">
        <v>40.995260663507104</v>
      </c>
      <c r="AP78" s="181">
        <v>58</v>
      </c>
      <c r="AQ78" s="184">
        <v>6.8720379146919397</v>
      </c>
      <c r="AR78" s="181">
        <v>15</v>
      </c>
      <c r="AS78" s="184">
        <v>1.7772511848341199</v>
      </c>
      <c r="AT78" s="181">
        <v>3</v>
      </c>
      <c r="AU78" s="187">
        <v>0.35545023696682498</v>
      </c>
    </row>
    <row r="79" spans="1:47" s="1" customFormat="1" ht="14.5">
      <c r="A79" s="113" t="s">
        <v>53</v>
      </c>
      <c r="B79" s="166">
        <v>1627</v>
      </c>
      <c r="C79" s="167">
        <v>165</v>
      </c>
      <c r="D79" s="168">
        <v>23</v>
      </c>
      <c r="E79" s="169">
        <v>13.9393939393939</v>
      </c>
      <c r="F79" s="170">
        <v>8</v>
      </c>
      <c r="G79" s="171">
        <v>4.8484848484848504</v>
      </c>
      <c r="H79" s="168">
        <v>53</v>
      </c>
      <c r="I79" s="169">
        <v>32.121212121212103</v>
      </c>
      <c r="J79" s="170">
        <v>27</v>
      </c>
      <c r="K79" s="171">
        <v>16.363636363636399</v>
      </c>
      <c r="L79" s="168">
        <v>11</v>
      </c>
      <c r="M79" s="169">
        <v>6.6666666666666696</v>
      </c>
      <c r="N79" s="170" t="s">
        <v>98</v>
      </c>
      <c r="O79" s="171" t="s">
        <v>98</v>
      </c>
      <c r="P79" s="168" t="s">
        <v>98</v>
      </c>
      <c r="Q79" s="169" t="s">
        <v>98</v>
      </c>
      <c r="R79" s="167">
        <v>758</v>
      </c>
      <c r="S79" s="168">
        <v>40</v>
      </c>
      <c r="T79" s="169">
        <v>5.2770448548812698</v>
      </c>
      <c r="U79" s="170">
        <v>82</v>
      </c>
      <c r="V79" s="171">
        <v>10.817941952506599</v>
      </c>
      <c r="W79" s="168">
        <v>279</v>
      </c>
      <c r="X79" s="169">
        <v>36.807387862796801</v>
      </c>
      <c r="Y79" s="170">
        <v>125</v>
      </c>
      <c r="Z79" s="171">
        <v>16.490765171503998</v>
      </c>
      <c r="AA79" s="168">
        <v>99</v>
      </c>
      <c r="AB79" s="172">
        <v>13.0606860158311</v>
      </c>
      <c r="AC79" s="170" t="s">
        <v>98</v>
      </c>
      <c r="AD79" s="173" t="s">
        <v>98</v>
      </c>
      <c r="AE79" s="168" t="s">
        <v>98</v>
      </c>
      <c r="AF79" s="172" t="s">
        <v>98</v>
      </c>
      <c r="AG79" s="167">
        <v>704</v>
      </c>
      <c r="AH79" s="168">
        <v>30</v>
      </c>
      <c r="AI79" s="169">
        <v>4.2613636363636402</v>
      </c>
      <c r="AJ79" s="170">
        <v>102</v>
      </c>
      <c r="AK79" s="171">
        <v>14.488636363636401</v>
      </c>
      <c r="AL79" s="168">
        <v>336</v>
      </c>
      <c r="AM79" s="169">
        <v>47.727272727272698</v>
      </c>
      <c r="AN79" s="170">
        <v>171</v>
      </c>
      <c r="AO79" s="171">
        <v>24.289772727272702</v>
      </c>
      <c r="AP79" s="168">
        <v>53</v>
      </c>
      <c r="AQ79" s="171">
        <v>7.5284090909090899</v>
      </c>
      <c r="AR79" s="168" t="s">
        <v>98</v>
      </c>
      <c r="AS79" s="171" t="s">
        <v>98</v>
      </c>
      <c r="AT79" s="168" t="s">
        <v>98</v>
      </c>
      <c r="AU79" s="174" t="s">
        <v>98</v>
      </c>
    </row>
    <row r="80" spans="1:47" s="1" customFormat="1" ht="14.5">
      <c r="A80" s="112" t="s">
        <v>54</v>
      </c>
      <c r="B80" s="175">
        <v>462</v>
      </c>
      <c r="C80" s="176">
        <v>117</v>
      </c>
      <c r="D80" s="177" t="s">
        <v>98</v>
      </c>
      <c r="E80" s="178"/>
      <c r="F80" s="179" t="s">
        <v>98</v>
      </c>
      <c r="G80" s="180" t="s">
        <v>98</v>
      </c>
      <c r="H80" s="177">
        <v>16</v>
      </c>
      <c r="I80" s="178">
        <v>13.675213675213699</v>
      </c>
      <c r="J80" s="179">
        <v>11</v>
      </c>
      <c r="K80" s="180">
        <v>9.4017094017094003</v>
      </c>
      <c r="L80" s="177" t="s">
        <v>98</v>
      </c>
      <c r="M80" s="188" t="s">
        <v>98</v>
      </c>
      <c r="N80" s="179" t="s">
        <v>98</v>
      </c>
      <c r="O80" s="180" t="s">
        <v>98</v>
      </c>
      <c r="P80" s="177" t="s">
        <v>98</v>
      </c>
      <c r="Q80" s="178" t="s">
        <v>98</v>
      </c>
      <c r="R80" s="176">
        <v>179</v>
      </c>
      <c r="S80" s="181" t="s">
        <v>98</v>
      </c>
      <c r="T80" s="182" t="s">
        <v>98</v>
      </c>
      <c r="U80" s="183" t="s">
        <v>98</v>
      </c>
      <c r="V80" s="189" t="s">
        <v>98</v>
      </c>
      <c r="W80" s="181">
        <v>52</v>
      </c>
      <c r="X80" s="182">
        <v>29.050279329608902</v>
      </c>
      <c r="Y80" s="183">
        <v>52</v>
      </c>
      <c r="Z80" s="184">
        <v>29.050279329608902</v>
      </c>
      <c r="AA80" s="181" t="s">
        <v>98</v>
      </c>
      <c r="AB80" s="190" t="s">
        <v>98</v>
      </c>
      <c r="AC80" s="183" t="s">
        <v>98</v>
      </c>
      <c r="AD80" s="186" t="s">
        <v>98</v>
      </c>
      <c r="AE80" s="181" t="s">
        <v>98</v>
      </c>
      <c r="AF80" s="185" t="s">
        <v>98</v>
      </c>
      <c r="AG80" s="176">
        <v>166</v>
      </c>
      <c r="AH80" s="181" t="s">
        <v>98</v>
      </c>
      <c r="AI80" s="182" t="s">
        <v>98</v>
      </c>
      <c r="AJ80" s="183" t="s">
        <v>98</v>
      </c>
      <c r="AK80" s="189" t="s">
        <v>98</v>
      </c>
      <c r="AL80" s="181">
        <v>50</v>
      </c>
      <c r="AM80" s="182">
        <v>30.120481927710799</v>
      </c>
      <c r="AN80" s="183">
        <v>75</v>
      </c>
      <c r="AO80" s="184">
        <v>45.180722891566298</v>
      </c>
      <c r="AP80" s="181" t="s">
        <v>98</v>
      </c>
      <c r="AQ80" s="189" t="s">
        <v>98</v>
      </c>
      <c r="AR80" s="181" t="s">
        <v>98</v>
      </c>
      <c r="AS80" s="189" t="s">
        <v>98</v>
      </c>
      <c r="AT80" s="181" t="s">
        <v>98</v>
      </c>
      <c r="AU80" s="191" t="s">
        <v>98</v>
      </c>
    </row>
    <row r="81" spans="1:47" s="1" customFormat="1" ht="14.5">
      <c r="A81" s="113" t="s">
        <v>55</v>
      </c>
      <c r="B81" s="166">
        <v>1165</v>
      </c>
      <c r="C81" s="167">
        <v>168</v>
      </c>
      <c r="D81" s="168">
        <v>63</v>
      </c>
      <c r="E81" s="169">
        <v>37.5</v>
      </c>
      <c r="F81" s="170" t="s">
        <v>98</v>
      </c>
      <c r="G81" s="171" t="s">
        <v>98</v>
      </c>
      <c r="H81" s="168">
        <v>18</v>
      </c>
      <c r="I81" s="169">
        <v>10.714285714285699</v>
      </c>
      <c r="J81" s="170">
        <v>19</v>
      </c>
      <c r="K81" s="171">
        <v>11.3095238095238</v>
      </c>
      <c r="L81" s="168">
        <v>20</v>
      </c>
      <c r="M81" s="169">
        <v>11.9047619047619</v>
      </c>
      <c r="N81" s="170" t="s">
        <v>98</v>
      </c>
      <c r="O81" s="171" t="s">
        <v>98</v>
      </c>
      <c r="P81" s="168">
        <v>33</v>
      </c>
      <c r="Q81" s="169">
        <v>19.6428571428571</v>
      </c>
      <c r="R81" s="167">
        <v>553</v>
      </c>
      <c r="S81" s="168">
        <v>62</v>
      </c>
      <c r="T81" s="169">
        <v>11.2115732368897</v>
      </c>
      <c r="U81" s="170" t="s">
        <v>98</v>
      </c>
      <c r="V81" s="171" t="s">
        <v>98</v>
      </c>
      <c r="W81" s="168">
        <v>71</v>
      </c>
      <c r="X81" s="169">
        <v>12.8390596745027</v>
      </c>
      <c r="Y81" s="170">
        <v>144</v>
      </c>
      <c r="Z81" s="171">
        <v>26.039783001808299</v>
      </c>
      <c r="AA81" s="168">
        <v>132</v>
      </c>
      <c r="AB81" s="172">
        <v>23.869801084991</v>
      </c>
      <c r="AC81" s="170" t="s">
        <v>98</v>
      </c>
      <c r="AD81" s="173" t="s">
        <v>98</v>
      </c>
      <c r="AE81" s="168">
        <v>66</v>
      </c>
      <c r="AF81" s="169">
        <v>11.9349005424955</v>
      </c>
      <c r="AG81" s="167">
        <v>444</v>
      </c>
      <c r="AH81" s="168">
        <v>14</v>
      </c>
      <c r="AI81" s="169">
        <v>3.1531531531531498</v>
      </c>
      <c r="AJ81" s="170" t="s">
        <v>98</v>
      </c>
      <c r="AK81" s="171" t="s">
        <v>98</v>
      </c>
      <c r="AL81" s="168">
        <v>111</v>
      </c>
      <c r="AM81" s="169">
        <v>25</v>
      </c>
      <c r="AN81" s="170">
        <v>192</v>
      </c>
      <c r="AO81" s="171">
        <v>43.243243243243199</v>
      </c>
      <c r="AP81" s="168">
        <v>91</v>
      </c>
      <c r="AQ81" s="171">
        <v>20.495495495495501</v>
      </c>
      <c r="AR81" s="168" t="s">
        <v>98</v>
      </c>
      <c r="AS81" s="171" t="s">
        <v>98</v>
      </c>
      <c r="AT81" s="168">
        <v>6</v>
      </c>
      <c r="AU81" s="174">
        <v>1.35135135135135</v>
      </c>
    </row>
    <row r="82" spans="1:47" s="1" customFormat="1" ht="14.5">
      <c r="A82" s="112" t="s">
        <v>56</v>
      </c>
      <c r="B82" s="175">
        <v>4308</v>
      </c>
      <c r="C82" s="176">
        <v>745</v>
      </c>
      <c r="D82" s="177">
        <v>162</v>
      </c>
      <c r="E82" s="178">
        <v>21.744966442953</v>
      </c>
      <c r="F82" s="179">
        <v>44</v>
      </c>
      <c r="G82" s="180">
        <v>5.9060402684563797</v>
      </c>
      <c r="H82" s="177">
        <v>90</v>
      </c>
      <c r="I82" s="178">
        <v>12.0805369127517</v>
      </c>
      <c r="J82" s="179">
        <v>112</v>
      </c>
      <c r="K82" s="180">
        <v>15.033557046979899</v>
      </c>
      <c r="L82" s="177">
        <v>104</v>
      </c>
      <c r="M82" s="178">
        <v>13.9597315436242</v>
      </c>
      <c r="N82" s="179">
        <v>72</v>
      </c>
      <c r="O82" s="180">
        <v>9.6644295302013408</v>
      </c>
      <c r="P82" s="177">
        <v>161</v>
      </c>
      <c r="Q82" s="178">
        <v>21.610738255033599</v>
      </c>
      <c r="R82" s="176">
        <v>2000</v>
      </c>
      <c r="S82" s="181">
        <v>111</v>
      </c>
      <c r="T82" s="182">
        <v>5.55</v>
      </c>
      <c r="U82" s="183">
        <v>69</v>
      </c>
      <c r="V82" s="184">
        <v>3.45</v>
      </c>
      <c r="W82" s="181">
        <v>290</v>
      </c>
      <c r="X82" s="182">
        <v>14.5</v>
      </c>
      <c r="Y82" s="183">
        <v>602</v>
      </c>
      <c r="Z82" s="184">
        <v>30.1</v>
      </c>
      <c r="AA82" s="181">
        <v>567</v>
      </c>
      <c r="AB82" s="185">
        <v>28.35</v>
      </c>
      <c r="AC82" s="183">
        <v>245</v>
      </c>
      <c r="AD82" s="186">
        <v>12.25</v>
      </c>
      <c r="AE82" s="181">
        <v>116</v>
      </c>
      <c r="AF82" s="182">
        <v>5.8</v>
      </c>
      <c r="AG82" s="192">
        <v>1563</v>
      </c>
      <c r="AH82" s="181">
        <v>47</v>
      </c>
      <c r="AI82" s="182">
        <v>3.0070377479206698</v>
      </c>
      <c r="AJ82" s="183">
        <v>37</v>
      </c>
      <c r="AK82" s="184">
        <v>2.3672424824056302</v>
      </c>
      <c r="AL82" s="181">
        <v>430</v>
      </c>
      <c r="AM82" s="182">
        <v>27.5111964171465</v>
      </c>
      <c r="AN82" s="183">
        <v>677</v>
      </c>
      <c r="AO82" s="184">
        <v>43.314139475367902</v>
      </c>
      <c r="AP82" s="181">
        <v>306</v>
      </c>
      <c r="AQ82" s="184">
        <v>19.5777351247601</v>
      </c>
      <c r="AR82" s="181">
        <v>58</v>
      </c>
      <c r="AS82" s="184">
        <v>3.7108125399872001</v>
      </c>
      <c r="AT82" s="181">
        <v>8</v>
      </c>
      <c r="AU82" s="187">
        <v>0.51183621241202804</v>
      </c>
    </row>
    <row r="83" spans="1:47" s="1" customFormat="1" ht="14.5">
      <c r="A83" s="113" t="s">
        <v>57</v>
      </c>
      <c r="B83" s="166">
        <v>965</v>
      </c>
      <c r="C83" s="167">
        <v>85</v>
      </c>
      <c r="D83" s="168" t="s">
        <v>98</v>
      </c>
      <c r="E83" s="169" t="s">
        <v>98</v>
      </c>
      <c r="F83" s="170">
        <v>10</v>
      </c>
      <c r="G83" s="171">
        <v>11.764705882352899</v>
      </c>
      <c r="H83" s="168">
        <v>46</v>
      </c>
      <c r="I83" s="169">
        <v>54.117647058823501</v>
      </c>
      <c r="J83" s="170">
        <v>13</v>
      </c>
      <c r="K83" s="171">
        <v>15.294117647058799</v>
      </c>
      <c r="L83" s="168">
        <v>4</v>
      </c>
      <c r="M83" s="169">
        <v>4.7058823529411802</v>
      </c>
      <c r="N83" s="170" t="s">
        <v>98</v>
      </c>
      <c r="O83" s="171" t="s">
        <v>98</v>
      </c>
      <c r="P83" s="168" t="s">
        <v>98</v>
      </c>
      <c r="Q83" s="169" t="s">
        <v>98</v>
      </c>
      <c r="R83" s="167">
        <v>449</v>
      </c>
      <c r="S83" s="168" t="s">
        <v>98</v>
      </c>
      <c r="T83" s="169" t="s">
        <v>98</v>
      </c>
      <c r="U83" s="170">
        <v>29</v>
      </c>
      <c r="V83" s="171">
        <v>6.4587973273942101</v>
      </c>
      <c r="W83" s="168">
        <v>250</v>
      </c>
      <c r="X83" s="169">
        <v>55.6792873051225</v>
      </c>
      <c r="Y83" s="170">
        <v>112</v>
      </c>
      <c r="Z83" s="171">
        <v>24.9443207126949</v>
      </c>
      <c r="AA83" s="168">
        <v>26</v>
      </c>
      <c r="AB83" s="172">
        <v>5.7906458797327396</v>
      </c>
      <c r="AC83" s="170" t="s">
        <v>98</v>
      </c>
      <c r="AD83" s="173" t="s">
        <v>98</v>
      </c>
      <c r="AE83" s="168" t="s">
        <v>98</v>
      </c>
      <c r="AF83" s="172" t="s">
        <v>98</v>
      </c>
      <c r="AG83" s="167">
        <v>431</v>
      </c>
      <c r="AH83" s="168" t="s">
        <v>98</v>
      </c>
      <c r="AI83" s="169" t="s">
        <v>98</v>
      </c>
      <c r="AJ83" s="170">
        <v>13</v>
      </c>
      <c r="AK83" s="171">
        <v>3.0162412993039398</v>
      </c>
      <c r="AL83" s="168">
        <v>235</v>
      </c>
      <c r="AM83" s="169">
        <v>54.524361948955899</v>
      </c>
      <c r="AN83" s="170">
        <v>157</v>
      </c>
      <c r="AO83" s="171">
        <v>36.426914153132302</v>
      </c>
      <c r="AP83" s="168">
        <v>16</v>
      </c>
      <c r="AQ83" s="171">
        <v>3.7122969837587001</v>
      </c>
      <c r="AR83" s="168" t="s">
        <v>98</v>
      </c>
      <c r="AS83" s="193" t="s">
        <v>98</v>
      </c>
      <c r="AT83" s="168" t="s">
        <v>98</v>
      </c>
      <c r="AU83" s="194" t="s">
        <v>98</v>
      </c>
    </row>
    <row r="84" spans="1:47" s="1" customFormat="1" ht="14.5">
      <c r="A84" s="112" t="s">
        <v>58</v>
      </c>
      <c r="B84" s="175">
        <v>5379</v>
      </c>
      <c r="C84" s="176">
        <v>1154</v>
      </c>
      <c r="D84" s="177">
        <v>312</v>
      </c>
      <c r="E84" s="178">
        <v>27.036395147313701</v>
      </c>
      <c r="F84" s="179">
        <v>115</v>
      </c>
      <c r="G84" s="180">
        <v>9.9653379549393399</v>
      </c>
      <c r="H84" s="177">
        <v>369</v>
      </c>
      <c r="I84" s="178">
        <v>31.975736568457499</v>
      </c>
      <c r="J84" s="179">
        <v>111</v>
      </c>
      <c r="K84" s="180">
        <v>9.6187175043327606</v>
      </c>
      <c r="L84" s="177">
        <v>25</v>
      </c>
      <c r="M84" s="178">
        <v>2.1663778162911602</v>
      </c>
      <c r="N84" s="179" t="s">
        <v>98</v>
      </c>
      <c r="O84" s="180" t="s">
        <v>98</v>
      </c>
      <c r="P84" s="177" t="s">
        <v>98</v>
      </c>
      <c r="Q84" s="178" t="s">
        <v>98</v>
      </c>
      <c r="R84" s="176">
        <v>2258</v>
      </c>
      <c r="S84" s="177">
        <v>142</v>
      </c>
      <c r="T84" s="178">
        <v>6.2887511071744902</v>
      </c>
      <c r="U84" s="179">
        <v>122</v>
      </c>
      <c r="V84" s="180">
        <v>5.4030115146147004</v>
      </c>
      <c r="W84" s="177">
        <v>1161</v>
      </c>
      <c r="X84" s="178">
        <v>51.417183348095698</v>
      </c>
      <c r="Y84" s="179">
        <v>514</v>
      </c>
      <c r="Z84" s="180">
        <v>22.763507528786501</v>
      </c>
      <c r="AA84" s="177">
        <v>172</v>
      </c>
      <c r="AB84" s="195">
        <v>7.6173604960141699</v>
      </c>
      <c r="AC84" s="179" t="s">
        <v>98</v>
      </c>
      <c r="AD84" s="196" t="s">
        <v>98</v>
      </c>
      <c r="AE84" s="177" t="s">
        <v>98</v>
      </c>
      <c r="AF84" s="178" t="s">
        <v>98</v>
      </c>
      <c r="AG84" s="176">
        <v>1967</v>
      </c>
      <c r="AH84" s="177">
        <v>55</v>
      </c>
      <c r="AI84" s="178">
        <v>2.7961362480935401</v>
      </c>
      <c r="AJ84" s="179">
        <v>40</v>
      </c>
      <c r="AK84" s="180">
        <v>2.0335536349771202</v>
      </c>
      <c r="AL84" s="177">
        <v>910</v>
      </c>
      <c r="AM84" s="178">
        <v>46.263345195729499</v>
      </c>
      <c r="AN84" s="179">
        <v>891</v>
      </c>
      <c r="AO84" s="180">
        <v>45.297407219115399</v>
      </c>
      <c r="AP84" s="177">
        <v>55</v>
      </c>
      <c r="AQ84" s="180">
        <v>2.7961362480935401</v>
      </c>
      <c r="AR84" s="177" t="s">
        <v>98</v>
      </c>
      <c r="AS84" s="180" t="s">
        <v>98</v>
      </c>
      <c r="AT84" s="177" t="s">
        <v>98</v>
      </c>
      <c r="AU84" s="197" t="s">
        <v>98</v>
      </c>
    </row>
    <row r="85" spans="1:47" s="1" customFormat="1" ht="14.5">
      <c r="A85" s="113" t="s">
        <v>59</v>
      </c>
      <c r="B85" s="166">
        <v>10668</v>
      </c>
      <c r="C85" s="167">
        <v>993</v>
      </c>
      <c r="D85" s="168">
        <v>237</v>
      </c>
      <c r="E85" s="169">
        <v>23.867069486404802</v>
      </c>
      <c r="F85" s="170">
        <v>31</v>
      </c>
      <c r="G85" s="171">
        <v>3.1218529707955698</v>
      </c>
      <c r="H85" s="168">
        <v>223</v>
      </c>
      <c r="I85" s="169">
        <v>22.457200402819701</v>
      </c>
      <c r="J85" s="170">
        <v>111</v>
      </c>
      <c r="K85" s="171">
        <v>11.178247734138999</v>
      </c>
      <c r="L85" s="168">
        <v>46</v>
      </c>
      <c r="M85" s="169">
        <v>4.6324269889224601</v>
      </c>
      <c r="N85" s="170">
        <v>41</v>
      </c>
      <c r="O85" s="171">
        <v>4.1289023162134999</v>
      </c>
      <c r="P85" s="168">
        <v>304</v>
      </c>
      <c r="Q85" s="169">
        <v>30.614300100704899</v>
      </c>
      <c r="R85" s="167">
        <v>6657</v>
      </c>
      <c r="S85" s="168">
        <v>438</v>
      </c>
      <c r="T85" s="169">
        <v>6.5795403334835498</v>
      </c>
      <c r="U85" s="170">
        <v>132</v>
      </c>
      <c r="V85" s="171">
        <v>1.9828751689950399</v>
      </c>
      <c r="W85" s="168">
        <v>1436</v>
      </c>
      <c r="X85" s="169">
        <v>21.571278353612701</v>
      </c>
      <c r="Y85" s="170">
        <v>2747</v>
      </c>
      <c r="Z85" s="171">
        <v>41.264834009313503</v>
      </c>
      <c r="AA85" s="168">
        <v>1137</v>
      </c>
      <c r="AB85" s="172">
        <v>17.0797656602073</v>
      </c>
      <c r="AC85" s="170">
        <v>486</v>
      </c>
      <c r="AD85" s="173">
        <v>7.3005858494817497</v>
      </c>
      <c r="AE85" s="168">
        <v>281</v>
      </c>
      <c r="AF85" s="169">
        <v>4.22112062490611</v>
      </c>
      <c r="AG85" s="167">
        <v>3018</v>
      </c>
      <c r="AH85" s="168">
        <v>146</v>
      </c>
      <c r="AI85" s="169">
        <v>4.8376408217362501</v>
      </c>
      <c r="AJ85" s="170">
        <v>61</v>
      </c>
      <c r="AK85" s="171">
        <v>2.0212060967528198</v>
      </c>
      <c r="AL85" s="168">
        <v>962</v>
      </c>
      <c r="AM85" s="169">
        <v>31.875414181577199</v>
      </c>
      <c r="AN85" s="170">
        <v>1609</v>
      </c>
      <c r="AO85" s="171">
        <v>53.313452617627597</v>
      </c>
      <c r="AP85" s="168">
        <v>196</v>
      </c>
      <c r="AQ85" s="171">
        <v>6.4943671305500299</v>
      </c>
      <c r="AR85" s="168">
        <v>33</v>
      </c>
      <c r="AS85" s="171">
        <v>1.0934393638171001</v>
      </c>
      <c r="AT85" s="168">
        <v>11</v>
      </c>
      <c r="AU85" s="174">
        <v>0.36447978793903202</v>
      </c>
    </row>
    <row r="86" spans="1:47" s="1" customFormat="1" ht="14.5">
      <c r="A86" s="112" t="s">
        <v>60</v>
      </c>
      <c r="B86" s="175">
        <v>2508</v>
      </c>
      <c r="C86" s="176">
        <v>183</v>
      </c>
      <c r="D86" s="177">
        <v>37</v>
      </c>
      <c r="E86" s="178">
        <v>20.218579234972701</v>
      </c>
      <c r="F86" s="179">
        <v>18</v>
      </c>
      <c r="G86" s="180">
        <v>9.8360655737704903</v>
      </c>
      <c r="H86" s="177">
        <v>65</v>
      </c>
      <c r="I86" s="178">
        <v>35.519125683060103</v>
      </c>
      <c r="J86" s="179">
        <v>24</v>
      </c>
      <c r="K86" s="180">
        <v>13.1147540983607</v>
      </c>
      <c r="L86" s="177">
        <v>6</v>
      </c>
      <c r="M86" s="178">
        <v>3.27868852459016</v>
      </c>
      <c r="N86" s="179">
        <v>4</v>
      </c>
      <c r="O86" s="180">
        <v>2.1857923497267802</v>
      </c>
      <c r="P86" s="177">
        <v>29</v>
      </c>
      <c r="Q86" s="178">
        <v>15.8469945355191</v>
      </c>
      <c r="R86" s="176">
        <v>1428</v>
      </c>
      <c r="S86" s="177">
        <v>59</v>
      </c>
      <c r="T86" s="178">
        <v>4.1316526610644297</v>
      </c>
      <c r="U86" s="179">
        <v>154</v>
      </c>
      <c r="V86" s="180">
        <v>10.7843137254902</v>
      </c>
      <c r="W86" s="177">
        <v>770</v>
      </c>
      <c r="X86" s="178">
        <v>53.921568627451002</v>
      </c>
      <c r="Y86" s="179">
        <v>217</v>
      </c>
      <c r="Z86" s="180">
        <v>15.1960784313725</v>
      </c>
      <c r="AA86" s="177">
        <v>143</v>
      </c>
      <c r="AB86" s="195">
        <v>10.0140056022409</v>
      </c>
      <c r="AC86" s="179">
        <v>57</v>
      </c>
      <c r="AD86" s="196">
        <v>3.99159663865546</v>
      </c>
      <c r="AE86" s="177">
        <v>28</v>
      </c>
      <c r="AF86" s="195">
        <v>1.9607843137254899</v>
      </c>
      <c r="AG86" s="176">
        <v>897</v>
      </c>
      <c r="AH86" s="177">
        <v>46</v>
      </c>
      <c r="AI86" s="178">
        <v>5.1282051282051304</v>
      </c>
      <c r="AJ86" s="179">
        <v>71</v>
      </c>
      <c r="AK86" s="180">
        <v>7.9152731326644403</v>
      </c>
      <c r="AL86" s="177">
        <v>575</v>
      </c>
      <c r="AM86" s="178">
        <v>64.102564102564102</v>
      </c>
      <c r="AN86" s="179">
        <v>173</v>
      </c>
      <c r="AO86" s="180">
        <v>19.286510590858398</v>
      </c>
      <c r="AP86" s="177">
        <v>24</v>
      </c>
      <c r="AQ86" s="180">
        <v>2.67558528428094</v>
      </c>
      <c r="AR86" s="177">
        <v>4</v>
      </c>
      <c r="AS86" s="180">
        <v>0.44593088071348902</v>
      </c>
      <c r="AT86" s="177">
        <v>4</v>
      </c>
      <c r="AU86" s="197">
        <v>0.44593088071348902</v>
      </c>
    </row>
    <row r="87" spans="1:47" s="1" customFormat="1" ht="14.5">
      <c r="A87" s="113" t="s">
        <v>61</v>
      </c>
      <c r="B87" s="166">
        <v>474</v>
      </c>
      <c r="C87" s="167">
        <v>21</v>
      </c>
      <c r="D87" s="168" t="s">
        <v>98</v>
      </c>
      <c r="E87" s="169" t="s">
        <v>98</v>
      </c>
      <c r="F87" s="170" t="s">
        <v>98</v>
      </c>
      <c r="G87" s="171"/>
      <c r="H87" s="168">
        <v>9</v>
      </c>
      <c r="I87" s="169">
        <v>42.857142857142897</v>
      </c>
      <c r="J87" s="170">
        <v>4</v>
      </c>
      <c r="K87" s="171">
        <v>19.047619047619001</v>
      </c>
      <c r="L87" s="168" t="s">
        <v>98</v>
      </c>
      <c r="M87" s="198" t="s">
        <v>98</v>
      </c>
      <c r="N87" s="170" t="s">
        <v>98</v>
      </c>
      <c r="O87" s="171" t="s">
        <v>98</v>
      </c>
      <c r="P87" s="168" t="s">
        <v>98</v>
      </c>
      <c r="Q87" s="169" t="s">
        <v>98</v>
      </c>
      <c r="R87" s="167">
        <v>232</v>
      </c>
      <c r="S87" s="168" t="s">
        <v>98</v>
      </c>
      <c r="T87" s="169" t="s">
        <v>98</v>
      </c>
      <c r="U87" s="170" t="s">
        <v>98</v>
      </c>
      <c r="V87" s="193" t="s">
        <v>98</v>
      </c>
      <c r="W87" s="168">
        <v>84</v>
      </c>
      <c r="X87" s="169">
        <v>36.2068965517241</v>
      </c>
      <c r="Y87" s="170">
        <v>71</v>
      </c>
      <c r="Z87" s="193">
        <v>30.6034482758621</v>
      </c>
      <c r="AA87" s="168" t="s">
        <v>98</v>
      </c>
      <c r="AB87" s="199" t="s">
        <v>98</v>
      </c>
      <c r="AC87" s="170" t="s">
        <v>98</v>
      </c>
      <c r="AD87" s="173" t="s">
        <v>98</v>
      </c>
      <c r="AE87" s="168" t="s">
        <v>98</v>
      </c>
      <c r="AF87" s="172" t="s">
        <v>98</v>
      </c>
      <c r="AG87" s="167">
        <v>221</v>
      </c>
      <c r="AH87" s="168" t="s">
        <v>98</v>
      </c>
      <c r="AI87" s="169" t="s">
        <v>98</v>
      </c>
      <c r="AJ87" s="170" t="s">
        <v>98</v>
      </c>
      <c r="AK87" s="193" t="s">
        <v>98</v>
      </c>
      <c r="AL87" s="168">
        <v>93</v>
      </c>
      <c r="AM87" s="169">
        <v>42.081447963800898</v>
      </c>
      <c r="AN87" s="170">
        <v>97</v>
      </c>
      <c r="AO87" s="193">
        <v>43.891402714932099</v>
      </c>
      <c r="AP87" s="168" t="s">
        <v>98</v>
      </c>
      <c r="AQ87" s="193" t="s">
        <v>98</v>
      </c>
      <c r="AR87" s="168" t="s">
        <v>98</v>
      </c>
      <c r="AS87" s="193" t="s">
        <v>98</v>
      </c>
      <c r="AT87" s="168" t="s">
        <v>98</v>
      </c>
      <c r="AU87" s="194" t="s">
        <v>98</v>
      </c>
    </row>
    <row r="88" spans="1:47" s="1" customFormat="1" ht="14.5">
      <c r="A88" s="112" t="s">
        <v>62</v>
      </c>
      <c r="B88" s="175">
        <v>2348</v>
      </c>
      <c r="C88" s="176">
        <v>125</v>
      </c>
      <c r="D88" s="177">
        <v>24</v>
      </c>
      <c r="E88" s="178">
        <v>19.2</v>
      </c>
      <c r="F88" s="179">
        <v>7</v>
      </c>
      <c r="G88" s="180">
        <v>5.6</v>
      </c>
      <c r="H88" s="177">
        <v>26</v>
      </c>
      <c r="I88" s="178">
        <v>20.8</v>
      </c>
      <c r="J88" s="179">
        <v>24</v>
      </c>
      <c r="K88" s="180">
        <v>19.2</v>
      </c>
      <c r="L88" s="177">
        <v>19</v>
      </c>
      <c r="M88" s="178">
        <v>15.2</v>
      </c>
      <c r="N88" s="179">
        <v>5</v>
      </c>
      <c r="O88" s="180">
        <v>4</v>
      </c>
      <c r="P88" s="177">
        <v>20</v>
      </c>
      <c r="Q88" s="178">
        <v>16</v>
      </c>
      <c r="R88" s="176">
        <v>993</v>
      </c>
      <c r="S88" s="181">
        <v>45</v>
      </c>
      <c r="T88" s="182">
        <v>4.53172205438067</v>
      </c>
      <c r="U88" s="183">
        <v>29</v>
      </c>
      <c r="V88" s="184">
        <v>2.9204431017119798</v>
      </c>
      <c r="W88" s="181">
        <v>93</v>
      </c>
      <c r="X88" s="182">
        <v>9.3655589123867102</v>
      </c>
      <c r="Y88" s="183">
        <v>374</v>
      </c>
      <c r="Z88" s="184">
        <v>37.663645518630403</v>
      </c>
      <c r="AA88" s="181">
        <v>266</v>
      </c>
      <c r="AB88" s="185">
        <v>26.787512588116801</v>
      </c>
      <c r="AC88" s="183">
        <v>97</v>
      </c>
      <c r="AD88" s="186">
        <v>9.7683786505538794</v>
      </c>
      <c r="AE88" s="181">
        <v>89</v>
      </c>
      <c r="AF88" s="182">
        <v>8.9627391742195393</v>
      </c>
      <c r="AG88" s="192">
        <v>1230</v>
      </c>
      <c r="AH88" s="181">
        <v>20</v>
      </c>
      <c r="AI88" s="182">
        <v>1.6260162601626</v>
      </c>
      <c r="AJ88" s="183">
        <v>7</v>
      </c>
      <c r="AK88" s="184">
        <v>0.569105691056911</v>
      </c>
      <c r="AL88" s="181">
        <v>160</v>
      </c>
      <c r="AM88" s="182">
        <v>13.0081300813008</v>
      </c>
      <c r="AN88" s="183">
        <v>707</v>
      </c>
      <c r="AO88" s="184">
        <v>57.479674796748</v>
      </c>
      <c r="AP88" s="181">
        <v>275</v>
      </c>
      <c r="AQ88" s="184">
        <v>22.357723577235799</v>
      </c>
      <c r="AR88" s="181">
        <v>49</v>
      </c>
      <c r="AS88" s="184">
        <v>3.9837398373983701</v>
      </c>
      <c r="AT88" s="181">
        <v>12</v>
      </c>
      <c r="AU88" s="187">
        <v>0.97560975609756095</v>
      </c>
    </row>
    <row r="89" spans="1:47" s="1" customFormat="1" ht="14.5">
      <c r="A89" s="113" t="s">
        <v>63</v>
      </c>
      <c r="B89" s="166">
        <v>1419</v>
      </c>
      <c r="C89" s="167">
        <v>126</v>
      </c>
      <c r="D89" s="168">
        <v>8</v>
      </c>
      <c r="E89" s="169">
        <v>6.3492063492063497</v>
      </c>
      <c r="F89" s="170">
        <v>8</v>
      </c>
      <c r="G89" s="171">
        <v>6.3492063492063497</v>
      </c>
      <c r="H89" s="168">
        <v>57</v>
      </c>
      <c r="I89" s="169">
        <v>45.238095238095198</v>
      </c>
      <c r="J89" s="170">
        <v>23</v>
      </c>
      <c r="K89" s="171">
        <v>18.253968253968299</v>
      </c>
      <c r="L89" s="168">
        <v>17</v>
      </c>
      <c r="M89" s="169">
        <v>13.492063492063499</v>
      </c>
      <c r="N89" s="170" t="s">
        <v>98</v>
      </c>
      <c r="O89" s="171" t="s">
        <v>98</v>
      </c>
      <c r="P89" s="168" t="s">
        <v>98</v>
      </c>
      <c r="Q89" s="169" t="s">
        <v>98</v>
      </c>
      <c r="R89" s="167">
        <v>719</v>
      </c>
      <c r="S89" s="168">
        <v>25</v>
      </c>
      <c r="T89" s="169">
        <v>3.4770514603616101</v>
      </c>
      <c r="U89" s="170">
        <v>56</v>
      </c>
      <c r="V89" s="171">
        <v>7.7885952712100099</v>
      </c>
      <c r="W89" s="168">
        <v>312</v>
      </c>
      <c r="X89" s="169">
        <v>43.393602225312897</v>
      </c>
      <c r="Y89" s="170">
        <v>220</v>
      </c>
      <c r="Z89" s="171">
        <v>30.598052851182199</v>
      </c>
      <c r="AA89" s="168">
        <v>65</v>
      </c>
      <c r="AB89" s="172">
        <v>9.0403337969401907</v>
      </c>
      <c r="AC89" s="170" t="s">
        <v>98</v>
      </c>
      <c r="AD89" s="173" t="s">
        <v>98</v>
      </c>
      <c r="AE89" s="168" t="s">
        <v>98</v>
      </c>
      <c r="AF89" s="169" t="s">
        <v>98</v>
      </c>
      <c r="AG89" s="167">
        <v>574</v>
      </c>
      <c r="AH89" s="168">
        <v>11</v>
      </c>
      <c r="AI89" s="169">
        <v>1.91637630662021</v>
      </c>
      <c r="AJ89" s="170">
        <v>13</v>
      </c>
      <c r="AK89" s="171">
        <v>2.2648083623693398</v>
      </c>
      <c r="AL89" s="168">
        <v>300</v>
      </c>
      <c r="AM89" s="169">
        <v>52.264808362369301</v>
      </c>
      <c r="AN89" s="170">
        <v>211</v>
      </c>
      <c r="AO89" s="171">
        <v>36.759581881533101</v>
      </c>
      <c r="AP89" s="168">
        <v>32</v>
      </c>
      <c r="AQ89" s="171">
        <v>5.5749128919860604</v>
      </c>
      <c r="AR89" s="168" t="s">
        <v>98</v>
      </c>
      <c r="AS89" s="171" t="s">
        <v>98</v>
      </c>
      <c r="AT89" s="168" t="s">
        <v>98</v>
      </c>
      <c r="AU89" s="174" t="s">
        <v>98</v>
      </c>
    </row>
    <row r="90" spans="1:47" s="1" customFormat="1" ht="14.5">
      <c r="A90" s="112" t="s">
        <v>64</v>
      </c>
      <c r="B90" s="175">
        <v>1818</v>
      </c>
      <c r="C90" s="176">
        <v>290</v>
      </c>
      <c r="D90" s="177">
        <v>58</v>
      </c>
      <c r="E90" s="178">
        <v>20</v>
      </c>
      <c r="F90" s="179">
        <v>5</v>
      </c>
      <c r="G90" s="180">
        <v>1.72413793103448</v>
      </c>
      <c r="H90" s="177">
        <v>82</v>
      </c>
      <c r="I90" s="178">
        <v>28.275862068965498</v>
      </c>
      <c r="J90" s="179">
        <v>55</v>
      </c>
      <c r="K90" s="180">
        <v>18.965517241379299</v>
      </c>
      <c r="L90" s="177">
        <v>20</v>
      </c>
      <c r="M90" s="178">
        <v>6.8965517241379297</v>
      </c>
      <c r="N90" s="179">
        <v>6</v>
      </c>
      <c r="O90" s="180">
        <v>2.0689655172413799</v>
      </c>
      <c r="P90" s="177">
        <v>64</v>
      </c>
      <c r="Q90" s="178">
        <v>22.068965517241399</v>
      </c>
      <c r="R90" s="176">
        <v>884</v>
      </c>
      <c r="S90" s="177">
        <v>41</v>
      </c>
      <c r="T90" s="178">
        <v>4.6380090497737596</v>
      </c>
      <c r="U90" s="179">
        <v>9</v>
      </c>
      <c r="V90" s="180">
        <v>1.0180995475113099</v>
      </c>
      <c r="W90" s="177">
        <v>131</v>
      </c>
      <c r="X90" s="178">
        <v>14.8190045248869</v>
      </c>
      <c r="Y90" s="179">
        <v>434</v>
      </c>
      <c r="Z90" s="180">
        <v>49.095022624434399</v>
      </c>
      <c r="AA90" s="177">
        <v>179</v>
      </c>
      <c r="AB90" s="195">
        <v>20.248868778280499</v>
      </c>
      <c r="AC90" s="179">
        <v>46</v>
      </c>
      <c r="AD90" s="196">
        <v>5.2036199095022599</v>
      </c>
      <c r="AE90" s="177">
        <v>44</v>
      </c>
      <c r="AF90" s="178">
        <v>4.9773755656108598</v>
      </c>
      <c r="AG90" s="176">
        <v>644</v>
      </c>
      <c r="AH90" s="177">
        <v>22</v>
      </c>
      <c r="AI90" s="178">
        <v>3.41614906832298</v>
      </c>
      <c r="AJ90" s="179">
        <v>9</v>
      </c>
      <c r="AK90" s="180">
        <v>1.39751552795031</v>
      </c>
      <c r="AL90" s="177">
        <v>185</v>
      </c>
      <c r="AM90" s="178">
        <v>28.726708074534201</v>
      </c>
      <c r="AN90" s="179">
        <v>344</v>
      </c>
      <c r="AO90" s="180">
        <v>53.416149068323001</v>
      </c>
      <c r="AP90" s="177">
        <v>63</v>
      </c>
      <c r="AQ90" s="180">
        <v>9.7826086956521703</v>
      </c>
      <c r="AR90" s="177">
        <v>18</v>
      </c>
      <c r="AS90" s="180">
        <v>2.79503105590062</v>
      </c>
      <c r="AT90" s="177">
        <v>3</v>
      </c>
      <c r="AU90" s="197">
        <v>0.46583850931677001</v>
      </c>
    </row>
    <row r="91" spans="1:47" s="1" customFormat="1" ht="14.5">
      <c r="A91" s="113" t="s">
        <v>65</v>
      </c>
      <c r="B91" s="166">
        <v>1347</v>
      </c>
      <c r="C91" s="167">
        <v>137</v>
      </c>
      <c r="D91" s="168" t="s">
        <v>98</v>
      </c>
      <c r="E91" s="169" t="s">
        <v>98</v>
      </c>
      <c r="F91" s="170">
        <v>12</v>
      </c>
      <c r="G91" s="171">
        <v>8.7591240875912408</v>
      </c>
      <c r="H91" s="168">
        <v>41</v>
      </c>
      <c r="I91" s="169">
        <v>29.927007299270102</v>
      </c>
      <c r="J91" s="170">
        <v>51</v>
      </c>
      <c r="K91" s="171">
        <v>37.2262773722628</v>
      </c>
      <c r="L91" s="168">
        <v>16</v>
      </c>
      <c r="M91" s="169">
        <v>11.6788321167883</v>
      </c>
      <c r="N91" s="170">
        <v>7</v>
      </c>
      <c r="O91" s="171">
        <v>5.10948905109489</v>
      </c>
      <c r="P91" s="168" t="s">
        <v>98</v>
      </c>
      <c r="Q91" s="169" t="s">
        <v>98</v>
      </c>
      <c r="R91" s="200">
        <v>776</v>
      </c>
      <c r="S91" s="201" t="s">
        <v>98</v>
      </c>
      <c r="T91" s="202" t="s">
        <v>98</v>
      </c>
      <c r="U91" s="203">
        <v>26</v>
      </c>
      <c r="V91" s="204">
        <v>3.3505154639175299</v>
      </c>
      <c r="W91" s="201">
        <v>184</v>
      </c>
      <c r="X91" s="202">
        <v>23.7113402061856</v>
      </c>
      <c r="Y91" s="203">
        <v>434</v>
      </c>
      <c r="Z91" s="204">
        <v>55.927835051546403</v>
      </c>
      <c r="AA91" s="201">
        <v>100</v>
      </c>
      <c r="AB91" s="205">
        <v>12.8865979381443</v>
      </c>
      <c r="AC91" s="203">
        <v>16</v>
      </c>
      <c r="AD91" s="206">
        <v>2.0618556701030899</v>
      </c>
      <c r="AE91" s="201" t="s">
        <v>98</v>
      </c>
      <c r="AF91" s="205" t="s">
        <v>98</v>
      </c>
      <c r="AG91" s="167">
        <v>434</v>
      </c>
      <c r="AH91" s="168" t="s">
        <v>98</v>
      </c>
      <c r="AI91" s="169" t="s">
        <v>98</v>
      </c>
      <c r="AJ91" s="170">
        <v>6</v>
      </c>
      <c r="AK91" s="171">
        <v>1.3824884792626699</v>
      </c>
      <c r="AL91" s="168">
        <v>124</v>
      </c>
      <c r="AM91" s="169">
        <v>28.571428571428601</v>
      </c>
      <c r="AN91" s="170">
        <v>269</v>
      </c>
      <c r="AO91" s="171">
        <v>61.981566820276498</v>
      </c>
      <c r="AP91" s="168">
        <v>30</v>
      </c>
      <c r="AQ91" s="171">
        <v>6.9124423963133701</v>
      </c>
      <c r="AR91" s="168">
        <v>3</v>
      </c>
      <c r="AS91" s="193">
        <v>0.69124423963133597</v>
      </c>
      <c r="AT91" s="168" t="s">
        <v>98</v>
      </c>
      <c r="AU91" s="194" t="s">
        <v>98</v>
      </c>
    </row>
    <row r="92" spans="1:47" s="1" customFormat="1" ht="14.5">
      <c r="A92" s="125" t="s">
        <v>66</v>
      </c>
      <c r="B92" s="207">
        <v>45539</v>
      </c>
      <c r="C92" s="91">
        <v>7838</v>
      </c>
      <c r="D92" s="208">
        <v>1294</v>
      </c>
      <c r="E92" s="209">
        <v>16.509313600408301</v>
      </c>
      <c r="F92" s="210">
        <v>1219</v>
      </c>
      <c r="G92" s="211">
        <v>15.552436846134199</v>
      </c>
      <c r="H92" s="208">
        <v>2550</v>
      </c>
      <c r="I92" s="209">
        <v>32.533809645317703</v>
      </c>
      <c r="J92" s="210">
        <v>884</v>
      </c>
      <c r="K92" s="211">
        <v>11.278387343710101</v>
      </c>
      <c r="L92" s="208">
        <v>435</v>
      </c>
      <c r="M92" s="209">
        <v>5.5498851747894902</v>
      </c>
      <c r="N92" s="210">
        <v>290</v>
      </c>
      <c r="O92" s="211">
        <v>3.6999234498596598</v>
      </c>
      <c r="P92" s="208">
        <v>1166</v>
      </c>
      <c r="Q92" s="209">
        <v>14.876243939780601</v>
      </c>
      <c r="R92" s="91">
        <v>24083</v>
      </c>
      <c r="S92" s="208">
        <v>1174</v>
      </c>
      <c r="T92" s="209">
        <v>4.8748079558194597</v>
      </c>
      <c r="U92" s="210">
        <v>3545</v>
      </c>
      <c r="V92" s="211">
        <v>14.719926919403701</v>
      </c>
      <c r="W92" s="208">
        <v>8067</v>
      </c>
      <c r="X92" s="209">
        <v>33.496657393181898</v>
      </c>
      <c r="Y92" s="210">
        <v>6258</v>
      </c>
      <c r="Z92" s="211">
        <v>25.985134742349398</v>
      </c>
      <c r="AA92" s="208">
        <v>2977</v>
      </c>
      <c r="AB92" s="212">
        <v>12.3614167670141</v>
      </c>
      <c r="AC92" s="210">
        <v>1254</v>
      </c>
      <c r="AD92" s="213">
        <v>5.2069924843250401</v>
      </c>
      <c r="AE92" s="208">
        <v>808</v>
      </c>
      <c r="AF92" s="209">
        <v>3.3550637379064101</v>
      </c>
      <c r="AG92" s="91">
        <v>13618</v>
      </c>
      <c r="AH92" s="208">
        <v>399</v>
      </c>
      <c r="AI92" s="209">
        <v>2.9299456601556799</v>
      </c>
      <c r="AJ92" s="210">
        <v>1641</v>
      </c>
      <c r="AK92" s="211">
        <v>12.0502276398884</v>
      </c>
      <c r="AL92" s="208">
        <v>5692</v>
      </c>
      <c r="AM92" s="209">
        <v>41.797620796005297</v>
      </c>
      <c r="AN92" s="210">
        <v>4796</v>
      </c>
      <c r="AO92" s="211">
        <v>35.2180936995153</v>
      </c>
      <c r="AP92" s="208">
        <v>886</v>
      </c>
      <c r="AQ92" s="211">
        <v>6.5060948744309002</v>
      </c>
      <c r="AR92" s="208">
        <v>163</v>
      </c>
      <c r="AS92" s="211">
        <v>1.19694521956234</v>
      </c>
      <c r="AT92" s="208">
        <v>41</v>
      </c>
      <c r="AU92" s="214">
        <v>0.301072110442062</v>
      </c>
    </row>
    <row r="93" spans="1:47" s="1" customFormat="1" ht="14.5">
      <c r="A93" s="128" t="s">
        <v>67</v>
      </c>
      <c r="B93" s="215">
        <v>10538</v>
      </c>
      <c r="C93" s="96">
        <v>1567</v>
      </c>
      <c r="D93" s="216">
        <v>482</v>
      </c>
      <c r="E93" s="217">
        <v>30.759412890874302</v>
      </c>
      <c r="F93" s="218">
        <v>111</v>
      </c>
      <c r="G93" s="219">
        <v>7.0835992342054901</v>
      </c>
      <c r="H93" s="216">
        <v>354</v>
      </c>
      <c r="I93" s="217">
        <v>22.590938098277</v>
      </c>
      <c r="J93" s="218">
        <v>216</v>
      </c>
      <c r="K93" s="219">
        <v>13.784301212508</v>
      </c>
      <c r="L93" s="216">
        <v>110</v>
      </c>
      <c r="M93" s="217">
        <v>7.0197830248883202</v>
      </c>
      <c r="N93" s="218">
        <v>64</v>
      </c>
      <c r="O93" s="219">
        <v>4.0842373962986596</v>
      </c>
      <c r="P93" s="216">
        <v>230</v>
      </c>
      <c r="Q93" s="217">
        <v>14.6777281429483</v>
      </c>
      <c r="R93" s="96">
        <v>4754</v>
      </c>
      <c r="S93" s="216">
        <v>310</v>
      </c>
      <c r="T93" s="217">
        <v>6.5208245687841799</v>
      </c>
      <c r="U93" s="218">
        <v>272</v>
      </c>
      <c r="V93" s="219">
        <v>5.7214976861590197</v>
      </c>
      <c r="W93" s="216">
        <v>1296</v>
      </c>
      <c r="X93" s="217">
        <v>27.261253681110599</v>
      </c>
      <c r="Y93" s="218">
        <v>1555</v>
      </c>
      <c r="Z93" s="219">
        <v>32.709297433739998</v>
      </c>
      <c r="AA93" s="216">
        <v>746</v>
      </c>
      <c r="AB93" s="220">
        <v>15.692048801009699</v>
      </c>
      <c r="AC93" s="218">
        <v>305</v>
      </c>
      <c r="AD93" s="221">
        <v>6.4156499789650798</v>
      </c>
      <c r="AE93" s="216">
        <v>270</v>
      </c>
      <c r="AF93" s="217">
        <v>5.67942785023138</v>
      </c>
      <c r="AG93" s="96">
        <v>4217</v>
      </c>
      <c r="AH93" s="216">
        <v>122</v>
      </c>
      <c r="AI93" s="217">
        <v>2.8930519326535502</v>
      </c>
      <c r="AJ93" s="218">
        <v>173</v>
      </c>
      <c r="AK93" s="219">
        <v>4.1024424946644498</v>
      </c>
      <c r="AL93" s="216">
        <v>1493</v>
      </c>
      <c r="AM93" s="217">
        <v>35.404315864358601</v>
      </c>
      <c r="AN93" s="218">
        <v>1861</v>
      </c>
      <c r="AO93" s="219">
        <v>44.130898743182399</v>
      </c>
      <c r="AP93" s="216">
        <v>464</v>
      </c>
      <c r="AQ93" s="219">
        <v>11.003082760256101</v>
      </c>
      <c r="AR93" s="216">
        <v>84</v>
      </c>
      <c r="AS93" s="219">
        <v>1.9919373962532601</v>
      </c>
      <c r="AT93" s="216">
        <v>20</v>
      </c>
      <c r="AU93" s="222">
        <v>0.47427080863172899</v>
      </c>
    </row>
    <row r="94" spans="1:47" s="1" customFormat="1" ht="14.5">
      <c r="A94" s="131" t="s">
        <v>68</v>
      </c>
      <c r="B94" s="223">
        <v>56077</v>
      </c>
      <c r="C94" s="224">
        <v>9405</v>
      </c>
      <c r="D94" s="225">
        <v>1776</v>
      </c>
      <c r="E94" s="226">
        <v>18.883572567783101</v>
      </c>
      <c r="F94" s="227">
        <v>1330</v>
      </c>
      <c r="G94" s="228">
        <v>14.141414141414099</v>
      </c>
      <c r="H94" s="225">
        <v>2904</v>
      </c>
      <c r="I94" s="226">
        <v>30.877192982456101</v>
      </c>
      <c r="J94" s="227">
        <v>1100</v>
      </c>
      <c r="K94" s="228">
        <v>11.695906432748499</v>
      </c>
      <c r="L94" s="225">
        <v>545</v>
      </c>
      <c r="M94" s="226">
        <v>5.7947900053163197</v>
      </c>
      <c r="N94" s="227">
        <v>354</v>
      </c>
      <c r="O94" s="228">
        <v>3.7639553429027099</v>
      </c>
      <c r="P94" s="225">
        <v>1396</v>
      </c>
      <c r="Q94" s="226">
        <v>14.843168527379101</v>
      </c>
      <c r="R94" s="224">
        <v>28837</v>
      </c>
      <c r="S94" s="225">
        <v>1484</v>
      </c>
      <c r="T94" s="226">
        <v>5.1461663834656903</v>
      </c>
      <c r="U94" s="227">
        <v>3817</v>
      </c>
      <c r="V94" s="228">
        <v>13.2364670388737</v>
      </c>
      <c r="W94" s="225">
        <v>9363</v>
      </c>
      <c r="X94" s="226">
        <v>32.468703401879502</v>
      </c>
      <c r="Y94" s="227">
        <v>7813</v>
      </c>
      <c r="Z94" s="228">
        <v>27.093664389499601</v>
      </c>
      <c r="AA94" s="225">
        <v>3723</v>
      </c>
      <c r="AB94" s="229">
        <v>12.910496931026101</v>
      </c>
      <c r="AC94" s="227">
        <v>1559</v>
      </c>
      <c r="AD94" s="230">
        <v>5.40624891632278</v>
      </c>
      <c r="AE94" s="225">
        <v>1078</v>
      </c>
      <c r="AF94" s="226">
        <v>3.7382529389326198</v>
      </c>
      <c r="AG94" s="224">
        <v>17835</v>
      </c>
      <c r="AH94" s="225">
        <v>521</v>
      </c>
      <c r="AI94" s="226">
        <v>2.9212223156714301</v>
      </c>
      <c r="AJ94" s="227">
        <v>1814</v>
      </c>
      <c r="AK94" s="228">
        <v>10.1710120549481</v>
      </c>
      <c r="AL94" s="225">
        <v>7185</v>
      </c>
      <c r="AM94" s="226">
        <v>40.285954583683797</v>
      </c>
      <c r="AN94" s="227">
        <v>6657</v>
      </c>
      <c r="AO94" s="228">
        <v>37.325483599663599</v>
      </c>
      <c r="AP94" s="225">
        <v>1350</v>
      </c>
      <c r="AQ94" s="228">
        <v>7.5693860386879699</v>
      </c>
      <c r="AR94" s="225">
        <v>247</v>
      </c>
      <c r="AS94" s="228">
        <v>1.38491729744884</v>
      </c>
      <c r="AT94" s="225">
        <v>61</v>
      </c>
      <c r="AU94" s="231">
        <v>0.34202410989627102</v>
      </c>
    </row>
    <row r="95" spans="1:47" s="1" customFormat="1" ht="14.25" customHeight="1">
      <c r="A95" s="409" t="s">
        <v>123</v>
      </c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  <c r="X95" s="409"/>
      <c r="Y95" s="409"/>
      <c r="Z95" s="409"/>
      <c r="AA95" s="409"/>
      <c r="AB95" s="409"/>
      <c r="AC95" s="409"/>
      <c r="AD95" s="409"/>
      <c r="AE95" s="409"/>
      <c r="AF95" s="409"/>
      <c r="AG95" s="409"/>
      <c r="AH95" s="409"/>
      <c r="AI95" s="409"/>
      <c r="AJ95" s="409"/>
      <c r="AK95" s="409"/>
      <c r="AL95" s="409"/>
      <c r="AM95" s="409"/>
      <c r="AN95" s="409"/>
      <c r="AO95" s="409"/>
      <c r="AP95" s="409"/>
      <c r="AQ95" s="409"/>
      <c r="AR95" s="409"/>
      <c r="AS95" s="409"/>
      <c r="AT95" s="409"/>
      <c r="AU95" s="409"/>
    </row>
    <row r="96" spans="1:47" s="1" customFormat="1" ht="14.5">
      <c r="A96" s="411" t="s">
        <v>96</v>
      </c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1"/>
      <c r="AO96" s="411"/>
      <c r="AP96" s="411"/>
      <c r="AQ96" s="411"/>
      <c r="AR96" s="411"/>
      <c r="AS96" s="411"/>
      <c r="AT96" s="411"/>
      <c r="AU96" s="411"/>
    </row>
    <row r="97" spans="1:47" s="1" customFormat="1" ht="14.5">
      <c r="A97" s="411" t="s">
        <v>128</v>
      </c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1"/>
      <c r="AH97" s="411"/>
      <c r="AI97" s="411"/>
      <c r="AJ97" s="411"/>
      <c r="AK97" s="411"/>
      <c r="AL97" s="411"/>
      <c r="AM97" s="411"/>
      <c r="AN97" s="411"/>
      <c r="AO97" s="411"/>
      <c r="AP97" s="411"/>
      <c r="AQ97" s="411"/>
      <c r="AR97" s="411"/>
      <c r="AS97" s="411"/>
      <c r="AT97" s="411"/>
      <c r="AU97" s="411"/>
    </row>
    <row r="98" spans="1:47" ht="14.25" customHeight="1">
      <c r="A98" s="105"/>
    </row>
    <row r="99" spans="1:47" ht="24" customHeight="1">
      <c r="A99" s="387">
        <v>2022</v>
      </c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  <c r="AA99" s="387"/>
      <c r="AB99" s="387"/>
      <c r="AC99" s="387"/>
      <c r="AD99" s="387"/>
      <c r="AE99" s="387"/>
      <c r="AF99" s="387"/>
      <c r="AG99" s="387"/>
      <c r="AH99" s="387"/>
      <c r="AI99" s="387"/>
      <c r="AJ99" s="387"/>
      <c r="AK99" s="387"/>
      <c r="AL99" s="387"/>
      <c r="AM99" s="387"/>
      <c r="AN99" s="387"/>
      <c r="AO99" s="387"/>
      <c r="AP99" s="387"/>
      <c r="AQ99" s="387"/>
      <c r="AR99" s="387"/>
      <c r="AS99" s="387"/>
      <c r="AT99" s="387"/>
      <c r="AU99" s="387"/>
    </row>
    <row r="100" spans="1:47" ht="14.25" customHeight="1">
      <c r="A100" s="105"/>
    </row>
    <row r="101" spans="1:47" s="1" customFormat="1" ht="16.5">
      <c r="A101" s="403" t="s">
        <v>142</v>
      </c>
      <c r="B101" s="403"/>
      <c r="C101" s="403"/>
      <c r="D101" s="403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  <c r="AE101" s="403"/>
      <c r="AF101" s="403"/>
      <c r="AG101" s="403"/>
      <c r="AH101" s="403"/>
      <c r="AI101" s="403"/>
      <c r="AJ101" s="403"/>
      <c r="AK101" s="403"/>
      <c r="AL101" s="403"/>
      <c r="AM101" s="403"/>
      <c r="AN101" s="403"/>
      <c r="AO101" s="403"/>
      <c r="AP101" s="403"/>
      <c r="AQ101" s="403"/>
      <c r="AR101" s="403"/>
      <c r="AS101" s="403"/>
      <c r="AT101" s="403"/>
      <c r="AU101" s="403"/>
    </row>
    <row r="102" spans="1:47" s="1" customFormat="1" ht="15.75" customHeight="1">
      <c r="A102" s="410" t="s">
        <v>38</v>
      </c>
      <c r="B102" s="408" t="s">
        <v>86</v>
      </c>
      <c r="C102" s="408"/>
      <c r="D102" s="408"/>
      <c r="E102" s="408"/>
      <c r="F102" s="408"/>
      <c r="G102" s="408"/>
      <c r="H102" s="408"/>
      <c r="I102" s="408"/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  <c r="AB102" s="408"/>
      <c r="AC102" s="408"/>
      <c r="AD102" s="408"/>
      <c r="AE102" s="408"/>
      <c r="AF102" s="408"/>
      <c r="AG102" s="408"/>
      <c r="AH102" s="408"/>
      <c r="AI102" s="408"/>
      <c r="AJ102" s="408"/>
      <c r="AK102" s="408"/>
      <c r="AL102" s="408"/>
      <c r="AM102" s="408"/>
      <c r="AN102" s="408"/>
      <c r="AO102" s="408"/>
      <c r="AP102" s="408"/>
      <c r="AQ102" s="408"/>
      <c r="AR102" s="408"/>
      <c r="AS102" s="408"/>
      <c r="AT102" s="408"/>
      <c r="AU102" s="408"/>
    </row>
    <row r="103" spans="1:47" s="1" customFormat="1" ht="14.25" customHeight="1">
      <c r="A103" s="410"/>
      <c r="B103" s="405" t="s">
        <v>40</v>
      </c>
      <c r="C103" s="408" t="s">
        <v>41</v>
      </c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  <c r="N103" s="408"/>
      <c r="O103" s="408"/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  <c r="AB103" s="408"/>
      <c r="AC103" s="408"/>
      <c r="AD103" s="408"/>
      <c r="AE103" s="408"/>
      <c r="AF103" s="408"/>
      <c r="AG103" s="408"/>
      <c r="AH103" s="408"/>
      <c r="AI103" s="408"/>
      <c r="AJ103" s="408"/>
      <c r="AK103" s="408"/>
      <c r="AL103" s="408"/>
      <c r="AM103" s="408"/>
      <c r="AN103" s="408"/>
      <c r="AO103" s="408"/>
      <c r="AP103" s="408"/>
      <c r="AQ103" s="408"/>
      <c r="AR103" s="408"/>
      <c r="AS103" s="408"/>
      <c r="AT103" s="408"/>
      <c r="AU103" s="408"/>
    </row>
    <row r="104" spans="1:47" s="1" customFormat="1" ht="15.75" customHeight="1">
      <c r="A104" s="410"/>
      <c r="B104" s="405"/>
      <c r="C104" s="407" t="s">
        <v>87</v>
      </c>
      <c r="D104" s="407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  <c r="O104" s="407"/>
      <c r="P104" s="407"/>
      <c r="Q104" s="407"/>
      <c r="R104" s="407" t="s">
        <v>88</v>
      </c>
      <c r="S104" s="407"/>
      <c r="T104" s="407"/>
      <c r="U104" s="407"/>
      <c r="V104" s="407"/>
      <c r="W104" s="407"/>
      <c r="X104" s="407"/>
      <c r="Y104" s="407"/>
      <c r="Z104" s="407"/>
      <c r="AA104" s="407"/>
      <c r="AB104" s="407"/>
      <c r="AC104" s="407"/>
      <c r="AD104" s="407"/>
      <c r="AE104" s="407"/>
      <c r="AF104" s="407"/>
      <c r="AG104" s="408" t="s">
        <v>138</v>
      </c>
      <c r="AH104" s="408"/>
      <c r="AI104" s="408"/>
      <c r="AJ104" s="408"/>
      <c r="AK104" s="408"/>
      <c r="AL104" s="408"/>
      <c r="AM104" s="408"/>
      <c r="AN104" s="408"/>
      <c r="AO104" s="408"/>
      <c r="AP104" s="408"/>
      <c r="AQ104" s="408"/>
      <c r="AR104" s="408"/>
      <c r="AS104" s="408"/>
      <c r="AT104" s="408"/>
      <c r="AU104" s="408"/>
    </row>
    <row r="105" spans="1:47" s="1" customFormat="1" ht="14.25" customHeight="1">
      <c r="A105" s="410"/>
      <c r="B105" s="405"/>
      <c r="C105" s="407" t="s">
        <v>40</v>
      </c>
      <c r="D105" s="407" t="s">
        <v>41</v>
      </c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  <c r="O105" s="407"/>
      <c r="P105" s="407"/>
      <c r="Q105" s="407"/>
      <c r="R105" s="407" t="s">
        <v>40</v>
      </c>
      <c r="S105" s="405" t="s">
        <v>41</v>
      </c>
      <c r="T105" s="405"/>
      <c r="U105" s="405"/>
      <c r="V105" s="405"/>
      <c r="W105" s="405"/>
      <c r="X105" s="405"/>
      <c r="Y105" s="405"/>
      <c r="Z105" s="405"/>
      <c r="AA105" s="405"/>
      <c r="AB105" s="405"/>
      <c r="AC105" s="405"/>
      <c r="AD105" s="405"/>
      <c r="AE105" s="405"/>
      <c r="AF105" s="405"/>
      <c r="AG105" s="407" t="s">
        <v>40</v>
      </c>
      <c r="AH105" s="408" t="s">
        <v>41</v>
      </c>
      <c r="AI105" s="408"/>
      <c r="AJ105" s="408"/>
      <c r="AK105" s="408"/>
      <c r="AL105" s="408"/>
      <c r="AM105" s="408"/>
      <c r="AN105" s="408"/>
      <c r="AO105" s="408"/>
      <c r="AP105" s="408"/>
      <c r="AQ105" s="408"/>
      <c r="AR105" s="408"/>
      <c r="AS105" s="408"/>
      <c r="AT105" s="408"/>
      <c r="AU105" s="408"/>
    </row>
    <row r="106" spans="1:47" s="1" customFormat="1" ht="65.25" customHeight="1">
      <c r="A106" s="410"/>
      <c r="B106" s="405"/>
      <c r="C106" s="407"/>
      <c r="D106" s="407" t="s">
        <v>111</v>
      </c>
      <c r="E106" s="407"/>
      <c r="F106" s="407" t="s">
        <v>112</v>
      </c>
      <c r="G106" s="407"/>
      <c r="H106" s="407" t="s">
        <v>113</v>
      </c>
      <c r="I106" s="407"/>
      <c r="J106" s="407" t="s">
        <v>114</v>
      </c>
      <c r="K106" s="407"/>
      <c r="L106" s="407" t="s">
        <v>115</v>
      </c>
      <c r="M106" s="407"/>
      <c r="N106" s="407" t="s">
        <v>116</v>
      </c>
      <c r="O106" s="407"/>
      <c r="P106" s="407" t="s">
        <v>117</v>
      </c>
      <c r="Q106" s="407"/>
      <c r="R106" s="407"/>
      <c r="S106" s="407" t="s">
        <v>111</v>
      </c>
      <c r="T106" s="407"/>
      <c r="U106" s="407" t="s">
        <v>139</v>
      </c>
      <c r="V106" s="407"/>
      <c r="W106" s="407" t="s">
        <v>113</v>
      </c>
      <c r="X106" s="407"/>
      <c r="Y106" s="407" t="s">
        <v>114</v>
      </c>
      <c r="Z106" s="407"/>
      <c r="AA106" s="407" t="s">
        <v>115</v>
      </c>
      <c r="AB106" s="407"/>
      <c r="AC106" s="407" t="s">
        <v>116</v>
      </c>
      <c r="AD106" s="407"/>
      <c r="AE106" s="407" t="s">
        <v>117</v>
      </c>
      <c r="AF106" s="407"/>
      <c r="AG106" s="407"/>
      <c r="AH106" s="407" t="s">
        <v>111</v>
      </c>
      <c r="AI106" s="407"/>
      <c r="AJ106" s="407" t="s">
        <v>139</v>
      </c>
      <c r="AK106" s="407"/>
      <c r="AL106" s="407" t="s">
        <v>113</v>
      </c>
      <c r="AM106" s="407"/>
      <c r="AN106" s="407" t="s">
        <v>114</v>
      </c>
      <c r="AO106" s="407"/>
      <c r="AP106" s="407" t="s">
        <v>115</v>
      </c>
      <c r="AQ106" s="407"/>
      <c r="AR106" s="407" t="s">
        <v>116</v>
      </c>
      <c r="AS106" s="407"/>
      <c r="AT106" s="408" t="s">
        <v>117</v>
      </c>
      <c r="AU106" s="408"/>
    </row>
    <row r="107" spans="1:47" s="1" customFormat="1" ht="14.5">
      <c r="A107" s="410"/>
      <c r="B107" s="150" t="s">
        <v>48</v>
      </c>
      <c r="C107" s="150" t="s">
        <v>48</v>
      </c>
      <c r="D107" s="151" t="s">
        <v>48</v>
      </c>
      <c r="E107" s="152" t="s">
        <v>49</v>
      </c>
      <c r="F107" s="153" t="s">
        <v>48</v>
      </c>
      <c r="G107" s="154" t="s">
        <v>49</v>
      </c>
      <c r="H107" s="153" t="s">
        <v>48</v>
      </c>
      <c r="I107" s="154" t="s">
        <v>49</v>
      </c>
      <c r="J107" s="153" t="s">
        <v>48</v>
      </c>
      <c r="K107" s="154" t="s">
        <v>49</v>
      </c>
      <c r="L107" s="151" t="s">
        <v>48</v>
      </c>
      <c r="M107" s="152" t="s">
        <v>49</v>
      </c>
      <c r="N107" s="153" t="s">
        <v>48</v>
      </c>
      <c r="O107" s="154" t="s">
        <v>49</v>
      </c>
      <c r="P107" s="151" t="s">
        <v>48</v>
      </c>
      <c r="Q107" s="152" t="s">
        <v>49</v>
      </c>
      <c r="R107" s="150" t="s">
        <v>48</v>
      </c>
      <c r="S107" s="153" t="s">
        <v>48</v>
      </c>
      <c r="T107" s="154" t="s">
        <v>49</v>
      </c>
      <c r="U107" s="153" t="s">
        <v>48</v>
      </c>
      <c r="V107" s="154" t="s">
        <v>49</v>
      </c>
      <c r="W107" s="153" t="s">
        <v>48</v>
      </c>
      <c r="X107" s="154" t="s">
        <v>49</v>
      </c>
      <c r="Y107" s="151" t="s">
        <v>48</v>
      </c>
      <c r="Z107" s="152" t="s">
        <v>49</v>
      </c>
      <c r="AA107" s="153" t="s">
        <v>48</v>
      </c>
      <c r="AB107" s="154" t="s">
        <v>49</v>
      </c>
      <c r="AC107" s="153" t="s">
        <v>48</v>
      </c>
      <c r="AD107" s="154" t="s">
        <v>49</v>
      </c>
      <c r="AE107" s="153" t="s">
        <v>48</v>
      </c>
      <c r="AF107" s="154" t="s">
        <v>49</v>
      </c>
      <c r="AG107" s="150" t="s">
        <v>48</v>
      </c>
      <c r="AH107" s="153" t="s">
        <v>48</v>
      </c>
      <c r="AI107" s="154" t="s">
        <v>49</v>
      </c>
      <c r="AJ107" s="151" t="s">
        <v>48</v>
      </c>
      <c r="AK107" s="152" t="s">
        <v>49</v>
      </c>
      <c r="AL107" s="151" t="s">
        <v>48</v>
      </c>
      <c r="AM107" s="152" t="s">
        <v>49</v>
      </c>
      <c r="AN107" s="153" t="s">
        <v>48</v>
      </c>
      <c r="AO107" s="154" t="s">
        <v>49</v>
      </c>
      <c r="AP107" s="151" t="s">
        <v>48</v>
      </c>
      <c r="AQ107" s="152" t="s">
        <v>49</v>
      </c>
      <c r="AR107" s="153" t="s">
        <v>48</v>
      </c>
      <c r="AS107" s="154" t="s">
        <v>49</v>
      </c>
      <c r="AT107" s="153" t="s">
        <v>48</v>
      </c>
      <c r="AU107" s="155" t="s">
        <v>49</v>
      </c>
    </row>
    <row r="108" spans="1:47" s="1" customFormat="1" ht="14.5">
      <c r="A108" s="112" t="s">
        <v>50</v>
      </c>
      <c r="B108" s="156">
        <v>9245</v>
      </c>
      <c r="C108" s="157">
        <v>2271</v>
      </c>
      <c r="D108" s="158">
        <v>150</v>
      </c>
      <c r="E108" s="159">
        <f>D108/C108*100</f>
        <v>6.6050198150594461</v>
      </c>
      <c r="F108" s="160">
        <v>497</v>
      </c>
      <c r="G108" s="161">
        <f>F108/C108*100</f>
        <v>21.884632320563629</v>
      </c>
      <c r="H108" s="158">
        <v>956</v>
      </c>
      <c r="I108" s="159">
        <f t="shared" ref="I108:I118" si="21">H108/C108*100</f>
        <v>42.095992954645531</v>
      </c>
      <c r="J108" s="160">
        <v>186</v>
      </c>
      <c r="K108" s="161">
        <f>J108/C108*100</f>
        <v>8.1902245706737133</v>
      </c>
      <c r="L108" s="158">
        <v>88</v>
      </c>
      <c r="M108" s="159">
        <f>L108/C108*100</f>
        <v>3.8749449581682076</v>
      </c>
      <c r="N108" s="160" t="s">
        <v>98</v>
      </c>
      <c r="O108" s="161" t="s">
        <v>98</v>
      </c>
      <c r="P108" s="158" t="s">
        <v>98</v>
      </c>
      <c r="Q108" s="159" t="s">
        <v>98</v>
      </c>
      <c r="R108" s="157">
        <v>5377</v>
      </c>
      <c r="S108" s="158">
        <v>213</v>
      </c>
      <c r="T108" s="159">
        <f>S108/R108*100</f>
        <v>3.9613167193602381</v>
      </c>
      <c r="U108" s="160">
        <v>1546</v>
      </c>
      <c r="V108" s="161">
        <f>U108/R108*100</f>
        <v>28.752092244746141</v>
      </c>
      <c r="W108" s="158">
        <v>2437</v>
      </c>
      <c r="X108" s="159">
        <f t="shared" ref="X108:X126" si="22">W108/R108*100</f>
        <v>45.322670634182636</v>
      </c>
      <c r="Y108" s="160">
        <v>687</v>
      </c>
      <c r="Z108" s="161">
        <f>Y108/R108*100</f>
        <v>12.776641249767529</v>
      </c>
      <c r="AA108" s="158">
        <v>256</v>
      </c>
      <c r="AB108" s="162">
        <f>AA108/R108*100</f>
        <v>4.7610191556630088</v>
      </c>
      <c r="AC108" s="160" t="s">
        <v>98</v>
      </c>
      <c r="AD108" s="163" t="s">
        <v>98</v>
      </c>
      <c r="AE108" s="158" t="s">
        <v>98</v>
      </c>
      <c r="AF108" s="162" t="s">
        <v>98</v>
      </c>
      <c r="AG108" s="157">
        <v>1597</v>
      </c>
      <c r="AH108" s="158">
        <v>20</v>
      </c>
      <c r="AI108" s="159">
        <f>AH108/AG108*100</f>
        <v>1.2523481527864746</v>
      </c>
      <c r="AJ108" s="160">
        <v>349</v>
      </c>
      <c r="AK108" s="161">
        <f>AJ108/AG108*100</f>
        <v>21.853475266123983</v>
      </c>
      <c r="AL108" s="158">
        <v>957</v>
      </c>
      <c r="AM108" s="159">
        <f t="shared" ref="AM108:AM126" si="23">AL108/AG108*100</f>
        <v>59.924859110832806</v>
      </c>
      <c r="AN108" s="160">
        <v>243</v>
      </c>
      <c r="AO108" s="161">
        <f>AN108/AG108*100</f>
        <v>15.216030056355667</v>
      </c>
      <c r="AP108" s="158">
        <v>25</v>
      </c>
      <c r="AQ108" s="161">
        <f>AP108/AG108*100</f>
        <v>1.5654351909830932</v>
      </c>
      <c r="AR108" s="158" t="s">
        <v>98</v>
      </c>
      <c r="AS108" s="164" t="s">
        <v>98</v>
      </c>
      <c r="AT108" s="158" t="s">
        <v>98</v>
      </c>
      <c r="AU108" s="165" t="s">
        <v>98</v>
      </c>
    </row>
    <row r="109" spans="1:47" s="1" customFormat="1" ht="14.5">
      <c r="A109" s="113" t="s">
        <v>51</v>
      </c>
      <c r="B109" s="166">
        <v>9193</v>
      </c>
      <c r="C109" s="167">
        <v>1848</v>
      </c>
      <c r="D109" s="168">
        <v>242</v>
      </c>
      <c r="E109" s="169">
        <f>D109/C109*100</f>
        <v>13.095238095238097</v>
      </c>
      <c r="F109" s="170">
        <v>532</v>
      </c>
      <c r="G109" s="171">
        <f>F109/C109*100</f>
        <v>28.787878787878789</v>
      </c>
      <c r="H109" s="168">
        <v>581</v>
      </c>
      <c r="I109" s="169">
        <f t="shared" si="21"/>
        <v>31.439393939393938</v>
      </c>
      <c r="J109" s="170">
        <v>246</v>
      </c>
      <c r="K109" s="171">
        <f>J109/C109*100</f>
        <v>13.311688311688311</v>
      </c>
      <c r="L109" s="168">
        <v>104</v>
      </c>
      <c r="M109" s="169">
        <f>L109/C109*100</f>
        <v>5.6277056277056277</v>
      </c>
      <c r="N109" s="170">
        <v>59</v>
      </c>
      <c r="O109" s="171">
        <f>N109/C109*100</f>
        <v>3.1926406926406927</v>
      </c>
      <c r="P109" s="168">
        <v>84</v>
      </c>
      <c r="Q109" s="169">
        <f>P109/C109*100</f>
        <v>4.5454545454545459</v>
      </c>
      <c r="R109" s="167">
        <v>4421</v>
      </c>
      <c r="S109" s="168">
        <v>126</v>
      </c>
      <c r="T109" s="169">
        <f>S109/R109*100</f>
        <v>2.8500339289753449</v>
      </c>
      <c r="U109" s="170">
        <v>1476</v>
      </c>
      <c r="V109" s="171">
        <f>U109/R109*100</f>
        <v>33.386111739425466</v>
      </c>
      <c r="W109" s="168">
        <v>1572</v>
      </c>
      <c r="X109" s="169">
        <f t="shared" si="22"/>
        <v>35.557566161501924</v>
      </c>
      <c r="Y109" s="170">
        <v>762</v>
      </c>
      <c r="Z109" s="171">
        <f>Y109/R109*100</f>
        <v>17.235919475231849</v>
      </c>
      <c r="AA109" s="168">
        <v>317</v>
      </c>
      <c r="AB109" s="172">
        <f>AA109/R109*100</f>
        <v>7.1703234562316212</v>
      </c>
      <c r="AC109" s="170">
        <v>116</v>
      </c>
      <c r="AD109" s="173">
        <f>AC109/R109*100</f>
        <v>2.6238407600090476</v>
      </c>
      <c r="AE109" s="168">
        <v>52</v>
      </c>
      <c r="AF109" s="169">
        <f>AE109/R109*100</f>
        <v>1.1762044786247454</v>
      </c>
      <c r="AG109" s="167">
        <v>2924</v>
      </c>
      <c r="AH109" s="168">
        <v>40</v>
      </c>
      <c r="AI109" s="169">
        <f>AH109/AG109*100</f>
        <v>1.3679890560875512</v>
      </c>
      <c r="AJ109" s="170">
        <v>1009</v>
      </c>
      <c r="AK109" s="171">
        <f>AJ109/AG109*100</f>
        <v>34.507523939808479</v>
      </c>
      <c r="AL109" s="168">
        <v>1321</v>
      </c>
      <c r="AM109" s="169">
        <f t="shared" si="23"/>
        <v>45.177838577291382</v>
      </c>
      <c r="AN109" s="170">
        <v>470</v>
      </c>
      <c r="AO109" s="171">
        <f>AN109/AG109*100</f>
        <v>16.07387140902873</v>
      </c>
      <c r="AP109" s="168">
        <v>71</v>
      </c>
      <c r="AQ109" s="171">
        <f>AP109/AG109*100</f>
        <v>2.4281805745554035</v>
      </c>
      <c r="AR109" s="168">
        <v>10</v>
      </c>
      <c r="AS109" s="171">
        <f>AR109/AG109*100</f>
        <v>0.34199726402188779</v>
      </c>
      <c r="AT109" s="168">
        <v>3</v>
      </c>
      <c r="AU109" s="174">
        <f>AT109/AG109*100</f>
        <v>0.10259917920656635</v>
      </c>
    </row>
    <row r="110" spans="1:47" s="1" customFormat="1" ht="14.5">
      <c r="A110" s="112" t="s">
        <v>52</v>
      </c>
      <c r="B110" s="175">
        <v>2787</v>
      </c>
      <c r="C110" s="176">
        <v>915</v>
      </c>
      <c r="D110" s="177">
        <v>387</v>
      </c>
      <c r="E110" s="178">
        <f>D110/C110*100</f>
        <v>42.295081967213115</v>
      </c>
      <c r="F110" s="179">
        <v>69</v>
      </c>
      <c r="G110" s="180">
        <f>F110/C110*100</f>
        <v>7.5409836065573774</v>
      </c>
      <c r="H110" s="177">
        <v>149</v>
      </c>
      <c r="I110" s="178">
        <f t="shared" si="21"/>
        <v>16.284153005464479</v>
      </c>
      <c r="J110" s="179">
        <v>79</v>
      </c>
      <c r="K110" s="180">
        <f>J110/C110*100</f>
        <v>8.6338797814207648</v>
      </c>
      <c r="L110" s="177">
        <v>42</v>
      </c>
      <c r="M110" s="178">
        <f>L110/C110*100</f>
        <v>4.5901639344262293</v>
      </c>
      <c r="N110" s="179">
        <v>32</v>
      </c>
      <c r="O110" s="180">
        <f>N110/C110*100</f>
        <v>3.4972677595628414</v>
      </c>
      <c r="P110" s="177">
        <v>157</v>
      </c>
      <c r="Q110" s="178">
        <f>P110/C110*100</f>
        <v>17.158469945355193</v>
      </c>
      <c r="R110" s="176">
        <v>1026</v>
      </c>
      <c r="S110" s="181">
        <v>163</v>
      </c>
      <c r="T110" s="182">
        <f>S110/R110*100</f>
        <v>15.886939571150096</v>
      </c>
      <c r="U110" s="183">
        <v>54</v>
      </c>
      <c r="V110" s="184">
        <f>U110/R110*100</f>
        <v>5.2631578947368416</v>
      </c>
      <c r="W110" s="181">
        <v>188</v>
      </c>
      <c r="X110" s="182">
        <f t="shared" si="22"/>
        <v>18.323586744639375</v>
      </c>
      <c r="Y110" s="183">
        <v>267</v>
      </c>
      <c r="Z110" s="184">
        <f>Y110/R110*100</f>
        <v>26.023391812865498</v>
      </c>
      <c r="AA110" s="181">
        <v>192</v>
      </c>
      <c r="AB110" s="185">
        <f>AA110/R110*100</f>
        <v>18.71345029239766</v>
      </c>
      <c r="AC110" s="183">
        <v>81</v>
      </c>
      <c r="AD110" s="186">
        <f>AC110/R110*100</f>
        <v>7.8947368421052628</v>
      </c>
      <c r="AE110" s="181">
        <v>81</v>
      </c>
      <c r="AF110" s="185">
        <f>AE110/R110*100</f>
        <v>7.8947368421052628</v>
      </c>
      <c r="AG110" s="176">
        <v>846</v>
      </c>
      <c r="AH110" s="181">
        <v>47</v>
      </c>
      <c r="AI110" s="182">
        <f>AH110/AG110*100</f>
        <v>5.5555555555555554</v>
      </c>
      <c r="AJ110" s="183">
        <v>28</v>
      </c>
      <c r="AK110" s="184">
        <f>AJ110/AG110*100</f>
        <v>3.3096926713947989</v>
      </c>
      <c r="AL110" s="181">
        <v>370</v>
      </c>
      <c r="AM110" s="182">
        <f t="shared" si="23"/>
        <v>43.735224586288417</v>
      </c>
      <c r="AN110" s="183">
        <v>333</v>
      </c>
      <c r="AO110" s="184">
        <f>AN110/AG110*100</f>
        <v>39.361702127659576</v>
      </c>
      <c r="AP110" s="181">
        <v>45</v>
      </c>
      <c r="AQ110" s="184">
        <f>AP110/AG110*100</f>
        <v>5.3191489361702127</v>
      </c>
      <c r="AR110" s="181">
        <v>20</v>
      </c>
      <c r="AS110" s="184">
        <f>AR110/AG110*100</f>
        <v>2.3640661938534278</v>
      </c>
      <c r="AT110" s="181">
        <v>3</v>
      </c>
      <c r="AU110" s="187">
        <f>AT110/AG110*100</f>
        <v>0.3546099290780142</v>
      </c>
    </row>
    <row r="111" spans="1:47" s="1" customFormat="1" ht="14.5">
      <c r="A111" s="113" t="s">
        <v>53</v>
      </c>
      <c r="B111" s="166">
        <v>1598</v>
      </c>
      <c r="C111" s="167">
        <v>153</v>
      </c>
      <c r="D111" s="168">
        <v>16</v>
      </c>
      <c r="E111" s="169">
        <f>D111/C111*100</f>
        <v>10.457516339869281</v>
      </c>
      <c r="F111" s="170">
        <v>14</v>
      </c>
      <c r="G111" s="171">
        <f>F111/C111*100</f>
        <v>9.1503267973856204</v>
      </c>
      <c r="H111" s="168">
        <v>50</v>
      </c>
      <c r="I111" s="169">
        <f t="shared" si="21"/>
        <v>32.679738562091501</v>
      </c>
      <c r="J111" s="170">
        <v>24</v>
      </c>
      <c r="K111" s="171">
        <f>J111/C111*100</f>
        <v>15.686274509803921</v>
      </c>
      <c r="L111" s="168">
        <v>9</v>
      </c>
      <c r="M111" s="169">
        <f>L111/C111*100</f>
        <v>5.8823529411764701</v>
      </c>
      <c r="N111" s="170">
        <v>6</v>
      </c>
      <c r="O111" s="171">
        <f>N111/C111*100</f>
        <v>3.9215686274509802</v>
      </c>
      <c r="P111" s="168">
        <v>34</v>
      </c>
      <c r="Q111" s="169">
        <f>P111/C111*100</f>
        <v>22.222222222222221</v>
      </c>
      <c r="R111" s="167">
        <v>755</v>
      </c>
      <c r="S111" s="168">
        <v>40</v>
      </c>
      <c r="T111" s="169">
        <f>S111/R111*100</f>
        <v>5.298013245033113</v>
      </c>
      <c r="U111" s="170">
        <v>90</v>
      </c>
      <c r="V111" s="171">
        <f>U111/R111*100</f>
        <v>11.920529801324504</v>
      </c>
      <c r="W111" s="168">
        <v>273</v>
      </c>
      <c r="X111" s="169">
        <f t="shared" si="22"/>
        <v>36.158940397350989</v>
      </c>
      <c r="Y111" s="170">
        <v>125</v>
      </c>
      <c r="Z111" s="171">
        <f>Y111/R111*100</f>
        <v>16.556291390728479</v>
      </c>
      <c r="AA111" s="168">
        <v>91</v>
      </c>
      <c r="AB111" s="172">
        <f>AA111/R111*100</f>
        <v>12.05298013245033</v>
      </c>
      <c r="AC111" s="170">
        <v>64</v>
      </c>
      <c r="AD111" s="173">
        <f>AC111/R111*100</f>
        <v>8.4768211920529808</v>
      </c>
      <c r="AE111" s="168">
        <v>72</v>
      </c>
      <c r="AF111" s="172">
        <f>AE111/R111*100</f>
        <v>9.5364238410596034</v>
      </c>
      <c r="AG111" s="167">
        <v>690</v>
      </c>
      <c r="AH111" s="168">
        <v>26</v>
      </c>
      <c r="AI111" s="169">
        <f>AH111/AG111*100</f>
        <v>3.7681159420289858</v>
      </c>
      <c r="AJ111" s="170">
        <v>115</v>
      </c>
      <c r="AK111" s="171">
        <f>AJ111/AG111*100</f>
        <v>16.666666666666664</v>
      </c>
      <c r="AL111" s="168">
        <v>317</v>
      </c>
      <c r="AM111" s="169">
        <f t="shared" si="23"/>
        <v>45.942028985507243</v>
      </c>
      <c r="AN111" s="170">
        <v>164</v>
      </c>
      <c r="AO111" s="171">
        <f>AN111/AG111*100</f>
        <v>23.768115942028984</v>
      </c>
      <c r="AP111" s="168">
        <v>58</v>
      </c>
      <c r="AQ111" s="171">
        <f>AP111/AG111*100</f>
        <v>8.4057971014492754</v>
      </c>
      <c r="AR111" s="168">
        <v>6</v>
      </c>
      <c r="AS111" s="171">
        <f>AR111/AG111*100</f>
        <v>0.86956521739130432</v>
      </c>
      <c r="AT111" s="168">
        <v>4</v>
      </c>
      <c r="AU111" s="174">
        <f>AT111/AG111*100</f>
        <v>0.57971014492753625</v>
      </c>
    </row>
    <row r="112" spans="1:47" s="1" customFormat="1" ht="14.5">
      <c r="A112" s="112" t="s">
        <v>54</v>
      </c>
      <c r="B112" s="175">
        <v>456</v>
      </c>
      <c r="C112" s="176">
        <v>119</v>
      </c>
      <c r="D112" s="177" t="s">
        <v>98</v>
      </c>
      <c r="E112" s="178" t="s">
        <v>98</v>
      </c>
      <c r="F112" s="179" t="s">
        <v>98</v>
      </c>
      <c r="G112" s="180" t="s">
        <v>98</v>
      </c>
      <c r="H112" s="177">
        <v>15</v>
      </c>
      <c r="I112" s="178">
        <f t="shared" si="21"/>
        <v>12.605042016806722</v>
      </c>
      <c r="J112" s="179" t="s">
        <v>98</v>
      </c>
      <c r="K112" s="180" t="s">
        <v>98</v>
      </c>
      <c r="L112" s="177" t="s">
        <v>98</v>
      </c>
      <c r="M112" s="188" t="s">
        <v>98</v>
      </c>
      <c r="N112" s="179" t="s">
        <v>98</v>
      </c>
      <c r="O112" s="180" t="s">
        <v>98</v>
      </c>
      <c r="P112" s="177" t="s">
        <v>98</v>
      </c>
      <c r="Q112" s="178" t="s">
        <v>98</v>
      </c>
      <c r="R112" s="176">
        <v>174</v>
      </c>
      <c r="S112" s="181" t="s">
        <v>98</v>
      </c>
      <c r="T112" s="182" t="s">
        <v>98</v>
      </c>
      <c r="U112" s="183" t="s">
        <v>98</v>
      </c>
      <c r="V112" s="189" t="s">
        <v>98</v>
      </c>
      <c r="W112" s="181">
        <v>49</v>
      </c>
      <c r="X112" s="182">
        <f t="shared" si="22"/>
        <v>28.160919540229884</v>
      </c>
      <c r="Y112" s="183" t="s">
        <v>98</v>
      </c>
      <c r="Z112" s="184" t="s">
        <v>98</v>
      </c>
      <c r="AA112" s="181" t="s">
        <v>98</v>
      </c>
      <c r="AB112" s="190" t="s">
        <v>98</v>
      </c>
      <c r="AC112" s="183" t="s">
        <v>98</v>
      </c>
      <c r="AD112" s="186" t="s">
        <v>98</v>
      </c>
      <c r="AE112" s="181" t="s">
        <v>98</v>
      </c>
      <c r="AF112" s="185" t="s">
        <v>98</v>
      </c>
      <c r="AG112" s="176">
        <v>163</v>
      </c>
      <c r="AH112" s="181" t="s">
        <v>98</v>
      </c>
      <c r="AI112" s="182" t="s">
        <v>98</v>
      </c>
      <c r="AJ112" s="183" t="s">
        <v>98</v>
      </c>
      <c r="AK112" s="189" t="s">
        <v>98</v>
      </c>
      <c r="AL112" s="181">
        <v>58</v>
      </c>
      <c r="AM112" s="182">
        <f t="shared" si="23"/>
        <v>35.582822085889568</v>
      </c>
      <c r="AN112" s="183" t="s">
        <v>98</v>
      </c>
      <c r="AO112" s="184" t="s">
        <v>98</v>
      </c>
      <c r="AP112" s="181" t="s">
        <v>98</v>
      </c>
      <c r="AQ112" s="189" t="s">
        <v>98</v>
      </c>
      <c r="AR112" s="181" t="s">
        <v>98</v>
      </c>
      <c r="AS112" s="189" t="s">
        <v>98</v>
      </c>
      <c r="AT112" s="181" t="s">
        <v>98</v>
      </c>
      <c r="AU112" s="191" t="s">
        <v>98</v>
      </c>
    </row>
    <row r="113" spans="1:47" s="1" customFormat="1" ht="14.5">
      <c r="A113" s="113" t="s">
        <v>55</v>
      </c>
      <c r="B113" s="166">
        <v>1157</v>
      </c>
      <c r="C113" s="167">
        <v>152</v>
      </c>
      <c r="D113" s="168">
        <v>45</v>
      </c>
      <c r="E113" s="169">
        <f>D113/C113*100</f>
        <v>29.605263157894733</v>
      </c>
      <c r="F113" s="170">
        <v>3</v>
      </c>
      <c r="G113" s="171">
        <f t="shared" ref="G113:G126" si="24">F113/C113*100</f>
        <v>1.9736842105263157</v>
      </c>
      <c r="H113" s="168">
        <v>24</v>
      </c>
      <c r="I113" s="169">
        <f t="shared" si="21"/>
        <v>15.789473684210526</v>
      </c>
      <c r="J113" s="170">
        <v>18</v>
      </c>
      <c r="K113" s="171">
        <f t="shared" ref="K113:K118" si="25">J113/C113*100</f>
        <v>11.842105263157894</v>
      </c>
      <c r="L113" s="168">
        <v>12</v>
      </c>
      <c r="M113" s="169">
        <f t="shared" ref="M113:M118" si="26">L113/C113*100</f>
        <v>7.8947368421052628</v>
      </c>
      <c r="N113" s="170">
        <v>14</v>
      </c>
      <c r="O113" s="171">
        <f>N113/C113*100</f>
        <v>9.2105263157894726</v>
      </c>
      <c r="P113" s="168">
        <v>36</v>
      </c>
      <c r="Q113" s="169">
        <f>P113/C113*100</f>
        <v>23.684210526315788</v>
      </c>
      <c r="R113" s="167">
        <v>562</v>
      </c>
      <c r="S113" s="168">
        <v>58</v>
      </c>
      <c r="T113" s="169">
        <f>S113/R113*100</f>
        <v>10.320284697508896</v>
      </c>
      <c r="U113" s="170">
        <v>13</v>
      </c>
      <c r="V113" s="171">
        <f t="shared" ref="V113:V118" si="27">U113/R113*100</f>
        <v>2.3131672597864767</v>
      </c>
      <c r="W113" s="168">
        <v>71</v>
      </c>
      <c r="X113" s="169">
        <f t="shared" si="22"/>
        <v>12.633451957295375</v>
      </c>
      <c r="Y113" s="170">
        <v>159</v>
      </c>
      <c r="Z113" s="171">
        <f t="shared" ref="Z113:Z118" si="28">Y113/R113*100</f>
        <v>28.291814946619215</v>
      </c>
      <c r="AA113" s="168">
        <v>120</v>
      </c>
      <c r="AB113" s="172">
        <f t="shared" ref="AB113:AB118" si="29">AA113/R113*100</f>
        <v>21.352313167259787</v>
      </c>
      <c r="AC113" s="170">
        <v>77</v>
      </c>
      <c r="AD113" s="173">
        <f>AC113/R113*100</f>
        <v>13.701067615658364</v>
      </c>
      <c r="AE113" s="168">
        <v>64</v>
      </c>
      <c r="AF113" s="169">
        <f>AE113/R113*100</f>
        <v>11.387900355871885</v>
      </c>
      <c r="AG113" s="167">
        <v>443</v>
      </c>
      <c r="AH113" s="168">
        <v>17</v>
      </c>
      <c r="AI113" s="169">
        <f>AH113/AG113*100</f>
        <v>3.8374717832957108</v>
      </c>
      <c r="AJ113" s="170">
        <v>17</v>
      </c>
      <c r="AK113" s="171">
        <f t="shared" ref="AK113:AK118" si="30">AJ113/AG113*100</f>
        <v>3.8374717832957108</v>
      </c>
      <c r="AL113" s="168">
        <v>114</v>
      </c>
      <c r="AM113" s="169">
        <f t="shared" si="23"/>
        <v>25.733634311512414</v>
      </c>
      <c r="AN113" s="170">
        <v>187</v>
      </c>
      <c r="AO113" s="171">
        <f t="shared" ref="AO113:AO118" si="31">AN113/AG113*100</f>
        <v>42.212189616252822</v>
      </c>
      <c r="AP113" s="168">
        <v>77</v>
      </c>
      <c r="AQ113" s="171">
        <f t="shared" ref="AQ113:AQ118" si="32">AP113/AG113*100</f>
        <v>17.381489841986454</v>
      </c>
      <c r="AR113" s="168">
        <v>23</v>
      </c>
      <c r="AS113" s="171">
        <f>AR113/AG113*100</f>
        <v>5.1918735891647856</v>
      </c>
      <c r="AT113" s="168">
        <v>8</v>
      </c>
      <c r="AU113" s="174">
        <f>AT113/AG113*100</f>
        <v>1.8058690744920991</v>
      </c>
    </row>
    <row r="114" spans="1:47" s="1" customFormat="1" ht="14.5">
      <c r="A114" s="112" t="s">
        <v>56</v>
      </c>
      <c r="B114" s="175">
        <v>4270</v>
      </c>
      <c r="C114" s="176">
        <v>745</v>
      </c>
      <c r="D114" s="177">
        <v>195</v>
      </c>
      <c r="E114" s="178">
        <f>D114/C114*100</f>
        <v>26.174496644295303</v>
      </c>
      <c r="F114" s="179">
        <v>51</v>
      </c>
      <c r="G114" s="180">
        <f t="shared" si="24"/>
        <v>6.8456375838926178</v>
      </c>
      <c r="H114" s="177">
        <v>104</v>
      </c>
      <c r="I114" s="178">
        <f t="shared" si="21"/>
        <v>13.95973154362416</v>
      </c>
      <c r="J114" s="179">
        <v>91</v>
      </c>
      <c r="K114" s="180">
        <f t="shared" si="25"/>
        <v>12.214765100671141</v>
      </c>
      <c r="L114" s="177">
        <v>70</v>
      </c>
      <c r="M114" s="178">
        <f t="shared" si="26"/>
        <v>9.3959731543624159</v>
      </c>
      <c r="N114" s="179">
        <v>70</v>
      </c>
      <c r="O114" s="180">
        <f>N114/C114*100</f>
        <v>9.3959731543624159</v>
      </c>
      <c r="P114" s="177">
        <v>164</v>
      </c>
      <c r="Q114" s="178">
        <f>P114/C114*100</f>
        <v>22.013422818791948</v>
      </c>
      <c r="R114" s="176">
        <v>1963</v>
      </c>
      <c r="S114" s="181">
        <v>166</v>
      </c>
      <c r="T114" s="182">
        <f>S114/R114*100</f>
        <v>8.4564442180336226</v>
      </c>
      <c r="U114" s="183">
        <v>97</v>
      </c>
      <c r="V114" s="184">
        <f t="shared" si="27"/>
        <v>4.9414161996943458</v>
      </c>
      <c r="W114" s="181">
        <v>357</v>
      </c>
      <c r="X114" s="182">
        <f t="shared" si="22"/>
        <v>18.186449312277126</v>
      </c>
      <c r="Y114" s="183">
        <v>571</v>
      </c>
      <c r="Z114" s="184">
        <f t="shared" si="28"/>
        <v>29.088130412633724</v>
      </c>
      <c r="AA114" s="181">
        <v>450</v>
      </c>
      <c r="AB114" s="185">
        <f t="shared" si="29"/>
        <v>22.924095771777893</v>
      </c>
      <c r="AC114" s="183">
        <v>226</v>
      </c>
      <c r="AD114" s="186">
        <f>AC114/R114*100</f>
        <v>11.512990320937341</v>
      </c>
      <c r="AE114" s="181">
        <v>96</v>
      </c>
      <c r="AF114" s="182">
        <f>AE114/R114*100</f>
        <v>4.8904737646459502</v>
      </c>
      <c r="AG114" s="192">
        <v>1562</v>
      </c>
      <c r="AH114" s="181">
        <v>58</v>
      </c>
      <c r="AI114" s="182">
        <f>AH114/AG114*100</f>
        <v>3.713188220230474</v>
      </c>
      <c r="AJ114" s="183">
        <v>59</v>
      </c>
      <c r="AK114" s="184">
        <f t="shared" si="30"/>
        <v>3.7772087067861717</v>
      </c>
      <c r="AL114" s="181">
        <v>438</v>
      </c>
      <c r="AM114" s="182">
        <f t="shared" si="23"/>
        <v>28.040973111395644</v>
      </c>
      <c r="AN114" s="183">
        <v>702</v>
      </c>
      <c r="AO114" s="184">
        <f t="shared" si="31"/>
        <v>44.942381562099868</v>
      </c>
      <c r="AP114" s="181">
        <v>255</v>
      </c>
      <c r="AQ114" s="184">
        <f t="shared" si="32"/>
        <v>16.325224071702944</v>
      </c>
      <c r="AR114" s="181">
        <v>43</v>
      </c>
      <c r="AS114" s="184">
        <f>AR114/AG114*100</f>
        <v>2.7528809218950063</v>
      </c>
      <c r="AT114" s="181">
        <v>7</v>
      </c>
      <c r="AU114" s="187">
        <f>AT114/AG114*100</f>
        <v>0.44814340588988477</v>
      </c>
    </row>
    <row r="115" spans="1:47" s="1" customFormat="1" ht="14.5">
      <c r="A115" s="113" t="s">
        <v>57</v>
      </c>
      <c r="B115" s="166">
        <v>964</v>
      </c>
      <c r="C115" s="167">
        <v>81</v>
      </c>
      <c r="D115" s="168" t="s">
        <v>98</v>
      </c>
      <c r="E115" s="169" t="s">
        <v>98</v>
      </c>
      <c r="F115" s="170">
        <v>9</v>
      </c>
      <c r="G115" s="171">
        <f t="shared" si="24"/>
        <v>11.111111111111111</v>
      </c>
      <c r="H115" s="168">
        <v>40</v>
      </c>
      <c r="I115" s="169">
        <f t="shared" si="21"/>
        <v>49.382716049382715</v>
      </c>
      <c r="J115" s="170">
        <v>11</v>
      </c>
      <c r="K115" s="171">
        <f t="shared" si="25"/>
        <v>13.580246913580247</v>
      </c>
      <c r="L115" s="168">
        <v>7</v>
      </c>
      <c r="M115" s="169">
        <f t="shared" si="26"/>
        <v>8.6419753086419746</v>
      </c>
      <c r="N115" s="170" t="s">
        <v>98</v>
      </c>
      <c r="O115" s="171" t="s">
        <v>98</v>
      </c>
      <c r="P115" s="168" t="s">
        <v>98</v>
      </c>
      <c r="Q115" s="169" t="s">
        <v>98</v>
      </c>
      <c r="R115" s="167">
        <v>453</v>
      </c>
      <c r="S115" s="168" t="s">
        <v>98</v>
      </c>
      <c r="T115" s="169" t="s">
        <v>98</v>
      </c>
      <c r="U115" s="170">
        <v>33</v>
      </c>
      <c r="V115" s="171">
        <f t="shared" si="27"/>
        <v>7.2847682119205297</v>
      </c>
      <c r="W115" s="168">
        <v>265</v>
      </c>
      <c r="X115" s="169">
        <f t="shared" si="22"/>
        <v>58.498896247240616</v>
      </c>
      <c r="Y115" s="170">
        <v>111</v>
      </c>
      <c r="Z115" s="171">
        <f t="shared" si="28"/>
        <v>24.503311258278146</v>
      </c>
      <c r="AA115" s="168">
        <v>20</v>
      </c>
      <c r="AB115" s="172">
        <f t="shared" si="29"/>
        <v>4.4150110375275942</v>
      </c>
      <c r="AC115" s="170" t="s">
        <v>98</v>
      </c>
      <c r="AD115" s="173" t="s">
        <v>98</v>
      </c>
      <c r="AE115" s="168" t="s">
        <v>98</v>
      </c>
      <c r="AF115" s="172" t="s">
        <v>98</v>
      </c>
      <c r="AG115" s="167">
        <v>430</v>
      </c>
      <c r="AH115" s="168" t="s">
        <v>98</v>
      </c>
      <c r="AI115" s="169" t="s">
        <v>98</v>
      </c>
      <c r="AJ115" s="170">
        <v>10</v>
      </c>
      <c r="AK115" s="171">
        <f t="shared" si="30"/>
        <v>2.3255813953488373</v>
      </c>
      <c r="AL115" s="168">
        <v>241</v>
      </c>
      <c r="AM115" s="169">
        <f t="shared" si="23"/>
        <v>56.04651162790698</v>
      </c>
      <c r="AN115" s="170">
        <v>153</v>
      </c>
      <c r="AO115" s="171">
        <f t="shared" si="31"/>
        <v>35.581395348837205</v>
      </c>
      <c r="AP115" s="168">
        <v>21</v>
      </c>
      <c r="AQ115" s="171">
        <f t="shared" si="32"/>
        <v>4.8837209302325579</v>
      </c>
      <c r="AR115" s="168" t="s">
        <v>98</v>
      </c>
      <c r="AS115" s="193" t="s">
        <v>98</v>
      </c>
      <c r="AT115" s="168" t="s">
        <v>98</v>
      </c>
      <c r="AU115" s="194" t="s">
        <v>98</v>
      </c>
    </row>
    <row r="116" spans="1:47" s="1" customFormat="1" ht="14.5">
      <c r="A116" s="112" t="s">
        <v>58</v>
      </c>
      <c r="B116" s="175">
        <v>5258</v>
      </c>
      <c r="C116" s="176">
        <v>1147</v>
      </c>
      <c r="D116" s="177">
        <v>319</v>
      </c>
      <c r="E116" s="178">
        <f>D116/C116*100</f>
        <v>27.811682650392328</v>
      </c>
      <c r="F116" s="179">
        <v>116</v>
      </c>
      <c r="G116" s="180">
        <f t="shared" si="24"/>
        <v>10.113339145597209</v>
      </c>
      <c r="H116" s="177">
        <v>358</v>
      </c>
      <c r="I116" s="178">
        <f t="shared" si="21"/>
        <v>31.211857018308631</v>
      </c>
      <c r="J116" s="179">
        <v>96</v>
      </c>
      <c r="K116" s="180">
        <f t="shared" si="25"/>
        <v>8.3696599825632081</v>
      </c>
      <c r="L116" s="177">
        <v>32</v>
      </c>
      <c r="M116" s="178">
        <f t="shared" si="26"/>
        <v>2.7898866608544028</v>
      </c>
      <c r="N116" s="179" t="s">
        <v>98</v>
      </c>
      <c r="O116" s="180" t="s">
        <v>98</v>
      </c>
      <c r="P116" s="177" t="s">
        <v>98</v>
      </c>
      <c r="Q116" s="178" t="s">
        <v>98</v>
      </c>
      <c r="R116" s="176">
        <v>2201</v>
      </c>
      <c r="S116" s="177">
        <v>137</v>
      </c>
      <c r="T116" s="178">
        <f>S116/R116*100</f>
        <v>6.2244434348023621</v>
      </c>
      <c r="U116" s="179">
        <v>100</v>
      </c>
      <c r="V116" s="180">
        <f t="shared" si="27"/>
        <v>4.543389368468878</v>
      </c>
      <c r="W116" s="177">
        <v>1151</v>
      </c>
      <c r="X116" s="178">
        <f t="shared" si="22"/>
        <v>52.294411631076784</v>
      </c>
      <c r="Y116" s="179">
        <v>481</v>
      </c>
      <c r="Z116" s="180">
        <f t="shared" si="28"/>
        <v>21.853702862335304</v>
      </c>
      <c r="AA116" s="177">
        <v>166</v>
      </c>
      <c r="AB116" s="195">
        <f t="shared" si="29"/>
        <v>7.5420263516583379</v>
      </c>
      <c r="AC116" s="179" t="s">
        <v>98</v>
      </c>
      <c r="AD116" s="196" t="s">
        <v>98</v>
      </c>
      <c r="AE116" s="177" t="s">
        <v>98</v>
      </c>
      <c r="AF116" s="178" t="s">
        <v>98</v>
      </c>
      <c r="AG116" s="176">
        <v>1910</v>
      </c>
      <c r="AH116" s="177">
        <v>57</v>
      </c>
      <c r="AI116" s="178">
        <f>AH116/AG116*100</f>
        <v>2.9842931937172779</v>
      </c>
      <c r="AJ116" s="179">
        <v>32</v>
      </c>
      <c r="AK116" s="180">
        <f t="shared" si="30"/>
        <v>1.6753926701570683</v>
      </c>
      <c r="AL116" s="177">
        <v>848</v>
      </c>
      <c r="AM116" s="178">
        <f t="shared" si="23"/>
        <v>44.397905759162306</v>
      </c>
      <c r="AN116" s="179">
        <v>908</v>
      </c>
      <c r="AO116" s="180">
        <f t="shared" si="31"/>
        <v>47.539267015706805</v>
      </c>
      <c r="AP116" s="177">
        <v>53</v>
      </c>
      <c r="AQ116" s="180">
        <f t="shared" si="32"/>
        <v>2.7748691099476441</v>
      </c>
      <c r="AR116" s="177" t="s">
        <v>98</v>
      </c>
      <c r="AS116" s="180" t="s">
        <v>98</v>
      </c>
      <c r="AT116" s="177" t="s">
        <v>98</v>
      </c>
      <c r="AU116" s="197" t="s">
        <v>98</v>
      </c>
    </row>
    <row r="117" spans="1:47" s="1" customFormat="1" ht="14.5">
      <c r="A117" s="113" t="s">
        <v>59</v>
      </c>
      <c r="B117" s="166">
        <v>10600</v>
      </c>
      <c r="C117" s="167">
        <v>1023</v>
      </c>
      <c r="D117" s="168">
        <v>248</v>
      </c>
      <c r="E117" s="169">
        <f>D117/C117*100</f>
        <v>24.242424242424242</v>
      </c>
      <c r="F117" s="170">
        <v>38</v>
      </c>
      <c r="G117" s="171">
        <f t="shared" si="24"/>
        <v>3.7145650048875858</v>
      </c>
      <c r="H117" s="168">
        <v>205</v>
      </c>
      <c r="I117" s="169">
        <f t="shared" si="21"/>
        <v>20.039100684261975</v>
      </c>
      <c r="J117" s="170">
        <v>136</v>
      </c>
      <c r="K117" s="171">
        <f t="shared" si="25"/>
        <v>13.294232649071358</v>
      </c>
      <c r="L117" s="168">
        <v>44</v>
      </c>
      <c r="M117" s="169">
        <f t="shared" si="26"/>
        <v>4.3010752688172049</v>
      </c>
      <c r="N117" s="170">
        <v>30</v>
      </c>
      <c r="O117" s="171">
        <f>N117/C117*100</f>
        <v>2.9325513196480939</v>
      </c>
      <c r="P117" s="168">
        <v>322</v>
      </c>
      <c r="Q117" s="169">
        <f>P117/C117*100</f>
        <v>31.476050830889541</v>
      </c>
      <c r="R117" s="167">
        <v>6617</v>
      </c>
      <c r="S117" s="168">
        <v>385</v>
      </c>
      <c r="T117" s="169">
        <f>S117/R117*100</f>
        <v>5.8183466827867614</v>
      </c>
      <c r="U117" s="170">
        <v>157</v>
      </c>
      <c r="V117" s="171">
        <f t="shared" si="27"/>
        <v>2.3726764394740822</v>
      </c>
      <c r="W117" s="168">
        <v>1395</v>
      </c>
      <c r="X117" s="169">
        <f t="shared" si="22"/>
        <v>21.082061357110472</v>
      </c>
      <c r="Y117" s="170">
        <v>2375</v>
      </c>
      <c r="Z117" s="171">
        <f t="shared" si="28"/>
        <v>35.892398367840414</v>
      </c>
      <c r="AA117" s="168">
        <v>1144</v>
      </c>
      <c r="AB117" s="172">
        <f t="shared" si="29"/>
        <v>17.288801571709232</v>
      </c>
      <c r="AC117" s="170">
        <v>515</v>
      </c>
      <c r="AD117" s="173">
        <f>AC117/R117*100</f>
        <v>7.7829832250264461</v>
      </c>
      <c r="AE117" s="168">
        <v>286</v>
      </c>
      <c r="AF117" s="169">
        <f>AE117/R117*100</f>
        <v>4.3222003929273081</v>
      </c>
      <c r="AG117" s="167">
        <v>2960</v>
      </c>
      <c r="AH117" s="168">
        <v>126</v>
      </c>
      <c r="AI117" s="169">
        <f>AH117/AG117*100</f>
        <v>4.256756756756757</v>
      </c>
      <c r="AJ117" s="170">
        <v>51</v>
      </c>
      <c r="AK117" s="171">
        <f t="shared" si="30"/>
        <v>1.722972972972973</v>
      </c>
      <c r="AL117" s="168">
        <v>925</v>
      </c>
      <c r="AM117" s="169">
        <f t="shared" si="23"/>
        <v>31.25</v>
      </c>
      <c r="AN117" s="170">
        <v>1616</v>
      </c>
      <c r="AO117" s="171">
        <f t="shared" si="31"/>
        <v>54.594594594594589</v>
      </c>
      <c r="AP117" s="168">
        <v>196</v>
      </c>
      <c r="AQ117" s="171">
        <f t="shared" si="32"/>
        <v>6.6216216216216219</v>
      </c>
      <c r="AR117" s="168">
        <v>36</v>
      </c>
      <c r="AS117" s="171">
        <f>AR117/AG117*100</f>
        <v>1.2162162162162162</v>
      </c>
      <c r="AT117" s="168">
        <v>10</v>
      </c>
      <c r="AU117" s="174">
        <f>AT117/AG117*100</f>
        <v>0.33783783783783783</v>
      </c>
    </row>
    <row r="118" spans="1:47" s="1" customFormat="1" ht="14.5">
      <c r="A118" s="112" t="s">
        <v>60</v>
      </c>
      <c r="B118" s="175">
        <v>2499</v>
      </c>
      <c r="C118" s="176">
        <v>199</v>
      </c>
      <c r="D118" s="177">
        <v>33</v>
      </c>
      <c r="E118" s="178">
        <f>D118/C118*100</f>
        <v>16.582914572864322</v>
      </c>
      <c r="F118" s="179">
        <v>25</v>
      </c>
      <c r="G118" s="180">
        <f t="shared" si="24"/>
        <v>12.562814070351758</v>
      </c>
      <c r="H118" s="177">
        <v>56</v>
      </c>
      <c r="I118" s="178">
        <f t="shared" si="21"/>
        <v>28.140703517587941</v>
      </c>
      <c r="J118" s="179">
        <v>23</v>
      </c>
      <c r="K118" s="180">
        <f t="shared" si="25"/>
        <v>11.557788944723619</v>
      </c>
      <c r="L118" s="177">
        <v>11</v>
      </c>
      <c r="M118" s="178">
        <f t="shared" si="26"/>
        <v>5.5276381909547743</v>
      </c>
      <c r="N118" s="179">
        <v>10</v>
      </c>
      <c r="O118" s="180">
        <f>N118/C118*100</f>
        <v>5.025125628140704</v>
      </c>
      <c r="P118" s="177">
        <v>41</v>
      </c>
      <c r="Q118" s="178">
        <f>P118/C118*100</f>
        <v>20.603015075376884</v>
      </c>
      <c r="R118" s="176">
        <v>1406</v>
      </c>
      <c r="S118" s="177">
        <v>88</v>
      </c>
      <c r="T118" s="178">
        <f>S118/R118*100</f>
        <v>6.2588904694167846</v>
      </c>
      <c r="U118" s="179">
        <v>137</v>
      </c>
      <c r="V118" s="180">
        <f t="shared" si="27"/>
        <v>9.743954480796587</v>
      </c>
      <c r="W118" s="177">
        <v>644</v>
      </c>
      <c r="X118" s="178">
        <f t="shared" si="22"/>
        <v>45.803698435277383</v>
      </c>
      <c r="Y118" s="179">
        <v>254</v>
      </c>
      <c r="Z118" s="180">
        <f t="shared" si="28"/>
        <v>18.065433854907539</v>
      </c>
      <c r="AA118" s="177">
        <v>161</v>
      </c>
      <c r="AB118" s="195">
        <f t="shared" si="29"/>
        <v>11.450924608819346</v>
      </c>
      <c r="AC118" s="179">
        <v>74</v>
      </c>
      <c r="AD118" s="196">
        <f>AC118/R118*100</f>
        <v>5.2631578947368416</v>
      </c>
      <c r="AE118" s="177">
        <v>48</v>
      </c>
      <c r="AF118" s="195">
        <f>AE118/R118*100</f>
        <v>3.4139402560455197</v>
      </c>
      <c r="AG118" s="176">
        <v>894</v>
      </c>
      <c r="AH118" s="177">
        <v>61</v>
      </c>
      <c r="AI118" s="178">
        <f>AH118/AG118*100</f>
        <v>6.8232662192393736</v>
      </c>
      <c r="AJ118" s="179">
        <v>54</v>
      </c>
      <c r="AK118" s="180">
        <f t="shared" si="30"/>
        <v>6.0402684563758395</v>
      </c>
      <c r="AL118" s="177">
        <v>506</v>
      </c>
      <c r="AM118" s="178">
        <f t="shared" si="23"/>
        <v>56.599552572706934</v>
      </c>
      <c r="AN118" s="179">
        <v>249</v>
      </c>
      <c r="AO118" s="180">
        <f t="shared" si="31"/>
        <v>27.85234899328859</v>
      </c>
      <c r="AP118" s="177">
        <v>17</v>
      </c>
      <c r="AQ118" s="180">
        <f t="shared" si="32"/>
        <v>1.9015659955257269</v>
      </c>
      <c r="AR118" s="177">
        <v>4</v>
      </c>
      <c r="AS118" s="180">
        <f>AR118/AG118*100</f>
        <v>0.44742729306487694</v>
      </c>
      <c r="AT118" s="177">
        <v>3</v>
      </c>
      <c r="AU118" s="197">
        <f>AT118/AG118*100</f>
        <v>0.33557046979865773</v>
      </c>
    </row>
    <row r="119" spans="1:47" s="1" customFormat="1" ht="14.5">
      <c r="A119" s="113" t="s">
        <v>61</v>
      </c>
      <c r="B119" s="166">
        <v>472</v>
      </c>
      <c r="C119" s="167">
        <v>23</v>
      </c>
      <c r="D119" s="168" t="s">
        <v>98</v>
      </c>
      <c r="E119" s="169" t="s">
        <v>98</v>
      </c>
      <c r="F119" s="170">
        <v>7</v>
      </c>
      <c r="G119" s="171">
        <f t="shared" si="24"/>
        <v>30.434782608695656</v>
      </c>
      <c r="H119" s="168" t="s">
        <v>98</v>
      </c>
      <c r="I119" s="169" t="s">
        <v>98</v>
      </c>
      <c r="J119" s="170" t="s">
        <v>98</v>
      </c>
      <c r="K119" s="171" t="s">
        <v>98</v>
      </c>
      <c r="L119" s="168" t="s">
        <v>98</v>
      </c>
      <c r="M119" s="198" t="s">
        <v>98</v>
      </c>
      <c r="N119" s="170" t="s">
        <v>98</v>
      </c>
      <c r="O119" s="171" t="s">
        <v>98</v>
      </c>
      <c r="P119" s="168" t="s">
        <v>98</v>
      </c>
      <c r="Q119" s="169" t="s">
        <v>98</v>
      </c>
      <c r="R119" s="167">
        <v>232</v>
      </c>
      <c r="S119" s="168" t="s">
        <v>98</v>
      </c>
      <c r="T119" s="169" t="s">
        <v>98</v>
      </c>
      <c r="U119" s="170" t="s">
        <v>98</v>
      </c>
      <c r="V119" s="193" t="s">
        <v>98</v>
      </c>
      <c r="W119" s="168">
        <v>68</v>
      </c>
      <c r="X119" s="169">
        <f t="shared" si="22"/>
        <v>29.310344827586203</v>
      </c>
      <c r="Y119" s="170" t="s">
        <v>98</v>
      </c>
      <c r="Z119" s="193" t="s">
        <v>98</v>
      </c>
      <c r="AA119" s="168" t="s">
        <v>98</v>
      </c>
      <c r="AB119" s="199" t="s">
        <v>98</v>
      </c>
      <c r="AC119" s="170" t="s">
        <v>98</v>
      </c>
      <c r="AD119" s="173" t="s">
        <v>98</v>
      </c>
      <c r="AE119" s="168" t="s">
        <v>98</v>
      </c>
      <c r="AF119" s="172" t="s">
        <v>98</v>
      </c>
      <c r="AG119" s="167">
        <v>217</v>
      </c>
      <c r="AH119" s="168" t="s">
        <v>98</v>
      </c>
      <c r="AI119" s="169" t="s">
        <v>98</v>
      </c>
      <c r="AJ119" s="170" t="s">
        <v>98</v>
      </c>
      <c r="AK119" s="193" t="s">
        <v>98</v>
      </c>
      <c r="AL119" s="168">
        <v>90</v>
      </c>
      <c r="AM119" s="169">
        <f t="shared" si="23"/>
        <v>41.474654377880185</v>
      </c>
      <c r="AN119" s="170" t="s">
        <v>98</v>
      </c>
      <c r="AO119" s="193" t="s">
        <v>98</v>
      </c>
      <c r="AP119" s="168" t="s">
        <v>98</v>
      </c>
      <c r="AQ119" s="193" t="s">
        <v>98</v>
      </c>
      <c r="AR119" s="168" t="s">
        <v>98</v>
      </c>
      <c r="AS119" s="193" t="s">
        <v>98</v>
      </c>
      <c r="AT119" s="168" t="s">
        <v>98</v>
      </c>
      <c r="AU119" s="194" t="s">
        <v>98</v>
      </c>
    </row>
    <row r="120" spans="1:47" s="1" customFormat="1" ht="14.5">
      <c r="A120" s="112" t="s">
        <v>62</v>
      </c>
      <c r="B120" s="175">
        <v>2371</v>
      </c>
      <c r="C120" s="176">
        <v>135</v>
      </c>
      <c r="D120" s="177">
        <v>34</v>
      </c>
      <c r="E120" s="178">
        <f>D120/C120*100</f>
        <v>25.185185185185183</v>
      </c>
      <c r="F120" s="179">
        <v>10</v>
      </c>
      <c r="G120" s="180">
        <f t="shared" si="24"/>
        <v>7.4074074074074066</v>
      </c>
      <c r="H120" s="177">
        <v>28</v>
      </c>
      <c r="I120" s="178">
        <f t="shared" ref="I120:I126" si="33">H120/C120*100</f>
        <v>20.74074074074074</v>
      </c>
      <c r="J120" s="179">
        <v>26</v>
      </c>
      <c r="K120" s="180">
        <f t="shared" ref="K120:K126" si="34">J120/C120*100</f>
        <v>19.25925925925926</v>
      </c>
      <c r="L120" s="177">
        <v>11</v>
      </c>
      <c r="M120" s="178">
        <f t="shared" ref="M120:M126" si="35">L120/C120*100</f>
        <v>8.1481481481481488</v>
      </c>
      <c r="N120" s="179">
        <v>12</v>
      </c>
      <c r="O120" s="180">
        <f>N120/C120*100</f>
        <v>8.8888888888888893</v>
      </c>
      <c r="P120" s="177">
        <v>14</v>
      </c>
      <c r="Q120" s="178">
        <f>P120/C120*100</f>
        <v>10.37037037037037</v>
      </c>
      <c r="R120" s="176">
        <v>996</v>
      </c>
      <c r="S120" s="181">
        <v>51</v>
      </c>
      <c r="T120" s="182">
        <f>S120/R120*100</f>
        <v>5.1204819277108431</v>
      </c>
      <c r="U120" s="183">
        <v>33</v>
      </c>
      <c r="V120" s="184">
        <f t="shared" ref="V120:V126" si="36">U120/R120*100</f>
        <v>3.3132530120481931</v>
      </c>
      <c r="W120" s="181">
        <v>96</v>
      </c>
      <c r="X120" s="182">
        <f t="shared" si="22"/>
        <v>9.6385542168674707</v>
      </c>
      <c r="Y120" s="183">
        <v>375</v>
      </c>
      <c r="Z120" s="184">
        <f t="shared" ref="Z120:Z126" si="37">Y120/R120*100</f>
        <v>37.650602409638559</v>
      </c>
      <c r="AA120" s="181">
        <v>269</v>
      </c>
      <c r="AB120" s="185">
        <f t="shared" ref="AB120:AB126" si="38">AA120/R120*100</f>
        <v>27.00803212851406</v>
      </c>
      <c r="AC120" s="183">
        <v>106</v>
      </c>
      <c r="AD120" s="186">
        <f>AC120/R120*100</f>
        <v>10.642570281124499</v>
      </c>
      <c r="AE120" s="181">
        <v>66</v>
      </c>
      <c r="AF120" s="182">
        <f>AE120/R120*100</f>
        <v>6.6265060240963862</v>
      </c>
      <c r="AG120" s="192">
        <v>1240</v>
      </c>
      <c r="AH120" s="181">
        <v>23</v>
      </c>
      <c r="AI120" s="182">
        <f>AH120/AG120*100</f>
        <v>1.8548387096774193</v>
      </c>
      <c r="AJ120" s="183">
        <v>16</v>
      </c>
      <c r="AK120" s="184">
        <f t="shared" ref="AK120:AK126" si="39">AJ120/AG120*100</f>
        <v>1.2903225806451613</v>
      </c>
      <c r="AL120" s="181">
        <v>163</v>
      </c>
      <c r="AM120" s="182">
        <f t="shared" si="23"/>
        <v>13.14516129032258</v>
      </c>
      <c r="AN120" s="183">
        <v>665</v>
      </c>
      <c r="AO120" s="184">
        <f t="shared" ref="AO120:AO126" si="40">AN120/AG120*100</f>
        <v>53.629032258064512</v>
      </c>
      <c r="AP120" s="181">
        <v>306</v>
      </c>
      <c r="AQ120" s="184">
        <f t="shared" ref="AQ120:AQ126" si="41">AP120/AG120*100</f>
        <v>24.677419354838708</v>
      </c>
      <c r="AR120" s="181">
        <v>48</v>
      </c>
      <c r="AS120" s="184">
        <f>AR120/AG120*100</f>
        <v>3.870967741935484</v>
      </c>
      <c r="AT120" s="181">
        <v>16</v>
      </c>
      <c r="AU120" s="187">
        <f>AT120/AG120*100</f>
        <v>1.2903225806451613</v>
      </c>
    </row>
    <row r="121" spans="1:47" s="1" customFormat="1" ht="14.5">
      <c r="A121" s="113" t="s">
        <v>63</v>
      </c>
      <c r="B121" s="166">
        <v>1418</v>
      </c>
      <c r="C121" s="167">
        <v>126</v>
      </c>
      <c r="D121" s="168">
        <v>9</v>
      </c>
      <c r="E121" s="169">
        <f>D121/C121*100</f>
        <v>7.1428571428571423</v>
      </c>
      <c r="F121" s="170">
        <v>11</v>
      </c>
      <c r="G121" s="171">
        <f t="shared" si="24"/>
        <v>8.7301587301587293</v>
      </c>
      <c r="H121" s="168">
        <v>56</v>
      </c>
      <c r="I121" s="169">
        <f t="shared" si="33"/>
        <v>44.444444444444443</v>
      </c>
      <c r="J121" s="170">
        <v>25</v>
      </c>
      <c r="K121" s="171">
        <f t="shared" si="34"/>
        <v>19.841269841269842</v>
      </c>
      <c r="L121" s="168">
        <v>12</v>
      </c>
      <c r="M121" s="169">
        <f t="shared" si="35"/>
        <v>9.5238095238095237</v>
      </c>
      <c r="N121" s="170" t="s">
        <v>98</v>
      </c>
      <c r="O121" s="171" t="s">
        <v>98</v>
      </c>
      <c r="P121" s="168" t="s">
        <v>98</v>
      </c>
      <c r="Q121" s="169" t="s">
        <v>98</v>
      </c>
      <c r="R121" s="167">
        <v>729</v>
      </c>
      <c r="S121" s="168">
        <v>22</v>
      </c>
      <c r="T121" s="169">
        <f>S121/R121*100</f>
        <v>3.017832647462277</v>
      </c>
      <c r="U121" s="170">
        <v>55</v>
      </c>
      <c r="V121" s="171">
        <f t="shared" si="36"/>
        <v>7.544581618655692</v>
      </c>
      <c r="W121" s="168">
        <v>369</v>
      </c>
      <c r="X121" s="169">
        <f t="shared" si="22"/>
        <v>50.617283950617285</v>
      </c>
      <c r="Y121" s="170">
        <v>174</v>
      </c>
      <c r="Z121" s="171">
        <f t="shared" si="37"/>
        <v>23.868312757201647</v>
      </c>
      <c r="AA121" s="168">
        <v>67</v>
      </c>
      <c r="AB121" s="172">
        <f t="shared" si="38"/>
        <v>9.1906721536351164</v>
      </c>
      <c r="AC121" s="170" t="s">
        <v>98</v>
      </c>
      <c r="AD121" s="173" t="s">
        <v>98</v>
      </c>
      <c r="AE121" s="168" t="s">
        <v>98</v>
      </c>
      <c r="AF121" s="169" t="s">
        <v>98</v>
      </c>
      <c r="AG121" s="167">
        <v>563</v>
      </c>
      <c r="AH121" s="168">
        <v>7</v>
      </c>
      <c r="AI121" s="169">
        <f>AH121/AG121*100</f>
        <v>1.2433392539964476</v>
      </c>
      <c r="AJ121" s="170">
        <v>20</v>
      </c>
      <c r="AK121" s="171">
        <f t="shared" si="39"/>
        <v>3.5523978685612785</v>
      </c>
      <c r="AL121" s="168">
        <v>302</v>
      </c>
      <c r="AM121" s="169">
        <f t="shared" si="23"/>
        <v>53.641207815275315</v>
      </c>
      <c r="AN121" s="170">
        <v>193</v>
      </c>
      <c r="AO121" s="171">
        <f t="shared" si="40"/>
        <v>34.280639431616336</v>
      </c>
      <c r="AP121" s="168">
        <v>34</v>
      </c>
      <c r="AQ121" s="171">
        <f t="shared" si="41"/>
        <v>6.0390763765541742</v>
      </c>
      <c r="AR121" s="168" t="s">
        <v>98</v>
      </c>
      <c r="AS121" s="171" t="s">
        <v>98</v>
      </c>
      <c r="AT121" s="168" t="s">
        <v>98</v>
      </c>
      <c r="AU121" s="174" t="s">
        <v>98</v>
      </c>
    </row>
    <row r="122" spans="1:47" s="1" customFormat="1" ht="14.5">
      <c r="A122" s="112" t="s">
        <v>64</v>
      </c>
      <c r="B122" s="175">
        <v>1792</v>
      </c>
      <c r="C122" s="176">
        <v>292</v>
      </c>
      <c r="D122" s="177">
        <v>72</v>
      </c>
      <c r="E122" s="178">
        <f>D122/C122*100</f>
        <v>24.657534246575342</v>
      </c>
      <c r="F122" s="179">
        <v>4</v>
      </c>
      <c r="G122" s="180">
        <f t="shared" si="24"/>
        <v>1.3698630136986301</v>
      </c>
      <c r="H122" s="177">
        <v>67</v>
      </c>
      <c r="I122" s="178">
        <f t="shared" si="33"/>
        <v>22.945205479452056</v>
      </c>
      <c r="J122" s="179">
        <v>66</v>
      </c>
      <c r="K122" s="180">
        <f t="shared" si="34"/>
        <v>22.602739726027394</v>
      </c>
      <c r="L122" s="177">
        <v>21</v>
      </c>
      <c r="M122" s="178">
        <f t="shared" si="35"/>
        <v>7.1917808219178081</v>
      </c>
      <c r="N122" s="179">
        <v>5</v>
      </c>
      <c r="O122" s="180">
        <f>N122/C122*100</f>
        <v>1.7123287671232876</v>
      </c>
      <c r="P122" s="177">
        <v>57</v>
      </c>
      <c r="Q122" s="178">
        <f>P122/C122*100</f>
        <v>19.520547945205479</v>
      </c>
      <c r="R122" s="176">
        <v>876</v>
      </c>
      <c r="S122" s="177">
        <v>42</v>
      </c>
      <c r="T122" s="178">
        <f>S122/R122*100</f>
        <v>4.7945205479452051</v>
      </c>
      <c r="U122" s="179">
        <v>16</v>
      </c>
      <c r="V122" s="180">
        <f t="shared" si="36"/>
        <v>1.8264840182648401</v>
      </c>
      <c r="W122" s="177">
        <v>136</v>
      </c>
      <c r="X122" s="178">
        <f t="shared" si="22"/>
        <v>15.52511415525114</v>
      </c>
      <c r="Y122" s="179">
        <v>418</v>
      </c>
      <c r="Z122" s="180">
        <f t="shared" si="37"/>
        <v>47.716894977168948</v>
      </c>
      <c r="AA122" s="177">
        <v>175</v>
      </c>
      <c r="AB122" s="195">
        <f t="shared" si="38"/>
        <v>19.977168949771691</v>
      </c>
      <c r="AC122" s="179">
        <v>58</v>
      </c>
      <c r="AD122" s="196">
        <f>AC122/R122*100</f>
        <v>6.6210045662100452</v>
      </c>
      <c r="AE122" s="177">
        <v>31</v>
      </c>
      <c r="AF122" s="178">
        <f>AE122/R122*100</f>
        <v>3.5388127853881275</v>
      </c>
      <c r="AG122" s="176">
        <v>624</v>
      </c>
      <c r="AH122" s="177">
        <v>15</v>
      </c>
      <c r="AI122" s="178">
        <f>AH122/AG122*100</f>
        <v>2.4038461538461542</v>
      </c>
      <c r="AJ122" s="179">
        <v>20</v>
      </c>
      <c r="AK122" s="180">
        <f t="shared" si="39"/>
        <v>3.2051282051282048</v>
      </c>
      <c r="AL122" s="177">
        <v>171</v>
      </c>
      <c r="AM122" s="178">
        <f t="shared" si="23"/>
        <v>27.403846153846157</v>
      </c>
      <c r="AN122" s="179">
        <v>338</v>
      </c>
      <c r="AO122" s="180">
        <f t="shared" si="40"/>
        <v>54.166666666666664</v>
      </c>
      <c r="AP122" s="177">
        <v>66</v>
      </c>
      <c r="AQ122" s="180">
        <f t="shared" si="41"/>
        <v>10.576923076923077</v>
      </c>
      <c r="AR122" s="177">
        <v>11</v>
      </c>
      <c r="AS122" s="180">
        <f>AR122/AG122*100</f>
        <v>1.7628205128205128</v>
      </c>
      <c r="AT122" s="177">
        <v>3</v>
      </c>
      <c r="AU122" s="197">
        <f>AT122/AG122*100</f>
        <v>0.48076923076923078</v>
      </c>
    </row>
    <row r="123" spans="1:47" s="1" customFormat="1" ht="14.5">
      <c r="A123" s="113" t="s">
        <v>65</v>
      </c>
      <c r="B123" s="166">
        <v>1342</v>
      </c>
      <c r="C123" s="167">
        <v>131</v>
      </c>
      <c r="D123" s="168" t="s">
        <v>98</v>
      </c>
      <c r="E123" s="169" t="s">
        <v>98</v>
      </c>
      <c r="F123" s="170">
        <v>14</v>
      </c>
      <c r="G123" s="171">
        <f t="shared" si="24"/>
        <v>10.687022900763358</v>
      </c>
      <c r="H123" s="168">
        <v>38</v>
      </c>
      <c r="I123" s="169">
        <f t="shared" si="33"/>
        <v>29.007633587786259</v>
      </c>
      <c r="J123" s="170">
        <v>45</v>
      </c>
      <c r="K123" s="171">
        <f t="shared" si="34"/>
        <v>34.351145038167942</v>
      </c>
      <c r="L123" s="168">
        <v>18</v>
      </c>
      <c r="M123" s="169">
        <f t="shared" si="35"/>
        <v>13.740458015267176</v>
      </c>
      <c r="N123" s="170" t="s">
        <v>98</v>
      </c>
      <c r="O123" s="171" t="s">
        <v>98</v>
      </c>
      <c r="P123" s="168" t="s">
        <v>98</v>
      </c>
      <c r="Q123" s="169" t="s">
        <v>98</v>
      </c>
      <c r="R123" s="200">
        <v>780</v>
      </c>
      <c r="S123" s="201" t="s">
        <v>98</v>
      </c>
      <c r="T123" s="202" t="s">
        <v>98</v>
      </c>
      <c r="U123" s="203">
        <v>13</v>
      </c>
      <c r="V123" s="204">
        <f t="shared" si="36"/>
        <v>1.6666666666666667</v>
      </c>
      <c r="W123" s="201">
        <v>168</v>
      </c>
      <c r="X123" s="202">
        <f t="shared" si="22"/>
        <v>21.53846153846154</v>
      </c>
      <c r="Y123" s="203">
        <v>446</v>
      </c>
      <c r="Z123" s="204">
        <f t="shared" si="37"/>
        <v>57.179487179487175</v>
      </c>
      <c r="AA123" s="201">
        <v>109</v>
      </c>
      <c r="AB123" s="205">
        <f t="shared" si="38"/>
        <v>13.974358974358974</v>
      </c>
      <c r="AC123" s="203" t="s">
        <v>98</v>
      </c>
      <c r="AD123" s="206" t="s">
        <v>98</v>
      </c>
      <c r="AE123" s="201" t="s">
        <v>98</v>
      </c>
      <c r="AF123" s="205" t="s">
        <v>98</v>
      </c>
      <c r="AG123" s="167">
        <v>431</v>
      </c>
      <c r="AH123" s="168" t="s">
        <v>98</v>
      </c>
      <c r="AI123" s="169" t="s">
        <v>98</v>
      </c>
      <c r="AJ123" s="170">
        <v>3</v>
      </c>
      <c r="AK123" s="171">
        <f t="shared" si="39"/>
        <v>0.6960556844547563</v>
      </c>
      <c r="AL123" s="168">
        <v>111</v>
      </c>
      <c r="AM123" s="169">
        <f t="shared" si="23"/>
        <v>25.754060324825982</v>
      </c>
      <c r="AN123" s="170">
        <v>255</v>
      </c>
      <c r="AO123" s="171">
        <f t="shared" si="40"/>
        <v>59.164733178654295</v>
      </c>
      <c r="AP123" s="168">
        <v>49</v>
      </c>
      <c r="AQ123" s="171">
        <f t="shared" si="41"/>
        <v>11.36890951276102</v>
      </c>
      <c r="AR123" s="168" t="s">
        <v>98</v>
      </c>
      <c r="AS123" s="193" t="s">
        <v>98</v>
      </c>
      <c r="AT123" s="168" t="s">
        <v>98</v>
      </c>
      <c r="AU123" s="194" t="s">
        <v>98</v>
      </c>
    </row>
    <row r="124" spans="1:47" s="1" customFormat="1" ht="14.5">
      <c r="A124" s="125" t="s">
        <v>66</v>
      </c>
      <c r="B124" s="207">
        <v>44942</v>
      </c>
      <c r="C124" s="91">
        <v>7819</v>
      </c>
      <c r="D124" s="208">
        <v>1394</v>
      </c>
      <c r="E124" s="209">
        <f>D124/C124*100</f>
        <v>17.828366798823378</v>
      </c>
      <c r="F124" s="210">
        <v>1274</v>
      </c>
      <c r="G124" s="211">
        <f t="shared" si="24"/>
        <v>16.293643688451208</v>
      </c>
      <c r="H124" s="208">
        <v>2373</v>
      </c>
      <c r="I124" s="209">
        <f t="shared" si="33"/>
        <v>30.349149507609667</v>
      </c>
      <c r="J124" s="210">
        <v>868</v>
      </c>
      <c r="K124" s="211">
        <f t="shared" si="34"/>
        <v>11.101163831692032</v>
      </c>
      <c r="L124" s="208">
        <v>386</v>
      </c>
      <c r="M124" s="209">
        <f t="shared" si="35"/>
        <v>4.9366926716971484</v>
      </c>
      <c r="N124" s="210">
        <v>290</v>
      </c>
      <c r="O124" s="211">
        <f>N124/C124*100</f>
        <v>3.7089141833994117</v>
      </c>
      <c r="P124" s="208">
        <v>1234</v>
      </c>
      <c r="Q124" s="209">
        <f>P124/C124*100</f>
        <v>15.782069318327153</v>
      </c>
      <c r="R124" s="91">
        <v>23829</v>
      </c>
      <c r="S124" s="208">
        <v>1249</v>
      </c>
      <c r="T124" s="209">
        <f>S124/R124*100</f>
        <v>5.2415124428217723</v>
      </c>
      <c r="U124" s="210">
        <v>3555</v>
      </c>
      <c r="V124" s="211">
        <f t="shared" si="36"/>
        <v>14.918796424524739</v>
      </c>
      <c r="W124" s="208">
        <v>7880</v>
      </c>
      <c r="X124" s="209">
        <f t="shared" si="22"/>
        <v>33.068949599227828</v>
      </c>
      <c r="Y124" s="210">
        <v>6202</v>
      </c>
      <c r="Z124" s="211">
        <f t="shared" si="37"/>
        <v>26.027109824163837</v>
      </c>
      <c r="AA124" s="208">
        <v>2849</v>
      </c>
      <c r="AB124" s="212">
        <f t="shared" si="38"/>
        <v>11.956019975659911</v>
      </c>
      <c r="AC124" s="210">
        <v>1316</v>
      </c>
      <c r="AD124" s="213">
        <f>AC124/R124*100</f>
        <v>5.5226824457593686</v>
      </c>
      <c r="AE124" s="208">
        <v>788</v>
      </c>
      <c r="AF124" s="209">
        <f>AE124/R124*100</f>
        <v>3.3068949599227833</v>
      </c>
      <c r="AG124" s="91">
        <v>13294</v>
      </c>
      <c r="AH124" s="208">
        <v>412</v>
      </c>
      <c r="AI124" s="209">
        <f>AH124/AG124*100</f>
        <v>3.0991424702873478</v>
      </c>
      <c r="AJ124" s="210">
        <v>1595</v>
      </c>
      <c r="AK124" s="211">
        <f t="shared" si="39"/>
        <v>11.997893786670678</v>
      </c>
      <c r="AL124" s="208">
        <v>5428</v>
      </c>
      <c r="AM124" s="209">
        <f t="shared" si="23"/>
        <v>40.830449826989614</v>
      </c>
      <c r="AN124" s="210">
        <v>4880</v>
      </c>
      <c r="AO124" s="211">
        <f t="shared" si="40"/>
        <v>36.708289453888973</v>
      </c>
      <c r="AP124" s="208">
        <v>794</v>
      </c>
      <c r="AQ124" s="211">
        <f t="shared" si="41"/>
        <v>5.9726192267188205</v>
      </c>
      <c r="AR124" s="208">
        <v>148</v>
      </c>
      <c r="AS124" s="211">
        <f>AR124/AG124*100</f>
        <v>1.113284188355649</v>
      </c>
      <c r="AT124" s="208">
        <v>37</v>
      </c>
      <c r="AU124" s="214">
        <f>AT124/AG124*100</f>
        <v>0.27832104708891225</v>
      </c>
    </row>
    <row r="125" spans="1:47" s="1" customFormat="1" ht="14.5">
      <c r="A125" s="128" t="s">
        <v>67</v>
      </c>
      <c r="B125" s="215">
        <v>10480</v>
      </c>
      <c r="C125" s="96">
        <v>1541</v>
      </c>
      <c r="D125" s="216">
        <v>460</v>
      </c>
      <c r="E125" s="217">
        <f>D125/C125*100</f>
        <v>29.850746268656714</v>
      </c>
      <c r="F125" s="218">
        <v>127</v>
      </c>
      <c r="G125" s="219">
        <f t="shared" si="24"/>
        <v>8.2414016872160936</v>
      </c>
      <c r="H125" s="216">
        <v>361</v>
      </c>
      <c r="I125" s="217">
        <f t="shared" si="33"/>
        <v>23.426346528228422</v>
      </c>
      <c r="J125" s="218">
        <v>210</v>
      </c>
      <c r="K125" s="219">
        <f t="shared" si="34"/>
        <v>13.6275146009085</v>
      </c>
      <c r="L125" s="216">
        <v>99</v>
      </c>
      <c r="M125" s="217">
        <f t="shared" si="35"/>
        <v>6.424399740428294</v>
      </c>
      <c r="N125" s="218">
        <v>66</v>
      </c>
      <c r="O125" s="219">
        <f>N125/C125*100</f>
        <v>4.2829331602855287</v>
      </c>
      <c r="P125" s="216">
        <v>218</v>
      </c>
      <c r="Q125" s="217">
        <f>P125/C125*100</f>
        <v>14.146658014276445</v>
      </c>
      <c r="R125" s="96">
        <v>4739</v>
      </c>
      <c r="S125" s="216">
        <v>298</v>
      </c>
      <c r="T125" s="217">
        <f>S125/R125*100</f>
        <v>6.2882464654990509</v>
      </c>
      <c r="U125" s="218">
        <v>278</v>
      </c>
      <c r="V125" s="219">
        <f t="shared" si="36"/>
        <v>5.8662165013715972</v>
      </c>
      <c r="W125" s="216">
        <v>1359</v>
      </c>
      <c r="X125" s="217">
        <f t="shared" si="22"/>
        <v>28.676936062460435</v>
      </c>
      <c r="Y125" s="218">
        <v>1498</v>
      </c>
      <c r="Z125" s="219">
        <f t="shared" si="37"/>
        <v>31.610044313146236</v>
      </c>
      <c r="AA125" s="216">
        <v>748</v>
      </c>
      <c r="AB125" s="220">
        <f t="shared" si="38"/>
        <v>15.783920658366743</v>
      </c>
      <c r="AC125" s="218">
        <v>306</v>
      </c>
      <c r="AD125" s="221">
        <f>AC125/R125*100</f>
        <v>6.4570584511500311</v>
      </c>
      <c r="AE125" s="216">
        <v>252</v>
      </c>
      <c r="AF125" s="217">
        <f>AE125/R125*100</f>
        <v>5.3175775480059082</v>
      </c>
      <c r="AG125" s="96">
        <v>4200</v>
      </c>
      <c r="AH125" s="216">
        <v>111</v>
      </c>
      <c r="AI125" s="217">
        <f>AH125/AG125*100</f>
        <v>2.6428571428571428</v>
      </c>
      <c r="AJ125" s="218">
        <v>195</v>
      </c>
      <c r="AK125" s="219">
        <f t="shared" si="39"/>
        <v>4.6428571428571432</v>
      </c>
      <c r="AL125" s="216">
        <v>1504</v>
      </c>
      <c r="AM125" s="217">
        <f t="shared" si="23"/>
        <v>35.80952380952381</v>
      </c>
      <c r="AN125" s="218">
        <v>1763</v>
      </c>
      <c r="AO125" s="219">
        <f t="shared" si="40"/>
        <v>41.976190476190482</v>
      </c>
      <c r="AP125" s="216">
        <v>513</v>
      </c>
      <c r="AQ125" s="219">
        <f t="shared" si="41"/>
        <v>12.214285714285714</v>
      </c>
      <c r="AR125" s="216">
        <v>87</v>
      </c>
      <c r="AS125" s="219">
        <f>AR125/AG125*100</f>
        <v>2.0714285714285712</v>
      </c>
      <c r="AT125" s="216">
        <v>27</v>
      </c>
      <c r="AU125" s="222">
        <f>AT125/AG125*100</f>
        <v>0.64285714285714279</v>
      </c>
    </row>
    <row r="126" spans="1:47" s="1" customFormat="1" ht="14.5">
      <c r="A126" s="131" t="s">
        <v>68</v>
      </c>
      <c r="B126" s="223">
        <v>55422</v>
      </c>
      <c r="C126" s="224">
        <v>9360</v>
      </c>
      <c r="D126" s="225">
        <v>1854</v>
      </c>
      <c r="E126" s="226">
        <f>D126/C126*100</f>
        <v>19.807692307692307</v>
      </c>
      <c r="F126" s="227">
        <v>1401</v>
      </c>
      <c r="G126" s="228">
        <f t="shared" si="24"/>
        <v>14.967948717948717</v>
      </c>
      <c r="H126" s="225">
        <v>2734</v>
      </c>
      <c r="I126" s="226">
        <f t="shared" si="33"/>
        <v>29.20940170940171</v>
      </c>
      <c r="J126" s="227">
        <v>1078</v>
      </c>
      <c r="K126" s="228">
        <f t="shared" si="34"/>
        <v>11.517094017094017</v>
      </c>
      <c r="L126" s="225">
        <v>485</v>
      </c>
      <c r="M126" s="226">
        <f t="shared" si="35"/>
        <v>5.1816239316239319</v>
      </c>
      <c r="N126" s="227">
        <v>356</v>
      </c>
      <c r="O126" s="228">
        <f>N126/C126*100</f>
        <v>3.8034188034188032</v>
      </c>
      <c r="P126" s="225">
        <v>1452</v>
      </c>
      <c r="Q126" s="226">
        <f>P126/C126*100</f>
        <v>15.512820512820513</v>
      </c>
      <c r="R126" s="224">
        <v>28568</v>
      </c>
      <c r="S126" s="225">
        <v>1547</v>
      </c>
      <c r="T126" s="226">
        <f>S126/R126*100</f>
        <v>5.4151498179781568</v>
      </c>
      <c r="U126" s="227">
        <v>3833</v>
      </c>
      <c r="V126" s="228">
        <f t="shared" si="36"/>
        <v>13.417110053206386</v>
      </c>
      <c r="W126" s="225">
        <v>9239</v>
      </c>
      <c r="X126" s="226">
        <f t="shared" si="22"/>
        <v>32.340380845701482</v>
      </c>
      <c r="Y126" s="227">
        <v>7700</v>
      </c>
      <c r="Z126" s="228">
        <f t="shared" si="37"/>
        <v>26.953234388126575</v>
      </c>
      <c r="AA126" s="225">
        <v>3597</v>
      </c>
      <c r="AB126" s="229">
        <f t="shared" si="38"/>
        <v>12.591010921310557</v>
      </c>
      <c r="AC126" s="227">
        <v>1622</v>
      </c>
      <c r="AD126" s="230">
        <f>AC126/R126*100</f>
        <v>5.6776813217586115</v>
      </c>
      <c r="AE126" s="225">
        <v>1030</v>
      </c>
      <c r="AF126" s="226">
        <f>AE126/R126*100</f>
        <v>3.60543265191823</v>
      </c>
      <c r="AG126" s="224">
        <v>17494</v>
      </c>
      <c r="AH126" s="225">
        <v>523</v>
      </c>
      <c r="AI126" s="226">
        <f>AH126/AG126*100</f>
        <v>2.9895964330627645</v>
      </c>
      <c r="AJ126" s="227">
        <v>1790</v>
      </c>
      <c r="AK126" s="228">
        <f t="shared" si="39"/>
        <v>10.232079570138334</v>
      </c>
      <c r="AL126" s="225">
        <v>6932</v>
      </c>
      <c r="AM126" s="226">
        <f t="shared" si="23"/>
        <v>39.625014290613926</v>
      </c>
      <c r="AN126" s="227">
        <v>6643</v>
      </c>
      <c r="AO126" s="228">
        <f t="shared" si="40"/>
        <v>37.973019320910026</v>
      </c>
      <c r="AP126" s="225">
        <v>1307</v>
      </c>
      <c r="AQ126" s="228">
        <f t="shared" si="41"/>
        <v>7.4711329598719569</v>
      </c>
      <c r="AR126" s="225">
        <v>235</v>
      </c>
      <c r="AS126" s="228">
        <f>AR126/AG126*100</f>
        <v>1.3433177089287756</v>
      </c>
      <c r="AT126" s="225">
        <v>64</v>
      </c>
      <c r="AU126" s="231">
        <f>AT126/AG126*100</f>
        <v>0.3658397164742197</v>
      </c>
    </row>
    <row r="127" spans="1:47" s="1" customFormat="1" ht="14.25" customHeight="1">
      <c r="A127" s="409" t="s">
        <v>123</v>
      </c>
      <c r="B127" s="409"/>
      <c r="C127" s="409"/>
      <c r="D127" s="409"/>
      <c r="E127" s="409"/>
      <c r="F127" s="409"/>
      <c r="G127" s="409"/>
      <c r="H127" s="409"/>
      <c r="I127" s="409"/>
      <c r="J127" s="409"/>
      <c r="K127" s="409"/>
      <c r="L127" s="409"/>
      <c r="M127" s="409"/>
      <c r="N127" s="409"/>
      <c r="O127" s="409"/>
      <c r="P127" s="409"/>
      <c r="Q127" s="409"/>
      <c r="R127" s="409"/>
      <c r="S127" s="409"/>
      <c r="T127" s="409"/>
      <c r="U127" s="409"/>
      <c r="V127" s="409"/>
      <c r="W127" s="409"/>
      <c r="X127" s="409"/>
      <c r="Y127" s="409"/>
      <c r="Z127" s="409"/>
      <c r="AA127" s="409"/>
      <c r="AB127" s="409"/>
      <c r="AC127" s="409"/>
      <c r="AD127" s="409"/>
      <c r="AE127" s="409"/>
      <c r="AF127" s="409"/>
      <c r="AG127" s="409"/>
      <c r="AH127" s="409"/>
      <c r="AI127" s="409"/>
      <c r="AJ127" s="409"/>
      <c r="AK127" s="409"/>
      <c r="AL127" s="409"/>
      <c r="AM127" s="409"/>
      <c r="AN127" s="409"/>
      <c r="AO127" s="409"/>
      <c r="AP127" s="409"/>
      <c r="AQ127" s="409"/>
      <c r="AR127" s="409"/>
      <c r="AS127" s="409"/>
      <c r="AT127" s="409"/>
      <c r="AU127" s="409"/>
    </row>
    <row r="128" spans="1:47" s="1" customFormat="1" ht="14.5">
      <c r="A128" s="411" t="s">
        <v>96</v>
      </c>
      <c r="B128" s="411"/>
      <c r="C128" s="411"/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411"/>
      <c r="T128" s="411"/>
      <c r="U128" s="411"/>
      <c r="V128" s="411"/>
      <c r="W128" s="411"/>
      <c r="X128" s="411"/>
      <c r="Y128" s="411"/>
      <c r="Z128" s="411"/>
      <c r="AA128" s="411"/>
      <c r="AB128" s="411"/>
      <c r="AC128" s="411"/>
      <c r="AD128" s="411"/>
      <c r="AE128" s="411"/>
      <c r="AF128" s="411"/>
      <c r="AG128" s="411"/>
      <c r="AH128" s="411"/>
      <c r="AI128" s="411"/>
      <c r="AJ128" s="411"/>
      <c r="AK128" s="411"/>
      <c r="AL128" s="411"/>
      <c r="AM128" s="411"/>
      <c r="AN128" s="411"/>
      <c r="AO128" s="411"/>
      <c r="AP128" s="411"/>
      <c r="AQ128" s="411"/>
      <c r="AR128" s="411"/>
      <c r="AS128" s="411"/>
      <c r="AT128" s="411"/>
      <c r="AU128" s="411"/>
    </row>
    <row r="129" spans="1:47" s="1" customFormat="1" ht="14.5">
      <c r="A129" s="411" t="s">
        <v>130</v>
      </c>
      <c r="B129" s="411"/>
      <c r="C129" s="411"/>
      <c r="D129" s="411"/>
      <c r="E129" s="411"/>
      <c r="F129" s="411"/>
      <c r="G129" s="411"/>
      <c r="H129" s="411"/>
      <c r="I129" s="411"/>
      <c r="J129" s="411"/>
      <c r="K129" s="411"/>
      <c r="L129" s="411"/>
      <c r="M129" s="411"/>
      <c r="N129" s="411"/>
      <c r="O129" s="411"/>
      <c r="P129" s="411"/>
      <c r="Q129" s="411"/>
      <c r="R129" s="411"/>
      <c r="S129" s="411"/>
      <c r="T129" s="411"/>
      <c r="U129" s="411"/>
      <c r="V129" s="411"/>
      <c r="W129" s="411"/>
      <c r="X129" s="411"/>
      <c r="Y129" s="411"/>
      <c r="Z129" s="411"/>
      <c r="AA129" s="411"/>
      <c r="AB129" s="411"/>
      <c r="AC129" s="411"/>
      <c r="AD129" s="411"/>
      <c r="AE129" s="411"/>
      <c r="AF129" s="411"/>
      <c r="AG129" s="411"/>
      <c r="AH129" s="411"/>
      <c r="AI129" s="411"/>
      <c r="AJ129" s="411"/>
      <c r="AK129" s="411"/>
      <c r="AL129" s="411"/>
      <c r="AM129" s="411"/>
      <c r="AN129" s="411"/>
      <c r="AO129" s="411"/>
      <c r="AP129" s="411"/>
      <c r="AQ129" s="411"/>
      <c r="AR129" s="411"/>
      <c r="AS129" s="411"/>
      <c r="AT129" s="411"/>
      <c r="AU129" s="411"/>
    </row>
    <row r="130" spans="1:47" s="1" customFormat="1" ht="14.5">
      <c r="A130" s="116"/>
    </row>
    <row r="131" spans="1:47" s="1" customFormat="1" ht="23.5">
      <c r="A131" s="387">
        <v>2021</v>
      </c>
      <c r="B131" s="387"/>
      <c r="C131" s="387"/>
      <c r="D131" s="387"/>
      <c r="E131" s="387"/>
      <c r="F131" s="387"/>
      <c r="G131" s="387"/>
      <c r="H131" s="387"/>
      <c r="I131" s="387"/>
      <c r="J131" s="387"/>
      <c r="K131" s="387"/>
      <c r="L131" s="387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  <c r="AC131" s="387"/>
      <c r="AD131" s="387"/>
      <c r="AE131" s="387"/>
      <c r="AF131" s="387"/>
      <c r="AG131" s="387"/>
      <c r="AH131" s="387"/>
      <c r="AI131" s="387"/>
      <c r="AJ131" s="387"/>
      <c r="AK131" s="387"/>
      <c r="AL131" s="387"/>
      <c r="AM131" s="387"/>
      <c r="AN131" s="387"/>
      <c r="AO131" s="387"/>
      <c r="AP131" s="387"/>
      <c r="AQ131" s="387"/>
      <c r="AR131" s="387"/>
      <c r="AS131" s="387"/>
      <c r="AT131" s="387"/>
      <c r="AU131" s="387"/>
    </row>
    <row r="132" spans="1:47" s="1" customFormat="1" ht="14.5">
      <c r="A132" s="116"/>
    </row>
    <row r="133" spans="1:47" s="1" customFormat="1" ht="16.5">
      <c r="A133" s="403" t="s">
        <v>143</v>
      </c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  <c r="AS133" s="403"/>
      <c r="AT133" s="403"/>
      <c r="AU133" s="403"/>
    </row>
    <row r="134" spans="1:47" s="1" customFormat="1" ht="15.75" customHeight="1">
      <c r="A134" s="410" t="s">
        <v>38</v>
      </c>
      <c r="B134" s="408" t="s">
        <v>86</v>
      </c>
      <c r="C134" s="408"/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8"/>
      <c r="P134" s="408"/>
      <c r="Q134" s="408"/>
      <c r="R134" s="408"/>
      <c r="S134" s="408"/>
      <c r="T134" s="408"/>
      <c r="U134" s="408"/>
      <c r="V134" s="408"/>
      <c r="W134" s="408"/>
      <c r="X134" s="408"/>
      <c r="Y134" s="408"/>
      <c r="Z134" s="408"/>
      <c r="AA134" s="408"/>
      <c r="AB134" s="408"/>
      <c r="AC134" s="408"/>
      <c r="AD134" s="408"/>
      <c r="AE134" s="408"/>
      <c r="AF134" s="408"/>
      <c r="AG134" s="408"/>
      <c r="AH134" s="408"/>
      <c r="AI134" s="408"/>
      <c r="AJ134" s="408"/>
      <c r="AK134" s="408"/>
      <c r="AL134" s="408"/>
      <c r="AM134" s="408"/>
      <c r="AN134" s="408"/>
      <c r="AO134" s="408"/>
      <c r="AP134" s="408"/>
      <c r="AQ134" s="408"/>
      <c r="AR134" s="408"/>
      <c r="AS134" s="408"/>
      <c r="AT134" s="408"/>
      <c r="AU134" s="408"/>
    </row>
    <row r="135" spans="1:47" s="1" customFormat="1" ht="14.25" customHeight="1">
      <c r="A135" s="410"/>
      <c r="B135" s="405" t="s">
        <v>40</v>
      </c>
      <c r="C135" s="408" t="s">
        <v>41</v>
      </c>
      <c r="D135" s="408"/>
      <c r="E135" s="408"/>
      <c r="F135" s="408"/>
      <c r="G135" s="408"/>
      <c r="H135" s="408"/>
      <c r="I135" s="408"/>
      <c r="J135" s="408"/>
      <c r="K135" s="408"/>
      <c r="L135" s="408"/>
      <c r="M135" s="408"/>
      <c r="N135" s="408"/>
      <c r="O135" s="408"/>
      <c r="P135" s="408"/>
      <c r="Q135" s="408"/>
      <c r="R135" s="408"/>
      <c r="S135" s="408"/>
      <c r="T135" s="408"/>
      <c r="U135" s="408"/>
      <c r="V135" s="408"/>
      <c r="W135" s="408"/>
      <c r="X135" s="408"/>
      <c r="Y135" s="408"/>
      <c r="Z135" s="408"/>
      <c r="AA135" s="408"/>
      <c r="AB135" s="408"/>
      <c r="AC135" s="408"/>
      <c r="AD135" s="408"/>
      <c r="AE135" s="408"/>
      <c r="AF135" s="408"/>
      <c r="AG135" s="408"/>
      <c r="AH135" s="408"/>
      <c r="AI135" s="408"/>
      <c r="AJ135" s="408"/>
      <c r="AK135" s="408"/>
      <c r="AL135" s="408"/>
      <c r="AM135" s="408"/>
      <c r="AN135" s="408"/>
      <c r="AO135" s="408"/>
      <c r="AP135" s="408"/>
      <c r="AQ135" s="408"/>
      <c r="AR135" s="408"/>
      <c r="AS135" s="408"/>
      <c r="AT135" s="408"/>
      <c r="AU135" s="408"/>
    </row>
    <row r="136" spans="1:47" s="1" customFormat="1" ht="15.75" customHeight="1">
      <c r="A136" s="410"/>
      <c r="B136" s="405"/>
      <c r="C136" s="407" t="s">
        <v>87</v>
      </c>
      <c r="D136" s="407"/>
      <c r="E136" s="407"/>
      <c r="F136" s="407"/>
      <c r="G136" s="407"/>
      <c r="H136" s="407"/>
      <c r="I136" s="407"/>
      <c r="J136" s="407"/>
      <c r="K136" s="407"/>
      <c r="L136" s="407"/>
      <c r="M136" s="407"/>
      <c r="N136" s="407"/>
      <c r="O136" s="407"/>
      <c r="P136" s="407"/>
      <c r="Q136" s="407"/>
      <c r="R136" s="407" t="s">
        <v>88</v>
      </c>
      <c r="S136" s="407"/>
      <c r="T136" s="407"/>
      <c r="U136" s="407"/>
      <c r="V136" s="407"/>
      <c r="W136" s="407"/>
      <c r="X136" s="407"/>
      <c r="Y136" s="407"/>
      <c r="Z136" s="407"/>
      <c r="AA136" s="407"/>
      <c r="AB136" s="407"/>
      <c r="AC136" s="407"/>
      <c r="AD136" s="407"/>
      <c r="AE136" s="407"/>
      <c r="AF136" s="407"/>
      <c r="AG136" s="408" t="s">
        <v>138</v>
      </c>
      <c r="AH136" s="408"/>
      <c r="AI136" s="408"/>
      <c r="AJ136" s="408"/>
      <c r="AK136" s="408"/>
      <c r="AL136" s="408"/>
      <c r="AM136" s="408"/>
      <c r="AN136" s="408"/>
      <c r="AO136" s="408"/>
      <c r="AP136" s="408"/>
      <c r="AQ136" s="408"/>
      <c r="AR136" s="408"/>
      <c r="AS136" s="408"/>
      <c r="AT136" s="408"/>
      <c r="AU136" s="408"/>
    </row>
    <row r="137" spans="1:47" s="1" customFormat="1" ht="14.25" customHeight="1">
      <c r="A137" s="410"/>
      <c r="B137" s="405"/>
      <c r="C137" s="407" t="s">
        <v>40</v>
      </c>
      <c r="D137" s="407" t="s">
        <v>41</v>
      </c>
      <c r="E137" s="407"/>
      <c r="F137" s="407"/>
      <c r="G137" s="407"/>
      <c r="H137" s="407"/>
      <c r="I137" s="407"/>
      <c r="J137" s="407"/>
      <c r="K137" s="407"/>
      <c r="L137" s="407"/>
      <c r="M137" s="407"/>
      <c r="N137" s="407"/>
      <c r="O137" s="407"/>
      <c r="P137" s="407"/>
      <c r="Q137" s="407"/>
      <c r="R137" s="407" t="s">
        <v>40</v>
      </c>
      <c r="S137" s="405" t="s">
        <v>41</v>
      </c>
      <c r="T137" s="405"/>
      <c r="U137" s="405"/>
      <c r="V137" s="405"/>
      <c r="W137" s="405"/>
      <c r="X137" s="405"/>
      <c r="Y137" s="405"/>
      <c r="Z137" s="405"/>
      <c r="AA137" s="405"/>
      <c r="AB137" s="405"/>
      <c r="AC137" s="405"/>
      <c r="AD137" s="405"/>
      <c r="AE137" s="405"/>
      <c r="AF137" s="405"/>
      <c r="AG137" s="407" t="s">
        <v>40</v>
      </c>
      <c r="AH137" s="408" t="s">
        <v>41</v>
      </c>
      <c r="AI137" s="408"/>
      <c r="AJ137" s="408"/>
      <c r="AK137" s="408"/>
      <c r="AL137" s="408"/>
      <c r="AM137" s="408"/>
      <c r="AN137" s="408"/>
      <c r="AO137" s="408"/>
      <c r="AP137" s="408"/>
      <c r="AQ137" s="408"/>
      <c r="AR137" s="408"/>
      <c r="AS137" s="408"/>
      <c r="AT137" s="408"/>
      <c r="AU137" s="408"/>
    </row>
    <row r="138" spans="1:47" s="1" customFormat="1" ht="54.75" customHeight="1">
      <c r="A138" s="410"/>
      <c r="B138" s="405"/>
      <c r="C138" s="407"/>
      <c r="D138" s="407" t="s">
        <v>111</v>
      </c>
      <c r="E138" s="407"/>
      <c r="F138" s="407" t="s">
        <v>112</v>
      </c>
      <c r="G138" s="407"/>
      <c r="H138" s="407" t="s">
        <v>113</v>
      </c>
      <c r="I138" s="407"/>
      <c r="J138" s="407" t="s">
        <v>114</v>
      </c>
      <c r="K138" s="407"/>
      <c r="L138" s="407" t="s">
        <v>115</v>
      </c>
      <c r="M138" s="407"/>
      <c r="N138" s="407" t="s">
        <v>116</v>
      </c>
      <c r="O138" s="407"/>
      <c r="P138" s="407" t="s">
        <v>117</v>
      </c>
      <c r="Q138" s="407"/>
      <c r="R138" s="407"/>
      <c r="S138" s="407" t="s">
        <v>111</v>
      </c>
      <c r="T138" s="407"/>
      <c r="U138" s="407" t="s">
        <v>139</v>
      </c>
      <c r="V138" s="407"/>
      <c r="W138" s="407" t="s">
        <v>113</v>
      </c>
      <c r="X138" s="407"/>
      <c r="Y138" s="407" t="s">
        <v>114</v>
      </c>
      <c r="Z138" s="407"/>
      <c r="AA138" s="407" t="s">
        <v>115</v>
      </c>
      <c r="AB138" s="407"/>
      <c r="AC138" s="407" t="s">
        <v>116</v>
      </c>
      <c r="AD138" s="407"/>
      <c r="AE138" s="407" t="s">
        <v>117</v>
      </c>
      <c r="AF138" s="407"/>
      <c r="AG138" s="407"/>
      <c r="AH138" s="407" t="s">
        <v>111</v>
      </c>
      <c r="AI138" s="407"/>
      <c r="AJ138" s="407" t="s">
        <v>139</v>
      </c>
      <c r="AK138" s="407"/>
      <c r="AL138" s="407" t="s">
        <v>113</v>
      </c>
      <c r="AM138" s="407"/>
      <c r="AN138" s="407" t="s">
        <v>114</v>
      </c>
      <c r="AO138" s="407"/>
      <c r="AP138" s="407" t="s">
        <v>115</v>
      </c>
      <c r="AQ138" s="407"/>
      <c r="AR138" s="407" t="s">
        <v>116</v>
      </c>
      <c r="AS138" s="407"/>
      <c r="AT138" s="408" t="s">
        <v>117</v>
      </c>
      <c r="AU138" s="408"/>
    </row>
    <row r="139" spans="1:47" s="1" customFormat="1" ht="14.5">
      <c r="A139" s="410"/>
      <c r="B139" s="150" t="s">
        <v>48</v>
      </c>
      <c r="C139" s="150" t="s">
        <v>48</v>
      </c>
      <c r="D139" s="151" t="s">
        <v>48</v>
      </c>
      <c r="E139" s="152" t="s">
        <v>49</v>
      </c>
      <c r="F139" s="153" t="s">
        <v>48</v>
      </c>
      <c r="G139" s="154" t="s">
        <v>49</v>
      </c>
      <c r="H139" s="153" t="s">
        <v>48</v>
      </c>
      <c r="I139" s="154" t="s">
        <v>49</v>
      </c>
      <c r="J139" s="153" t="s">
        <v>48</v>
      </c>
      <c r="K139" s="154" t="s">
        <v>49</v>
      </c>
      <c r="L139" s="151" t="s">
        <v>48</v>
      </c>
      <c r="M139" s="152" t="s">
        <v>49</v>
      </c>
      <c r="N139" s="153" t="s">
        <v>48</v>
      </c>
      <c r="O139" s="154" t="s">
        <v>49</v>
      </c>
      <c r="P139" s="151" t="s">
        <v>48</v>
      </c>
      <c r="Q139" s="152" t="s">
        <v>49</v>
      </c>
      <c r="R139" s="150" t="s">
        <v>48</v>
      </c>
      <c r="S139" s="153" t="s">
        <v>48</v>
      </c>
      <c r="T139" s="154" t="s">
        <v>49</v>
      </c>
      <c r="U139" s="153" t="s">
        <v>48</v>
      </c>
      <c r="V139" s="154" t="s">
        <v>49</v>
      </c>
      <c r="W139" s="153" t="s">
        <v>48</v>
      </c>
      <c r="X139" s="154" t="s">
        <v>49</v>
      </c>
      <c r="Y139" s="151" t="s">
        <v>48</v>
      </c>
      <c r="Z139" s="152" t="s">
        <v>49</v>
      </c>
      <c r="AA139" s="153" t="s">
        <v>48</v>
      </c>
      <c r="AB139" s="154" t="s">
        <v>49</v>
      </c>
      <c r="AC139" s="153" t="s">
        <v>48</v>
      </c>
      <c r="AD139" s="154" t="s">
        <v>49</v>
      </c>
      <c r="AE139" s="153" t="s">
        <v>48</v>
      </c>
      <c r="AF139" s="154" t="s">
        <v>49</v>
      </c>
      <c r="AG139" s="150" t="s">
        <v>48</v>
      </c>
      <c r="AH139" s="153" t="s">
        <v>48</v>
      </c>
      <c r="AI139" s="154" t="s">
        <v>49</v>
      </c>
      <c r="AJ139" s="151" t="s">
        <v>48</v>
      </c>
      <c r="AK139" s="152" t="s">
        <v>49</v>
      </c>
      <c r="AL139" s="151" t="s">
        <v>48</v>
      </c>
      <c r="AM139" s="152" t="s">
        <v>49</v>
      </c>
      <c r="AN139" s="153" t="s">
        <v>48</v>
      </c>
      <c r="AO139" s="154" t="s">
        <v>49</v>
      </c>
      <c r="AP139" s="151" t="s">
        <v>48</v>
      </c>
      <c r="AQ139" s="152" t="s">
        <v>49</v>
      </c>
      <c r="AR139" s="153" t="s">
        <v>48</v>
      </c>
      <c r="AS139" s="154" t="s">
        <v>49</v>
      </c>
      <c r="AT139" s="153" t="s">
        <v>48</v>
      </c>
      <c r="AU139" s="155" t="s">
        <v>49</v>
      </c>
    </row>
    <row r="140" spans="1:47" s="1" customFormat="1" ht="14.5">
      <c r="A140" s="112" t="s">
        <v>50</v>
      </c>
      <c r="B140" s="156">
        <f t="shared" ref="B140:B158" si="42">SUM(C140,R140,AG140)</f>
        <v>9081</v>
      </c>
      <c r="C140" s="157">
        <v>2251</v>
      </c>
      <c r="D140" s="158">
        <v>172</v>
      </c>
      <c r="E140" s="159">
        <f t="shared" ref="E140:E146" si="43">D140/C140*100</f>
        <v>7.641048422923145</v>
      </c>
      <c r="F140" s="160">
        <v>516</v>
      </c>
      <c r="G140" s="161">
        <f>F140/C140*100</f>
        <v>22.923145268769435</v>
      </c>
      <c r="H140" s="158">
        <v>904</v>
      </c>
      <c r="I140" s="159">
        <f t="shared" ref="I140:I158" si="44">H140/C140*100</f>
        <v>40.159928920479786</v>
      </c>
      <c r="J140" s="160">
        <v>214</v>
      </c>
      <c r="K140" s="161">
        <f t="shared" ref="K140:K150" si="45">J140/C140*100</f>
        <v>9.506885828520657</v>
      </c>
      <c r="L140" s="158">
        <v>84</v>
      </c>
      <c r="M140" s="159">
        <f>L140/C140*100</f>
        <v>3.7316748111950244</v>
      </c>
      <c r="N140" s="160" t="s">
        <v>98</v>
      </c>
      <c r="O140" s="164" t="s">
        <v>98</v>
      </c>
      <c r="P140" s="158" t="s">
        <v>98</v>
      </c>
      <c r="Q140" s="232" t="s">
        <v>98</v>
      </c>
      <c r="R140" s="157">
        <v>5305</v>
      </c>
      <c r="S140" s="158">
        <v>295</v>
      </c>
      <c r="T140" s="159">
        <f t="shared" ref="T140:T146" si="46">S140/R140*100</f>
        <v>5.5607917059377945</v>
      </c>
      <c r="U140" s="160">
        <v>1512</v>
      </c>
      <c r="V140" s="161">
        <f>U140/R140*100</f>
        <v>28.501413760603207</v>
      </c>
      <c r="W140" s="158">
        <v>2317</v>
      </c>
      <c r="X140" s="159">
        <f t="shared" ref="X140:X158" si="47">W140/R140*100</f>
        <v>43.675777568331767</v>
      </c>
      <c r="Y140" s="160">
        <v>672</v>
      </c>
      <c r="Z140" s="161">
        <f t="shared" ref="Z140:Z150" si="48">Y140/R140*100</f>
        <v>12.667295004712537</v>
      </c>
      <c r="AA140" s="158">
        <v>268</v>
      </c>
      <c r="AB140" s="162">
        <f>AA140/R140*100</f>
        <v>5.0518378887841653</v>
      </c>
      <c r="AC140" s="160" t="s">
        <v>98</v>
      </c>
      <c r="AD140" s="233" t="s">
        <v>98</v>
      </c>
      <c r="AE140" s="158" t="s">
        <v>98</v>
      </c>
      <c r="AF140" s="234" t="s">
        <v>98</v>
      </c>
      <c r="AG140" s="157">
        <v>1525</v>
      </c>
      <c r="AH140" s="158">
        <v>26</v>
      </c>
      <c r="AI140" s="159">
        <f t="shared" ref="AI140:AI146" si="49">AH140/AG140*100</f>
        <v>1.7049180327868854</v>
      </c>
      <c r="AJ140" s="160">
        <v>309</v>
      </c>
      <c r="AK140" s="161">
        <f>AJ140/AG140*100</f>
        <v>20.262295081967213</v>
      </c>
      <c r="AL140" s="158">
        <v>901</v>
      </c>
      <c r="AM140" s="159">
        <f t="shared" ref="AM140:AM158" si="50">AL140/AG140*100</f>
        <v>59.081967213114751</v>
      </c>
      <c r="AN140" s="160">
        <v>265</v>
      </c>
      <c r="AO140" s="161">
        <f t="shared" ref="AO140:AO150" si="51">AN140/AG140*100</f>
        <v>17.377049180327869</v>
      </c>
      <c r="AP140" s="158">
        <v>19</v>
      </c>
      <c r="AQ140" s="159">
        <f>AP140/AG140*100</f>
        <v>1.2459016393442623</v>
      </c>
      <c r="AR140" s="160" t="s">
        <v>98</v>
      </c>
      <c r="AS140" s="233" t="s">
        <v>98</v>
      </c>
      <c r="AT140" s="158" t="s">
        <v>98</v>
      </c>
      <c r="AU140" s="165" t="s">
        <v>98</v>
      </c>
    </row>
    <row r="141" spans="1:47" s="1" customFormat="1" ht="14.5">
      <c r="A141" s="113" t="s">
        <v>51</v>
      </c>
      <c r="B141" s="166">
        <f t="shared" si="42"/>
        <v>8960</v>
      </c>
      <c r="C141" s="167">
        <v>1786</v>
      </c>
      <c r="D141" s="168">
        <v>254</v>
      </c>
      <c r="E141" s="169">
        <f t="shared" si="43"/>
        <v>14.221724524076148</v>
      </c>
      <c r="F141" s="170">
        <v>570</v>
      </c>
      <c r="G141" s="171">
        <f>F141/C141*100</f>
        <v>31.914893617021278</v>
      </c>
      <c r="H141" s="168">
        <v>540</v>
      </c>
      <c r="I141" s="169">
        <f t="shared" si="44"/>
        <v>30.23516237402016</v>
      </c>
      <c r="J141" s="170">
        <v>216</v>
      </c>
      <c r="K141" s="171">
        <f t="shared" si="45"/>
        <v>12.094064949608063</v>
      </c>
      <c r="L141" s="168">
        <v>92</v>
      </c>
      <c r="M141" s="169">
        <f>L141/C141*100</f>
        <v>5.1511758118701003</v>
      </c>
      <c r="N141" s="170">
        <v>53</v>
      </c>
      <c r="O141" s="171">
        <f>N141/C141*100</f>
        <v>2.9675251959686451</v>
      </c>
      <c r="P141" s="168">
        <v>61</v>
      </c>
      <c r="Q141" s="169">
        <f>P141/C141*100</f>
        <v>3.4154535274356101</v>
      </c>
      <c r="R141" s="167">
        <v>4354</v>
      </c>
      <c r="S141" s="168">
        <v>114</v>
      </c>
      <c r="T141" s="169">
        <f t="shared" si="46"/>
        <v>2.6182820395039044</v>
      </c>
      <c r="U141" s="170">
        <v>1540</v>
      </c>
      <c r="V141" s="171">
        <f>U141/R141*100</f>
        <v>35.369774919614152</v>
      </c>
      <c r="W141" s="168">
        <v>1533</v>
      </c>
      <c r="X141" s="169">
        <f t="shared" si="47"/>
        <v>35.20900321543408</v>
      </c>
      <c r="Y141" s="170">
        <v>737</v>
      </c>
      <c r="Z141" s="171">
        <f t="shared" si="48"/>
        <v>16.926963711529627</v>
      </c>
      <c r="AA141" s="168">
        <v>269</v>
      </c>
      <c r="AB141" s="172">
        <f>AA141/R141*100</f>
        <v>6.1782269177767573</v>
      </c>
      <c r="AC141" s="170">
        <v>103</v>
      </c>
      <c r="AD141" s="173">
        <f>AC141/R141*100</f>
        <v>2.3656407900780891</v>
      </c>
      <c r="AE141" s="168">
        <v>58</v>
      </c>
      <c r="AF141" s="169">
        <f>AE141/R141*100</f>
        <v>1.3321084060633899</v>
      </c>
      <c r="AG141" s="167">
        <v>2820</v>
      </c>
      <c r="AH141" s="168">
        <v>45</v>
      </c>
      <c r="AI141" s="169">
        <f t="shared" si="49"/>
        <v>1.5957446808510638</v>
      </c>
      <c r="AJ141" s="170">
        <v>986</v>
      </c>
      <c r="AK141" s="171">
        <f>AJ141/AG141*100</f>
        <v>34.964539007092199</v>
      </c>
      <c r="AL141" s="168">
        <v>1279</v>
      </c>
      <c r="AM141" s="169">
        <f t="shared" si="50"/>
        <v>45.354609929078016</v>
      </c>
      <c r="AN141" s="170">
        <v>434</v>
      </c>
      <c r="AO141" s="171">
        <f t="shared" si="51"/>
        <v>15.390070921985815</v>
      </c>
      <c r="AP141" s="168">
        <v>60</v>
      </c>
      <c r="AQ141" s="169">
        <f>AP141/AG141*100</f>
        <v>2.1276595744680851</v>
      </c>
      <c r="AR141" s="170">
        <v>11</v>
      </c>
      <c r="AS141" s="171">
        <f>AR141/AG141*100</f>
        <v>0.39007092198581561</v>
      </c>
      <c r="AT141" s="168">
        <v>5</v>
      </c>
      <c r="AU141" s="174">
        <f>AT141/AG141*100</f>
        <v>0.1773049645390071</v>
      </c>
    </row>
    <row r="142" spans="1:47" s="1" customFormat="1" ht="14.5">
      <c r="A142" s="112" t="s">
        <v>52</v>
      </c>
      <c r="B142" s="175">
        <f t="shared" si="42"/>
        <v>2718</v>
      </c>
      <c r="C142" s="176">
        <v>852</v>
      </c>
      <c r="D142" s="177">
        <v>366</v>
      </c>
      <c r="E142" s="178">
        <f t="shared" si="43"/>
        <v>42.95774647887324</v>
      </c>
      <c r="F142" s="179">
        <v>76</v>
      </c>
      <c r="G142" s="180">
        <f>F142/C142*100</f>
        <v>8.92018779342723</v>
      </c>
      <c r="H142" s="177">
        <v>140</v>
      </c>
      <c r="I142" s="178">
        <f t="shared" si="44"/>
        <v>16.431924882629108</v>
      </c>
      <c r="J142" s="179">
        <v>61</v>
      </c>
      <c r="K142" s="180">
        <f t="shared" si="45"/>
        <v>7.1596244131455409</v>
      </c>
      <c r="L142" s="177">
        <v>53</v>
      </c>
      <c r="M142" s="178">
        <f>L142/C142*100</f>
        <v>6.220657276995305</v>
      </c>
      <c r="N142" s="179" t="s">
        <v>98</v>
      </c>
      <c r="O142" s="235" t="s">
        <v>98</v>
      </c>
      <c r="P142" s="177" t="s">
        <v>98</v>
      </c>
      <c r="Q142" s="188" t="s">
        <v>98</v>
      </c>
      <c r="R142" s="176">
        <v>1041</v>
      </c>
      <c r="S142" s="181">
        <v>147</v>
      </c>
      <c r="T142" s="182">
        <f t="shared" si="46"/>
        <v>14.121037463976945</v>
      </c>
      <c r="U142" s="183">
        <v>61</v>
      </c>
      <c r="V142" s="184">
        <f>U142/R142*100</f>
        <v>5.8597502401536987</v>
      </c>
      <c r="W142" s="181">
        <v>217</v>
      </c>
      <c r="X142" s="182">
        <f t="shared" si="47"/>
        <v>20.845341018251681</v>
      </c>
      <c r="Y142" s="183">
        <v>277</v>
      </c>
      <c r="Z142" s="184">
        <f t="shared" si="48"/>
        <v>26.609029779058595</v>
      </c>
      <c r="AA142" s="181">
        <v>175</v>
      </c>
      <c r="AB142" s="185">
        <f>AA142/R142*100</f>
        <v>16.810758885686838</v>
      </c>
      <c r="AC142" s="183" t="s">
        <v>98</v>
      </c>
      <c r="AD142" s="236" t="s">
        <v>98</v>
      </c>
      <c r="AE142" s="181" t="s">
        <v>98</v>
      </c>
      <c r="AF142" s="190" t="s">
        <v>98</v>
      </c>
      <c r="AG142" s="176">
        <v>825</v>
      </c>
      <c r="AH142" s="181">
        <v>37</v>
      </c>
      <c r="AI142" s="182">
        <f t="shared" si="49"/>
        <v>4.4848484848484844</v>
      </c>
      <c r="AJ142" s="183">
        <v>39</v>
      </c>
      <c r="AK142" s="184">
        <f>AJ142/AG142*100</f>
        <v>4.7272727272727275</v>
      </c>
      <c r="AL142" s="181">
        <v>365</v>
      </c>
      <c r="AM142" s="182">
        <f t="shared" si="50"/>
        <v>44.242424242424242</v>
      </c>
      <c r="AN142" s="183">
        <v>314</v>
      </c>
      <c r="AO142" s="184">
        <f t="shared" si="51"/>
        <v>38.060606060606062</v>
      </c>
      <c r="AP142" s="181">
        <v>55</v>
      </c>
      <c r="AQ142" s="182">
        <f>AP142/AG142*100</f>
        <v>6.666666666666667</v>
      </c>
      <c r="AR142" s="183" t="s">
        <v>98</v>
      </c>
      <c r="AS142" s="236" t="s">
        <v>98</v>
      </c>
      <c r="AT142" s="181" t="s">
        <v>98</v>
      </c>
      <c r="AU142" s="191" t="s">
        <v>98</v>
      </c>
    </row>
    <row r="143" spans="1:47" s="1" customFormat="1" ht="14.5">
      <c r="A143" s="113" t="s">
        <v>53</v>
      </c>
      <c r="B143" s="166">
        <f t="shared" si="42"/>
        <v>1578</v>
      </c>
      <c r="C143" s="167">
        <v>145</v>
      </c>
      <c r="D143" s="168">
        <v>11</v>
      </c>
      <c r="E143" s="169">
        <f t="shared" si="43"/>
        <v>7.5862068965517242</v>
      </c>
      <c r="F143" s="170">
        <v>12</v>
      </c>
      <c r="G143" s="171">
        <f>F143/C143*100</f>
        <v>8.2758620689655178</v>
      </c>
      <c r="H143" s="168">
        <v>52</v>
      </c>
      <c r="I143" s="169">
        <f t="shared" si="44"/>
        <v>35.862068965517238</v>
      </c>
      <c r="J143" s="170">
        <v>26</v>
      </c>
      <c r="K143" s="171">
        <f t="shared" si="45"/>
        <v>17.931034482758619</v>
      </c>
      <c r="L143" s="168">
        <v>10</v>
      </c>
      <c r="M143" s="169">
        <f>L143/C143*100</f>
        <v>6.8965517241379306</v>
      </c>
      <c r="N143" s="170" t="s">
        <v>98</v>
      </c>
      <c r="O143" s="193" t="s">
        <v>98</v>
      </c>
      <c r="P143" s="168" t="s">
        <v>98</v>
      </c>
      <c r="Q143" s="198" t="s">
        <v>98</v>
      </c>
      <c r="R143" s="167">
        <v>742</v>
      </c>
      <c r="S143" s="168">
        <v>39</v>
      </c>
      <c r="T143" s="169">
        <f t="shared" si="46"/>
        <v>5.2560646900269541</v>
      </c>
      <c r="U143" s="170">
        <v>78</v>
      </c>
      <c r="V143" s="171">
        <f>U143/R143*100</f>
        <v>10.512129380053908</v>
      </c>
      <c r="W143" s="168">
        <v>302</v>
      </c>
      <c r="X143" s="169">
        <f t="shared" si="47"/>
        <v>40.700808625336926</v>
      </c>
      <c r="Y143" s="170">
        <v>125</v>
      </c>
      <c r="Z143" s="171">
        <f t="shared" si="48"/>
        <v>16.846361185983827</v>
      </c>
      <c r="AA143" s="168">
        <v>74</v>
      </c>
      <c r="AB143" s="172">
        <f>AA143/R143*100</f>
        <v>9.9730458221024261</v>
      </c>
      <c r="AC143" s="170" t="s">
        <v>98</v>
      </c>
      <c r="AD143" s="237" t="s">
        <v>98</v>
      </c>
      <c r="AE143" s="168" t="s">
        <v>98</v>
      </c>
      <c r="AF143" s="199" t="s">
        <v>98</v>
      </c>
      <c r="AG143" s="167">
        <v>691</v>
      </c>
      <c r="AH143" s="168">
        <v>24</v>
      </c>
      <c r="AI143" s="169">
        <f t="shared" si="49"/>
        <v>3.4732272069464547</v>
      </c>
      <c r="AJ143" s="170">
        <v>130</v>
      </c>
      <c r="AK143" s="171">
        <f>AJ143/AG143*100</f>
        <v>18.813314037626625</v>
      </c>
      <c r="AL143" s="168">
        <v>325</v>
      </c>
      <c r="AM143" s="169">
        <f t="shared" si="50"/>
        <v>47.033285094066571</v>
      </c>
      <c r="AN143" s="170">
        <v>150</v>
      </c>
      <c r="AO143" s="171">
        <f t="shared" si="51"/>
        <v>21.707670043415341</v>
      </c>
      <c r="AP143" s="168">
        <v>47</v>
      </c>
      <c r="AQ143" s="169">
        <f>AP143/AG143*100</f>
        <v>6.8017366136034738</v>
      </c>
      <c r="AR143" s="170" t="s">
        <v>98</v>
      </c>
      <c r="AS143" s="237" t="s">
        <v>98</v>
      </c>
      <c r="AT143" s="168" t="s">
        <v>98</v>
      </c>
      <c r="AU143" s="194" t="s">
        <v>98</v>
      </c>
    </row>
    <row r="144" spans="1:47" s="1" customFormat="1" ht="14.5">
      <c r="A144" s="112" t="s">
        <v>54</v>
      </c>
      <c r="B144" s="175">
        <f t="shared" si="42"/>
        <v>448</v>
      </c>
      <c r="C144" s="176">
        <v>122</v>
      </c>
      <c r="D144" s="177">
        <v>88</v>
      </c>
      <c r="E144" s="178">
        <f t="shared" si="43"/>
        <v>72.131147540983605</v>
      </c>
      <c r="F144" s="179" t="s">
        <v>98</v>
      </c>
      <c r="G144" s="235" t="s">
        <v>98</v>
      </c>
      <c r="H144" s="177">
        <v>10</v>
      </c>
      <c r="I144" s="178">
        <f t="shared" si="44"/>
        <v>8.1967213114754092</v>
      </c>
      <c r="J144" s="179">
        <v>7</v>
      </c>
      <c r="K144" s="180">
        <f t="shared" si="45"/>
        <v>5.7377049180327866</v>
      </c>
      <c r="L144" s="177" t="s">
        <v>98</v>
      </c>
      <c r="M144" s="188" t="s">
        <v>98</v>
      </c>
      <c r="N144" s="179" t="s">
        <v>98</v>
      </c>
      <c r="O144" s="235" t="s">
        <v>98</v>
      </c>
      <c r="P144" s="177" t="s">
        <v>98</v>
      </c>
      <c r="Q144" s="188" t="s">
        <v>98</v>
      </c>
      <c r="R144" s="176">
        <v>170</v>
      </c>
      <c r="S144" s="181">
        <v>20</v>
      </c>
      <c r="T144" s="182">
        <f t="shared" si="46"/>
        <v>11.76470588235294</v>
      </c>
      <c r="U144" s="183" t="s">
        <v>98</v>
      </c>
      <c r="V144" s="189" t="s">
        <v>98</v>
      </c>
      <c r="W144" s="181">
        <v>37</v>
      </c>
      <c r="X144" s="182">
        <f t="shared" si="47"/>
        <v>21.764705882352942</v>
      </c>
      <c r="Y144" s="183">
        <v>72</v>
      </c>
      <c r="Z144" s="184">
        <f t="shared" si="48"/>
        <v>42.352941176470587</v>
      </c>
      <c r="AA144" s="181" t="s">
        <v>98</v>
      </c>
      <c r="AB144" s="190" t="s">
        <v>98</v>
      </c>
      <c r="AC144" s="183" t="s">
        <v>98</v>
      </c>
      <c r="AD144" s="236" t="s">
        <v>98</v>
      </c>
      <c r="AE144" s="181" t="s">
        <v>98</v>
      </c>
      <c r="AF144" s="190" t="s">
        <v>98</v>
      </c>
      <c r="AG144" s="176">
        <v>156</v>
      </c>
      <c r="AH144" s="181">
        <v>3</v>
      </c>
      <c r="AI144" s="182">
        <f t="shared" si="49"/>
        <v>1.9230769230769231</v>
      </c>
      <c r="AJ144" s="183" t="s">
        <v>98</v>
      </c>
      <c r="AK144" s="189" t="s">
        <v>98</v>
      </c>
      <c r="AL144" s="181">
        <v>47</v>
      </c>
      <c r="AM144" s="182">
        <f t="shared" si="50"/>
        <v>30.128205128205128</v>
      </c>
      <c r="AN144" s="183">
        <v>67</v>
      </c>
      <c r="AO144" s="184">
        <f t="shared" si="51"/>
        <v>42.948717948717949</v>
      </c>
      <c r="AP144" s="181" t="s">
        <v>98</v>
      </c>
      <c r="AQ144" s="190" t="s">
        <v>98</v>
      </c>
      <c r="AR144" s="183" t="s">
        <v>98</v>
      </c>
      <c r="AS144" s="236" t="s">
        <v>98</v>
      </c>
      <c r="AT144" s="181" t="s">
        <v>98</v>
      </c>
      <c r="AU144" s="191" t="s">
        <v>98</v>
      </c>
    </row>
    <row r="145" spans="1:47" s="1" customFormat="1" ht="14.5">
      <c r="A145" s="113" t="s">
        <v>55</v>
      </c>
      <c r="B145" s="166">
        <f t="shared" si="42"/>
        <v>1143</v>
      </c>
      <c r="C145" s="167">
        <v>150</v>
      </c>
      <c r="D145" s="168">
        <v>34</v>
      </c>
      <c r="E145" s="169">
        <f t="shared" si="43"/>
        <v>22.666666666666664</v>
      </c>
      <c r="F145" s="170">
        <v>6</v>
      </c>
      <c r="G145" s="171">
        <f t="shared" ref="G145:G150" si="52">F145/C145*100</f>
        <v>4</v>
      </c>
      <c r="H145" s="168">
        <v>23</v>
      </c>
      <c r="I145" s="169">
        <f t="shared" si="44"/>
        <v>15.333333333333332</v>
      </c>
      <c r="J145" s="170">
        <v>21</v>
      </c>
      <c r="K145" s="171">
        <f t="shared" si="45"/>
        <v>14.000000000000002</v>
      </c>
      <c r="L145" s="168">
        <v>21</v>
      </c>
      <c r="M145" s="169">
        <f t="shared" ref="M145:M150" si="53">L145/C145*100</f>
        <v>14.000000000000002</v>
      </c>
      <c r="N145" s="170">
        <v>14</v>
      </c>
      <c r="O145" s="171">
        <f>N145/C145*100</f>
        <v>9.3333333333333339</v>
      </c>
      <c r="P145" s="168">
        <v>31</v>
      </c>
      <c r="Q145" s="169">
        <f>P145/C145*100</f>
        <v>20.666666666666668</v>
      </c>
      <c r="R145" s="167">
        <v>548</v>
      </c>
      <c r="S145" s="168">
        <v>55</v>
      </c>
      <c r="T145" s="169">
        <f t="shared" si="46"/>
        <v>10.036496350364963</v>
      </c>
      <c r="U145" s="170">
        <v>19</v>
      </c>
      <c r="V145" s="171">
        <f t="shared" ref="V145:V150" si="54">U145/R145*100</f>
        <v>3.4671532846715327</v>
      </c>
      <c r="W145" s="168">
        <v>66</v>
      </c>
      <c r="X145" s="169">
        <f t="shared" si="47"/>
        <v>12.043795620437956</v>
      </c>
      <c r="Y145" s="170">
        <v>139</v>
      </c>
      <c r="Z145" s="171">
        <f t="shared" si="48"/>
        <v>25.364963503649633</v>
      </c>
      <c r="AA145" s="168">
        <v>133</v>
      </c>
      <c r="AB145" s="172">
        <f t="shared" ref="AB145:AB150" si="55">AA145/R145*100</f>
        <v>24.270072992700729</v>
      </c>
      <c r="AC145" s="170">
        <v>59</v>
      </c>
      <c r="AD145" s="173">
        <f>AC145/R145*100</f>
        <v>10.766423357664232</v>
      </c>
      <c r="AE145" s="168">
        <v>77</v>
      </c>
      <c r="AF145" s="169">
        <f>AE145/R145*100</f>
        <v>14.051094890510948</v>
      </c>
      <c r="AG145" s="167">
        <v>445</v>
      </c>
      <c r="AH145" s="168">
        <v>21</v>
      </c>
      <c r="AI145" s="169">
        <f t="shared" si="49"/>
        <v>4.7191011235955056</v>
      </c>
      <c r="AJ145" s="170">
        <v>15</v>
      </c>
      <c r="AK145" s="171">
        <f t="shared" ref="AK145:AK150" si="56">AJ145/AG145*100</f>
        <v>3.3707865168539324</v>
      </c>
      <c r="AL145" s="168">
        <v>105</v>
      </c>
      <c r="AM145" s="169">
        <f t="shared" si="50"/>
        <v>23.595505617977526</v>
      </c>
      <c r="AN145" s="170">
        <v>185</v>
      </c>
      <c r="AO145" s="171">
        <f t="shared" si="51"/>
        <v>41.573033707865171</v>
      </c>
      <c r="AP145" s="168">
        <v>89</v>
      </c>
      <c r="AQ145" s="169">
        <f t="shared" ref="AQ145:AQ150" si="57">AP145/AG145*100</f>
        <v>20</v>
      </c>
      <c r="AR145" s="170">
        <v>22</v>
      </c>
      <c r="AS145" s="171">
        <f>AR145/AG145*100</f>
        <v>4.9438202247191008</v>
      </c>
      <c r="AT145" s="168">
        <v>8</v>
      </c>
      <c r="AU145" s="174">
        <f>AT145/AG145*100</f>
        <v>1.7977528089887642</v>
      </c>
    </row>
    <row r="146" spans="1:47" s="1" customFormat="1" ht="14.5">
      <c r="A146" s="112" t="s">
        <v>56</v>
      </c>
      <c r="B146" s="175">
        <f t="shared" si="42"/>
        <v>4210</v>
      </c>
      <c r="C146" s="176">
        <v>747</v>
      </c>
      <c r="D146" s="177">
        <v>286</v>
      </c>
      <c r="E146" s="178">
        <f t="shared" si="43"/>
        <v>38.286479250334672</v>
      </c>
      <c r="F146" s="179">
        <v>67</v>
      </c>
      <c r="G146" s="180">
        <f t="shared" si="52"/>
        <v>8.9692101740294525</v>
      </c>
      <c r="H146" s="177">
        <v>121</v>
      </c>
      <c r="I146" s="178">
        <f t="shared" si="44"/>
        <v>16.198125836680052</v>
      </c>
      <c r="J146" s="179">
        <v>77</v>
      </c>
      <c r="K146" s="180">
        <f t="shared" si="45"/>
        <v>10.307898259705489</v>
      </c>
      <c r="L146" s="177">
        <v>43</v>
      </c>
      <c r="M146" s="178">
        <f t="shared" si="53"/>
        <v>5.7563587684069617</v>
      </c>
      <c r="N146" s="179">
        <v>48</v>
      </c>
      <c r="O146" s="180">
        <f>N146/C146*100</f>
        <v>6.425702811244979</v>
      </c>
      <c r="P146" s="177">
        <v>105</v>
      </c>
      <c r="Q146" s="178">
        <f>P146/C146*100</f>
        <v>14.056224899598394</v>
      </c>
      <c r="R146" s="176">
        <v>1929</v>
      </c>
      <c r="S146" s="181">
        <v>214</v>
      </c>
      <c r="T146" s="182">
        <f t="shared" si="46"/>
        <v>11.093831000518403</v>
      </c>
      <c r="U146" s="183">
        <v>132</v>
      </c>
      <c r="V146" s="184">
        <f t="shared" si="54"/>
        <v>6.8429237947122861</v>
      </c>
      <c r="W146" s="181">
        <v>425</v>
      </c>
      <c r="X146" s="182">
        <f t="shared" si="47"/>
        <v>22.032141005702435</v>
      </c>
      <c r="Y146" s="183">
        <v>563</v>
      </c>
      <c r="Z146" s="184">
        <f t="shared" si="48"/>
        <v>29.186106791083461</v>
      </c>
      <c r="AA146" s="181">
        <v>355</v>
      </c>
      <c r="AB146" s="185">
        <f t="shared" si="55"/>
        <v>18.403317781233799</v>
      </c>
      <c r="AC146" s="183">
        <v>140</v>
      </c>
      <c r="AD146" s="186">
        <f>AC146/R146*100</f>
        <v>7.2576464489372734</v>
      </c>
      <c r="AE146" s="181">
        <v>100</v>
      </c>
      <c r="AF146" s="182">
        <f>AE146/R146*100</f>
        <v>5.1840331778123385</v>
      </c>
      <c r="AG146" s="192">
        <v>1534</v>
      </c>
      <c r="AH146" s="181">
        <v>80</v>
      </c>
      <c r="AI146" s="182">
        <f t="shared" si="49"/>
        <v>5.2151238591916558</v>
      </c>
      <c r="AJ146" s="183">
        <v>79</v>
      </c>
      <c r="AK146" s="184">
        <f t="shared" si="56"/>
        <v>5.14993481095176</v>
      </c>
      <c r="AL146" s="181">
        <v>505</v>
      </c>
      <c r="AM146" s="182">
        <f t="shared" si="50"/>
        <v>32.920469361147326</v>
      </c>
      <c r="AN146" s="183">
        <v>646</v>
      </c>
      <c r="AO146" s="184">
        <f t="shared" si="51"/>
        <v>42.112125162972617</v>
      </c>
      <c r="AP146" s="181">
        <v>163</v>
      </c>
      <c r="AQ146" s="182">
        <f t="shared" si="57"/>
        <v>10.625814863102999</v>
      </c>
      <c r="AR146" s="183">
        <v>54</v>
      </c>
      <c r="AS146" s="184">
        <f>AR146/AG146*100</f>
        <v>3.5202086049543677</v>
      </c>
      <c r="AT146" s="181">
        <v>7</v>
      </c>
      <c r="AU146" s="187">
        <f>AT146/AG146*100</f>
        <v>0.45632333767926986</v>
      </c>
    </row>
    <row r="147" spans="1:47" s="1" customFormat="1" ht="14.5">
      <c r="A147" s="113" t="s">
        <v>57</v>
      </c>
      <c r="B147" s="166">
        <f t="shared" si="42"/>
        <v>956</v>
      </c>
      <c r="C147" s="167">
        <v>89</v>
      </c>
      <c r="D147" s="168" t="s">
        <v>98</v>
      </c>
      <c r="E147" s="198" t="s">
        <v>98</v>
      </c>
      <c r="F147" s="170">
        <v>12</v>
      </c>
      <c r="G147" s="171">
        <f t="shared" si="52"/>
        <v>13.48314606741573</v>
      </c>
      <c r="H147" s="168">
        <v>42</v>
      </c>
      <c r="I147" s="169">
        <f t="shared" si="44"/>
        <v>47.191011235955052</v>
      </c>
      <c r="J147" s="170">
        <v>14</v>
      </c>
      <c r="K147" s="171">
        <f t="shared" si="45"/>
        <v>15.730337078651685</v>
      </c>
      <c r="L147" s="168">
        <v>8</v>
      </c>
      <c r="M147" s="169">
        <f t="shared" si="53"/>
        <v>8.9887640449438209</v>
      </c>
      <c r="N147" s="170" t="s">
        <v>98</v>
      </c>
      <c r="O147" s="193" t="s">
        <v>98</v>
      </c>
      <c r="P147" s="168" t="s">
        <v>98</v>
      </c>
      <c r="Q147" s="198" t="s">
        <v>98</v>
      </c>
      <c r="R147" s="167">
        <v>435</v>
      </c>
      <c r="S147" s="168" t="s">
        <v>98</v>
      </c>
      <c r="T147" s="198" t="s">
        <v>98</v>
      </c>
      <c r="U147" s="170">
        <v>33</v>
      </c>
      <c r="V147" s="171">
        <f t="shared" si="54"/>
        <v>7.5862068965517242</v>
      </c>
      <c r="W147" s="168">
        <v>263</v>
      </c>
      <c r="X147" s="169">
        <f t="shared" si="47"/>
        <v>60.459770114942522</v>
      </c>
      <c r="Y147" s="170">
        <v>90</v>
      </c>
      <c r="Z147" s="171">
        <f t="shared" si="48"/>
        <v>20.689655172413794</v>
      </c>
      <c r="AA147" s="168">
        <v>22</v>
      </c>
      <c r="AB147" s="172">
        <f t="shared" si="55"/>
        <v>5.0574712643678161</v>
      </c>
      <c r="AC147" s="170" t="s">
        <v>98</v>
      </c>
      <c r="AD147" s="237" t="s">
        <v>98</v>
      </c>
      <c r="AE147" s="168" t="s">
        <v>98</v>
      </c>
      <c r="AF147" s="199" t="s">
        <v>98</v>
      </c>
      <c r="AG147" s="167">
        <v>432</v>
      </c>
      <c r="AH147" s="168" t="s">
        <v>98</v>
      </c>
      <c r="AI147" s="198" t="s">
        <v>98</v>
      </c>
      <c r="AJ147" s="170">
        <v>14</v>
      </c>
      <c r="AK147" s="171">
        <f t="shared" si="56"/>
        <v>3.2407407407407405</v>
      </c>
      <c r="AL147" s="168">
        <v>239</v>
      </c>
      <c r="AM147" s="169">
        <f t="shared" si="50"/>
        <v>55.324074074074069</v>
      </c>
      <c r="AN147" s="170">
        <v>146</v>
      </c>
      <c r="AO147" s="171">
        <f t="shared" si="51"/>
        <v>33.796296296296298</v>
      </c>
      <c r="AP147" s="168">
        <v>26</v>
      </c>
      <c r="AQ147" s="169">
        <f t="shared" si="57"/>
        <v>6.0185185185185182</v>
      </c>
      <c r="AR147" s="170" t="s">
        <v>98</v>
      </c>
      <c r="AS147" s="237" t="s">
        <v>98</v>
      </c>
      <c r="AT147" s="168" t="s">
        <v>98</v>
      </c>
      <c r="AU147" s="194" t="s">
        <v>98</v>
      </c>
    </row>
    <row r="148" spans="1:47" s="1" customFormat="1" ht="14.5">
      <c r="A148" s="112" t="s">
        <v>58</v>
      </c>
      <c r="B148" s="175">
        <f t="shared" si="42"/>
        <v>5139</v>
      </c>
      <c r="C148" s="176">
        <v>1160</v>
      </c>
      <c r="D148" s="177">
        <v>329</v>
      </c>
      <c r="E148" s="178">
        <f>D148/C148*100</f>
        <v>28.362068965517238</v>
      </c>
      <c r="F148" s="179">
        <v>122</v>
      </c>
      <c r="G148" s="180">
        <f t="shared" si="52"/>
        <v>10.517241379310345</v>
      </c>
      <c r="H148" s="177">
        <v>368</v>
      </c>
      <c r="I148" s="178">
        <f t="shared" si="44"/>
        <v>31.724137931034484</v>
      </c>
      <c r="J148" s="179">
        <v>106</v>
      </c>
      <c r="K148" s="180">
        <f t="shared" si="45"/>
        <v>9.137931034482758</v>
      </c>
      <c r="L148" s="177">
        <v>25</v>
      </c>
      <c r="M148" s="178">
        <f t="shared" si="53"/>
        <v>2.1551724137931036</v>
      </c>
      <c r="N148" s="179">
        <v>27</v>
      </c>
      <c r="O148" s="180">
        <f>N148/C148*100</f>
        <v>2.327586206896552</v>
      </c>
      <c r="P148" s="177">
        <v>183</v>
      </c>
      <c r="Q148" s="178">
        <f>P148/C148*100</f>
        <v>15.775862068965518</v>
      </c>
      <c r="R148" s="176">
        <v>2163</v>
      </c>
      <c r="S148" s="177">
        <v>134</v>
      </c>
      <c r="T148" s="178">
        <f>S148/R148*100</f>
        <v>6.1950993989828946</v>
      </c>
      <c r="U148" s="179">
        <v>106</v>
      </c>
      <c r="V148" s="180">
        <f t="shared" si="54"/>
        <v>4.9006010171058714</v>
      </c>
      <c r="W148" s="177">
        <v>1099</v>
      </c>
      <c r="X148" s="178">
        <f t="shared" si="47"/>
        <v>50.809061488673137</v>
      </c>
      <c r="Y148" s="179">
        <v>495</v>
      </c>
      <c r="Z148" s="180">
        <f t="shared" si="48"/>
        <v>22.884882108183081</v>
      </c>
      <c r="AA148" s="177">
        <v>150</v>
      </c>
      <c r="AB148" s="195">
        <f t="shared" si="55"/>
        <v>6.9348127600554781</v>
      </c>
      <c r="AC148" s="179">
        <v>93</v>
      </c>
      <c r="AD148" s="196">
        <f>AC148/R148*100</f>
        <v>4.2995839112343965</v>
      </c>
      <c r="AE148" s="177">
        <v>86</v>
      </c>
      <c r="AF148" s="178">
        <f>AE148/R148*100</f>
        <v>3.9759593157651407</v>
      </c>
      <c r="AG148" s="176">
        <v>1816</v>
      </c>
      <c r="AH148" s="177">
        <v>52</v>
      </c>
      <c r="AI148" s="178">
        <f>AH148/AG148*100</f>
        <v>2.8634361233480177</v>
      </c>
      <c r="AJ148" s="179">
        <v>15</v>
      </c>
      <c r="AK148" s="180">
        <f t="shared" si="56"/>
        <v>0.82599118942731276</v>
      </c>
      <c r="AL148" s="177">
        <v>820</v>
      </c>
      <c r="AM148" s="178">
        <f t="shared" si="50"/>
        <v>45.154185022026432</v>
      </c>
      <c r="AN148" s="179">
        <v>856</v>
      </c>
      <c r="AO148" s="180">
        <f t="shared" si="51"/>
        <v>47.136563876651984</v>
      </c>
      <c r="AP148" s="177">
        <v>59</v>
      </c>
      <c r="AQ148" s="178">
        <f t="shared" si="57"/>
        <v>3.248898678414097</v>
      </c>
      <c r="AR148" s="179">
        <v>11</v>
      </c>
      <c r="AS148" s="180">
        <f>AR148/AG148*100</f>
        <v>0.60572687224669608</v>
      </c>
      <c r="AT148" s="177">
        <v>3</v>
      </c>
      <c r="AU148" s="197">
        <f>AT148/AG148*100</f>
        <v>0.16519823788546256</v>
      </c>
    </row>
    <row r="149" spans="1:47" s="1" customFormat="1" ht="14.5">
      <c r="A149" s="113" t="s">
        <v>59</v>
      </c>
      <c r="B149" s="166">
        <f t="shared" si="42"/>
        <v>10538</v>
      </c>
      <c r="C149" s="167">
        <v>1070</v>
      </c>
      <c r="D149" s="168">
        <v>269</v>
      </c>
      <c r="E149" s="169">
        <f>D149/C149*100</f>
        <v>25.140186915887853</v>
      </c>
      <c r="F149" s="170">
        <v>25</v>
      </c>
      <c r="G149" s="171">
        <f t="shared" si="52"/>
        <v>2.3364485981308412</v>
      </c>
      <c r="H149" s="168">
        <v>236</v>
      </c>
      <c r="I149" s="169">
        <f t="shared" si="44"/>
        <v>22.056074766355142</v>
      </c>
      <c r="J149" s="170">
        <v>123</v>
      </c>
      <c r="K149" s="171">
        <f t="shared" si="45"/>
        <v>11.495327102803738</v>
      </c>
      <c r="L149" s="168">
        <v>34</v>
      </c>
      <c r="M149" s="169">
        <f t="shared" si="53"/>
        <v>3.1775700934579438</v>
      </c>
      <c r="N149" s="170">
        <v>43</v>
      </c>
      <c r="O149" s="171">
        <f>N149/C149*100</f>
        <v>4.018691588785047</v>
      </c>
      <c r="P149" s="168">
        <v>340</v>
      </c>
      <c r="Q149" s="169">
        <f>P149/C149*100</f>
        <v>31.775700934579437</v>
      </c>
      <c r="R149" s="167">
        <v>6524</v>
      </c>
      <c r="S149" s="168">
        <v>326</v>
      </c>
      <c r="T149" s="169">
        <f>S149/R149*100</f>
        <v>4.9969343960760266</v>
      </c>
      <c r="U149" s="170">
        <v>143</v>
      </c>
      <c r="V149" s="171">
        <f t="shared" si="54"/>
        <v>2.1919068056407109</v>
      </c>
      <c r="W149" s="168">
        <v>1353</v>
      </c>
      <c r="X149" s="169">
        <f t="shared" si="47"/>
        <v>20.738810545677499</v>
      </c>
      <c r="Y149" s="170">
        <v>2633</v>
      </c>
      <c r="Z149" s="171">
        <f t="shared" si="48"/>
        <v>40.35867565910484</v>
      </c>
      <c r="AA149" s="168">
        <v>1197</v>
      </c>
      <c r="AB149" s="172">
        <f t="shared" si="55"/>
        <v>18.34763948497854</v>
      </c>
      <c r="AC149" s="170">
        <v>549</v>
      </c>
      <c r="AD149" s="173">
        <f>AC149/R149*100</f>
        <v>8.4150827713059471</v>
      </c>
      <c r="AE149" s="168">
        <v>323</v>
      </c>
      <c r="AF149" s="169">
        <f>AE149/R149*100</f>
        <v>4.9509503372164314</v>
      </c>
      <c r="AG149" s="167">
        <v>2944</v>
      </c>
      <c r="AH149" s="168">
        <v>113</v>
      </c>
      <c r="AI149" s="169">
        <f>AH149/AG149*100</f>
        <v>3.8383152173913042</v>
      </c>
      <c r="AJ149" s="170">
        <v>51</v>
      </c>
      <c r="AK149" s="171">
        <f t="shared" si="56"/>
        <v>1.7323369565217392</v>
      </c>
      <c r="AL149" s="168">
        <v>841</v>
      </c>
      <c r="AM149" s="169">
        <f t="shared" si="50"/>
        <v>28.566576086956523</v>
      </c>
      <c r="AN149" s="170">
        <v>1681</v>
      </c>
      <c r="AO149" s="171">
        <f t="shared" si="51"/>
        <v>57.099184782608688</v>
      </c>
      <c r="AP149" s="168">
        <v>206</v>
      </c>
      <c r="AQ149" s="169">
        <f t="shared" si="57"/>
        <v>6.9972826086956523</v>
      </c>
      <c r="AR149" s="170">
        <v>38</v>
      </c>
      <c r="AS149" s="171">
        <f>AR149/AG149*100</f>
        <v>1.2907608695652173</v>
      </c>
      <c r="AT149" s="168">
        <v>14</v>
      </c>
      <c r="AU149" s="174">
        <f>AT149/AG149*100</f>
        <v>0.47554347826086962</v>
      </c>
    </row>
    <row r="150" spans="1:47" s="1" customFormat="1" ht="14.5">
      <c r="A150" s="112" t="s">
        <v>60</v>
      </c>
      <c r="B150" s="175">
        <f t="shared" si="42"/>
        <v>2492</v>
      </c>
      <c r="C150" s="176">
        <v>215</v>
      </c>
      <c r="D150" s="177">
        <v>35</v>
      </c>
      <c r="E150" s="178">
        <f>D150/C150*100</f>
        <v>16.279069767441861</v>
      </c>
      <c r="F150" s="179">
        <v>31</v>
      </c>
      <c r="G150" s="180">
        <f t="shared" si="52"/>
        <v>14.418604651162791</v>
      </c>
      <c r="H150" s="177">
        <v>59</v>
      </c>
      <c r="I150" s="178">
        <f t="shared" si="44"/>
        <v>27.441860465116282</v>
      </c>
      <c r="J150" s="179">
        <v>16</v>
      </c>
      <c r="K150" s="180">
        <f t="shared" si="45"/>
        <v>7.441860465116279</v>
      </c>
      <c r="L150" s="177">
        <v>6</v>
      </c>
      <c r="M150" s="178">
        <f t="shared" si="53"/>
        <v>2.7906976744186047</v>
      </c>
      <c r="N150" s="179" t="s">
        <v>98</v>
      </c>
      <c r="O150" s="235" t="s">
        <v>98</v>
      </c>
      <c r="P150" s="177" t="s">
        <v>98</v>
      </c>
      <c r="Q150" s="188" t="s">
        <v>98</v>
      </c>
      <c r="R150" s="176">
        <v>1422</v>
      </c>
      <c r="S150" s="181">
        <v>92</v>
      </c>
      <c r="T150" s="182">
        <f>S150/R150*100</f>
        <v>6.4697609001406473</v>
      </c>
      <c r="U150" s="183">
        <v>267</v>
      </c>
      <c r="V150" s="184">
        <f t="shared" si="54"/>
        <v>18.776371308016877</v>
      </c>
      <c r="W150" s="181">
        <v>513</v>
      </c>
      <c r="X150" s="182">
        <f t="shared" si="47"/>
        <v>36.075949367088604</v>
      </c>
      <c r="Y150" s="183">
        <v>228</v>
      </c>
      <c r="Z150" s="184">
        <f t="shared" si="48"/>
        <v>16.033755274261605</v>
      </c>
      <c r="AA150" s="181">
        <v>171</v>
      </c>
      <c r="AB150" s="185">
        <f t="shared" si="55"/>
        <v>12.025316455696203</v>
      </c>
      <c r="AC150" s="183" t="s">
        <v>98</v>
      </c>
      <c r="AD150" s="236" t="s">
        <v>98</v>
      </c>
      <c r="AE150" s="181" t="s">
        <v>98</v>
      </c>
      <c r="AF150" s="190" t="s">
        <v>98</v>
      </c>
      <c r="AG150" s="192">
        <v>855</v>
      </c>
      <c r="AH150" s="181">
        <v>47</v>
      </c>
      <c r="AI150" s="182">
        <f>AH150/AG150*100</f>
        <v>5.4970760233918128</v>
      </c>
      <c r="AJ150" s="183">
        <v>82</v>
      </c>
      <c r="AK150" s="184">
        <f t="shared" si="56"/>
        <v>9.5906432748538002</v>
      </c>
      <c r="AL150" s="181">
        <v>462</v>
      </c>
      <c r="AM150" s="182">
        <f t="shared" si="50"/>
        <v>54.035087719298247</v>
      </c>
      <c r="AN150" s="183">
        <v>242</v>
      </c>
      <c r="AO150" s="184">
        <f t="shared" si="51"/>
        <v>28.30409356725146</v>
      </c>
      <c r="AP150" s="181">
        <v>16</v>
      </c>
      <c r="AQ150" s="182">
        <f t="shared" si="57"/>
        <v>1.8713450292397662</v>
      </c>
      <c r="AR150" s="183" t="s">
        <v>98</v>
      </c>
      <c r="AS150" s="236" t="s">
        <v>98</v>
      </c>
      <c r="AT150" s="181" t="s">
        <v>98</v>
      </c>
      <c r="AU150" s="191" t="s">
        <v>98</v>
      </c>
    </row>
    <row r="151" spans="1:47" s="1" customFormat="1" ht="14.5">
      <c r="A151" s="113" t="s">
        <v>61</v>
      </c>
      <c r="B151" s="166">
        <f t="shared" si="42"/>
        <v>471</v>
      </c>
      <c r="C151" s="167">
        <v>23</v>
      </c>
      <c r="D151" s="168" t="s">
        <v>98</v>
      </c>
      <c r="E151" s="198" t="s">
        <v>98</v>
      </c>
      <c r="F151" s="170" t="s">
        <v>98</v>
      </c>
      <c r="G151" s="193" t="s">
        <v>98</v>
      </c>
      <c r="H151" s="168">
        <v>6</v>
      </c>
      <c r="I151" s="169">
        <f t="shared" si="44"/>
        <v>26.086956521739129</v>
      </c>
      <c r="J151" s="170" t="s">
        <v>98</v>
      </c>
      <c r="K151" s="193" t="s">
        <v>98</v>
      </c>
      <c r="L151" s="168" t="s">
        <v>98</v>
      </c>
      <c r="M151" s="198" t="s">
        <v>98</v>
      </c>
      <c r="N151" s="170" t="s">
        <v>98</v>
      </c>
      <c r="O151" s="193" t="s">
        <v>98</v>
      </c>
      <c r="P151" s="168" t="s">
        <v>98</v>
      </c>
      <c r="Q151" s="198" t="s">
        <v>98</v>
      </c>
      <c r="R151" s="167">
        <v>240</v>
      </c>
      <c r="S151" s="168" t="s">
        <v>98</v>
      </c>
      <c r="T151" s="198" t="s">
        <v>98</v>
      </c>
      <c r="U151" s="170" t="s">
        <v>98</v>
      </c>
      <c r="V151" s="193" t="s">
        <v>98</v>
      </c>
      <c r="W151" s="168">
        <v>76</v>
      </c>
      <c r="X151" s="169">
        <f t="shared" si="47"/>
        <v>31.666666666666664</v>
      </c>
      <c r="Y151" s="170" t="s">
        <v>98</v>
      </c>
      <c r="Z151" s="193" t="s">
        <v>98</v>
      </c>
      <c r="AA151" s="168" t="s">
        <v>98</v>
      </c>
      <c r="AB151" s="199" t="s">
        <v>98</v>
      </c>
      <c r="AC151" s="170" t="s">
        <v>98</v>
      </c>
      <c r="AD151" s="237" t="s">
        <v>98</v>
      </c>
      <c r="AE151" s="168" t="s">
        <v>98</v>
      </c>
      <c r="AF151" s="199" t="s">
        <v>98</v>
      </c>
      <c r="AG151" s="167">
        <v>208</v>
      </c>
      <c r="AH151" s="168" t="s">
        <v>98</v>
      </c>
      <c r="AI151" s="198" t="s">
        <v>98</v>
      </c>
      <c r="AJ151" s="170" t="s">
        <v>98</v>
      </c>
      <c r="AK151" s="193" t="s">
        <v>98</v>
      </c>
      <c r="AL151" s="168">
        <v>87</v>
      </c>
      <c r="AM151" s="169">
        <f t="shared" si="50"/>
        <v>41.82692307692308</v>
      </c>
      <c r="AN151" s="170" t="s">
        <v>98</v>
      </c>
      <c r="AO151" s="193" t="s">
        <v>98</v>
      </c>
      <c r="AP151" s="168" t="s">
        <v>98</v>
      </c>
      <c r="AQ151" s="199" t="s">
        <v>98</v>
      </c>
      <c r="AR151" s="170" t="s">
        <v>98</v>
      </c>
      <c r="AS151" s="237" t="s">
        <v>98</v>
      </c>
      <c r="AT151" s="168" t="s">
        <v>98</v>
      </c>
      <c r="AU151" s="194" t="s">
        <v>98</v>
      </c>
    </row>
    <row r="152" spans="1:47" s="1" customFormat="1" ht="14.5">
      <c r="A152" s="112" t="s">
        <v>62</v>
      </c>
      <c r="B152" s="175">
        <f t="shared" si="42"/>
        <v>2358</v>
      </c>
      <c r="C152" s="176">
        <v>127</v>
      </c>
      <c r="D152" s="177">
        <v>21</v>
      </c>
      <c r="E152" s="178">
        <f>D152/C152*100</f>
        <v>16.535433070866144</v>
      </c>
      <c r="F152" s="179">
        <v>9</v>
      </c>
      <c r="G152" s="180">
        <f t="shared" ref="G152:G158" si="58">F152/C152*100</f>
        <v>7.0866141732283463</v>
      </c>
      <c r="H152" s="177">
        <v>24</v>
      </c>
      <c r="I152" s="178">
        <f t="shared" si="44"/>
        <v>18.897637795275589</v>
      </c>
      <c r="J152" s="179">
        <v>31</v>
      </c>
      <c r="K152" s="180">
        <f t="shared" ref="K152:K158" si="59">J152/C152*100</f>
        <v>24.409448818897637</v>
      </c>
      <c r="L152" s="177">
        <v>14</v>
      </c>
      <c r="M152" s="178">
        <f t="shared" ref="M152:M158" si="60">L152/C152*100</f>
        <v>11.023622047244094</v>
      </c>
      <c r="N152" s="179">
        <v>13</v>
      </c>
      <c r="O152" s="180">
        <f>N152/C152*100</f>
        <v>10.236220472440944</v>
      </c>
      <c r="P152" s="177">
        <v>15</v>
      </c>
      <c r="Q152" s="178">
        <f>P152/C152*100</f>
        <v>11.811023622047244</v>
      </c>
      <c r="R152" s="176">
        <v>987</v>
      </c>
      <c r="S152" s="181">
        <v>50</v>
      </c>
      <c r="T152" s="182">
        <f>S152/R152*100</f>
        <v>5.0658561296859164</v>
      </c>
      <c r="U152" s="183">
        <v>33</v>
      </c>
      <c r="V152" s="184">
        <f t="shared" ref="V152:V158" si="61">U152/R152*100</f>
        <v>3.3434650455927049</v>
      </c>
      <c r="W152" s="181">
        <v>94</v>
      </c>
      <c r="X152" s="182">
        <f t="shared" si="47"/>
        <v>9.5238095238095237</v>
      </c>
      <c r="Y152" s="183">
        <v>366</v>
      </c>
      <c r="Z152" s="184">
        <f t="shared" ref="Z152:Z158" si="62">Y152/R152*100</f>
        <v>37.08206686930091</v>
      </c>
      <c r="AA152" s="181">
        <v>264</v>
      </c>
      <c r="AB152" s="185">
        <f t="shared" ref="AB152:AB158" si="63">AA152/R152*100</f>
        <v>26.747720364741639</v>
      </c>
      <c r="AC152" s="183">
        <v>101</v>
      </c>
      <c r="AD152" s="186">
        <f>AC152/R152*100</f>
        <v>10.233029381965553</v>
      </c>
      <c r="AE152" s="181">
        <v>79</v>
      </c>
      <c r="AF152" s="182">
        <f>AE152/R152*100</f>
        <v>8.0040526849037494</v>
      </c>
      <c r="AG152" s="192">
        <v>1244</v>
      </c>
      <c r="AH152" s="181">
        <v>20</v>
      </c>
      <c r="AI152" s="182">
        <f>AH152/AG152*100</f>
        <v>1.607717041800643</v>
      </c>
      <c r="AJ152" s="183">
        <v>9</v>
      </c>
      <c r="AK152" s="184">
        <f t="shared" ref="AK152:AK158" si="64">AJ152/AG152*100</f>
        <v>0.72347266881028938</v>
      </c>
      <c r="AL152" s="181">
        <v>174</v>
      </c>
      <c r="AM152" s="182">
        <f t="shared" si="50"/>
        <v>13.987138263665594</v>
      </c>
      <c r="AN152" s="183">
        <v>672</v>
      </c>
      <c r="AO152" s="184">
        <f t="shared" ref="AO152:AO158" si="65">AN152/AG152*100</f>
        <v>54.019292604501615</v>
      </c>
      <c r="AP152" s="181">
        <v>315</v>
      </c>
      <c r="AQ152" s="182">
        <f t="shared" ref="AQ152:AQ158" si="66">AP152/AG152*100</f>
        <v>25.321543408360132</v>
      </c>
      <c r="AR152" s="183">
        <v>45</v>
      </c>
      <c r="AS152" s="184">
        <f>AR152/AG152*100</f>
        <v>3.617363344051447</v>
      </c>
      <c r="AT152" s="181">
        <v>9</v>
      </c>
      <c r="AU152" s="187">
        <f>AT152/AG152*100</f>
        <v>0.72347266881028938</v>
      </c>
    </row>
    <row r="153" spans="1:47" s="1" customFormat="1" ht="14.5">
      <c r="A153" s="113" t="s">
        <v>63</v>
      </c>
      <c r="B153" s="166">
        <f t="shared" si="42"/>
        <v>1411</v>
      </c>
      <c r="C153" s="167">
        <v>124</v>
      </c>
      <c r="D153" s="168">
        <v>7</v>
      </c>
      <c r="E153" s="169">
        <f>D153/C153*100</f>
        <v>5.6451612903225801</v>
      </c>
      <c r="F153" s="170">
        <v>7</v>
      </c>
      <c r="G153" s="171">
        <f t="shared" si="58"/>
        <v>5.6451612903225801</v>
      </c>
      <c r="H153" s="168">
        <v>60</v>
      </c>
      <c r="I153" s="169">
        <f t="shared" si="44"/>
        <v>48.387096774193552</v>
      </c>
      <c r="J153" s="170">
        <v>20</v>
      </c>
      <c r="K153" s="171">
        <f t="shared" si="59"/>
        <v>16.129032258064516</v>
      </c>
      <c r="L153" s="168">
        <v>14</v>
      </c>
      <c r="M153" s="169">
        <f t="shared" si="60"/>
        <v>11.29032258064516</v>
      </c>
      <c r="N153" s="170">
        <v>6</v>
      </c>
      <c r="O153" s="171">
        <f>N153/C153*100</f>
        <v>4.838709677419355</v>
      </c>
      <c r="P153" s="168">
        <v>10</v>
      </c>
      <c r="Q153" s="169">
        <f>P153/C153*100</f>
        <v>8.064516129032258</v>
      </c>
      <c r="R153" s="167">
        <v>719</v>
      </c>
      <c r="S153" s="168">
        <v>19</v>
      </c>
      <c r="T153" s="169">
        <f>S153/R153*100</f>
        <v>2.642559109874826</v>
      </c>
      <c r="U153" s="170">
        <v>53</v>
      </c>
      <c r="V153" s="171">
        <f t="shared" si="61"/>
        <v>7.3713490959666199</v>
      </c>
      <c r="W153" s="168">
        <v>353</v>
      </c>
      <c r="X153" s="169">
        <f t="shared" si="47"/>
        <v>49.09596662030598</v>
      </c>
      <c r="Y153" s="170">
        <v>170</v>
      </c>
      <c r="Z153" s="171">
        <f t="shared" si="62"/>
        <v>23.64394993045897</v>
      </c>
      <c r="AA153" s="168">
        <v>72</v>
      </c>
      <c r="AB153" s="172">
        <f t="shared" si="63"/>
        <v>10.013908205841446</v>
      </c>
      <c r="AC153" s="170">
        <v>30</v>
      </c>
      <c r="AD153" s="173">
        <f>AC153/R153*100</f>
        <v>4.1724617524339358</v>
      </c>
      <c r="AE153" s="168">
        <v>22</v>
      </c>
      <c r="AF153" s="169">
        <f>AE153/R153*100</f>
        <v>3.05980528511822</v>
      </c>
      <c r="AG153" s="167">
        <v>568</v>
      </c>
      <c r="AH153" s="168">
        <v>12</v>
      </c>
      <c r="AI153" s="169">
        <f>AH153/AG153*100</f>
        <v>2.112676056338028</v>
      </c>
      <c r="AJ153" s="170">
        <v>28</v>
      </c>
      <c r="AK153" s="171">
        <f t="shared" si="64"/>
        <v>4.929577464788732</v>
      </c>
      <c r="AL153" s="168">
        <v>293</v>
      </c>
      <c r="AM153" s="169">
        <f t="shared" si="50"/>
        <v>51.584507042253527</v>
      </c>
      <c r="AN153" s="170">
        <v>192</v>
      </c>
      <c r="AO153" s="171">
        <f t="shared" si="65"/>
        <v>33.802816901408448</v>
      </c>
      <c r="AP153" s="168">
        <v>33</v>
      </c>
      <c r="AQ153" s="169">
        <f t="shared" si="66"/>
        <v>5.8098591549295771</v>
      </c>
      <c r="AR153" s="170">
        <v>7</v>
      </c>
      <c r="AS153" s="171">
        <f>AR153/AG153*100</f>
        <v>1.232394366197183</v>
      </c>
      <c r="AT153" s="168">
        <v>3</v>
      </c>
      <c r="AU153" s="174">
        <f>AT153/AG153*100</f>
        <v>0.528169014084507</v>
      </c>
    </row>
    <row r="154" spans="1:47" s="1" customFormat="1" ht="14.5">
      <c r="A154" s="112" t="s">
        <v>64</v>
      </c>
      <c r="B154" s="175">
        <f t="shared" si="42"/>
        <v>1789</v>
      </c>
      <c r="C154" s="176">
        <v>309</v>
      </c>
      <c r="D154" s="177">
        <v>79</v>
      </c>
      <c r="E154" s="178">
        <f>D154/C154*100</f>
        <v>25.5663430420712</v>
      </c>
      <c r="F154" s="179">
        <v>9</v>
      </c>
      <c r="G154" s="180">
        <f t="shared" si="58"/>
        <v>2.912621359223301</v>
      </c>
      <c r="H154" s="177">
        <v>60</v>
      </c>
      <c r="I154" s="178">
        <f t="shared" si="44"/>
        <v>19.417475728155338</v>
      </c>
      <c r="J154" s="179">
        <v>61</v>
      </c>
      <c r="K154" s="180">
        <f t="shared" si="59"/>
        <v>19.741100323624593</v>
      </c>
      <c r="L154" s="177">
        <v>20</v>
      </c>
      <c r="M154" s="178">
        <f t="shared" si="60"/>
        <v>6.4724919093851128</v>
      </c>
      <c r="N154" s="179">
        <v>15</v>
      </c>
      <c r="O154" s="180">
        <f>N154/C154*100</f>
        <v>4.8543689320388346</v>
      </c>
      <c r="P154" s="177">
        <v>65</v>
      </c>
      <c r="Q154" s="178">
        <f>P154/C154*100</f>
        <v>21.035598705501616</v>
      </c>
      <c r="R154" s="176">
        <v>876</v>
      </c>
      <c r="S154" s="177">
        <v>34</v>
      </c>
      <c r="T154" s="178">
        <f>S154/R154*100</f>
        <v>3.8812785388127851</v>
      </c>
      <c r="U154" s="179">
        <v>16</v>
      </c>
      <c r="V154" s="180">
        <f t="shared" si="61"/>
        <v>1.8264840182648401</v>
      </c>
      <c r="W154" s="177">
        <v>116</v>
      </c>
      <c r="X154" s="178">
        <f t="shared" si="47"/>
        <v>13.24200913242009</v>
      </c>
      <c r="Y154" s="179">
        <v>422</v>
      </c>
      <c r="Z154" s="180">
        <f t="shared" si="62"/>
        <v>48.173515981735157</v>
      </c>
      <c r="AA154" s="177">
        <v>197</v>
      </c>
      <c r="AB154" s="195">
        <f t="shared" si="63"/>
        <v>22.488584474885844</v>
      </c>
      <c r="AC154" s="179">
        <v>55</v>
      </c>
      <c r="AD154" s="196">
        <f>AC154/R154*100</f>
        <v>6.2785388127853876</v>
      </c>
      <c r="AE154" s="177">
        <v>36</v>
      </c>
      <c r="AF154" s="178">
        <f>AE154/R154*100</f>
        <v>4.10958904109589</v>
      </c>
      <c r="AG154" s="176">
        <v>604</v>
      </c>
      <c r="AH154" s="177">
        <v>19</v>
      </c>
      <c r="AI154" s="178">
        <f>AH154/AG154*100</f>
        <v>3.1456953642384109</v>
      </c>
      <c r="AJ154" s="179">
        <v>13</v>
      </c>
      <c r="AK154" s="180">
        <f t="shared" si="64"/>
        <v>2.1523178807947021</v>
      </c>
      <c r="AL154" s="177">
        <v>158</v>
      </c>
      <c r="AM154" s="178">
        <f t="shared" si="50"/>
        <v>26.158940397350992</v>
      </c>
      <c r="AN154" s="179">
        <v>316</v>
      </c>
      <c r="AO154" s="180">
        <f t="shared" si="65"/>
        <v>52.317880794701985</v>
      </c>
      <c r="AP154" s="177">
        <v>85</v>
      </c>
      <c r="AQ154" s="178">
        <f t="shared" si="66"/>
        <v>14.072847682119205</v>
      </c>
      <c r="AR154" s="179">
        <v>7</v>
      </c>
      <c r="AS154" s="180">
        <f>AR154/AG154*100</f>
        <v>1.1589403973509933</v>
      </c>
      <c r="AT154" s="177">
        <v>6</v>
      </c>
      <c r="AU154" s="197">
        <f>AT154/AG154*100</f>
        <v>0.99337748344370869</v>
      </c>
    </row>
    <row r="155" spans="1:47" s="1" customFormat="1" ht="14.5">
      <c r="A155" s="113" t="s">
        <v>65</v>
      </c>
      <c r="B155" s="166">
        <f t="shared" si="42"/>
        <v>1335</v>
      </c>
      <c r="C155" s="167">
        <v>117</v>
      </c>
      <c r="D155" s="168" t="s">
        <v>98</v>
      </c>
      <c r="E155" s="198" t="s">
        <v>98</v>
      </c>
      <c r="F155" s="170">
        <v>12</v>
      </c>
      <c r="G155" s="171">
        <f t="shared" si="58"/>
        <v>10.256410256410255</v>
      </c>
      <c r="H155" s="168">
        <v>30</v>
      </c>
      <c r="I155" s="169">
        <f t="shared" si="44"/>
        <v>25.641025641025639</v>
      </c>
      <c r="J155" s="170">
        <v>49</v>
      </c>
      <c r="K155" s="171">
        <f t="shared" si="59"/>
        <v>41.880341880341881</v>
      </c>
      <c r="L155" s="168">
        <v>12</v>
      </c>
      <c r="M155" s="169">
        <f t="shared" si="60"/>
        <v>10.256410256410255</v>
      </c>
      <c r="N155" s="170" t="s">
        <v>98</v>
      </c>
      <c r="O155" s="193" t="s">
        <v>98</v>
      </c>
      <c r="P155" s="168" t="s">
        <v>98</v>
      </c>
      <c r="Q155" s="198" t="s">
        <v>98</v>
      </c>
      <c r="R155" s="200">
        <v>776</v>
      </c>
      <c r="S155" s="201" t="s">
        <v>98</v>
      </c>
      <c r="T155" s="238" t="s">
        <v>98</v>
      </c>
      <c r="U155" s="203">
        <v>21</v>
      </c>
      <c r="V155" s="204">
        <f t="shared" si="61"/>
        <v>2.7061855670103094</v>
      </c>
      <c r="W155" s="201">
        <v>157</v>
      </c>
      <c r="X155" s="202">
        <f t="shared" si="47"/>
        <v>20.231958762886599</v>
      </c>
      <c r="Y155" s="203">
        <v>449</v>
      </c>
      <c r="Z155" s="204">
        <f t="shared" si="62"/>
        <v>57.860824742268044</v>
      </c>
      <c r="AA155" s="201">
        <v>108</v>
      </c>
      <c r="AB155" s="205">
        <f t="shared" si="63"/>
        <v>13.917525773195877</v>
      </c>
      <c r="AC155" s="203" t="s">
        <v>98</v>
      </c>
      <c r="AD155" s="239" t="s">
        <v>98</v>
      </c>
      <c r="AE155" s="201" t="s">
        <v>98</v>
      </c>
      <c r="AF155" s="240" t="s">
        <v>98</v>
      </c>
      <c r="AG155" s="167">
        <v>442</v>
      </c>
      <c r="AH155" s="168" t="s">
        <v>98</v>
      </c>
      <c r="AI155" s="198" t="s">
        <v>98</v>
      </c>
      <c r="AJ155" s="170">
        <v>4</v>
      </c>
      <c r="AK155" s="171">
        <f t="shared" si="64"/>
        <v>0.90497737556561098</v>
      </c>
      <c r="AL155" s="168">
        <v>103</v>
      </c>
      <c r="AM155" s="169">
        <f t="shared" si="50"/>
        <v>23.303167420814479</v>
      </c>
      <c r="AN155" s="170">
        <v>274</v>
      </c>
      <c r="AO155" s="171">
        <f t="shared" si="65"/>
        <v>61.990950226244344</v>
      </c>
      <c r="AP155" s="168">
        <v>53</v>
      </c>
      <c r="AQ155" s="169">
        <f t="shared" si="66"/>
        <v>11.990950226244344</v>
      </c>
      <c r="AR155" s="170" t="s">
        <v>98</v>
      </c>
      <c r="AS155" s="237" t="s">
        <v>98</v>
      </c>
      <c r="AT155" s="168" t="s">
        <v>98</v>
      </c>
      <c r="AU155" s="194" t="s">
        <v>98</v>
      </c>
    </row>
    <row r="156" spans="1:47" s="1" customFormat="1" ht="14.5">
      <c r="A156" s="125" t="s">
        <v>66</v>
      </c>
      <c r="B156" s="207">
        <f t="shared" si="42"/>
        <v>44271</v>
      </c>
      <c r="C156" s="91">
        <v>7833</v>
      </c>
      <c r="D156" s="208">
        <v>1548</v>
      </c>
      <c r="E156" s="209">
        <f>D156/C156*100</f>
        <v>19.762543086939871</v>
      </c>
      <c r="F156" s="210">
        <v>1354</v>
      </c>
      <c r="G156" s="211">
        <f t="shared" si="58"/>
        <v>17.285841950721306</v>
      </c>
      <c r="H156" s="208">
        <v>2327</v>
      </c>
      <c r="I156" s="209">
        <f t="shared" si="44"/>
        <v>29.707647133920595</v>
      </c>
      <c r="J156" s="210">
        <v>843</v>
      </c>
      <c r="K156" s="211">
        <f t="shared" si="59"/>
        <v>10.762160091918807</v>
      </c>
      <c r="L156" s="208">
        <v>329</v>
      </c>
      <c r="M156" s="209">
        <f t="shared" si="60"/>
        <v>4.2001787310098297</v>
      </c>
      <c r="N156" s="210">
        <v>273</v>
      </c>
      <c r="O156" s="211">
        <f>N156/C156*100</f>
        <v>3.4852546916890081</v>
      </c>
      <c r="P156" s="208">
        <v>1159</v>
      </c>
      <c r="Q156" s="209">
        <f>P156/C156*100</f>
        <v>14.796374313800587</v>
      </c>
      <c r="R156" s="91">
        <v>23531</v>
      </c>
      <c r="S156" s="208">
        <v>1291</v>
      </c>
      <c r="T156" s="209">
        <f>S156/R156*100</f>
        <v>5.4863796693723179</v>
      </c>
      <c r="U156" s="210">
        <v>3744</v>
      </c>
      <c r="V156" s="211">
        <f t="shared" si="61"/>
        <v>15.910926012494157</v>
      </c>
      <c r="W156" s="208">
        <v>7535</v>
      </c>
      <c r="X156" s="209">
        <f t="shared" si="47"/>
        <v>32.021588542773358</v>
      </c>
      <c r="Y156" s="210">
        <v>6043</v>
      </c>
      <c r="Z156" s="211">
        <f t="shared" si="62"/>
        <v>25.681016531384131</v>
      </c>
      <c r="AA156" s="208">
        <v>2802</v>
      </c>
      <c r="AB156" s="212">
        <f t="shared" si="63"/>
        <v>11.907696230504442</v>
      </c>
      <c r="AC156" s="210">
        <v>1255</v>
      </c>
      <c r="AD156" s="213">
        <f>AC156/R156*100</f>
        <v>5.3333899961752582</v>
      </c>
      <c r="AE156" s="208">
        <v>861</v>
      </c>
      <c r="AF156" s="209">
        <f>AE156/R156*100</f>
        <v>3.6590030172963326</v>
      </c>
      <c r="AG156" s="91">
        <v>12907</v>
      </c>
      <c r="AH156" s="208">
        <v>413</v>
      </c>
      <c r="AI156" s="209">
        <f>AH156/AG156*100</f>
        <v>3.1998140543890914</v>
      </c>
      <c r="AJ156" s="210">
        <v>1552</v>
      </c>
      <c r="AK156" s="211">
        <f t="shared" si="64"/>
        <v>12.024482838769659</v>
      </c>
      <c r="AL156" s="208">
        <v>5205</v>
      </c>
      <c r="AM156" s="209">
        <f t="shared" si="50"/>
        <v>40.326954365847989</v>
      </c>
      <c r="AN156" s="210">
        <v>4784</v>
      </c>
      <c r="AO156" s="211">
        <f t="shared" si="65"/>
        <v>37.065158441155958</v>
      </c>
      <c r="AP156" s="208">
        <v>746</v>
      </c>
      <c r="AQ156" s="209">
        <f t="shared" si="66"/>
        <v>5.7798094057488179</v>
      </c>
      <c r="AR156" s="210">
        <v>159</v>
      </c>
      <c r="AS156" s="211">
        <f>AR156/AG156*100</f>
        <v>1.2318896722708608</v>
      </c>
      <c r="AT156" s="208">
        <v>48</v>
      </c>
      <c r="AU156" s="214">
        <f>AT156/AG156*100</f>
        <v>0.37189122181761836</v>
      </c>
    </row>
    <row r="157" spans="1:47" s="1" customFormat="1" ht="14.5">
      <c r="A157" s="128" t="s">
        <v>67</v>
      </c>
      <c r="B157" s="215">
        <f t="shared" si="42"/>
        <v>10356</v>
      </c>
      <c r="C157" s="96">
        <v>1454</v>
      </c>
      <c r="D157" s="216">
        <v>416</v>
      </c>
      <c r="E157" s="217">
        <f>D157/C157*100</f>
        <v>28.610729023383769</v>
      </c>
      <c r="F157" s="218">
        <v>128</v>
      </c>
      <c r="G157" s="219">
        <f t="shared" si="58"/>
        <v>8.8033012379642361</v>
      </c>
      <c r="H157" s="216">
        <v>348</v>
      </c>
      <c r="I157" s="217">
        <f t="shared" si="44"/>
        <v>23.93397524071527</v>
      </c>
      <c r="J157" s="218">
        <v>201</v>
      </c>
      <c r="K157" s="219">
        <f t="shared" si="59"/>
        <v>13.823933975240715</v>
      </c>
      <c r="L157" s="216">
        <v>111</v>
      </c>
      <c r="M157" s="217">
        <f t="shared" si="60"/>
        <v>7.6341127922971115</v>
      </c>
      <c r="N157" s="218">
        <v>53</v>
      </c>
      <c r="O157" s="219">
        <f>N157/C157*100</f>
        <v>3.6451169188445669</v>
      </c>
      <c r="P157" s="216">
        <v>197</v>
      </c>
      <c r="Q157" s="217">
        <f>P157/C157*100</f>
        <v>13.548830811554332</v>
      </c>
      <c r="R157" s="96">
        <v>4700</v>
      </c>
      <c r="S157" s="216">
        <v>287</v>
      </c>
      <c r="T157" s="217">
        <f>S157/R157*100</f>
        <v>6.1063829787234045</v>
      </c>
      <c r="U157" s="218">
        <v>279</v>
      </c>
      <c r="V157" s="219">
        <f t="shared" si="61"/>
        <v>5.9361702127659575</v>
      </c>
      <c r="W157" s="216">
        <v>1386</v>
      </c>
      <c r="X157" s="217">
        <f t="shared" si="47"/>
        <v>29.48936170212766</v>
      </c>
      <c r="Y157" s="218">
        <v>1477</v>
      </c>
      <c r="Z157" s="219">
        <f t="shared" si="62"/>
        <v>31.425531914893618</v>
      </c>
      <c r="AA157" s="216">
        <v>715</v>
      </c>
      <c r="AB157" s="220">
        <f t="shared" si="63"/>
        <v>15.212765957446809</v>
      </c>
      <c r="AC157" s="218">
        <v>302</v>
      </c>
      <c r="AD157" s="221">
        <f>AC157/R157*100</f>
        <v>6.4255319148936172</v>
      </c>
      <c r="AE157" s="216">
        <v>254</v>
      </c>
      <c r="AF157" s="217">
        <f>AE157/R157*100</f>
        <v>5.4042553191489358</v>
      </c>
      <c r="AG157" s="96">
        <v>4202</v>
      </c>
      <c r="AH157" s="216">
        <v>104</v>
      </c>
      <c r="AI157" s="217">
        <f>AH157/AG157*100</f>
        <v>2.4750118990956684</v>
      </c>
      <c r="AJ157" s="218">
        <v>224</v>
      </c>
      <c r="AK157" s="219">
        <f t="shared" si="64"/>
        <v>5.3307948595906716</v>
      </c>
      <c r="AL157" s="216">
        <v>1499</v>
      </c>
      <c r="AM157" s="217">
        <f t="shared" si="50"/>
        <v>35.673488814850074</v>
      </c>
      <c r="AN157" s="218">
        <v>1748</v>
      </c>
      <c r="AO157" s="219">
        <f t="shared" si="65"/>
        <v>41.599238457877199</v>
      </c>
      <c r="AP157" s="216">
        <v>529</v>
      </c>
      <c r="AQ157" s="217">
        <f t="shared" si="66"/>
        <v>12.58924321751547</v>
      </c>
      <c r="AR157" s="218">
        <v>81</v>
      </c>
      <c r="AS157" s="219">
        <f>AR157/AG157*100</f>
        <v>1.9276534983341267</v>
      </c>
      <c r="AT157" s="216">
        <v>17</v>
      </c>
      <c r="AU157" s="222">
        <f>AT157/AG157*100</f>
        <v>0.40456925273679201</v>
      </c>
    </row>
    <row r="158" spans="1:47" s="1" customFormat="1" ht="14.5">
      <c r="A158" s="131" t="s">
        <v>68</v>
      </c>
      <c r="B158" s="223">
        <f t="shared" si="42"/>
        <v>54627</v>
      </c>
      <c r="C158" s="224">
        <v>9287</v>
      </c>
      <c r="D158" s="225">
        <v>1964</v>
      </c>
      <c r="E158" s="226">
        <f>D158/C158*100</f>
        <v>21.147841068159792</v>
      </c>
      <c r="F158" s="227">
        <v>1482</v>
      </c>
      <c r="G158" s="228">
        <f t="shared" si="58"/>
        <v>15.957790459782492</v>
      </c>
      <c r="H158" s="225">
        <v>2675</v>
      </c>
      <c r="I158" s="226">
        <f t="shared" si="44"/>
        <v>28.803704102508881</v>
      </c>
      <c r="J158" s="227">
        <v>1044</v>
      </c>
      <c r="K158" s="228">
        <f t="shared" si="59"/>
        <v>11.241520404867018</v>
      </c>
      <c r="L158" s="225">
        <v>440</v>
      </c>
      <c r="M158" s="226">
        <f t="shared" si="60"/>
        <v>4.7378055346182837</v>
      </c>
      <c r="N158" s="227">
        <v>326</v>
      </c>
      <c r="O158" s="228">
        <f>N158/C158*100</f>
        <v>3.5102831915580919</v>
      </c>
      <c r="P158" s="225">
        <v>1356</v>
      </c>
      <c r="Q158" s="226">
        <f>P158/C158*100</f>
        <v>14.601055238505436</v>
      </c>
      <c r="R158" s="224">
        <v>28231</v>
      </c>
      <c r="S158" s="225">
        <v>1578</v>
      </c>
      <c r="T158" s="226">
        <f>S158/R158*100</f>
        <v>5.589600085012929</v>
      </c>
      <c r="U158" s="227">
        <v>4023</v>
      </c>
      <c r="V158" s="228">
        <f t="shared" si="61"/>
        <v>14.250292231943609</v>
      </c>
      <c r="W158" s="225">
        <v>8921</v>
      </c>
      <c r="X158" s="226">
        <f t="shared" si="47"/>
        <v>31.600014168821509</v>
      </c>
      <c r="Y158" s="227">
        <v>7520</v>
      </c>
      <c r="Z158" s="228">
        <f t="shared" si="62"/>
        <v>26.637384435549571</v>
      </c>
      <c r="AA158" s="225">
        <v>3517</v>
      </c>
      <c r="AB158" s="229">
        <f t="shared" si="63"/>
        <v>12.45793631114732</v>
      </c>
      <c r="AC158" s="227">
        <v>1557</v>
      </c>
      <c r="AD158" s="230">
        <f>AC158/R158*100</f>
        <v>5.5152137720945058</v>
      </c>
      <c r="AE158" s="225">
        <v>1115</v>
      </c>
      <c r="AF158" s="226">
        <f>AE158/R158*100</f>
        <v>3.949558995430555</v>
      </c>
      <c r="AG158" s="224">
        <v>17109</v>
      </c>
      <c r="AH158" s="225">
        <v>517</v>
      </c>
      <c r="AI158" s="226">
        <f>AH158/AG158*100</f>
        <v>3.021801391080718</v>
      </c>
      <c r="AJ158" s="227">
        <v>1776</v>
      </c>
      <c r="AK158" s="228">
        <f t="shared" si="64"/>
        <v>10.380501490443626</v>
      </c>
      <c r="AL158" s="225">
        <v>6704</v>
      </c>
      <c r="AM158" s="226">
        <f t="shared" si="50"/>
        <v>39.184055175638555</v>
      </c>
      <c r="AN158" s="227">
        <v>6532</v>
      </c>
      <c r="AO158" s="228">
        <f t="shared" si="65"/>
        <v>38.178736337600093</v>
      </c>
      <c r="AP158" s="225">
        <v>1275</v>
      </c>
      <c r="AQ158" s="226">
        <f t="shared" si="66"/>
        <v>7.4522181308083466</v>
      </c>
      <c r="AR158" s="227">
        <v>240</v>
      </c>
      <c r="AS158" s="228">
        <f>AR158/AG158*100</f>
        <v>1.4027704716815712</v>
      </c>
      <c r="AT158" s="225">
        <v>65</v>
      </c>
      <c r="AU158" s="231">
        <f>AT158/AG158*100</f>
        <v>0.37991700274709217</v>
      </c>
    </row>
    <row r="159" spans="1:47" s="1" customFormat="1" ht="14.25" customHeight="1">
      <c r="A159" s="409" t="s">
        <v>123</v>
      </c>
      <c r="B159" s="409"/>
      <c r="C159" s="409"/>
      <c r="D159" s="409"/>
      <c r="E159" s="409"/>
      <c r="F159" s="409"/>
      <c r="G159" s="409"/>
      <c r="H159" s="409"/>
      <c r="I159" s="409"/>
      <c r="J159" s="409"/>
      <c r="K159" s="409"/>
      <c r="L159" s="409"/>
      <c r="M159" s="409"/>
      <c r="N159" s="409"/>
      <c r="O159" s="409"/>
      <c r="P159" s="409"/>
      <c r="Q159" s="409"/>
      <c r="R159" s="409"/>
      <c r="S159" s="409"/>
      <c r="T159" s="409"/>
      <c r="U159" s="409"/>
      <c r="V159" s="409"/>
      <c r="W159" s="409"/>
      <c r="X159" s="409"/>
      <c r="Y159" s="409"/>
      <c r="Z159" s="409"/>
      <c r="AA159" s="409"/>
      <c r="AB159" s="409"/>
      <c r="AC159" s="409"/>
      <c r="AD159" s="409"/>
      <c r="AE159" s="409"/>
      <c r="AF159" s="409"/>
      <c r="AG159" s="409"/>
      <c r="AH159" s="409"/>
      <c r="AI159" s="409"/>
      <c r="AJ159" s="409"/>
      <c r="AK159" s="409"/>
      <c r="AL159" s="409"/>
      <c r="AM159" s="409"/>
      <c r="AN159" s="409"/>
      <c r="AO159" s="409"/>
      <c r="AP159" s="409"/>
      <c r="AQ159" s="409"/>
      <c r="AR159" s="409"/>
      <c r="AS159" s="409"/>
      <c r="AT159" s="409"/>
      <c r="AU159" s="409"/>
    </row>
    <row r="160" spans="1:47" s="1" customFormat="1" ht="14.5">
      <c r="A160" s="411" t="s">
        <v>96</v>
      </c>
      <c r="B160" s="411"/>
      <c r="C160" s="411"/>
      <c r="D160" s="411"/>
      <c r="E160" s="411"/>
      <c r="F160" s="411"/>
      <c r="G160" s="411"/>
      <c r="H160" s="411"/>
      <c r="I160" s="411"/>
      <c r="J160" s="411"/>
      <c r="K160" s="411"/>
      <c r="L160" s="411"/>
      <c r="M160" s="411"/>
      <c r="N160" s="411"/>
      <c r="O160" s="411"/>
      <c r="P160" s="411"/>
      <c r="Q160" s="411"/>
      <c r="R160" s="411"/>
      <c r="S160" s="411"/>
      <c r="T160" s="411"/>
      <c r="U160" s="411"/>
      <c r="V160" s="411"/>
      <c r="W160" s="411"/>
      <c r="X160" s="411"/>
      <c r="Y160" s="411"/>
      <c r="Z160" s="411"/>
      <c r="AA160" s="411"/>
      <c r="AB160" s="411"/>
      <c r="AC160" s="411"/>
      <c r="AD160" s="411"/>
      <c r="AE160" s="411"/>
      <c r="AF160" s="411"/>
      <c r="AG160" s="411"/>
      <c r="AH160" s="411"/>
      <c r="AI160" s="411"/>
      <c r="AJ160" s="411"/>
      <c r="AK160" s="411"/>
      <c r="AL160" s="411"/>
      <c r="AM160" s="411"/>
      <c r="AN160" s="411"/>
      <c r="AO160" s="411"/>
      <c r="AP160" s="411"/>
      <c r="AQ160" s="411"/>
      <c r="AR160" s="411"/>
      <c r="AS160" s="411"/>
      <c r="AT160" s="411"/>
      <c r="AU160" s="411"/>
    </row>
    <row r="161" spans="1:47" s="1" customFormat="1" ht="14.5">
      <c r="A161" s="411" t="s">
        <v>132</v>
      </c>
      <c r="B161" s="411"/>
      <c r="C161" s="411"/>
      <c r="D161" s="411"/>
      <c r="E161" s="411"/>
      <c r="F161" s="411"/>
      <c r="G161" s="411"/>
      <c r="H161" s="411"/>
      <c r="I161" s="411"/>
      <c r="J161" s="411"/>
      <c r="K161" s="411"/>
      <c r="L161" s="411"/>
      <c r="M161" s="411"/>
      <c r="N161" s="411"/>
      <c r="O161" s="411"/>
      <c r="P161" s="411"/>
      <c r="Q161" s="411"/>
      <c r="R161" s="411"/>
      <c r="S161" s="411"/>
      <c r="T161" s="411"/>
      <c r="U161" s="411"/>
      <c r="V161" s="411"/>
      <c r="W161" s="411"/>
      <c r="X161" s="411"/>
      <c r="Y161" s="411"/>
      <c r="Z161" s="411"/>
      <c r="AA161" s="411"/>
      <c r="AB161" s="411"/>
      <c r="AC161" s="411"/>
      <c r="AD161" s="411"/>
      <c r="AE161" s="411"/>
      <c r="AF161" s="411"/>
      <c r="AG161" s="411"/>
      <c r="AH161" s="411"/>
      <c r="AI161" s="411"/>
      <c r="AJ161" s="411"/>
      <c r="AK161" s="411"/>
      <c r="AL161" s="411"/>
      <c r="AM161" s="411"/>
      <c r="AN161" s="411"/>
      <c r="AO161" s="411"/>
      <c r="AP161" s="411"/>
      <c r="AQ161" s="411"/>
      <c r="AR161" s="411"/>
      <c r="AS161" s="411"/>
      <c r="AT161" s="411"/>
      <c r="AU161" s="411"/>
    </row>
    <row r="162" spans="1:47" s="1" customFormat="1" ht="14.5"/>
    <row r="163" spans="1:47" s="1" customFormat="1" ht="23.5">
      <c r="A163" s="387">
        <v>2020</v>
      </c>
      <c r="B163" s="387"/>
      <c r="C163" s="387"/>
      <c r="D163" s="387"/>
      <c r="E163" s="387"/>
      <c r="F163" s="387"/>
      <c r="G163" s="387"/>
      <c r="H163" s="387"/>
      <c r="I163" s="387"/>
      <c r="J163" s="387"/>
      <c r="K163" s="387"/>
      <c r="L163" s="387"/>
      <c r="M163" s="387"/>
      <c r="N163" s="387"/>
      <c r="O163" s="387"/>
      <c r="P163" s="387"/>
      <c r="Q163" s="387"/>
      <c r="R163" s="387"/>
      <c r="S163" s="387"/>
      <c r="T163" s="387"/>
      <c r="U163" s="387"/>
      <c r="V163" s="387"/>
      <c r="W163" s="387"/>
      <c r="X163" s="387"/>
      <c r="Y163" s="387"/>
      <c r="Z163" s="387"/>
      <c r="AA163" s="387"/>
      <c r="AB163" s="387"/>
      <c r="AC163" s="387"/>
      <c r="AD163" s="387"/>
      <c r="AE163" s="387"/>
      <c r="AF163" s="387"/>
      <c r="AG163" s="387"/>
      <c r="AH163" s="387"/>
      <c r="AI163" s="387"/>
      <c r="AJ163" s="387"/>
      <c r="AK163" s="387"/>
      <c r="AL163" s="387"/>
      <c r="AM163" s="387"/>
      <c r="AN163" s="387"/>
      <c r="AO163" s="387"/>
      <c r="AP163" s="387"/>
      <c r="AQ163" s="387"/>
      <c r="AR163" s="387"/>
      <c r="AS163" s="387"/>
      <c r="AT163" s="387"/>
      <c r="AU163" s="387"/>
    </row>
    <row r="164" spans="1:47" s="1" customFormat="1" ht="14.5">
      <c r="A164" s="116"/>
    </row>
    <row r="165" spans="1:47" s="1" customFormat="1" ht="16.5">
      <c r="A165" s="403" t="s">
        <v>144</v>
      </c>
      <c r="B165" s="403"/>
      <c r="C165" s="403"/>
      <c r="D165" s="403"/>
      <c r="E165" s="403"/>
      <c r="F165" s="403"/>
      <c r="G165" s="403"/>
      <c r="H165" s="403"/>
      <c r="I165" s="403"/>
      <c r="J165" s="403"/>
      <c r="K165" s="403"/>
      <c r="L165" s="403"/>
      <c r="M165" s="403"/>
      <c r="N165" s="403"/>
      <c r="O165" s="403"/>
      <c r="P165" s="403"/>
      <c r="Q165" s="403"/>
      <c r="R165" s="403"/>
      <c r="S165" s="403"/>
      <c r="T165" s="403"/>
      <c r="U165" s="403"/>
      <c r="V165" s="403"/>
      <c r="W165" s="403"/>
      <c r="X165" s="403"/>
      <c r="Y165" s="403"/>
      <c r="Z165" s="403"/>
      <c r="AA165" s="403"/>
      <c r="AB165" s="403"/>
      <c r="AC165" s="403"/>
      <c r="AD165" s="403"/>
      <c r="AE165" s="403"/>
      <c r="AF165" s="403"/>
      <c r="AG165" s="403"/>
      <c r="AH165" s="403"/>
      <c r="AI165" s="403"/>
      <c r="AJ165" s="403"/>
      <c r="AK165" s="403"/>
      <c r="AL165" s="403"/>
      <c r="AM165" s="403"/>
      <c r="AN165" s="403"/>
      <c r="AO165" s="403"/>
      <c r="AP165" s="403"/>
      <c r="AQ165" s="403"/>
      <c r="AR165" s="403"/>
      <c r="AS165" s="403"/>
      <c r="AT165" s="403"/>
      <c r="AU165" s="403"/>
    </row>
    <row r="166" spans="1:47" s="1" customFormat="1" ht="15.75" customHeight="1">
      <c r="A166" s="410" t="s">
        <v>38</v>
      </c>
      <c r="B166" s="408" t="s">
        <v>86</v>
      </c>
      <c r="C166" s="408"/>
      <c r="D166" s="408"/>
      <c r="E166" s="408"/>
      <c r="F166" s="408"/>
      <c r="G166" s="408"/>
      <c r="H166" s="408"/>
      <c r="I166" s="408"/>
      <c r="J166" s="408"/>
      <c r="K166" s="408"/>
      <c r="L166" s="408"/>
      <c r="M166" s="408"/>
      <c r="N166" s="408"/>
      <c r="O166" s="408"/>
      <c r="P166" s="408"/>
      <c r="Q166" s="408"/>
      <c r="R166" s="408"/>
      <c r="S166" s="408"/>
      <c r="T166" s="408"/>
      <c r="U166" s="408"/>
      <c r="V166" s="408"/>
      <c r="W166" s="408"/>
      <c r="X166" s="408"/>
      <c r="Y166" s="408"/>
      <c r="Z166" s="408"/>
      <c r="AA166" s="408"/>
      <c r="AB166" s="408"/>
      <c r="AC166" s="408"/>
      <c r="AD166" s="408"/>
      <c r="AE166" s="408"/>
      <c r="AF166" s="408"/>
      <c r="AG166" s="408"/>
      <c r="AH166" s="408"/>
      <c r="AI166" s="408"/>
      <c r="AJ166" s="408"/>
      <c r="AK166" s="408"/>
      <c r="AL166" s="408"/>
      <c r="AM166" s="408"/>
      <c r="AN166" s="408"/>
      <c r="AO166" s="408"/>
      <c r="AP166" s="408"/>
      <c r="AQ166" s="408"/>
      <c r="AR166" s="408"/>
      <c r="AS166" s="408"/>
      <c r="AT166" s="408"/>
      <c r="AU166" s="408"/>
    </row>
    <row r="167" spans="1:47" s="1" customFormat="1" ht="14.25" customHeight="1">
      <c r="A167" s="410"/>
      <c r="B167" s="405" t="s">
        <v>40</v>
      </c>
      <c r="C167" s="408" t="s">
        <v>41</v>
      </c>
      <c r="D167" s="408"/>
      <c r="E167" s="408"/>
      <c r="F167" s="408"/>
      <c r="G167" s="408"/>
      <c r="H167" s="408"/>
      <c r="I167" s="408"/>
      <c r="J167" s="408"/>
      <c r="K167" s="408"/>
      <c r="L167" s="408"/>
      <c r="M167" s="408"/>
      <c r="N167" s="408"/>
      <c r="O167" s="408"/>
      <c r="P167" s="408"/>
      <c r="Q167" s="408"/>
      <c r="R167" s="408"/>
      <c r="S167" s="408"/>
      <c r="T167" s="408"/>
      <c r="U167" s="408"/>
      <c r="V167" s="408"/>
      <c r="W167" s="408"/>
      <c r="X167" s="408"/>
      <c r="Y167" s="408"/>
      <c r="Z167" s="408"/>
      <c r="AA167" s="408"/>
      <c r="AB167" s="408"/>
      <c r="AC167" s="408"/>
      <c r="AD167" s="408"/>
      <c r="AE167" s="408"/>
      <c r="AF167" s="408"/>
      <c r="AG167" s="408"/>
      <c r="AH167" s="408"/>
      <c r="AI167" s="408"/>
      <c r="AJ167" s="408"/>
      <c r="AK167" s="408"/>
      <c r="AL167" s="408"/>
      <c r="AM167" s="408"/>
      <c r="AN167" s="408"/>
      <c r="AO167" s="408"/>
      <c r="AP167" s="408"/>
      <c r="AQ167" s="408"/>
      <c r="AR167" s="408"/>
      <c r="AS167" s="408"/>
      <c r="AT167" s="408"/>
      <c r="AU167" s="408"/>
    </row>
    <row r="168" spans="1:47" s="1" customFormat="1" ht="15.75" customHeight="1">
      <c r="A168" s="410"/>
      <c r="B168" s="405"/>
      <c r="C168" s="407" t="s">
        <v>87</v>
      </c>
      <c r="D168" s="407"/>
      <c r="E168" s="407"/>
      <c r="F168" s="407"/>
      <c r="G168" s="407"/>
      <c r="H168" s="407"/>
      <c r="I168" s="407"/>
      <c r="J168" s="407"/>
      <c r="K168" s="407"/>
      <c r="L168" s="407"/>
      <c r="M168" s="407"/>
      <c r="N168" s="407"/>
      <c r="O168" s="407"/>
      <c r="P168" s="407"/>
      <c r="Q168" s="407"/>
      <c r="R168" s="407" t="s">
        <v>88</v>
      </c>
      <c r="S168" s="407"/>
      <c r="T168" s="407"/>
      <c r="U168" s="407"/>
      <c r="V168" s="407"/>
      <c r="W168" s="407"/>
      <c r="X168" s="407"/>
      <c r="Y168" s="407"/>
      <c r="Z168" s="407"/>
      <c r="AA168" s="407"/>
      <c r="AB168" s="407"/>
      <c r="AC168" s="407"/>
      <c r="AD168" s="407"/>
      <c r="AE168" s="407"/>
      <c r="AF168" s="407"/>
      <c r="AG168" s="408" t="s">
        <v>138</v>
      </c>
      <c r="AH168" s="408"/>
      <c r="AI168" s="408"/>
      <c r="AJ168" s="408"/>
      <c r="AK168" s="408"/>
      <c r="AL168" s="408"/>
      <c r="AM168" s="408"/>
      <c r="AN168" s="408"/>
      <c r="AO168" s="408"/>
      <c r="AP168" s="408"/>
      <c r="AQ168" s="408"/>
      <c r="AR168" s="408"/>
      <c r="AS168" s="408"/>
      <c r="AT168" s="408"/>
      <c r="AU168" s="408"/>
    </row>
    <row r="169" spans="1:47" s="1" customFormat="1" ht="14.25" customHeight="1">
      <c r="A169" s="410"/>
      <c r="B169" s="405"/>
      <c r="C169" s="407" t="s">
        <v>40</v>
      </c>
      <c r="D169" s="407" t="s">
        <v>41</v>
      </c>
      <c r="E169" s="407"/>
      <c r="F169" s="407"/>
      <c r="G169" s="407"/>
      <c r="H169" s="407"/>
      <c r="I169" s="407"/>
      <c r="J169" s="407"/>
      <c r="K169" s="407"/>
      <c r="L169" s="407"/>
      <c r="M169" s="407"/>
      <c r="N169" s="407"/>
      <c r="O169" s="407"/>
      <c r="P169" s="407"/>
      <c r="Q169" s="407"/>
      <c r="R169" s="407" t="s">
        <v>40</v>
      </c>
      <c r="S169" s="405" t="s">
        <v>41</v>
      </c>
      <c r="T169" s="405"/>
      <c r="U169" s="405"/>
      <c r="V169" s="405"/>
      <c r="W169" s="405"/>
      <c r="X169" s="405"/>
      <c r="Y169" s="405"/>
      <c r="Z169" s="405"/>
      <c r="AA169" s="405"/>
      <c r="AB169" s="405"/>
      <c r="AC169" s="405"/>
      <c r="AD169" s="405"/>
      <c r="AE169" s="405"/>
      <c r="AF169" s="405"/>
      <c r="AG169" s="407" t="s">
        <v>40</v>
      </c>
      <c r="AH169" s="408" t="s">
        <v>41</v>
      </c>
      <c r="AI169" s="408"/>
      <c r="AJ169" s="408"/>
      <c r="AK169" s="408"/>
      <c r="AL169" s="408"/>
      <c r="AM169" s="408"/>
      <c r="AN169" s="408"/>
      <c r="AO169" s="408"/>
      <c r="AP169" s="408"/>
      <c r="AQ169" s="408"/>
      <c r="AR169" s="408"/>
      <c r="AS169" s="408"/>
      <c r="AT169" s="408"/>
      <c r="AU169" s="408"/>
    </row>
    <row r="170" spans="1:47" s="1" customFormat="1" ht="52.5" customHeight="1">
      <c r="A170" s="410"/>
      <c r="B170" s="405"/>
      <c r="C170" s="407"/>
      <c r="D170" s="407" t="s">
        <v>111</v>
      </c>
      <c r="E170" s="407"/>
      <c r="F170" s="407" t="s">
        <v>112</v>
      </c>
      <c r="G170" s="407"/>
      <c r="H170" s="407" t="s">
        <v>113</v>
      </c>
      <c r="I170" s="407"/>
      <c r="J170" s="407" t="s">
        <v>114</v>
      </c>
      <c r="K170" s="407"/>
      <c r="L170" s="407" t="s">
        <v>115</v>
      </c>
      <c r="M170" s="407"/>
      <c r="N170" s="407" t="s">
        <v>116</v>
      </c>
      <c r="O170" s="407"/>
      <c r="P170" s="407" t="s">
        <v>117</v>
      </c>
      <c r="Q170" s="407"/>
      <c r="R170" s="407"/>
      <c r="S170" s="407" t="s">
        <v>111</v>
      </c>
      <c r="T170" s="407"/>
      <c r="U170" s="407" t="s">
        <v>139</v>
      </c>
      <c r="V170" s="407"/>
      <c r="W170" s="407" t="s">
        <v>113</v>
      </c>
      <c r="X170" s="407"/>
      <c r="Y170" s="407" t="s">
        <v>114</v>
      </c>
      <c r="Z170" s="407"/>
      <c r="AA170" s="407" t="s">
        <v>115</v>
      </c>
      <c r="AB170" s="407"/>
      <c r="AC170" s="407" t="s">
        <v>116</v>
      </c>
      <c r="AD170" s="407"/>
      <c r="AE170" s="407" t="s">
        <v>117</v>
      </c>
      <c r="AF170" s="407"/>
      <c r="AG170" s="407"/>
      <c r="AH170" s="407" t="s">
        <v>111</v>
      </c>
      <c r="AI170" s="407"/>
      <c r="AJ170" s="407" t="s">
        <v>139</v>
      </c>
      <c r="AK170" s="407"/>
      <c r="AL170" s="407" t="s">
        <v>113</v>
      </c>
      <c r="AM170" s="407"/>
      <c r="AN170" s="407" t="s">
        <v>114</v>
      </c>
      <c r="AO170" s="407"/>
      <c r="AP170" s="407" t="s">
        <v>115</v>
      </c>
      <c r="AQ170" s="407"/>
      <c r="AR170" s="407" t="s">
        <v>116</v>
      </c>
      <c r="AS170" s="407"/>
      <c r="AT170" s="408" t="s">
        <v>117</v>
      </c>
      <c r="AU170" s="408"/>
    </row>
    <row r="171" spans="1:47" s="1" customFormat="1" ht="14.5">
      <c r="A171" s="410"/>
      <c r="B171" s="150" t="s">
        <v>48</v>
      </c>
      <c r="C171" s="150" t="s">
        <v>48</v>
      </c>
      <c r="D171" s="151" t="s">
        <v>48</v>
      </c>
      <c r="E171" s="152" t="s">
        <v>49</v>
      </c>
      <c r="F171" s="153" t="s">
        <v>48</v>
      </c>
      <c r="G171" s="154" t="s">
        <v>49</v>
      </c>
      <c r="H171" s="153" t="s">
        <v>48</v>
      </c>
      <c r="I171" s="154" t="s">
        <v>49</v>
      </c>
      <c r="J171" s="153" t="s">
        <v>48</v>
      </c>
      <c r="K171" s="154" t="s">
        <v>49</v>
      </c>
      <c r="L171" s="151" t="s">
        <v>48</v>
      </c>
      <c r="M171" s="152" t="s">
        <v>49</v>
      </c>
      <c r="N171" s="153" t="s">
        <v>48</v>
      </c>
      <c r="O171" s="154" t="s">
        <v>49</v>
      </c>
      <c r="P171" s="151" t="s">
        <v>48</v>
      </c>
      <c r="Q171" s="152" t="s">
        <v>49</v>
      </c>
      <c r="R171" s="150" t="s">
        <v>48</v>
      </c>
      <c r="S171" s="153" t="s">
        <v>48</v>
      </c>
      <c r="T171" s="154" t="s">
        <v>49</v>
      </c>
      <c r="U171" s="153" t="s">
        <v>48</v>
      </c>
      <c r="V171" s="154" t="s">
        <v>49</v>
      </c>
      <c r="W171" s="153" t="s">
        <v>48</v>
      </c>
      <c r="X171" s="154" t="s">
        <v>49</v>
      </c>
      <c r="Y171" s="151" t="s">
        <v>48</v>
      </c>
      <c r="Z171" s="152" t="s">
        <v>49</v>
      </c>
      <c r="AA171" s="153" t="s">
        <v>48</v>
      </c>
      <c r="AB171" s="154" t="s">
        <v>49</v>
      </c>
      <c r="AC171" s="153" t="s">
        <v>48</v>
      </c>
      <c r="AD171" s="154" t="s">
        <v>49</v>
      </c>
      <c r="AE171" s="153" t="s">
        <v>48</v>
      </c>
      <c r="AF171" s="154" t="s">
        <v>49</v>
      </c>
      <c r="AG171" s="150" t="s">
        <v>48</v>
      </c>
      <c r="AH171" s="153" t="s">
        <v>48</v>
      </c>
      <c r="AI171" s="154" t="s">
        <v>49</v>
      </c>
      <c r="AJ171" s="151" t="s">
        <v>48</v>
      </c>
      <c r="AK171" s="152" t="s">
        <v>49</v>
      </c>
      <c r="AL171" s="151" t="s">
        <v>48</v>
      </c>
      <c r="AM171" s="152" t="s">
        <v>49</v>
      </c>
      <c r="AN171" s="153" t="s">
        <v>48</v>
      </c>
      <c r="AO171" s="154" t="s">
        <v>49</v>
      </c>
      <c r="AP171" s="151" t="s">
        <v>48</v>
      </c>
      <c r="AQ171" s="152" t="s">
        <v>49</v>
      </c>
      <c r="AR171" s="153" t="s">
        <v>48</v>
      </c>
      <c r="AS171" s="154" t="s">
        <v>49</v>
      </c>
      <c r="AT171" s="153" t="s">
        <v>48</v>
      </c>
      <c r="AU171" s="155" t="s">
        <v>49</v>
      </c>
    </row>
    <row r="172" spans="1:47" s="1" customFormat="1" ht="14.5">
      <c r="A172" s="112" t="s">
        <v>50</v>
      </c>
      <c r="B172" s="76">
        <f t="shared" ref="B172:B190" si="67">SUM(C172,R172,AG172)</f>
        <v>8878</v>
      </c>
      <c r="C172" s="233">
        <v>2164</v>
      </c>
      <c r="D172" s="158" t="s">
        <v>98</v>
      </c>
      <c r="E172" s="232" t="s">
        <v>98</v>
      </c>
      <c r="F172" s="160">
        <v>577</v>
      </c>
      <c r="G172" s="161">
        <f>F172/C172*100</f>
        <v>26.663585951940849</v>
      </c>
      <c r="H172" s="158">
        <v>780</v>
      </c>
      <c r="I172" s="159">
        <f t="shared" ref="I172:I190" si="68">H172/C172*100</f>
        <v>36.044362292051758</v>
      </c>
      <c r="J172" s="160">
        <v>207</v>
      </c>
      <c r="K172" s="161">
        <f>J172/C172*100</f>
        <v>9.5656192236598887</v>
      </c>
      <c r="L172" s="158">
        <v>81</v>
      </c>
      <c r="M172" s="159">
        <f t="shared" ref="M172:M190" si="69">L172/C172*100</f>
        <v>3.7430683918669132</v>
      </c>
      <c r="N172" s="160" t="s">
        <v>98</v>
      </c>
      <c r="O172" s="164" t="s">
        <v>98</v>
      </c>
      <c r="P172" s="158" t="s">
        <v>98</v>
      </c>
      <c r="Q172" s="232" t="s">
        <v>98</v>
      </c>
      <c r="R172" s="157">
        <v>5178</v>
      </c>
      <c r="S172" s="158" t="s">
        <v>98</v>
      </c>
      <c r="T172" s="232" t="s">
        <v>98</v>
      </c>
      <c r="U172" s="160">
        <v>1499</v>
      </c>
      <c r="V172" s="161">
        <f>U172/R172*100</f>
        <v>28.949401313248359</v>
      </c>
      <c r="W172" s="158">
        <v>2203</v>
      </c>
      <c r="X172" s="159">
        <f t="shared" ref="X172:X190" si="70">W172/R172*100</f>
        <v>42.545384318269605</v>
      </c>
      <c r="Y172" s="160">
        <v>599</v>
      </c>
      <c r="Z172" s="161">
        <f>Y172/R172*100</f>
        <v>11.5681730397837</v>
      </c>
      <c r="AA172" s="158">
        <v>216</v>
      </c>
      <c r="AB172" s="162">
        <f t="shared" ref="AB172:AB190" si="71">AA172/R172*100</f>
        <v>4.1714947856315181</v>
      </c>
      <c r="AC172" s="160" t="s">
        <v>98</v>
      </c>
      <c r="AD172" s="233" t="s">
        <v>98</v>
      </c>
      <c r="AE172" s="158" t="s">
        <v>98</v>
      </c>
      <c r="AF172" s="234" t="s">
        <v>98</v>
      </c>
      <c r="AG172" s="157">
        <v>1536</v>
      </c>
      <c r="AH172" s="158" t="s">
        <v>98</v>
      </c>
      <c r="AI172" s="232" t="s">
        <v>98</v>
      </c>
      <c r="AJ172" s="160">
        <v>289</v>
      </c>
      <c r="AK172" s="161">
        <f>AJ172/AG172*100</f>
        <v>18.815104166666664</v>
      </c>
      <c r="AL172" s="158">
        <v>891</v>
      </c>
      <c r="AM172" s="159">
        <f t="shared" ref="AM172:AM190" si="72">AL172/AG172*100</f>
        <v>58.0078125</v>
      </c>
      <c r="AN172" s="160">
        <v>279</v>
      </c>
      <c r="AO172" s="161">
        <f>AN172/AG172*100</f>
        <v>18.1640625</v>
      </c>
      <c r="AP172" s="158">
        <v>22</v>
      </c>
      <c r="AQ172" s="159">
        <f t="shared" ref="AQ172:AQ190" si="73">AP172/AG172*100</f>
        <v>1.4322916666666665</v>
      </c>
      <c r="AR172" s="160" t="s">
        <v>98</v>
      </c>
      <c r="AS172" s="233" t="s">
        <v>98</v>
      </c>
      <c r="AT172" s="158" t="s">
        <v>98</v>
      </c>
      <c r="AU172" s="165" t="s">
        <v>98</v>
      </c>
    </row>
    <row r="173" spans="1:47" s="1" customFormat="1" ht="14.5">
      <c r="A173" s="113" t="s">
        <v>51</v>
      </c>
      <c r="B173" s="81">
        <f t="shared" si="67"/>
        <v>8766</v>
      </c>
      <c r="C173" s="237">
        <v>1732</v>
      </c>
      <c r="D173" s="168">
        <v>232</v>
      </c>
      <c r="E173" s="169">
        <f>D173/C173*100</f>
        <v>13.394919168591224</v>
      </c>
      <c r="F173" s="170">
        <v>566</v>
      </c>
      <c r="G173" s="171">
        <f>F173/C173*100</f>
        <v>32.678983833718242</v>
      </c>
      <c r="H173" s="168">
        <v>536</v>
      </c>
      <c r="I173" s="169">
        <f t="shared" si="68"/>
        <v>30.946882217090071</v>
      </c>
      <c r="J173" s="170">
        <v>200</v>
      </c>
      <c r="K173" s="171">
        <f>J173/C173*100</f>
        <v>11.547344110854503</v>
      </c>
      <c r="L173" s="168">
        <v>95</v>
      </c>
      <c r="M173" s="169">
        <f t="shared" si="69"/>
        <v>5.4849884526558892</v>
      </c>
      <c r="N173" s="170">
        <v>44</v>
      </c>
      <c r="O173" s="171">
        <f>N173/C173*100</f>
        <v>2.5404157043879905</v>
      </c>
      <c r="P173" s="168">
        <v>59</v>
      </c>
      <c r="Q173" s="169">
        <f>P173/C173*100</f>
        <v>3.4064665127020786</v>
      </c>
      <c r="R173" s="167">
        <v>4255</v>
      </c>
      <c r="S173" s="168">
        <v>142</v>
      </c>
      <c r="T173" s="169">
        <f>S173/R173*100</f>
        <v>3.337250293772033</v>
      </c>
      <c r="U173" s="170">
        <v>1643</v>
      </c>
      <c r="V173" s="171">
        <f>U173/R173*100</f>
        <v>38.613396004700348</v>
      </c>
      <c r="W173" s="168">
        <v>1428</v>
      </c>
      <c r="X173" s="169">
        <f t="shared" si="70"/>
        <v>33.56051703877791</v>
      </c>
      <c r="Y173" s="170">
        <v>634</v>
      </c>
      <c r="Z173" s="171">
        <f>Y173/R173*100</f>
        <v>14.90011750881316</v>
      </c>
      <c r="AA173" s="168">
        <v>260</v>
      </c>
      <c r="AB173" s="172">
        <f t="shared" si="71"/>
        <v>6.1104582843713278</v>
      </c>
      <c r="AC173" s="170">
        <v>101</v>
      </c>
      <c r="AD173" s="173">
        <f>AC173/R173*100</f>
        <v>2.3736780258519388</v>
      </c>
      <c r="AE173" s="168">
        <v>47</v>
      </c>
      <c r="AF173" s="169">
        <f>AE173/R173*100</f>
        <v>1.1045828437132785</v>
      </c>
      <c r="AG173" s="167">
        <v>2779</v>
      </c>
      <c r="AH173" s="168">
        <v>43</v>
      </c>
      <c r="AI173" s="169">
        <f>AH173/AG173*100</f>
        <v>1.5473191795609931</v>
      </c>
      <c r="AJ173" s="170">
        <v>1042</v>
      </c>
      <c r="AK173" s="171">
        <f>AJ173/AG173*100</f>
        <v>37.49550197912918</v>
      </c>
      <c r="AL173" s="168">
        <v>1214</v>
      </c>
      <c r="AM173" s="169">
        <f t="shared" si="72"/>
        <v>43.684778697373154</v>
      </c>
      <c r="AN173" s="170">
        <v>410</v>
      </c>
      <c r="AO173" s="171">
        <f>AN173/AG173*100</f>
        <v>14.753508456279238</v>
      </c>
      <c r="AP173" s="168">
        <v>58</v>
      </c>
      <c r="AQ173" s="169">
        <f t="shared" si="73"/>
        <v>2.0870816840590138</v>
      </c>
      <c r="AR173" s="170">
        <v>9</v>
      </c>
      <c r="AS173" s="171">
        <f>AR173/AG173*100</f>
        <v>0.32385750269881253</v>
      </c>
      <c r="AT173" s="168">
        <v>3</v>
      </c>
      <c r="AU173" s="174">
        <f>AT173/AG173*100</f>
        <v>0.10795250089960418</v>
      </c>
    </row>
    <row r="174" spans="1:47" s="1" customFormat="1" ht="14.5">
      <c r="A174" s="112" t="s">
        <v>52</v>
      </c>
      <c r="B174" s="86">
        <f t="shared" si="67"/>
        <v>2663</v>
      </c>
      <c r="C174" s="241">
        <v>812</v>
      </c>
      <c r="D174" s="177">
        <v>372</v>
      </c>
      <c r="E174" s="178">
        <f>D174/C174*100</f>
        <v>45.812807881773395</v>
      </c>
      <c r="F174" s="179">
        <v>78</v>
      </c>
      <c r="G174" s="180">
        <f>F174/C174*100</f>
        <v>9.6059113300492598</v>
      </c>
      <c r="H174" s="177">
        <v>134</v>
      </c>
      <c r="I174" s="178">
        <f t="shared" si="68"/>
        <v>16.502463054187192</v>
      </c>
      <c r="J174" s="179">
        <v>47</v>
      </c>
      <c r="K174" s="180">
        <f>J174/C174*100</f>
        <v>5.7881773399014778</v>
      </c>
      <c r="L174" s="177">
        <v>40</v>
      </c>
      <c r="M174" s="178">
        <f t="shared" si="69"/>
        <v>4.9261083743842367</v>
      </c>
      <c r="N174" s="179" t="s">
        <v>98</v>
      </c>
      <c r="O174" s="235" t="s">
        <v>98</v>
      </c>
      <c r="P174" s="177" t="s">
        <v>98</v>
      </c>
      <c r="Q174" s="188" t="s">
        <v>98</v>
      </c>
      <c r="R174" s="176">
        <v>1033</v>
      </c>
      <c r="S174" s="181">
        <v>163</v>
      </c>
      <c r="T174" s="182">
        <f>S174/R174*100</f>
        <v>15.779283639883834</v>
      </c>
      <c r="U174" s="183">
        <v>55</v>
      </c>
      <c r="V174" s="184">
        <f>U174/R174*100</f>
        <v>5.3242981606969986</v>
      </c>
      <c r="W174" s="181">
        <v>208</v>
      </c>
      <c r="X174" s="182">
        <f t="shared" si="70"/>
        <v>20.135527589545017</v>
      </c>
      <c r="Y174" s="183">
        <v>272</v>
      </c>
      <c r="Z174" s="184">
        <f>Y174/R174*100</f>
        <v>26.331074540174249</v>
      </c>
      <c r="AA174" s="181">
        <v>188</v>
      </c>
      <c r="AB174" s="185">
        <f t="shared" si="71"/>
        <v>18.19941916747338</v>
      </c>
      <c r="AC174" s="183" t="s">
        <v>98</v>
      </c>
      <c r="AD174" s="236" t="s">
        <v>98</v>
      </c>
      <c r="AE174" s="181" t="s">
        <v>98</v>
      </c>
      <c r="AF174" s="190" t="s">
        <v>98</v>
      </c>
      <c r="AG174" s="176">
        <v>818</v>
      </c>
      <c r="AH174" s="181">
        <v>38</v>
      </c>
      <c r="AI174" s="182">
        <f>AH174/AG174*100</f>
        <v>4.6454767726161368</v>
      </c>
      <c r="AJ174" s="183">
        <v>26</v>
      </c>
      <c r="AK174" s="184">
        <f>AJ174/AG174*100</f>
        <v>3.1784841075794623</v>
      </c>
      <c r="AL174" s="181">
        <v>386</v>
      </c>
      <c r="AM174" s="182">
        <f t="shared" si="72"/>
        <v>47.188264058679707</v>
      </c>
      <c r="AN174" s="183">
        <v>309</v>
      </c>
      <c r="AO174" s="184">
        <f>AN174/AG174*100</f>
        <v>37.775061124694375</v>
      </c>
      <c r="AP174" s="181">
        <v>48</v>
      </c>
      <c r="AQ174" s="182">
        <f t="shared" si="73"/>
        <v>5.8679706601466997</v>
      </c>
      <c r="AR174" s="183" t="s">
        <v>98</v>
      </c>
      <c r="AS174" s="236" t="s">
        <v>98</v>
      </c>
      <c r="AT174" s="181" t="s">
        <v>98</v>
      </c>
      <c r="AU174" s="191" t="s">
        <v>98</v>
      </c>
    </row>
    <row r="175" spans="1:47" s="1" customFormat="1" ht="14.5">
      <c r="A175" s="113" t="s">
        <v>53</v>
      </c>
      <c r="B175" s="81">
        <f t="shared" si="67"/>
        <v>1565</v>
      </c>
      <c r="C175" s="237">
        <v>145</v>
      </c>
      <c r="D175" s="168">
        <v>17</v>
      </c>
      <c r="E175" s="169">
        <f>D175/C175*100</f>
        <v>11.724137931034482</v>
      </c>
      <c r="F175" s="170">
        <v>14</v>
      </c>
      <c r="G175" s="171">
        <f>F175/C175*100</f>
        <v>9.6551724137931032</v>
      </c>
      <c r="H175" s="168">
        <v>53</v>
      </c>
      <c r="I175" s="169">
        <f t="shared" si="68"/>
        <v>36.551724137931032</v>
      </c>
      <c r="J175" s="170">
        <v>37</v>
      </c>
      <c r="K175" s="171">
        <f>J175/C175*100</f>
        <v>25.517241379310345</v>
      </c>
      <c r="L175" s="168">
        <v>10</v>
      </c>
      <c r="M175" s="169">
        <f t="shared" si="69"/>
        <v>6.8965517241379306</v>
      </c>
      <c r="N175" s="170" t="s">
        <v>98</v>
      </c>
      <c r="O175" s="193" t="s">
        <v>98</v>
      </c>
      <c r="P175" s="168" t="s">
        <v>98</v>
      </c>
      <c r="Q175" s="198" t="s">
        <v>98</v>
      </c>
      <c r="R175" s="167">
        <v>734</v>
      </c>
      <c r="S175" s="168">
        <v>35</v>
      </c>
      <c r="T175" s="169">
        <f>S175/R175*100</f>
        <v>4.7683923705722071</v>
      </c>
      <c r="U175" s="170">
        <v>82</v>
      </c>
      <c r="V175" s="171">
        <f>U175/R175*100</f>
        <v>11.1716621253406</v>
      </c>
      <c r="W175" s="168">
        <v>285</v>
      </c>
      <c r="X175" s="169">
        <f t="shared" si="70"/>
        <v>38.828337874659404</v>
      </c>
      <c r="Y175" s="170">
        <v>115</v>
      </c>
      <c r="Z175" s="171">
        <f>Y175/R175*100</f>
        <v>15.667574931880109</v>
      </c>
      <c r="AA175" s="168">
        <v>83</v>
      </c>
      <c r="AB175" s="172">
        <f t="shared" si="71"/>
        <v>11.307901907356948</v>
      </c>
      <c r="AC175" s="170" t="s">
        <v>98</v>
      </c>
      <c r="AD175" s="237" t="s">
        <v>98</v>
      </c>
      <c r="AE175" s="168" t="s">
        <v>98</v>
      </c>
      <c r="AF175" s="199" t="s">
        <v>98</v>
      </c>
      <c r="AG175" s="167">
        <v>686</v>
      </c>
      <c r="AH175" s="168">
        <v>25</v>
      </c>
      <c r="AI175" s="169">
        <f>AH175/AG175*100</f>
        <v>3.6443148688046647</v>
      </c>
      <c r="AJ175" s="170">
        <v>121</v>
      </c>
      <c r="AK175" s="171">
        <f>AJ175/AG175*100</f>
        <v>17.638483965014579</v>
      </c>
      <c r="AL175" s="168">
        <v>327</v>
      </c>
      <c r="AM175" s="169">
        <f t="shared" si="72"/>
        <v>47.667638483965014</v>
      </c>
      <c r="AN175" s="170">
        <v>148</v>
      </c>
      <c r="AO175" s="171">
        <f>AN175/AG175*100</f>
        <v>21.574344023323615</v>
      </c>
      <c r="AP175" s="168">
        <v>54</v>
      </c>
      <c r="AQ175" s="169">
        <f t="shared" si="73"/>
        <v>7.8717201166180768</v>
      </c>
      <c r="AR175" s="170" t="s">
        <v>98</v>
      </c>
      <c r="AS175" s="237" t="s">
        <v>98</v>
      </c>
      <c r="AT175" s="168" t="s">
        <v>98</v>
      </c>
      <c r="AU175" s="194" t="s">
        <v>98</v>
      </c>
    </row>
    <row r="176" spans="1:47" s="1" customFormat="1" ht="14.5">
      <c r="A176" s="112" t="s">
        <v>54</v>
      </c>
      <c r="B176" s="86">
        <f t="shared" si="67"/>
        <v>437</v>
      </c>
      <c r="C176" s="241">
        <v>122</v>
      </c>
      <c r="D176" s="177" t="s">
        <v>98</v>
      </c>
      <c r="E176" s="188" t="s">
        <v>98</v>
      </c>
      <c r="F176" s="179" t="s">
        <v>98</v>
      </c>
      <c r="G176" s="235" t="s">
        <v>98</v>
      </c>
      <c r="H176" s="177">
        <v>13</v>
      </c>
      <c r="I176" s="178">
        <f t="shared" si="68"/>
        <v>10.655737704918032</v>
      </c>
      <c r="J176" s="179" t="s">
        <v>98</v>
      </c>
      <c r="K176" s="235" t="s">
        <v>98</v>
      </c>
      <c r="L176" s="177">
        <v>4</v>
      </c>
      <c r="M176" s="178">
        <f t="shared" si="69"/>
        <v>3.278688524590164</v>
      </c>
      <c r="N176" s="179" t="s">
        <v>98</v>
      </c>
      <c r="O176" s="235" t="s">
        <v>98</v>
      </c>
      <c r="P176" s="177" t="s">
        <v>98</v>
      </c>
      <c r="Q176" s="188" t="s">
        <v>98</v>
      </c>
      <c r="R176" s="176">
        <v>166</v>
      </c>
      <c r="S176" s="181" t="s">
        <v>98</v>
      </c>
      <c r="T176" s="242" t="s">
        <v>98</v>
      </c>
      <c r="U176" s="183" t="s">
        <v>98</v>
      </c>
      <c r="V176" s="189" t="s">
        <v>98</v>
      </c>
      <c r="W176" s="181">
        <v>34</v>
      </c>
      <c r="X176" s="182">
        <f t="shared" si="70"/>
        <v>20.481927710843372</v>
      </c>
      <c r="Y176" s="183" t="s">
        <v>98</v>
      </c>
      <c r="Z176" s="189" t="s">
        <v>98</v>
      </c>
      <c r="AA176" s="181">
        <v>26</v>
      </c>
      <c r="AB176" s="185">
        <f t="shared" si="71"/>
        <v>15.66265060240964</v>
      </c>
      <c r="AC176" s="183" t="s">
        <v>98</v>
      </c>
      <c r="AD176" s="236" t="s">
        <v>98</v>
      </c>
      <c r="AE176" s="181" t="s">
        <v>98</v>
      </c>
      <c r="AF176" s="190" t="s">
        <v>98</v>
      </c>
      <c r="AG176" s="176">
        <v>149</v>
      </c>
      <c r="AH176" s="181" t="s">
        <v>98</v>
      </c>
      <c r="AI176" s="242" t="s">
        <v>98</v>
      </c>
      <c r="AJ176" s="183" t="s">
        <v>98</v>
      </c>
      <c r="AK176" s="189" t="s">
        <v>98</v>
      </c>
      <c r="AL176" s="181">
        <v>38</v>
      </c>
      <c r="AM176" s="182">
        <f t="shared" si="72"/>
        <v>25.503355704697988</v>
      </c>
      <c r="AN176" s="183" t="s">
        <v>98</v>
      </c>
      <c r="AO176" s="189" t="s">
        <v>98</v>
      </c>
      <c r="AP176" s="181">
        <v>36</v>
      </c>
      <c r="AQ176" s="182">
        <f t="shared" si="73"/>
        <v>24.161073825503358</v>
      </c>
      <c r="AR176" s="183" t="s">
        <v>98</v>
      </c>
      <c r="AS176" s="236" t="s">
        <v>98</v>
      </c>
      <c r="AT176" s="181" t="s">
        <v>98</v>
      </c>
      <c r="AU176" s="191" t="s">
        <v>98</v>
      </c>
    </row>
    <row r="177" spans="1:47" s="1" customFormat="1" ht="14.5">
      <c r="A177" s="113" t="s">
        <v>55</v>
      </c>
      <c r="B177" s="81">
        <f t="shared" si="67"/>
        <v>1126</v>
      </c>
      <c r="C177" s="237">
        <v>142</v>
      </c>
      <c r="D177" s="168">
        <v>39</v>
      </c>
      <c r="E177" s="169">
        <f>D177/C177*100</f>
        <v>27.464788732394368</v>
      </c>
      <c r="F177" s="170">
        <v>9</v>
      </c>
      <c r="G177" s="171">
        <f t="shared" ref="G177:G182" si="74">F177/C177*100</f>
        <v>6.3380281690140841</v>
      </c>
      <c r="H177" s="168">
        <v>15</v>
      </c>
      <c r="I177" s="169">
        <f t="shared" si="68"/>
        <v>10.56338028169014</v>
      </c>
      <c r="J177" s="170">
        <v>14</v>
      </c>
      <c r="K177" s="171">
        <f t="shared" ref="K177:K182" si="75">J177/C177*100</f>
        <v>9.8591549295774641</v>
      </c>
      <c r="L177" s="168">
        <v>20</v>
      </c>
      <c r="M177" s="169">
        <f t="shared" si="69"/>
        <v>14.084507042253522</v>
      </c>
      <c r="N177" s="170">
        <v>9</v>
      </c>
      <c r="O177" s="171">
        <f>N177/C177*100</f>
        <v>6.3380281690140841</v>
      </c>
      <c r="P177" s="168">
        <v>36</v>
      </c>
      <c r="Q177" s="169">
        <f>P177/C177*100</f>
        <v>25.352112676056336</v>
      </c>
      <c r="R177" s="167">
        <v>539</v>
      </c>
      <c r="S177" s="168">
        <v>65</v>
      </c>
      <c r="T177" s="169">
        <f>S177/R177*100</f>
        <v>12.059369202226346</v>
      </c>
      <c r="U177" s="170">
        <v>20</v>
      </c>
      <c r="V177" s="171">
        <f t="shared" ref="V177:V182" si="76">U177/R177*100</f>
        <v>3.710575139146568</v>
      </c>
      <c r="W177" s="168">
        <v>57</v>
      </c>
      <c r="X177" s="169">
        <f t="shared" si="70"/>
        <v>10.575139146567718</v>
      </c>
      <c r="Y177" s="170">
        <v>150</v>
      </c>
      <c r="Z177" s="171">
        <f t="shared" ref="Z177:Z182" si="77">Y177/R177*100</f>
        <v>27.829313543599259</v>
      </c>
      <c r="AA177" s="168">
        <v>102</v>
      </c>
      <c r="AB177" s="172">
        <f t="shared" si="71"/>
        <v>18.923933209647494</v>
      </c>
      <c r="AC177" s="170">
        <v>81</v>
      </c>
      <c r="AD177" s="173">
        <f>AC177/R177*100</f>
        <v>15.027829313543601</v>
      </c>
      <c r="AE177" s="168">
        <v>64</v>
      </c>
      <c r="AF177" s="169">
        <f>AE177/R177*100</f>
        <v>11.873840445269018</v>
      </c>
      <c r="AG177" s="167">
        <v>445</v>
      </c>
      <c r="AH177" s="168">
        <v>14</v>
      </c>
      <c r="AI177" s="169">
        <f>AH177/AG177*100</f>
        <v>3.1460674157303372</v>
      </c>
      <c r="AJ177" s="170">
        <v>22</v>
      </c>
      <c r="AK177" s="171">
        <f t="shared" ref="AK177:AK182" si="78">AJ177/AG177*100</f>
        <v>4.9438202247191008</v>
      </c>
      <c r="AL177" s="168">
        <v>105</v>
      </c>
      <c r="AM177" s="169">
        <f t="shared" si="72"/>
        <v>23.595505617977526</v>
      </c>
      <c r="AN177" s="170">
        <v>204</v>
      </c>
      <c r="AO177" s="171">
        <f t="shared" ref="AO177:AO182" si="79">AN177/AG177*100</f>
        <v>45.842696629213478</v>
      </c>
      <c r="AP177" s="168">
        <v>72</v>
      </c>
      <c r="AQ177" s="169">
        <f t="shared" si="73"/>
        <v>16.179775280898877</v>
      </c>
      <c r="AR177" s="170">
        <v>25</v>
      </c>
      <c r="AS177" s="171">
        <f>AR177/AG177*100</f>
        <v>5.6179775280898872</v>
      </c>
      <c r="AT177" s="168">
        <v>3</v>
      </c>
      <c r="AU177" s="174">
        <f>AT177/AG177*100</f>
        <v>0.6741573033707865</v>
      </c>
    </row>
    <row r="178" spans="1:47" s="1" customFormat="1" ht="14.5">
      <c r="A178" s="112" t="s">
        <v>56</v>
      </c>
      <c r="B178" s="86">
        <f t="shared" si="67"/>
        <v>4157</v>
      </c>
      <c r="C178" s="241">
        <v>719</v>
      </c>
      <c r="D178" s="177">
        <v>242</v>
      </c>
      <c r="E178" s="178">
        <f>D178/C178*100</f>
        <v>33.657858136300419</v>
      </c>
      <c r="F178" s="179">
        <v>64</v>
      </c>
      <c r="G178" s="180">
        <f t="shared" si="74"/>
        <v>8.9012517385257297</v>
      </c>
      <c r="H178" s="177">
        <v>136</v>
      </c>
      <c r="I178" s="178">
        <f t="shared" si="68"/>
        <v>18.915159944367176</v>
      </c>
      <c r="J178" s="179">
        <v>52</v>
      </c>
      <c r="K178" s="180">
        <f t="shared" si="75"/>
        <v>7.2322670375521563</v>
      </c>
      <c r="L178" s="177">
        <v>43</v>
      </c>
      <c r="M178" s="178">
        <f t="shared" si="69"/>
        <v>5.9805285118219746</v>
      </c>
      <c r="N178" s="179">
        <v>48</v>
      </c>
      <c r="O178" s="180">
        <f>N178/C178*100</f>
        <v>6.6759388038942973</v>
      </c>
      <c r="P178" s="177">
        <v>134</v>
      </c>
      <c r="Q178" s="178">
        <f>P178/C178*100</f>
        <v>18.636995827538247</v>
      </c>
      <c r="R178" s="176">
        <v>1894</v>
      </c>
      <c r="S178" s="181">
        <v>205</v>
      </c>
      <c r="T178" s="182">
        <f>S178/R178*100</f>
        <v>10.823653643083421</v>
      </c>
      <c r="U178" s="183">
        <v>156</v>
      </c>
      <c r="V178" s="184">
        <f t="shared" si="76"/>
        <v>8.2365364308342137</v>
      </c>
      <c r="W178" s="181">
        <v>483</v>
      </c>
      <c r="X178" s="182">
        <f t="shared" si="70"/>
        <v>25.501583949313623</v>
      </c>
      <c r="Y178" s="183">
        <v>533</v>
      </c>
      <c r="Z178" s="184">
        <f t="shared" si="77"/>
        <v>28.141499472016896</v>
      </c>
      <c r="AA178" s="181">
        <v>291</v>
      </c>
      <c r="AB178" s="185">
        <f t="shared" si="71"/>
        <v>15.364308342133052</v>
      </c>
      <c r="AC178" s="183">
        <v>133</v>
      </c>
      <c r="AD178" s="186">
        <f>AC178/R178*100</f>
        <v>7.0221752903907069</v>
      </c>
      <c r="AE178" s="181">
        <v>93</v>
      </c>
      <c r="AF178" s="182">
        <f>AE178/R178*100</f>
        <v>4.9102428722280882</v>
      </c>
      <c r="AG178" s="192">
        <v>1544</v>
      </c>
      <c r="AH178" s="181">
        <v>89</v>
      </c>
      <c r="AI178" s="182">
        <f>AH178/AG178*100</f>
        <v>5.7642487046632125</v>
      </c>
      <c r="AJ178" s="183">
        <v>96</v>
      </c>
      <c r="AK178" s="184">
        <f t="shared" si="78"/>
        <v>6.2176165803108807</v>
      </c>
      <c r="AL178" s="181">
        <v>566</v>
      </c>
      <c r="AM178" s="182">
        <f t="shared" si="72"/>
        <v>36.658031088082907</v>
      </c>
      <c r="AN178" s="183">
        <v>606</v>
      </c>
      <c r="AO178" s="184">
        <f t="shared" si="79"/>
        <v>39.248704663212436</v>
      </c>
      <c r="AP178" s="181">
        <v>144</v>
      </c>
      <c r="AQ178" s="182">
        <f t="shared" si="73"/>
        <v>9.3264248704663206</v>
      </c>
      <c r="AR178" s="183">
        <v>34</v>
      </c>
      <c r="AS178" s="184">
        <f>AR178/AG178*100</f>
        <v>2.2020725388601035</v>
      </c>
      <c r="AT178" s="181">
        <v>9</v>
      </c>
      <c r="AU178" s="187">
        <f>AT178/AG178*100</f>
        <v>0.58290155440414504</v>
      </c>
    </row>
    <row r="179" spans="1:47" s="1" customFormat="1" ht="14.5">
      <c r="A179" s="113" t="s">
        <v>57</v>
      </c>
      <c r="B179" s="81">
        <f t="shared" si="67"/>
        <v>952</v>
      </c>
      <c r="C179" s="237">
        <v>90</v>
      </c>
      <c r="D179" s="168" t="s">
        <v>98</v>
      </c>
      <c r="E179" s="198" t="s">
        <v>98</v>
      </c>
      <c r="F179" s="170">
        <v>15</v>
      </c>
      <c r="G179" s="171">
        <f t="shared" si="74"/>
        <v>16.666666666666664</v>
      </c>
      <c r="H179" s="168">
        <v>45</v>
      </c>
      <c r="I179" s="169">
        <f t="shared" si="68"/>
        <v>50</v>
      </c>
      <c r="J179" s="170">
        <v>15</v>
      </c>
      <c r="K179" s="171">
        <f t="shared" si="75"/>
        <v>16.666666666666664</v>
      </c>
      <c r="L179" s="168">
        <v>8</v>
      </c>
      <c r="M179" s="169">
        <f t="shared" si="69"/>
        <v>8.8888888888888893</v>
      </c>
      <c r="N179" s="170" t="s">
        <v>98</v>
      </c>
      <c r="O179" s="193" t="s">
        <v>98</v>
      </c>
      <c r="P179" s="168" t="s">
        <v>98</v>
      </c>
      <c r="Q179" s="198" t="s">
        <v>98</v>
      </c>
      <c r="R179" s="167">
        <v>437</v>
      </c>
      <c r="S179" s="168" t="s">
        <v>98</v>
      </c>
      <c r="T179" s="198" t="s">
        <v>98</v>
      </c>
      <c r="U179" s="170">
        <v>38</v>
      </c>
      <c r="V179" s="171">
        <f t="shared" si="76"/>
        <v>8.695652173913043</v>
      </c>
      <c r="W179" s="168">
        <v>239</v>
      </c>
      <c r="X179" s="169">
        <f t="shared" si="70"/>
        <v>54.691075514874143</v>
      </c>
      <c r="Y179" s="170">
        <v>119</v>
      </c>
      <c r="Z179" s="171">
        <f t="shared" si="77"/>
        <v>27.231121281464532</v>
      </c>
      <c r="AA179" s="168">
        <v>21</v>
      </c>
      <c r="AB179" s="172">
        <f t="shared" si="71"/>
        <v>4.805491990846682</v>
      </c>
      <c r="AC179" s="170" t="s">
        <v>98</v>
      </c>
      <c r="AD179" s="237" t="s">
        <v>98</v>
      </c>
      <c r="AE179" s="168" t="s">
        <v>98</v>
      </c>
      <c r="AF179" s="199" t="s">
        <v>98</v>
      </c>
      <c r="AG179" s="167">
        <v>425</v>
      </c>
      <c r="AH179" s="168" t="s">
        <v>98</v>
      </c>
      <c r="AI179" s="198" t="s">
        <v>98</v>
      </c>
      <c r="AJ179" s="170">
        <v>11</v>
      </c>
      <c r="AK179" s="171">
        <f t="shared" si="78"/>
        <v>2.5882352941176472</v>
      </c>
      <c r="AL179" s="168">
        <v>228</v>
      </c>
      <c r="AM179" s="169">
        <f t="shared" si="72"/>
        <v>53.647058823529413</v>
      </c>
      <c r="AN179" s="170">
        <v>150</v>
      </c>
      <c r="AO179" s="171">
        <f t="shared" si="79"/>
        <v>35.294117647058826</v>
      </c>
      <c r="AP179" s="168">
        <v>27</v>
      </c>
      <c r="AQ179" s="169">
        <f t="shared" si="73"/>
        <v>6.3529411764705879</v>
      </c>
      <c r="AR179" s="170" t="s">
        <v>98</v>
      </c>
      <c r="AS179" s="237" t="s">
        <v>98</v>
      </c>
      <c r="AT179" s="168" t="s">
        <v>98</v>
      </c>
      <c r="AU179" s="194" t="s">
        <v>98</v>
      </c>
    </row>
    <row r="180" spans="1:47" s="1" customFormat="1" ht="14.5">
      <c r="A180" s="112" t="s">
        <v>58</v>
      </c>
      <c r="B180" s="86">
        <f t="shared" si="67"/>
        <v>5045</v>
      </c>
      <c r="C180" s="241">
        <v>1147</v>
      </c>
      <c r="D180" s="177">
        <v>345</v>
      </c>
      <c r="E180" s="178">
        <f>D180/C180*100</f>
        <v>30.078465562336532</v>
      </c>
      <c r="F180" s="179">
        <v>128</v>
      </c>
      <c r="G180" s="180">
        <f t="shared" si="74"/>
        <v>11.159546643417611</v>
      </c>
      <c r="H180" s="177">
        <v>322</v>
      </c>
      <c r="I180" s="178">
        <f t="shared" si="68"/>
        <v>28.073234524847429</v>
      </c>
      <c r="J180" s="179">
        <v>124</v>
      </c>
      <c r="K180" s="180">
        <f t="shared" si="75"/>
        <v>10.810810810810811</v>
      </c>
      <c r="L180" s="177">
        <v>25</v>
      </c>
      <c r="M180" s="178">
        <f t="shared" si="69"/>
        <v>2.1795989537925022</v>
      </c>
      <c r="N180" s="179">
        <v>24</v>
      </c>
      <c r="O180" s="180">
        <f>N180/C180*100</f>
        <v>2.092414995640802</v>
      </c>
      <c r="P180" s="177">
        <v>179</v>
      </c>
      <c r="Q180" s="178">
        <f>P180/C180*100</f>
        <v>15.605928509154316</v>
      </c>
      <c r="R180" s="176">
        <v>2093</v>
      </c>
      <c r="S180" s="177">
        <v>134</v>
      </c>
      <c r="T180" s="178">
        <f>S180/R180*100</f>
        <v>6.4022933588150979</v>
      </c>
      <c r="U180" s="179">
        <v>85</v>
      </c>
      <c r="V180" s="180">
        <f t="shared" si="76"/>
        <v>4.0611562350692783</v>
      </c>
      <c r="W180" s="177">
        <v>1110</v>
      </c>
      <c r="X180" s="178">
        <f t="shared" si="70"/>
        <v>53.033922599139991</v>
      </c>
      <c r="Y180" s="179">
        <v>451</v>
      </c>
      <c r="Z180" s="180">
        <f t="shared" si="77"/>
        <v>21.548017200191115</v>
      </c>
      <c r="AA180" s="177">
        <v>159</v>
      </c>
      <c r="AB180" s="195">
        <f t="shared" si="71"/>
        <v>7.5967510750119445</v>
      </c>
      <c r="AC180" s="179">
        <v>84</v>
      </c>
      <c r="AD180" s="196">
        <f>AC180/R180*100</f>
        <v>4.0133779264214047</v>
      </c>
      <c r="AE180" s="177">
        <v>70</v>
      </c>
      <c r="AF180" s="178">
        <f>AE180/R180*100</f>
        <v>3.3444816053511706</v>
      </c>
      <c r="AG180" s="176">
        <v>1805</v>
      </c>
      <c r="AH180" s="177">
        <v>64</v>
      </c>
      <c r="AI180" s="178">
        <f>AH180/AG180*100</f>
        <v>3.5457063711911361</v>
      </c>
      <c r="AJ180" s="179">
        <v>13</v>
      </c>
      <c r="AK180" s="180">
        <f t="shared" si="78"/>
        <v>0.72022160664819945</v>
      </c>
      <c r="AL180" s="177">
        <v>750</v>
      </c>
      <c r="AM180" s="178">
        <f t="shared" si="72"/>
        <v>41.551246537396118</v>
      </c>
      <c r="AN180" s="179">
        <v>887</v>
      </c>
      <c r="AO180" s="180">
        <f t="shared" si="79"/>
        <v>49.141274238227147</v>
      </c>
      <c r="AP180" s="177">
        <v>73</v>
      </c>
      <c r="AQ180" s="178">
        <f t="shared" si="73"/>
        <v>4.0443213296398888</v>
      </c>
      <c r="AR180" s="179">
        <v>15</v>
      </c>
      <c r="AS180" s="180">
        <f>AR180/AG180*100</f>
        <v>0.8310249307479225</v>
      </c>
      <c r="AT180" s="177">
        <v>3</v>
      </c>
      <c r="AU180" s="197">
        <f>AT180/AG180*100</f>
        <v>0.16620498614958448</v>
      </c>
    </row>
    <row r="181" spans="1:47" s="1" customFormat="1" ht="14.5">
      <c r="A181" s="113" t="s">
        <v>59</v>
      </c>
      <c r="B181" s="81">
        <f t="shared" si="67"/>
        <v>10347</v>
      </c>
      <c r="C181" s="237">
        <v>1093</v>
      </c>
      <c r="D181" s="168">
        <v>286</v>
      </c>
      <c r="E181" s="169">
        <f>D181/C181*100</f>
        <v>26.166514181152788</v>
      </c>
      <c r="F181" s="170">
        <v>42</v>
      </c>
      <c r="G181" s="171">
        <f t="shared" si="74"/>
        <v>3.8426349496797805</v>
      </c>
      <c r="H181" s="168">
        <v>204</v>
      </c>
      <c r="I181" s="169">
        <f t="shared" si="68"/>
        <v>18.664226898444646</v>
      </c>
      <c r="J181" s="170">
        <v>114</v>
      </c>
      <c r="K181" s="171">
        <f t="shared" si="75"/>
        <v>10.430009149130832</v>
      </c>
      <c r="L181" s="168">
        <v>35</v>
      </c>
      <c r="M181" s="169">
        <f t="shared" si="69"/>
        <v>3.2021957913998174</v>
      </c>
      <c r="N181" s="170">
        <v>42</v>
      </c>
      <c r="O181" s="171">
        <f>N181/C181*100</f>
        <v>3.8426349496797805</v>
      </c>
      <c r="P181" s="168">
        <v>370</v>
      </c>
      <c r="Q181" s="169">
        <f>P181/C181*100</f>
        <v>33.851784080512353</v>
      </c>
      <c r="R181" s="167">
        <v>6376</v>
      </c>
      <c r="S181" s="168">
        <v>352</v>
      </c>
      <c r="T181" s="169">
        <f>S181/R181*100</f>
        <v>5.520702634880803</v>
      </c>
      <c r="U181" s="170">
        <v>296</v>
      </c>
      <c r="V181" s="171">
        <f t="shared" si="76"/>
        <v>4.6424090338770387</v>
      </c>
      <c r="W181" s="168">
        <v>1399</v>
      </c>
      <c r="X181" s="169">
        <f t="shared" si="70"/>
        <v>21.941656210790462</v>
      </c>
      <c r="Y181" s="170">
        <v>2250</v>
      </c>
      <c r="Z181" s="171">
        <f t="shared" si="77"/>
        <v>35.288582183186954</v>
      </c>
      <c r="AA181" s="168">
        <v>1172</v>
      </c>
      <c r="AB181" s="172">
        <f t="shared" si="71"/>
        <v>18.381430363864492</v>
      </c>
      <c r="AC181" s="170">
        <v>542</v>
      </c>
      <c r="AD181" s="173">
        <f>AC181/R181*100</f>
        <v>8.5006273525721454</v>
      </c>
      <c r="AE181" s="168">
        <v>365</v>
      </c>
      <c r="AF181" s="169">
        <f>AE181/R181*100</f>
        <v>5.7245922208281055</v>
      </c>
      <c r="AG181" s="167">
        <v>2878</v>
      </c>
      <c r="AH181" s="168">
        <v>98</v>
      </c>
      <c r="AI181" s="169">
        <f>AH181/AG181*100</f>
        <v>3.4051424600416955</v>
      </c>
      <c r="AJ181" s="170">
        <v>72</v>
      </c>
      <c r="AK181" s="171">
        <f t="shared" si="78"/>
        <v>2.5017373175816542</v>
      </c>
      <c r="AL181" s="168">
        <v>847</v>
      </c>
      <c r="AM181" s="169">
        <f t="shared" si="72"/>
        <v>29.430159833217512</v>
      </c>
      <c r="AN181" s="170">
        <v>1614</v>
      </c>
      <c r="AO181" s="171">
        <f t="shared" si="79"/>
        <v>56.080611535788741</v>
      </c>
      <c r="AP181" s="168">
        <v>206</v>
      </c>
      <c r="AQ181" s="169">
        <f t="shared" si="73"/>
        <v>7.1577484364141766</v>
      </c>
      <c r="AR181" s="170">
        <v>35</v>
      </c>
      <c r="AS181" s="171">
        <f>AR181/AG181*100</f>
        <v>1.2161223071577485</v>
      </c>
      <c r="AT181" s="168">
        <v>6</v>
      </c>
      <c r="AU181" s="174">
        <f>AT181/AG181*100</f>
        <v>0.20847810979847115</v>
      </c>
    </row>
    <row r="182" spans="1:47" s="1" customFormat="1" ht="14.5">
      <c r="A182" s="112" t="s">
        <v>60</v>
      </c>
      <c r="B182" s="86">
        <f t="shared" si="67"/>
        <v>2470</v>
      </c>
      <c r="C182" s="241">
        <v>211</v>
      </c>
      <c r="D182" s="177">
        <v>38</v>
      </c>
      <c r="E182" s="178">
        <f>D182/C182*100</f>
        <v>18.009478672985782</v>
      </c>
      <c r="F182" s="179">
        <v>31</v>
      </c>
      <c r="G182" s="180">
        <f t="shared" si="74"/>
        <v>14.691943127962084</v>
      </c>
      <c r="H182" s="177">
        <v>58</v>
      </c>
      <c r="I182" s="178">
        <f t="shared" si="68"/>
        <v>27.488151658767773</v>
      </c>
      <c r="J182" s="179">
        <v>10</v>
      </c>
      <c r="K182" s="180">
        <f t="shared" si="75"/>
        <v>4.7393364928909953</v>
      </c>
      <c r="L182" s="177">
        <v>15</v>
      </c>
      <c r="M182" s="178">
        <f t="shared" si="69"/>
        <v>7.109004739336493</v>
      </c>
      <c r="N182" s="179">
        <v>9</v>
      </c>
      <c r="O182" s="180">
        <f>N182/C182*100</f>
        <v>4.2654028436018958</v>
      </c>
      <c r="P182" s="177">
        <v>50</v>
      </c>
      <c r="Q182" s="178">
        <f>P182/C182*100</f>
        <v>23.696682464454977</v>
      </c>
      <c r="R182" s="176">
        <v>1398</v>
      </c>
      <c r="S182" s="181">
        <v>75</v>
      </c>
      <c r="T182" s="182">
        <f>S182/R182*100</f>
        <v>5.3648068669527902</v>
      </c>
      <c r="U182" s="183">
        <v>268</v>
      </c>
      <c r="V182" s="184">
        <f t="shared" si="76"/>
        <v>19.170243204577968</v>
      </c>
      <c r="W182" s="181">
        <v>505</v>
      </c>
      <c r="X182" s="182">
        <f t="shared" si="70"/>
        <v>36.123032904148786</v>
      </c>
      <c r="Y182" s="183">
        <v>241</v>
      </c>
      <c r="Z182" s="184">
        <f t="shared" si="77"/>
        <v>17.238912732474965</v>
      </c>
      <c r="AA182" s="181">
        <v>172</v>
      </c>
      <c r="AB182" s="185">
        <f t="shared" si="71"/>
        <v>12.303290414878399</v>
      </c>
      <c r="AC182" s="183">
        <v>91</v>
      </c>
      <c r="AD182" s="186">
        <f>AC182/R182*100</f>
        <v>6.5092989985693848</v>
      </c>
      <c r="AE182" s="181">
        <v>46</v>
      </c>
      <c r="AF182" s="182">
        <f>AE182/R182*100</f>
        <v>3.2904148783977112</v>
      </c>
      <c r="AG182" s="192">
        <v>861</v>
      </c>
      <c r="AH182" s="181">
        <v>31</v>
      </c>
      <c r="AI182" s="182">
        <f>AH182/AG182*100</f>
        <v>3.6004645760743323</v>
      </c>
      <c r="AJ182" s="183">
        <v>81</v>
      </c>
      <c r="AK182" s="184">
        <f t="shared" si="78"/>
        <v>9.4076655052264808</v>
      </c>
      <c r="AL182" s="181">
        <v>460</v>
      </c>
      <c r="AM182" s="182">
        <f t="shared" si="72"/>
        <v>53.426248548199773</v>
      </c>
      <c r="AN182" s="183">
        <v>262</v>
      </c>
      <c r="AO182" s="184">
        <f t="shared" si="79"/>
        <v>30.429732868757259</v>
      </c>
      <c r="AP182" s="181">
        <v>16</v>
      </c>
      <c r="AQ182" s="182">
        <f t="shared" si="73"/>
        <v>1.8583042973286876</v>
      </c>
      <c r="AR182" s="183">
        <v>8</v>
      </c>
      <c r="AS182" s="184">
        <f>AR182/AG182*100</f>
        <v>0.92915214866434381</v>
      </c>
      <c r="AT182" s="181">
        <v>3</v>
      </c>
      <c r="AU182" s="187">
        <f>AT182/AG182*100</f>
        <v>0.34843205574912894</v>
      </c>
    </row>
    <row r="183" spans="1:47" s="1" customFormat="1" ht="14.5">
      <c r="A183" s="113" t="s">
        <v>61</v>
      </c>
      <c r="B183" s="81">
        <f t="shared" si="67"/>
        <v>470</v>
      </c>
      <c r="C183" s="237">
        <v>27</v>
      </c>
      <c r="D183" s="168" t="s">
        <v>98</v>
      </c>
      <c r="E183" s="198" t="s">
        <v>98</v>
      </c>
      <c r="F183" s="170" t="s">
        <v>98</v>
      </c>
      <c r="G183" s="193" t="s">
        <v>98</v>
      </c>
      <c r="H183" s="168">
        <v>6</v>
      </c>
      <c r="I183" s="169">
        <f t="shared" si="68"/>
        <v>22.222222222222221</v>
      </c>
      <c r="J183" s="170" t="s">
        <v>98</v>
      </c>
      <c r="K183" s="193" t="s">
        <v>98</v>
      </c>
      <c r="L183" s="168">
        <v>3</v>
      </c>
      <c r="M183" s="169">
        <f t="shared" si="69"/>
        <v>11.111111111111111</v>
      </c>
      <c r="N183" s="170" t="s">
        <v>98</v>
      </c>
      <c r="O183" s="193" t="s">
        <v>98</v>
      </c>
      <c r="P183" s="168" t="s">
        <v>98</v>
      </c>
      <c r="Q183" s="198" t="s">
        <v>98</v>
      </c>
      <c r="R183" s="167">
        <v>242</v>
      </c>
      <c r="S183" s="168" t="s">
        <v>98</v>
      </c>
      <c r="T183" s="198" t="s">
        <v>98</v>
      </c>
      <c r="U183" s="170" t="s">
        <v>98</v>
      </c>
      <c r="V183" s="193" t="s">
        <v>98</v>
      </c>
      <c r="W183" s="168">
        <v>82</v>
      </c>
      <c r="X183" s="169">
        <f t="shared" si="70"/>
        <v>33.884297520661157</v>
      </c>
      <c r="Y183" s="170" t="s">
        <v>98</v>
      </c>
      <c r="Z183" s="193" t="s">
        <v>98</v>
      </c>
      <c r="AA183" s="168">
        <v>37</v>
      </c>
      <c r="AB183" s="172">
        <f t="shared" si="71"/>
        <v>15.289256198347106</v>
      </c>
      <c r="AC183" s="170" t="s">
        <v>98</v>
      </c>
      <c r="AD183" s="237" t="s">
        <v>98</v>
      </c>
      <c r="AE183" s="168" t="s">
        <v>98</v>
      </c>
      <c r="AF183" s="199" t="s">
        <v>98</v>
      </c>
      <c r="AG183" s="167">
        <v>201</v>
      </c>
      <c r="AH183" s="168" t="s">
        <v>98</v>
      </c>
      <c r="AI183" s="198" t="s">
        <v>98</v>
      </c>
      <c r="AJ183" s="170" t="s">
        <v>98</v>
      </c>
      <c r="AK183" s="193" t="s">
        <v>98</v>
      </c>
      <c r="AL183" s="168">
        <v>84</v>
      </c>
      <c r="AM183" s="169">
        <f t="shared" si="72"/>
        <v>41.791044776119399</v>
      </c>
      <c r="AN183" s="170" t="s">
        <v>98</v>
      </c>
      <c r="AO183" s="193" t="s">
        <v>98</v>
      </c>
      <c r="AP183" s="168">
        <v>14</v>
      </c>
      <c r="AQ183" s="169">
        <f t="shared" si="73"/>
        <v>6.9651741293532341</v>
      </c>
      <c r="AR183" s="170" t="s">
        <v>98</v>
      </c>
      <c r="AS183" s="237" t="s">
        <v>98</v>
      </c>
      <c r="AT183" s="168" t="s">
        <v>98</v>
      </c>
      <c r="AU183" s="194" t="s">
        <v>98</v>
      </c>
    </row>
    <row r="184" spans="1:47" s="1" customFormat="1" ht="14.5">
      <c r="A184" s="112" t="s">
        <v>62</v>
      </c>
      <c r="B184" s="86">
        <f t="shared" si="67"/>
        <v>2348</v>
      </c>
      <c r="C184" s="241">
        <v>125</v>
      </c>
      <c r="D184" s="177">
        <v>25</v>
      </c>
      <c r="E184" s="178">
        <f>D184/C184*100</f>
        <v>20</v>
      </c>
      <c r="F184" s="179">
        <v>11</v>
      </c>
      <c r="G184" s="180">
        <f t="shared" ref="G184:G190" si="80">F184/C184*100</f>
        <v>8.7999999999999989</v>
      </c>
      <c r="H184" s="177">
        <v>21</v>
      </c>
      <c r="I184" s="178">
        <f t="shared" si="68"/>
        <v>16.8</v>
      </c>
      <c r="J184" s="179">
        <v>28</v>
      </c>
      <c r="K184" s="180">
        <f t="shared" ref="K184:K190" si="81">J184/C184*100</f>
        <v>22.400000000000002</v>
      </c>
      <c r="L184" s="177">
        <v>16</v>
      </c>
      <c r="M184" s="178">
        <f t="shared" si="69"/>
        <v>12.8</v>
      </c>
      <c r="N184" s="179" t="s">
        <v>98</v>
      </c>
      <c r="O184" s="235" t="s">
        <v>98</v>
      </c>
      <c r="P184" s="177" t="s">
        <v>98</v>
      </c>
      <c r="Q184" s="188" t="s">
        <v>98</v>
      </c>
      <c r="R184" s="176">
        <v>969</v>
      </c>
      <c r="S184" s="181">
        <v>45</v>
      </c>
      <c r="T184" s="182">
        <f>S184/R184*100</f>
        <v>4.643962848297214</v>
      </c>
      <c r="U184" s="183">
        <v>38</v>
      </c>
      <c r="V184" s="184">
        <f t="shared" ref="V184:V190" si="82">U184/R184*100</f>
        <v>3.9215686274509802</v>
      </c>
      <c r="W184" s="181">
        <v>98</v>
      </c>
      <c r="X184" s="182">
        <f t="shared" si="70"/>
        <v>10.113519091847266</v>
      </c>
      <c r="Y184" s="183">
        <v>341</v>
      </c>
      <c r="Z184" s="184">
        <f t="shared" ref="Z184:Z190" si="83">Y184/R184*100</f>
        <v>35.190918472652214</v>
      </c>
      <c r="AA184" s="181">
        <v>279</v>
      </c>
      <c r="AB184" s="185">
        <f t="shared" si="71"/>
        <v>28.792569659442723</v>
      </c>
      <c r="AC184" s="183" t="s">
        <v>98</v>
      </c>
      <c r="AD184" s="236" t="s">
        <v>98</v>
      </c>
      <c r="AE184" s="181" t="s">
        <v>98</v>
      </c>
      <c r="AF184" s="190" t="s">
        <v>98</v>
      </c>
      <c r="AG184" s="192">
        <v>1254</v>
      </c>
      <c r="AH184" s="181">
        <v>21</v>
      </c>
      <c r="AI184" s="182">
        <f>AH184/AG184*100</f>
        <v>1.6746411483253589</v>
      </c>
      <c r="AJ184" s="183">
        <v>9</v>
      </c>
      <c r="AK184" s="184">
        <f t="shared" ref="AK184:AK190" si="84">AJ184/AG184*100</f>
        <v>0.71770334928229662</v>
      </c>
      <c r="AL184" s="181">
        <v>175</v>
      </c>
      <c r="AM184" s="182">
        <f t="shared" si="72"/>
        <v>13.955342902711324</v>
      </c>
      <c r="AN184" s="183">
        <v>669</v>
      </c>
      <c r="AO184" s="184">
        <f t="shared" ref="AO184:AO190" si="85">AN184/AG184*100</f>
        <v>53.349282296650713</v>
      </c>
      <c r="AP184" s="181">
        <v>320</v>
      </c>
      <c r="AQ184" s="182">
        <f t="shared" si="73"/>
        <v>25.518341307814989</v>
      </c>
      <c r="AR184" s="183" t="s">
        <v>98</v>
      </c>
      <c r="AS184" s="236" t="s">
        <v>98</v>
      </c>
      <c r="AT184" s="181" t="s">
        <v>98</v>
      </c>
      <c r="AU184" s="191" t="s">
        <v>98</v>
      </c>
    </row>
    <row r="185" spans="1:47" s="1" customFormat="1" ht="14.5">
      <c r="A185" s="113" t="s">
        <v>63</v>
      </c>
      <c r="B185" s="81">
        <f t="shared" si="67"/>
        <v>1414</v>
      </c>
      <c r="C185" s="237">
        <v>119</v>
      </c>
      <c r="D185" s="168">
        <v>13</v>
      </c>
      <c r="E185" s="169">
        <f>D185/C185*100</f>
        <v>10.92436974789916</v>
      </c>
      <c r="F185" s="170">
        <v>9</v>
      </c>
      <c r="G185" s="171">
        <f t="shared" si="80"/>
        <v>7.5630252100840334</v>
      </c>
      <c r="H185" s="168">
        <v>60</v>
      </c>
      <c r="I185" s="169">
        <f t="shared" si="68"/>
        <v>50.420168067226889</v>
      </c>
      <c r="J185" s="170">
        <v>25</v>
      </c>
      <c r="K185" s="171">
        <f t="shared" si="81"/>
        <v>21.008403361344538</v>
      </c>
      <c r="L185" s="168">
        <v>7</v>
      </c>
      <c r="M185" s="169">
        <f t="shared" si="69"/>
        <v>5.8823529411764701</v>
      </c>
      <c r="N185" s="170" t="s">
        <v>98</v>
      </c>
      <c r="O185" s="193" t="s">
        <v>98</v>
      </c>
      <c r="P185" s="168" t="s">
        <v>98</v>
      </c>
      <c r="Q185" s="198" t="s">
        <v>98</v>
      </c>
      <c r="R185" s="167">
        <v>720</v>
      </c>
      <c r="S185" s="168">
        <v>18</v>
      </c>
      <c r="T185" s="169">
        <f>S185/R185*100</f>
        <v>2.5</v>
      </c>
      <c r="U185" s="170">
        <v>52</v>
      </c>
      <c r="V185" s="171">
        <f t="shared" si="82"/>
        <v>7.2222222222222214</v>
      </c>
      <c r="W185" s="168">
        <v>407</v>
      </c>
      <c r="X185" s="169">
        <f t="shared" si="70"/>
        <v>56.527777777777779</v>
      </c>
      <c r="Y185" s="170">
        <v>147</v>
      </c>
      <c r="Z185" s="171">
        <f t="shared" si="83"/>
        <v>20.416666666666668</v>
      </c>
      <c r="AA185" s="168">
        <v>58</v>
      </c>
      <c r="AB185" s="172">
        <f t="shared" si="71"/>
        <v>8.0555555555555554</v>
      </c>
      <c r="AC185" s="170" t="s">
        <v>98</v>
      </c>
      <c r="AD185" s="237" t="s">
        <v>98</v>
      </c>
      <c r="AE185" s="168" t="s">
        <v>98</v>
      </c>
      <c r="AF185" s="199" t="s">
        <v>98</v>
      </c>
      <c r="AG185" s="167">
        <v>575</v>
      </c>
      <c r="AH185" s="168">
        <v>10</v>
      </c>
      <c r="AI185" s="169">
        <f>AH185/AG185*100</f>
        <v>1.7391304347826086</v>
      </c>
      <c r="AJ185" s="170">
        <v>39</v>
      </c>
      <c r="AK185" s="171">
        <f t="shared" si="84"/>
        <v>6.7826086956521747</v>
      </c>
      <c r="AL185" s="168">
        <v>304</v>
      </c>
      <c r="AM185" s="169">
        <f t="shared" si="72"/>
        <v>52.869565217391298</v>
      </c>
      <c r="AN185" s="170">
        <v>178</v>
      </c>
      <c r="AO185" s="171">
        <f t="shared" si="85"/>
        <v>30.956521739130434</v>
      </c>
      <c r="AP185" s="168">
        <v>39</v>
      </c>
      <c r="AQ185" s="169">
        <f t="shared" si="73"/>
        <v>6.7826086956521747</v>
      </c>
      <c r="AR185" s="170" t="s">
        <v>98</v>
      </c>
      <c r="AS185" s="237" t="s">
        <v>98</v>
      </c>
      <c r="AT185" s="168" t="s">
        <v>98</v>
      </c>
      <c r="AU185" s="194" t="s">
        <v>98</v>
      </c>
    </row>
    <row r="186" spans="1:47" s="1" customFormat="1" ht="14.5">
      <c r="A186" s="112" t="s">
        <v>64</v>
      </c>
      <c r="B186" s="86">
        <f t="shared" si="67"/>
        <v>1774</v>
      </c>
      <c r="C186" s="241">
        <v>316</v>
      </c>
      <c r="D186" s="177">
        <v>97</v>
      </c>
      <c r="E186" s="178">
        <f>D186/C186*100</f>
        <v>30.696202531645572</v>
      </c>
      <c r="F186" s="179">
        <v>19</v>
      </c>
      <c r="G186" s="180">
        <f t="shared" si="80"/>
        <v>6.0126582278481013</v>
      </c>
      <c r="H186" s="177">
        <v>58</v>
      </c>
      <c r="I186" s="178">
        <f t="shared" si="68"/>
        <v>18.354430379746837</v>
      </c>
      <c r="J186" s="179">
        <v>51</v>
      </c>
      <c r="K186" s="180">
        <f t="shared" si="81"/>
        <v>16.139240506329113</v>
      </c>
      <c r="L186" s="177">
        <v>17</v>
      </c>
      <c r="M186" s="178">
        <f t="shared" si="69"/>
        <v>5.3797468354430382</v>
      </c>
      <c r="N186" s="179">
        <v>6</v>
      </c>
      <c r="O186" s="180">
        <f>N186/C186*100</f>
        <v>1.89873417721519</v>
      </c>
      <c r="P186" s="177">
        <v>68</v>
      </c>
      <c r="Q186" s="178">
        <f>P186/C186*100</f>
        <v>21.518987341772153</v>
      </c>
      <c r="R186" s="176">
        <v>872</v>
      </c>
      <c r="S186" s="177">
        <v>49</v>
      </c>
      <c r="T186" s="178">
        <f>S186/R186*100</f>
        <v>5.6192660550458715</v>
      </c>
      <c r="U186" s="179">
        <v>41</v>
      </c>
      <c r="V186" s="180">
        <f t="shared" si="82"/>
        <v>4.7018348623853212</v>
      </c>
      <c r="W186" s="177">
        <v>188</v>
      </c>
      <c r="X186" s="178">
        <f t="shared" si="70"/>
        <v>21.559633027522938</v>
      </c>
      <c r="Y186" s="179">
        <v>303</v>
      </c>
      <c r="Z186" s="180">
        <f t="shared" si="83"/>
        <v>34.747706422018346</v>
      </c>
      <c r="AA186" s="177">
        <v>176</v>
      </c>
      <c r="AB186" s="195">
        <f t="shared" si="71"/>
        <v>20.183486238532112</v>
      </c>
      <c r="AC186" s="179">
        <v>63</v>
      </c>
      <c r="AD186" s="196">
        <f>AC186/R186*100</f>
        <v>7.2247706422018343</v>
      </c>
      <c r="AE186" s="177">
        <v>52</v>
      </c>
      <c r="AF186" s="178">
        <f>AE186/R186*100</f>
        <v>5.9633027522935782</v>
      </c>
      <c r="AG186" s="176">
        <v>586</v>
      </c>
      <c r="AH186" s="177">
        <v>15</v>
      </c>
      <c r="AI186" s="178">
        <f>AH186/AG186*100</f>
        <v>2.5597269624573378</v>
      </c>
      <c r="AJ186" s="179">
        <v>11</v>
      </c>
      <c r="AK186" s="180">
        <f t="shared" si="84"/>
        <v>1.877133105802048</v>
      </c>
      <c r="AL186" s="177">
        <v>167</v>
      </c>
      <c r="AM186" s="178">
        <f t="shared" si="72"/>
        <v>28.498293515358363</v>
      </c>
      <c r="AN186" s="179">
        <v>301</v>
      </c>
      <c r="AO186" s="180">
        <f t="shared" si="85"/>
        <v>51.365187713310576</v>
      </c>
      <c r="AP186" s="177">
        <v>81</v>
      </c>
      <c r="AQ186" s="178">
        <f t="shared" si="73"/>
        <v>13.822525597269625</v>
      </c>
      <c r="AR186" s="179">
        <v>6</v>
      </c>
      <c r="AS186" s="180">
        <f>AR186/AG186*100</f>
        <v>1.0238907849829351</v>
      </c>
      <c r="AT186" s="177">
        <v>5</v>
      </c>
      <c r="AU186" s="197">
        <f>AT186/AG186*100</f>
        <v>0.85324232081911267</v>
      </c>
    </row>
    <row r="187" spans="1:47" s="1" customFormat="1" ht="14.5">
      <c r="A187" s="113" t="s">
        <v>65</v>
      </c>
      <c r="B187" s="81">
        <f t="shared" si="67"/>
        <v>1330</v>
      </c>
      <c r="C187" s="237">
        <v>101</v>
      </c>
      <c r="D187" s="168" t="s">
        <v>98</v>
      </c>
      <c r="E187" s="198" t="s">
        <v>98</v>
      </c>
      <c r="F187" s="170">
        <v>16</v>
      </c>
      <c r="G187" s="171">
        <f t="shared" si="80"/>
        <v>15.841584158415841</v>
      </c>
      <c r="H187" s="168">
        <v>27</v>
      </c>
      <c r="I187" s="169">
        <f t="shared" si="68"/>
        <v>26.732673267326735</v>
      </c>
      <c r="J187" s="170">
        <v>38</v>
      </c>
      <c r="K187" s="171">
        <f t="shared" si="81"/>
        <v>37.623762376237622</v>
      </c>
      <c r="L187" s="168">
        <v>12</v>
      </c>
      <c r="M187" s="169">
        <f t="shared" si="69"/>
        <v>11.881188118811881</v>
      </c>
      <c r="N187" s="170">
        <v>4</v>
      </c>
      <c r="O187" s="171">
        <f>N187/C187*100</f>
        <v>3.9603960396039604</v>
      </c>
      <c r="P187" s="168" t="s">
        <v>98</v>
      </c>
      <c r="Q187" s="198" t="s">
        <v>98</v>
      </c>
      <c r="R187" s="200">
        <v>767</v>
      </c>
      <c r="S187" s="201" t="s">
        <v>98</v>
      </c>
      <c r="T187" s="238" t="s">
        <v>98</v>
      </c>
      <c r="U187" s="203">
        <v>23</v>
      </c>
      <c r="V187" s="204">
        <f t="shared" si="82"/>
        <v>2.9986962190352022</v>
      </c>
      <c r="W187" s="201">
        <v>156</v>
      </c>
      <c r="X187" s="202">
        <f t="shared" si="70"/>
        <v>20.33898305084746</v>
      </c>
      <c r="Y187" s="203">
        <v>446</v>
      </c>
      <c r="Z187" s="204">
        <f t="shared" si="83"/>
        <v>58.148631029986966</v>
      </c>
      <c r="AA187" s="201">
        <v>115</v>
      </c>
      <c r="AB187" s="205">
        <f t="shared" si="71"/>
        <v>14.993481095176012</v>
      </c>
      <c r="AC187" s="203">
        <v>21</v>
      </c>
      <c r="AD187" s="206">
        <f>AC187/R187*100</f>
        <v>2.737940026075619</v>
      </c>
      <c r="AE187" s="201" t="s">
        <v>98</v>
      </c>
      <c r="AF187" s="240" t="s">
        <v>98</v>
      </c>
      <c r="AG187" s="167">
        <v>462</v>
      </c>
      <c r="AH187" s="168" t="s">
        <v>98</v>
      </c>
      <c r="AI187" s="198" t="s">
        <v>98</v>
      </c>
      <c r="AJ187" s="170">
        <v>7</v>
      </c>
      <c r="AK187" s="171">
        <f t="shared" si="84"/>
        <v>1.5151515151515151</v>
      </c>
      <c r="AL187" s="168">
        <v>96</v>
      </c>
      <c r="AM187" s="169">
        <f t="shared" si="72"/>
        <v>20.779220779220779</v>
      </c>
      <c r="AN187" s="170">
        <v>299</v>
      </c>
      <c r="AO187" s="171">
        <f t="shared" si="85"/>
        <v>64.718614718614717</v>
      </c>
      <c r="AP187" s="168">
        <v>53</v>
      </c>
      <c r="AQ187" s="169">
        <f t="shared" si="73"/>
        <v>11.471861471861471</v>
      </c>
      <c r="AR187" s="170">
        <v>4</v>
      </c>
      <c r="AS187" s="171">
        <f>AR187/AG187*100</f>
        <v>0.86580086580086579</v>
      </c>
      <c r="AT187" s="168" t="s">
        <v>98</v>
      </c>
      <c r="AU187" s="194" t="s">
        <v>98</v>
      </c>
    </row>
    <row r="188" spans="1:47" s="1" customFormat="1" ht="14.5">
      <c r="A188" s="125" t="s">
        <v>66</v>
      </c>
      <c r="B188" s="91">
        <f t="shared" si="67"/>
        <v>43470</v>
      </c>
      <c r="C188" s="243">
        <v>7673</v>
      </c>
      <c r="D188" s="208">
        <v>1599</v>
      </c>
      <c r="E188" s="209">
        <f>D188/C188*100</f>
        <v>20.839306659715888</v>
      </c>
      <c r="F188" s="210">
        <v>1443</v>
      </c>
      <c r="G188" s="211">
        <f t="shared" si="80"/>
        <v>18.806203570963117</v>
      </c>
      <c r="H188" s="208">
        <v>2128</v>
      </c>
      <c r="I188" s="209">
        <f t="shared" si="68"/>
        <v>27.733611364524958</v>
      </c>
      <c r="J188" s="210">
        <v>781</v>
      </c>
      <c r="K188" s="211">
        <f t="shared" si="81"/>
        <v>10.178548155871237</v>
      </c>
      <c r="L188" s="208">
        <v>338</v>
      </c>
      <c r="M188" s="209">
        <f t="shared" si="69"/>
        <v>4.4050566922976673</v>
      </c>
      <c r="N188" s="210">
        <v>254</v>
      </c>
      <c r="O188" s="211">
        <f>N188/C188*100</f>
        <v>3.3103088752769452</v>
      </c>
      <c r="P188" s="208">
        <v>1130</v>
      </c>
      <c r="Q188" s="209">
        <f>P188/C188*100</f>
        <v>14.726964681350188</v>
      </c>
      <c r="R188" s="91">
        <v>23013</v>
      </c>
      <c r="S188" s="208">
        <v>1498</v>
      </c>
      <c r="T188" s="209">
        <f>S188/R188*100</f>
        <v>6.509364272367792</v>
      </c>
      <c r="U188" s="210">
        <v>4019</v>
      </c>
      <c r="V188" s="211">
        <f t="shared" si="82"/>
        <v>17.46404206318168</v>
      </c>
      <c r="W188" s="208">
        <v>7489</v>
      </c>
      <c r="X188" s="209">
        <f t="shared" si="70"/>
        <v>32.542475991830706</v>
      </c>
      <c r="Y188" s="210">
        <v>5296</v>
      </c>
      <c r="Z188" s="211">
        <f t="shared" si="83"/>
        <v>23.013079563724851</v>
      </c>
      <c r="AA188" s="208">
        <v>2611</v>
      </c>
      <c r="AB188" s="212">
        <f t="shared" si="71"/>
        <v>11.345761091556945</v>
      </c>
      <c r="AC188" s="210">
        <v>1227</v>
      </c>
      <c r="AD188" s="213">
        <f>AC188/R188*100</f>
        <v>5.331769000130361</v>
      </c>
      <c r="AE188" s="208">
        <v>873</v>
      </c>
      <c r="AF188" s="209">
        <f>AE188/R188*100</f>
        <v>3.7935080172076656</v>
      </c>
      <c r="AG188" s="91">
        <v>12784</v>
      </c>
      <c r="AH188" s="208">
        <v>416</v>
      </c>
      <c r="AI188" s="209">
        <f>AH188/AG188*100</f>
        <v>3.2540675844806008</v>
      </c>
      <c r="AJ188" s="210">
        <v>1631</v>
      </c>
      <c r="AK188" s="211">
        <f t="shared" si="84"/>
        <v>12.758135168961202</v>
      </c>
      <c r="AL188" s="208">
        <v>5122</v>
      </c>
      <c r="AM188" s="209">
        <f t="shared" si="72"/>
        <v>40.065707133917392</v>
      </c>
      <c r="AN188" s="210">
        <v>4714</v>
      </c>
      <c r="AO188" s="211">
        <f t="shared" si="85"/>
        <v>36.874217772215268</v>
      </c>
      <c r="AP188" s="208">
        <v>722</v>
      </c>
      <c r="AQ188" s="209">
        <f t="shared" si="73"/>
        <v>5.6476846057571963</v>
      </c>
      <c r="AR188" s="210">
        <v>143</v>
      </c>
      <c r="AS188" s="211">
        <f>AR188/AG188*100</f>
        <v>1.1185857321652064</v>
      </c>
      <c r="AT188" s="208">
        <v>36</v>
      </c>
      <c r="AU188" s="214">
        <f>AT188/AG188*100</f>
        <v>0.28160200250312889</v>
      </c>
    </row>
    <row r="189" spans="1:47" s="1" customFormat="1" ht="14.5">
      <c r="A189" s="128" t="s">
        <v>67</v>
      </c>
      <c r="B189" s="96">
        <f t="shared" si="67"/>
        <v>10272</v>
      </c>
      <c r="C189" s="244">
        <v>1392</v>
      </c>
      <c r="D189" s="216">
        <v>432</v>
      </c>
      <c r="E189" s="217">
        <f>D189/C189*100</f>
        <v>31.03448275862069</v>
      </c>
      <c r="F189" s="218">
        <v>143</v>
      </c>
      <c r="G189" s="219">
        <f t="shared" si="80"/>
        <v>10.272988505747128</v>
      </c>
      <c r="H189" s="216">
        <v>340</v>
      </c>
      <c r="I189" s="217">
        <f t="shared" si="68"/>
        <v>24.425287356321839</v>
      </c>
      <c r="J189" s="218">
        <v>190</v>
      </c>
      <c r="K189" s="219">
        <f t="shared" si="81"/>
        <v>13.649425287356323</v>
      </c>
      <c r="L189" s="216">
        <v>93</v>
      </c>
      <c r="M189" s="217">
        <f t="shared" si="69"/>
        <v>6.6810344827586201</v>
      </c>
      <c r="N189" s="218">
        <v>33</v>
      </c>
      <c r="O189" s="219">
        <f>N189/C189*100</f>
        <v>2.3706896551724137</v>
      </c>
      <c r="P189" s="216">
        <v>161</v>
      </c>
      <c r="Q189" s="217">
        <f>P189/C189*100</f>
        <v>11.566091954022989</v>
      </c>
      <c r="R189" s="96">
        <v>4660</v>
      </c>
      <c r="S189" s="216">
        <v>275</v>
      </c>
      <c r="T189" s="217">
        <f>S189/R189*100</f>
        <v>5.9012875536480687</v>
      </c>
      <c r="U189" s="218">
        <v>288</v>
      </c>
      <c r="V189" s="219">
        <f t="shared" si="82"/>
        <v>6.1802575107296134</v>
      </c>
      <c r="W189" s="216">
        <v>1393</v>
      </c>
      <c r="X189" s="217">
        <f t="shared" si="70"/>
        <v>29.892703862660948</v>
      </c>
      <c r="Y189" s="218">
        <v>1440</v>
      </c>
      <c r="Z189" s="219">
        <f t="shared" si="83"/>
        <v>30.901287553648071</v>
      </c>
      <c r="AA189" s="216">
        <v>744</v>
      </c>
      <c r="AB189" s="220">
        <f t="shared" si="71"/>
        <v>15.965665236051501</v>
      </c>
      <c r="AC189" s="218">
        <v>269</v>
      </c>
      <c r="AD189" s="221">
        <f>AC189/R189*100</f>
        <v>5.7725321888412022</v>
      </c>
      <c r="AE189" s="216">
        <v>251</v>
      </c>
      <c r="AF189" s="217">
        <f>AE189/R189*100</f>
        <v>5.3862660944206011</v>
      </c>
      <c r="AG189" s="96">
        <v>4220</v>
      </c>
      <c r="AH189" s="216">
        <v>103</v>
      </c>
      <c r="AI189" s="217">
        <f>AH189/AG189*100</f>
        <v>2.4407582938388623</v>
      </c>
      <c r="AJ189" s="218">
        <v>213</v>
      </c>
      <c r="AK189" s="219">
        <f t="shared" si="84"/>
        <v>5.0473933649289098</v>
      </c>
      <c r="AL189" s="216">
        <v>1516</v>
      </c>
      <c r="AM189" s="217">
        <f t="shared" si="72"/>
        <v>35.924170616113742</v>
      </c>
      <c r="AN189" s="218">
        <v>1753</v>
      </c>
      <c r="AO189" s="219">
        <f t="shared" si="85"/>
        <v>41.540284360189574</v>
      </c>
      <c r="AP189" s="216">
        <v>541</v>
      </c>
      <c r="AQ189" s="217">
        <f t="shared" si="73"/>
        <v>12.819905213270141</v>
      </c>
      <c r="AR189" s="218">
        <v>80</v>
      </c>
      <c r="AS189" s="219">
        <f>AR189/AG189*100</f>
        <v>1.8957345971563981</v>
      </c>
      <c r="AT189" s="216">
        <v>14</v>
      </c>
      <c r="AU189" s="222">
        <f>AT189/AG189*100</f>
        <v>0.33175355450236965</v>
      </c>
    </row>
    <row r="190" spans="1:47" s="1" customFormat="1" ht="14.5">
      <c r="A190" s="131" t="s">
        <v>68</v>
      </c>
      <c r="B190" s="101">
        <f t="shared" si="67"/>
        <v>53742</v>
      </c>
      <c r="C190" s="245">
        <v>9065</v>
      </c>
      <c r="D190" s="225">
        <v>2031</v>
      </c>
      <c r="E190" s="226">
        <f>D190/C190*100</f>
        <v>22.40485383342526</v>
      </c>
      <c r="F190" s="227">
        <v>1586</v>
      </c>
      <c r="G190" s="228">
        <f t="shared" si="80"/>
        <v>17.495863210148922</v>
      </c>
      <c r="H190" s="225">
        <v>2468</v>
      </c>
      <c r="I190" s="226">
        <f t="shared" si="68"/>
        <v>27.225592939878656</v>
      </c>
      <c r="J190" s="227">
        <v>971</v>
      </c>
      <c r="K190" s="228">
        <f t="shared" si="81"/>
        <v>10.711527854384997</v>
      </c>
      <c r="L190" s="225">
        <v>431</v>
      </c>
      <c r="M190" s="226">
        <f t="shared" si="69"/>
        <v>4.7545504688361824</v>
      </c>
      <c r="N190" s="227">
        <v>287</v>
      </c>
      <c r="O190" s="228">
        <f>N190/C190*100</f>
        <v>3.1660231660231659</v>
      </c>
      <c r="P190" s="225">
        <v>1291</v>
      </c>
      <c r="Q190" s="226">
        <f>P190/C190*100</f>
        <v>14.241588527302811</v>
      </c>
      <c r="R190" s="224">
        <v>27673</v>
      </c>
      <c r="S190" s="225">
        <v>1773</v>
      </c>
      <c r="T190" s="226">
        <f>S190/R190*100</f>
        <v>6.4069670798251002</v>
      </c>
      <c r="U190" s="227">
        <v>4307</v>
      </c>
      <c r="V190" s="228">
        <f t="shared" si="82"/>
        <v>15.56390705742059</v>
      </c>
      <c r="W190" s="225">
        <v>8882</v>
      </c>
      <c r="X190" s="226">
        <f t="shared" si="70"/>
        <v>32.096267119575039</v>
      </c>
      <c r="Y190" s="227">
        <v>6736</v>
      </c>
      <c r="Z190" s="228">
        <f t="shared" si="83"/>
        <v>24.341415820474833</v>
      </c>
      <c r="AA190" s="225">
        <v>3355</v>
      </c>
      <c r="AB190" s="229">
        <f t="shared" si="71"/>
        <v>12.123730712246594</v>
      </c>
      <c r="AC190" s="227">
        <v>1496</v>
      </c>
      <c r="AD190" s="230">
        <f>AC190/R190*100</f>
        <v>5.4059913995591371</v>
      </c>
      <c r="AE190" s="225">
        <v>1124</v>
      </c>
      <c r="AF190" s="226">
        <f>AE190/R190*100</f>
        <v>4.0617208108987102</v>
      </c>
      <c r="AG190" s="224">
        <v>17004</v>
      </c>
      <c r="AH190" s="225">
        <v>519</v>
      </c>
      <c r="AI190" s="226">
        <f>AH190/AG190*100</f>
        <v>3.0522230063514471</v>
      </c>
      <c r="AJ190" s="227">
        <v>1844</v>
      </c>
      <c r="AK190" s="228">
        <f t="shared" si="84"/>
        <v>10.844507174782404</v>
      </c>
      <c r="AL190" s="225">
        <v>6638</v>
      </c>
      <c r="AM190" s="226">
        <f t="shared" si="72"/>
        <v>39.037873441543162</v>
      </c>
      <c r="AN190" s="227">
        <v>6467</v>
      </c>
      <c r="AO190" s="228">
        <f t="shared" si="85"/>
        <v>38.032227711126794</v>
      </c>
      <c r="AP190" s="225">
        <v>1263</v>
      </c>
      <c r="AQ190" s="226">
        <f t="shared" si="73"/>
        <v>7.427664079040226</v>
      </c>
      <c r="AR190" s="227">
        <v>223</v>
      </c>
      <c r="AS190" s="228">
        <f>AR190/AG190*100</f>
        <v>1.3114561279698895</v>
      </c>
      <c r="AT190" s="225">
        <v>50</v>
      </c>
      <c r="AU190" s="231">
        <f>AT190/AG190*100</f>
        <v>0.29404845918607386</v>
      </c>
    </row>
    <row r="191" spans="1:47" s="1" customFormat="1" ht="14.25" customHeight="1">
      <c r="A191" s="409" t="s">
        <v>123</v>
      </c>
      <c r="B191" s="409"/>
      <c r="C191" s="409"/>
      <c r="D191" s="409"/>
      <c r="E191" s="409"/>
      <c r="F191" s="409"/>
      <c r="G191" s="409"/>
      <c r="H191" s="409"/>
      <c r="I191" s="409"/>
      <c r="J191" s="409"/>
      <c r="K191" s="409"/>
      <c r="L191" s="409"/>
      <c r="M191" s="409"/>
      <c r="N191" s="409"/>
      <c r="O191" s="409"/>
      <c r="P191" s="409"/>
      <c r="Q191" s="409"/>
      <c r="R191" s="409"/>
      <c r="S191" s="409"/>
      <c r="T191" s="409"/>
      <c r="U191" s="409"/>
      <c r="V191" s="409"/>
      <c r="W191" s="409"/>
      <c r="X191" s="409"/>
      <c r="Y191" s="409"/>
      <c r="Z191" s="409"/>
      <c r="AA191" s="409"/>
      <c r="AB191" s="409"/>
      <c r="AC191" s="409"/>
      <c r="AD191" s="409"/>
      <c r="AE191" s="409"/>
      <c r="AF191" s="409"/>
      <c r="AG191" s="409"/>
      <c r="AH191" s="409"/>
      <c r="AI191" s="409"/>
      <c r="AJ191" s="409"/>
      <c r="AK191" s="409"/>
      <c r="AL191" s="409"/>
      <c r="AM191" s="409"/>
      <c r="AN191" s="409"/>
      <c r="AO191" s="409"/>
      <c r="AP191" s="409"/>
      <c r="AQ191" s="409"/>
      <c r="AR191" s="409"/>
      <c r="AS191" s="409"/>
      <c r="AT191" s="409"/>
      <c r="AU191" s="409"/>
    </row>
    <row r="192" spans="1:47" s="1" customFormat="1" ht="14.5">
      <c r="A192" s="411" t="s">
        <v>96</v>
      </c>
      <c r="B192" s="411"/>
      <c r="C192" s="411"/>
      <c r="D192" s="411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1"/>
      <c r="S192" s="411"/>
      <c r="T192" s="411"/>
      <c r="U192" s="411"/>
      <c r="V192" s="411"/>
      <c r="W192" s="411"/>
      <c r="X192" s="411"/>
      <c r="Y192" s="411"/>
      <c r="Z192" s="411"/>
      <c r="AA192" s="411"/>
      <c r="AB192" s="411"/>
      <c r="AC192" s="411"/>
      <c r="AD192" s="411"/>
      <c r="AE192" s="411"/>
      <c r="AF192" s="411"/>
      <c r="AG192" s="411"/>
      <c r="AH192" s="411"/>
      <c r="AI192" s="411"/>
      <c r="AJ192" s="411"/>
      <c r="AK192" s="411"/>
      <c r="AL192" s="411"/>
      <c r="AM192" s="411"/>
      <c r="AN192" s="411"/>
      <c r="AO192" s="411"/>
      <c r="AP192" s="411"/>
      <c r="AQ192" s="411"/>
      <c r="AR192" s="411"/>
      <c r="AS192" s="411"/>
      <c r="AT192" s="411"/>
      <c r="AU192" s="411"/>
    </row>
    <row r="193" spans="1:47" s="1" customFormat="1" ht="17.25" customHeight="1">
      <c r="A193" s="412" t="s">
        <v>145</v>
      </c>
      <c r="B193" s="412"/>
      <c r="C193" s="412"/>
      <c r="D193" s="412"/>
      <c r="E193" s="412"/>
      <c r="F193" s="412"/>
      <c r="G193" s="412"/>
      <c r="H193" s="412"/>
      <c r="I193" s="412"/>
      <c r="J193" s="412"/>
      <c r="K193" s="412"/>
      <c r="L193" s="412"/>
      <c r="M193" s="412"/>
      <c r="N193" s="412"/>
      <c r="O193" s="412"/>
      <c r="P193" s="412"/>
      <c r="Q193" s="412"/>
      <c r="R193" s="412"/>
      <c r="S193" s="412"/>
      <c r="T193" s="412"/>
      <c r="U193" s="412"/>
      <c r="V193" s="412"/>
      <c r="W193" s="412"/>
      <c r="X193" s="412"/>
      <c r="Y193" s="412"/>
      <c r="Z193" s="412"/>
      <c r="AA193" s="412"/>
      <c r="AB193" s="412"/>
      <c r="AC193" s="412"/>
      <c r="AD193" s="412"/>
      <c r="AE193" s="412"/>
      <c r="AF193" s="412"/>
      <c r="AG193" s="412"/>
      <c r="AH193" s="412"/>
      <c r="AI193" s="412"/>
      <c r="AJ193" s="412"/>
      <c r="AK193" s="412"/>
      <c r="AL193" s="412"/>
      <c r="AM193" s="412"/>
      <c r="AN193" s="412"/>
      <c r="AO193" s="412"/>
      <c r="AP193" s="412"/>
      <c r="AQ193" s="412"/>
      <c r="AR193" s="412"/>
      <c r="AS193" s="412"/>
      <c r="AT193" s="412"/>
      <c r="AU193" s="412"/>
    </row>
    <row r="194" spans="1:47" s="1" customFormat="1" ht="14.5"/>
    <row r="195" spans="1:47" s="1" customFormat="1" ht="23.5">
      <c r="A195" s="387">
        <v>2019</v>
      </c>
      <c r="B195" s="387"/>
      <c r="C195" s="387"/>
      <c r="D195" s="387"/>
      <c r="E195" s="387"/>
      <c r="F195" s="387"/>
      <c r="G195" s="387"/>
      <c r="H195" s="387"/>
      <c r="I195" s="387"/>
      <c r="J195" s="387"/>
      <c r="K195" s="387"/>
      <c r="L195" s="387"/>
      <c r="M195" s="387"/>
      <c r="N195" s="387"/>
      <c r="O195" s="387"/>
      <c r="P195" s="387"/>
      <c r="Q195" s="387"/>
      <c r="R195" s="387"/>
      <c r="S195" s="387"/>
      <c r="T195" s="387"/>
      <c r="U195" s="387"/>
      <c r="V195" s="387"/>
      <c r="W195" s="387"/>
      <c r="X195" s="387"/>
      <c r="Y195" s="387"/>
      <c r="Z195" s="387"/>
      <c r="AA195" s="387"/>
      <c r="AB195" s="387"/>
      <c r="AC195" s="387"/>
      <c r="AD195" s="387"/>
      <c r="AE195" s="387"/>
      <c r="AF195" s="387"/>
      <c r="AG195" s="387"/>
      <c r="AH195" s="387"/>
      <c r="AI195" s="387"/>
      <c r="AJ195" s="387"/>
      <c r="AK195" s="387"/>
      <c r="AL195" s="387"/>
      <c r="AM195" s="387"/>
      <c r="AN195" s="387"/>
      <c r="AO195" s="387"/>
      <c r="AP195" s="387"/>
      <c r="AQ195" s="387"/>
      <c r="AR195" s="387"/>
      <c r="AS195" s="387"/>
      <c r="AT195" s="387"/>
      <c r="AU195" s="387"/>
    </row>
    <row r="196" spans="1:47" s="1" customFormat="1" ht="14.5"/>
    <row r="197" spans="1:47" s="1" customFormat="1" ht="16.5">
      <c r="A197" s="403" t="s">
        <v>146</v>
      </c>
      <c r="B197" s="403"/>
      <c r="C197" s="403"/>
      <c r="D197" s="403"/>
      <c r="E197" s="403"/>
      <c r="F197" s="403"/>
      <c r="G197" s="403"/>
      <c r="H197" s="403"/>
      <c r="I197" s="403"/>
      <c r="J197" s="403"/>
      <c r="K197" s="403"/>
      <c r="L197" s="403"/>
      <c r="M197" s="403"/>
      <c r="N197" s="403"/>
      <c r="O197" s="403"/>
      <c r="P197" s="403"/>
      <c r="Q197" s="403"/>
      <c r="R197" s="403"/>
      <c r="S197" s="403"/>
      <c r="T197" s="403"/>
      <c r="U197" s="403"/>
      <c r="V197" s="403"/>
      <c r="W197" s="403"/>
      <c r="X197" s="403"/>
      <c r="Y197" s="403"/>
      <c r="Z197" s="403"/>
      <c r="AA197" s="403"/>
      <c r="AB197" s="403"/>
      <c r="AC197" s="403"/>
      <c r="AD197" s="403"/>
      <c r="AE197" s="403"/>
      <c r="AF197" s="403"/>
      <c r="AG197" s="403"/>
      <c r="AH197" s="403"/>
      <c r="AI197" s="403"/>
      <c r="AJ197" s="403"/>
      <c r="AK197" s="403"/>
      <c r="AL197" s="403"/>
      <c r="AM197" s="403"/>
      <c r="AN197" s="403"/>
      <c r="AO197" s="403"/>
      <c r="AP197" s="403"/>
      <c r="AQ197" s="403"/>
      <c r="AR197" s="403"/>
      <c r="AS197" s="403"/>
      <c r="AT197" s="403"/>
      <c r="AU197" s="403"/>
    </row>
    <row r="198" spans="1:47" s="1" customFormat="1" ht="15.75" customHeight="1">
      <c r="A198" s="410" t="s">
        <v>38</v>
      </c>
      <c r="B198" s="408" t="s">
        <v>86</v>
      </c>
      <c r="C198" s="408"/>
      <c r="D198" s="408"/>
      <c r="E198" s="408"/>
      <c r="F198" s="408"/>
      <c r="G198" s="408"/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8"/>
      <c r="U198" s="408"/>
      <c r="V198" s="408"/>
      <c r="W198" s="408"/>
      <c r="X198" s="408"/>
      <c r="Y198" s="408"/>
      <c r="Z198" s="408"/>
      <c r="AA198" s="408"/>
      <c r="AB198" s="408"/>
      <c r="AC198" s="408"/>
      <c r="AD198" s="408"/>
      <c r="AE198" s="408"/>
      <c r="AF198" s="408"/>
      <c r="AG198" s="408"/>
      <c r="AH198" s="408"/>
      <c r="AI198" s="408"/>
      <c r="AJ198" s="408"/>
      <c r="AK198" s="408"/>
      <c r="AL198" s="408"/>
      <c r="AM198" s="408"/>
      <c r="AN198" s="408"/>
      <c r="AO198" s="408"/>
      <c r="AP198" s="408"/>
      <c r="AQ198" s="408"/>
      <c r="AR198" s="408"/>
      <c r="AS198" s="408"/>
      <c r="AT198" s="408"/>
      <c r="AU198" s="408"/>
    </row>
    <row r="199" spans="1:47" s="1" customFormat="1" ht="14.25" customHeight="1">
      <c r="A199" s="410"/>
      <c r="B199" s="405" t="s">
        <v>40</v>
      </c>
      <c r="C199" s="408" t="s">
        <v>41</v>
      </c>
      <c r="D199" s="408"/>
      <c r="E199" s="408"/>
      <c r="F199" s="408"/>
      <c r="G199" s="408"/>
      <c r="H199" s="408"/>
      <c r="I199" s="408"/>
      <c r="J199" s="408"/>
      <c r="K199" s="408"/>
      <c r="L199" s="408"/>
      <c r="M199" s="408"/>
      <c r="N199" s="408"/>
      <c r="O199" s="408"/>
      <c r="P199" s="408"/>
      <c r="Q199" s="408"/>
      <c r="R199" s="408"/>
      <c r="S199" s="408"/>
      <c r="T199" s="408"/>
      <c r="U199" s="408"/>
      <c r="V199" s="408"/>
      <c r="W199" s="408"/>
      <c r="X199" s="408"/>
      <c r="Y199" s="408"/>
      <c r="Z199" s="408"/>
      <c r="AA199" s="408"/>
      <c r="AB199" s="408"/>
      <c r="AC199" s="408"/>
      <c r="AD199" s="408"/>
      <c r="AE199" s="408"/>
      <c r="AF199" s="408"/>
      <c r="AG199" s="408"/>
      <c r="AH199" s="408"/>
      <c r="AI199" s="408"/>
      <c r="AJ199" s="408"/>
      <c r="AK199" s="408"/>
      <c r="AL199" s="408"/>
      <c r="AM199" s="408"/>
      <c r="AN199" s="408"/>
      <c r="AO199" s="408"/>
      <c r="AP199" s="408"/>
      <c r="AQ199" s="408"/>
      <c r="AR199" s="408"/>
      <c r="AS199" s="408"/>
      <c r="AT199" s="408"/>
      <c r="AU199" s="408"/>
    </row>
    <row r="200" spans="1:47" s="1" customFormat="1" ht="15.75" customHeight="1">
      <c r="A200" s="410"/>
      <c r="B200" s="405"/>
      <c r="C200" s="407" t="s">
        <v>87</v>
      </c>
      <c r="D200" s="407"/>
      <c r="E200" s="407"/>
      <c r="F200" s="407"/>
      <c r="G200" s="407"/>
      <c r="H200" s="407"/>
      <c r="I200" s="407"/>
      <c r="J200" s="407"/>
      <c r="K200" s="407"/>
      <c r="L200" s="407"/>
      <c r="M200" s="407"/>
      <c r="N200" s="407"/>
      <c r="O200" s="407"/>
      <c r="P200" s="407"/>
      <c r="Q200" s="407"/>
      <c r="R200" s="407" t="s">
        <v>88</v>
      </c>
      <c r="S200" s="407"/>
      <c r="T200" s="407"/>
      <c r="U200" s="407"/>
      <c r="V200" s="407"/>
      <c r="W200" s="407"/>
      <c r="X200" s="407"/>
      <c r="Y200" s="407"/>
      <c r="Z200" s="407"/>
      <c r="AA200" s="407"/>
      <c r="AB200" s="407"/>
      <c r="AC200" s="407"/>
      <c r="AD200" s="407"/>
      <c r="AE200" s="407"/>
      <c r="AF200" s="407"/>
      <c r="AG200" s="408" t="s">
        <v>138</v>
      </c>
      <c r="AH200" s="408"/>
      <c r="AI200" s="408"/>
      <c r="AJ200" s="408"/>
      <c r="AK200" s="408"/>
      <c r="AL200" s="408"/>
      <c r="AM200" s="408"/>
      <c r="AN200" s="408"/>
      <c r="AO200" s="408"/>
      <c r="AP200" s="408"/>
      <c r="AQ200" s="408"/>
      <c r="AR200" s="408"/>
      <c r="AS200" s="408"/>
      <c r="AT200" s="408"/>
      <c r="AU200" s="408"/>
    </row>
    <row r="201" spans="1:47" s="1" customFormat="1" ht="14.25" customHeight="1">
      <c r="A201" s="410"/>
      <c r="B201" s="405"/>
      <c r="C201" s="407" t="s">
        <v>40</v>
      </c>
      <c r="D201" s="407" t="s">
        <v>41</v>
      </c>
      <c r="E201" s="407"/>
      <c r="F201" s="407"/>
      <c r="G201" s="407"/>
      <c r="H201" s="407"/>
      <c r="I201" s="407"/>
      <c r="J201" s="407"/>
      <c r="K201" s="407"/>
      <c r="L201" s="407"/>
      <c r="M201" s="407"/>
      <c r="N201" s="407"/>
      <c r="O201" s="407"/>
      <c r="P201" s="407"/>
      <c r="Q201" s="407"/>
      <c r="R201" s="407" t="s">
        <v>40</v>
      </c>
      <c r="S201" s="405" t="s">
        <v>41</v>
      </c>
      <c r="T201" s="405"/>
      <c r="U201" s="405"/>
      <c r="V201" s="405"/>
      <c r="W201" s="405"/>
      <c r="X201" s="405"/>
      <c r="Y201" s="405"/>
      <c r="Z201" s="405"/>
      <c r="AA201" s="405"/>
      <c r="AB201" s="405"/>
      <c r="AC201" s="405"/>
      <c r="AD201" s="405"/>
      <c r="AE201" s="405"/>
      <c r="AF201" s="405"/>
      <c r="AG201" s="407" t="s">
        <v>40</v>
      </c>
      <c r="AH201" s="408" t="s">
        <v>41</v>
      </c>
      <c r="AI201" s="408"/>
      <c r="AJ201" s="408"/>
      <c r="AK201" s="408"/>
      <c r="AL201" s="408"/>
      <c r="AM201" s="408"/>
      <c r="AN201" s="408"/>
      <c r="AO201" s="408"/>
      <c r="AP201" s="408"/>
      <c r="AQ201" s="408"/>
      <c r="AR201" s="408"/>
      <c r="AS201" s="408"/>
      <c r="AT201" s="408"/>
      <c r="AU201" s="408"/>
    </row>
    <row r="202" spans="1:47" s="1" customFormat="1" ht="54" customHeight="1">
      <c r="A202" s="410"/>
      <c r="B202" s="405"/>
      <c r="C202" s="407"/>
      <c r="D202" s="407" t="s">
        <v>111</v>
      </c>
      <c r="E202" s="407"/>
      <c r="F202" s="407" t="s">
        <v>112</v>
      </c>
      <c r="G202" s="407"/>
      <c r="H202" s="407" t="s">
        <v>113</v>
      </c>
      <c r="I202" s="407"/>
      <c r="J202" s="407" t="s">
        <v>114</v>
      </c>
      <c r="K202" s="407"/>
      <c r="L202" s="407" t="s">
        <v>115</v>
      </c>
      <c r="M202" s="407"/>
      <c r="N202" s="407" t="s">
        <v>116</v>
      </c>
      <c r="O202" s="407"/>
      <c r="P202" s="407" t="s">
        <v>117</v>
      </c>
      <c r="Q202" s="407"/>
      <c r="R202" s="407"/>
      <c r="S202" s="407" t="s">
        <v>111</v>
      </c>
      <c r="T202" s="407"/>
      <c r="U202" s="407" t="s">
        <v>139</v>
      </c>
      <c r="V202" s="407"/>
      <c r="W202" s="407" t="s">
        <v>113</v>
      </c>
      <c r="X202" s="407"/>
      <c r="Y202" s="407" t="s">
        <v>114</v>
      </c>
      <c r="Z202" s="407"/>
      <c r="AA202" s="407" t="s">
        <v>115</v>
      </c>
      <c r="AB202" s="407"/>
      <c r="AC202" s="407" t="s">
        <v>116</v>
      </c>
      <c r="AD202" s="407"/>
      <c r="AE202" s="407" t="s">
        <v>117</v>
      </c>
      <c r="AF202" s="407"/>
      <c r="AG202" s="407"/>
      <c r="AH202" s="407" t="s">
        <v>111</v>
      </c>
      <c r="AI202" s="407"/>
      <c r="AJ202" s="407" t="s">
        <v>139</v>
      </c>
      <c r="AK202" s="407"/>
      <c r="AL202" s="407" t="s">
        <v>113</v>
      </c>
      <c r="AM202" s="407"/>
      <c r="AN202" s="407" t="s">
        <v>114</v>
      </c>
      <c r="AO202" s="407"/>
      <c r="AP202" s="407" t="s">
        <v>115</v>
      </c>
      <c r="AQ202" s="407"/>
      <c r="AR202" s="407" t="s">
        <v>116</v>
      </c>
      <c r="AS202" s="407"/>
      <c r="AT202" s="408" t="s">
        <v>117</v>
      </c>
      <c r="AU202" s="408"/>
    </row>
    <row r="203" spans="1:47" s="1" customFormat="1" ht="14.5">
      <c r="A203" s="410"/>
      <c r="B203" s="150" t="s">
        <v>48</v>
      </c>
      <c r="C203" s="150" t="s">
        <v>48</v>
      </c>
      <c r="D203" s="151" t="s">
        <v>48</v>
      </c>
      <c r="E203" s="152" t="s">
        <v>49</v>
      </c>
      <c r="F203" s="153" t="s">
        <v>48</v>
      </c>
      <c r="G203" s="154" t="s">
        <v>49</v>
      </c>
      <c r="H203" s="153" t="s">
        <v>48</v>
      </c>
      <c r="I203" s="154" t="s">
        <v>49</v>
      </c>
      <c r="J203" s="153" t="s">
        <v>48</v>
      </c>
      <c r="K203" s="154" t="s">
        <v>49</v>
      </c>
      <c r="L203" s="151" t="s">
        <v>48</v>
      </c>
      <c r="M203" s="152" t="s">
        <v>49</v>
      </c>
      <c r="N203" s="153" t="s">
        <v>48</v>
      </c>
      <c r="O203" s="154" t="s">
        <v>49</v>
      </c>
      <c r="P203" s="151" t="s">
        <v>48</v>
      </c>
      <c r="Q203" s="152" t="s">
        <v>49</v>
      </c>
      <c r="R203" s="150" t="s">
        <v>48</v>
      </c>
      <c r="S203" s="153" t="s">
        <v>48</v>
      </c>
      <c r="T203" s="154" t="s">
        <v>49</v>
      </c>
      <c r="U203" s="153" t="s">
        <v>48</v>
      </c>
      <c r="V203" s="154" t="s">
        <v>49</v>
      </c>
      <c r="W203" s="153" t="s">
        <v>48</v>
      </c>
      <c r="X203" s="154" t="s">
        <v>49</v>
      </c>
      <c r="Y203" s="151" t="s">
        <v>48</v>
      </c>
      <c r="Z203" s="152" t="s">
        <v>49</v>
      </c>
      <c r="AA203" s="153" t="s">
        <v>48</v>
      </c>
      <c r="AB203" s="154" t="s">
        <v>49</v>
      </c>
      <c r="AC203" s="153" t="s">
        <v>48</v>
      </c>
      <c r="AD203" s="154" t="s">
        <v>49</v>
      </c>
      <c r="AE203" s="153" t="s">
        <v>48</v>
      </c>
      <c r="AF203" s="154" t="s">
        <v>49</v>
      </c>
      <c r="AG203" s="150" t="s">
        <v>48</v>
      </c>
      <c r="AH203" s="153" t="s">
        <v>48</v>
      </c>
      <c r="AI203" s="154" t="s">
        <v>49</v>
      </c>
      <c r="AJ203" s="151" t="s">
        <v>48</v>
      </c>
      <c r="AK203" s="152" t="s">
        <v>49</v>
      </c>
      <c r="AL203" s="151" t="s">
        <v>48</v>
      </c>
      <c r="AM203" s="152" t="s">
        <v>49</v>
      </c>
      <c r="AN203" s="153" t="s">
        <v>48</v>
      </c>
      <c r="AO203" s="154" t="s">
        <v>49</v>
      </c>
      <c r="AP203" s="151" t="s">
        <v>48</v>
      </c>
      <c r="AQ203" s="152" t="s">
        <v>49</v>
      </c>
      <c r="AR203" s="153" t="s">
        <v>48</v>
      </c>
      <c r="AS203" s="154" t="s">
        <v>49</v>
      </c>
      <c r="AT203" s="153" t="s">
        <v>48</v>
      </c>
      <c r="AU203" s="155" t="s">
        <v>49</v>
      </c>
    </row>
    <row r="204" spans="1:47" s="1" customFormat="1" ht="14.5">
      <c r="A204" s="112" t="s">
        <v>50</v>
      </c>
      <c r="B204" s="156">
        <v>8712</v>
      </c>
      <c r="C204" s="157">
        <v>2109</v>
      </c>
      <c r="D204" s="158">
        <v>341</v>
      </c>
      <c r="E204" s="159">
        <f>D204/C204*100</f>
        <v>16.168800379326694</v>
      </c>
      <c r="F204" s="160">
        <v>602</v>
      </c>
      <c r="G204" s="161">
        <f>F204/C204*100</f>
        <v>28.5443338074917</v>
      </c>
      <c r="H204" s="158">
        <v>594</v>
      </c>
      <c r="I204" s="159">
        <f>H204/C204*100</f>
        <v>28.165007112375534</v>
      </c>
      <c r="J204" s="160">
        <v>207</v>
      </c>
      <c r="K204" s="161">
        <f>J204/C204*100</f>
        <v>9.8150782361308675</v>
      </c>
      <c r="L204" s="158">
        <v>83</v>
      </c>
      <c r="M204" s="159">
        <f>L204/C204*100</f>
        <v>3.9355144618302513</v>
      </c>
      <c r="N204" s="160">
        <v>77</v>
      </c>
      <c r="O204" s="161">
        <f>N204/C204*100</f>
        <v>3.6510194404931244</v>
      </c>
      <c r="P204" s="158">
        <v>205</v>
      </c>
      <c r="Q204" s="159">
        <f>P204/C204*100</f>
        <v>9.720246562351825</v>
      </c>
      <c r="R204" s="157">
        <v>5123</v>
      </c>
      <c r="S204" s="158" t="s">
        <v>98</v>
      </c>
      <c r="T204" s="159" t="s">
        <v>98</v>
      </c>
      <c r="U204" s="160" t="s">
        <v>98</v>
      </c>
      <c r="V204" s="161" t="s">
        <v>98</v>
      </c>
      <c r="W204" s="158" t="s">
        <v>98</v>
      </c>
      <c r="X204" s="159" t="s">
        <v>98</v>
      </c>
      <c r="Y204" s="160" t="s">
        <v>98</v>
      </c>
      <c r="Z204" s="161" t="s">
        <v>98</v>
      </c>
      <c r="AA204" s="158" t="s">
        <v>98</v>
      </c>
      <c r="AB204" s="162" t="s">
        <v>98</v>
      </c>
      <c r="AC204" s="160" t="s">
        <v>98</v>
      </c>
      <c r="AD204" s="163" t="s">
        <v>98</v>
      </c>
      <c r="AE204" s="158" t="s">
        <v>98</v>
      </c>
      <c r="AF204" s="159" t="s">
        <v>98</v>
      </c>
      <c r="AG204" s="157">
        <v>1480</v>
      </c>
      <c r="AH204" s="158" t="s">
        <v>98</v>
      </c>
      <c r="AI204" s="159" t="s">
        <v>98</v>
      </c>
      <c r="AJ204" s="160" t="s">
        <v>98</v>
      </c>
      <c r="AK204" s="161" t="s">
        <v>98</v>
      </c>
      <c r="AL204" s="158" t="s">
        <v>98</v>
      </c>
      <c r="AM204" s="159" t="s">
        <v>98</v>
      </c>
      <c r="AN204" s="160" t="s">
        <v>98</v>
      </c>
      <c r="AO204" s="161" t="s">
        <v>98</v>
      </c>
      <c r="AP204" s="158" t="s">
        <v>98</v>
      </c>
      <c r="AQ204" s="159" t="s">
        <v>98</v>
      </c>
      <c r="AR204" s="160" t="s">
        <v>98</v>
      </c>
      <c r="AS204" s="161" t="s">
        <v>98</v>
      </c>
      <c r="AT204" s="158" t="s">
        <v>98</v>
      </c>
      <c r="AU204" s="246" t="s">
        <v>98</v>
      </c>
    </row>
    <row r="205" spans="1:47" s="1" customFormat="1" ht="14.5">
      <c r="A205" s="113" t="s">
        <v>51</v>
      </c>
      <c r="B205" s="166">
        <v>8594</v>
      </c>
      <c r="C205" s="167">
        <v>1742</v>
      </c>
      <c r="D205" s="168">
        <v>243</v>
      </c>
      <c r="E205" s="169">
        <f>D205/C205*100</f>
        <v>13.949483352468429</v>
      </c>
      <c r="F205" s="170">
        <v>605</v>
      </c>
      <c r="G205" s="171">
        <f>F205/C205*100</f>
        <v>34.730195177956375</v>
      </c>
      <c r="H205" s="168">
        <v>514</v>
      </c>
      <c r="I205" s="169">
        <f>H205/C205*100</f>
        <v>29.506314580941446</v>
      </c>
      <c r="J205" s="170">
        <v>190</v>
      </c>
      <c r="K205" s="171">
        <f>J205/C205*100</f>
        <v>10.907003444316878</v>
      </c>
      <c r="L205" s="168">
        <v>94</v>
      </c>
      <c r="M205" s="169">
        <f>L205/C205*100</f>
        <v>5.3960964408725598</v>
      </c>
      <c r="N205" s="170">
        <v>49</v>
      </c>
      <c r="O205" s="171">
        <f>N205/C205*100</f>
        <v>2.8128587830080369</v>
      </c>
      <c r="P205" s="168">
        <v>47</v>
      </c>
      <c r="Q205" s="169">
        <f>P205/C205*100</f>
        <v>2.6980482204362799</v>
      </c>
      <c r="R205" s="167">
        <v>4273</v>
      </c>
      <c r="S205" s="168" t="s">
        <v>98</v>
      </c>
      <c r="T205" s="169" t="s">
        <v>98</v>
      </c>
      <c r="U205" s="170" t="s">
        <v>98</v>
      </c>
      <c r="V205" s="171" t="s">
        <v>98</v>
      </c>
      <c r="W205" s="168" t="s">
        <v>98</v>
      </c>
      <c r="X205" s="169" t="s">
        <v>98</v>
      </c>
      <c r="Y205" s="170" t="s">
        <v>98</v>
      </c>
      <c r="Z205" s="171" t="s">
        <v>98</v>
      </c>
      <c r="AA205" s="168" t="s">
        <v>98</v>
      </c>
      <c r="AB205" s="172" t="s">
        <v>98</v>
      </c>
      <c r="AC205" s="170" t="s">
        <v>98</v>
      </c>
      <c r="AD205" s="173" t="s">
        <v>98</v>
      </c>
      <c r="AE205" s="168" t="s">
        <v>98</v>
      </c>
      <c r="AF205" s="169" t="s">
        <v>98</v>
      </c>
      <c r="AG205" s="167">
        <v>2579</v>
      </c>
      <c r="AH205" s="168" t="s">
        <v>98</v>
      </c>
      <c r="AI205" s="169" t="s">
        <v>98</v>
      </c>
      <c r="AJ205" s="170" t="s">
        <v>98</v>
      </c>
      <c r="AK205" s="171" t="s">
        <v>98</v>
      </c>
      <c r="AL205" s="168" t="s">
        <v>98</v>
      </c>
      <c r="AM205" s="169" t="s">
        <v>98</v>
      </c>
      <c r="AN205" s="170" t="s">
        <v>98</v>
      </c>
      <c r="AO205" s="171" t="s">
        <v>98</v>
      </c>
      <c r="AP205" s="168" t="s">
        <v>98</v>
      </c>
      <c r="AQ205" s="169" t="s">
        <v>98</v>
      </c>
      <c r="AR205" s="170" t="s">
        <v>98</v>
      </c>
      <c r="AS205" s="171" t="s">
        <v>98</v>
      </c>
      <c r="AT205" s="168" t="s">
        <v>98</v>
      </c>
      <c r="AU205" s="174" t="s">
        <v>98</v>
      </c>
    </row>
    <row r="206" spans="1:47" s="1" customFormat="1" ht="14.5">
      <c r="A206" s="112" t="s">
        <v>52</v>
      </c>
      <c r="B206" s="175">
        <v>2600</v>
      </c>
      <c r="C206" s="176">
        <v>796</v>
      </c>
      <c r="D206" s="177">
        <v>376</v>
      </c>
      <c r="E206" s="178">
        <f>D206/C206*100</f>
        <v>47.236180904522612</v>
      </c>
      <c r="F206" s="179">
        <v>79</v>
      </c>
      <c r="G206" s="180">
        <f>F206/C206*100</f>
        <v>9.924623115577889</v>
      </c>
      <c r="H206" s="177">
        <v>134</v>
      </c>
      <c r="I206" s="178">
        <f>H206/C206*100</f>
        <v>16.834170854271356</v>
      </c>
      <c r="J206" s="179">
        <v>43</v>
      </c>
      <c r="K206" s="180">
        <f>J206/C206*100</f>
        <v>5.4020100502512562</v>
      </c>
      <c r="L206" s="177">
        <v>32</v>
      </c>
      <c r="M206" s="178">
        <f>L206/C206*100</f>
        <v>4.0201005025125625</v>
      </c>
      <c r="N206" s="179">
        <v>23</v>
      </c>
      <c r="O206" s="180">
        <f>N206/C206*100</f>
        <v>2.8894472361809047</v>
      </c>
      <c r="P206" s="177">
        <v>109</v>
      </c>
      <c r="Q206" s="178">
        <f>P206/C206*100</f>
        <v>13.693467336683419</v>
      </c>
      <c r="R206" s="176">
        <v>995</v>
      </c>
      <c r="S206" s="181">
        <v>132</v>
      </c>
      <c r="T206" s="182">
        <f>S206/R206*100</f>
        <v>13.266331658291458</v>
      </c>
      <c r="U206" s="183">
        <v>48</v>
      </c>
      <c r="V206" s="184">
        <f>U206/R206*100</f>
        <v>4.8241206030150749</v>
      </c>
      <c r="W206" s="181">
        <v>243</v>
      </c>
      <c r="X206" s="182">
        <f>W206/R206*100</f>
        <v>24.422110552763819</v>
      </c>
      <c r="Y206" s="183">
        <v>246</v>
      </c>
      <c r="Z206" s="184">
        <f>Y206/R206*100</f>
        <v>24.723618090452263</v>
      </c>
      <c r="AA206" s="181">
        <v>173</v>
      </c>
      <c r="AB206" s="185">
        <f>AA206/R206*100</f>
        <v>17.386934673366834</v>
      </c>
      <c r="AC206" s="183">
        <v>86</v>
      </c>
      <c r="AD206" s="186">
        <f>AC206/R206*100</f>
        <v>8.6432160804020093</v>
      </c>
      <c r="AE206" s="181">
        <v>67</v>
      </c>
      <c r="AF206" s="182">
        <f>AE206/R206*100</f>
        <v>6.733668341708543</v>
      </c>
      <c r="AG206" s="176">
        <v>809</v>
      </c>
      <c r="AH206" s="181">
        <v>34</v>
      </c>
      <c r="AI206" s="182">
        <f>AH206/AG206*100</f>
        <v>4.2027194066749072</v>
      </c>
      <c r="AJ206" s="183">
        <v>28</v>
      </c>
      <c r="AK206" s="184">
        <f>AJ206/AG206*100</f>
        <v>3.4610630407911001</v>
      </c>
      <c r="AL206" s="181">
        <v>387</v>
      </c>
      <c r="AM206" s="182">
        <f>AL206/AG206*100</f>
        <v>47.836835599505562</v>
      </c>
      <c r="AN206" s="183">
        <v>310</v>
      </c>
      <c r="AO206" s="184">
        <f>AN206/AG206*100</f>
        <v>38.318912237330039</v>
      </c>
      <c r="AP206" s="181">
        <v>34</v>
      </c>
      <c r="AQ206" s="182">
        <f>AP206/AG206*100</f>
        <v>4.2027194066749072</v>
      </c>
      <c r="AR206" s="183">
        <v>12</v>
      </c>
      <c r="AS206" s="184">
        <f>AR206/AG206*100</f>
        <v>1.4833127317676145</v>
      </c>
      <c r="AT206" s="181">
        <v>4</v>
      </c>
      <c r="AU206" s="187">
        <f>AT206/AG206*100</f>
        <v>0.4944375772558714</v>
      </c>
    </row>
    <row r="207" spans="1:47" s="1" customFormat="1" ht="14.5">
      <c r="A207" s="113" t="s">
        <v>53</v>
      </c>
      <c r="B207" s="166">
        <v>1538</v>
      </c>
      <c r="C207" s="167">
        <v>157</v>
      </c>
      <c r="D207" s="168">
        <v>27</v>
      </c>
      <c r="E207" s="169">
        <f>D207/C207*100</f>
        <v>17.197452229299362</v>
      </c>
      <c r="F207" s="170">
        <v>16</v>
      </c>
      <c r="G207" s="171">
        <f>F207/C207*100</f>
        <v>10.191082802547772</v>
      </c>
      <c r="H207" s="168">
        <v>43</v>
      </c>
      <c r="I207" s="169">
        <f>H207/C207*100</f>
        <v>27.388535031847134</v>
      </c>
      <c r="J207" s="170">
        <v>39</v>
      </c>
      <c r="K207" s="171">
        <f>J207/C207*100</f>
        <v>24.840764331210192</v>
      </c>
      <c r="L207" s="168">
        <v>12</v>
      </c>
      <c r="M207" s="169">
        <f>L207/C207*100</f>
        <v>7.6433121019108281</v>
      </c>
      <c r="N207" s="170">
        <v>4</v>
      </c>
      <c r="O207" s="171">
        <f>N207/C207*100</f>
        <v>2.547770700636943</v>
      </c>
      <c r="P207" s="168">
        <v>16</v>
      </c>
      <c r="Q207" s="169">
        <f>P207/C207*100</f>
        <v>10.191082802547772</v>
      </c>
      <c r="R207" s="167">
        <v>709</v>
      </c>
      <c r="S207" s="168">
        <v>42</v>
      </c>
      <c r="T207" s="169">
        <f>S207/R207*100</f>
        <v>5.9238363892806767</v>
      </c>
      <c r="U207" s="170">
        <v>81</v>
      </c>
      <c r="V207" s="171">
        <f>U207/R207*100</f>
        <v>11.424541607898449</v>
      </c>
      <c r="W207" s="168">
        <v>295</v>
      </c>
      <c r="X207" s="169">
        <f>W207/R207*100</f>
        <v>41.607898448519045</v>
      </c>
      <c r="Y207" s="170">
        <v>128</v>
      </c>
      <c r="Z207" s="171">
        <f>Y207/R207*100</f>
        <v>18.053596614950635</v>
      </c>
      <c r="AA207" s="168">
        <v>76</v>
      </c>
      <c r="AB207" s="172">
        <f>AA207/R207*100</f>
        <v>10.719322990126939</v>
      </c>
      <c r="AC207" s="170">
        <v>42</v>
      </c>
      <c r="AD207" s="173">
        <f>AC207/R207*100</f>
        <v>5.9238363892806767</v>
      </c>
      <c r="AE207" s="168">
        <v>45</v>
      </c>
      <c r="AF207" s="169">
        <f>AE207/R207*100</f>
        <v>6.3469675599435824</v>
      </c>
      <c r="AG207" s="167">
        <v>672</v>
      </c>
      <c r="AH207" s="168">
        <v>21</v>
      </c>
      <c r="AI207" s="169">
        <f>AH207/AG207*100</f>
        <v>3.125</v>
      </c>
      <c r="AJ207" s="170">
        <v>138</v>
      </c>
      <c r="AK207" s="171">
        <f>AJ207/AG207*100</f>
        <v>20.535714285714285</v>
      </c>
      <c r="AL207" s="168">
        <v>318</v>
      </c>
      <c r="AM207" s="169">
        <f>AL207/AG207*100</f>
        <v>47.321428571428569</v>
      </c>
      <c r="AN207" s="170">
        <v>133</v>
      </c>
      <c r="AO207" s="171">
        <f>AN207/AG207*100</f>
        <v>19.791666666666664</v>
      </c>
      <c r="AP207" s="168">
        <v>46</v>
      </c>
      <c r="AQ207" s="169">
        <f>AP207/AG207*100</f>
        <v>6.8452380952380958</v>
      </c>
      <c r="AR207" s="170">
        <v>13</v>
      </c>
      <c r="AS207" s="171">
        <f>AR207/AG207*100</f>
        <v>1.9345238095238095</v>
      </c>
      <c r="AT207" s="168">
        <v>3</v>
      </c>
      <c r="AU207" s="174">
        <f>AT207/AG207*100</f>
        <v>0.4464285714285714</v>
      </c>
    </row>
    <row r="208" spans="1:47" s="1" customFormat="1" ht="14.5">
      <c r="A208" s="112" t="s">
        <v>54</v>
      </c>
      <c r="B208" s="175">
        <v>431</v>
      </c>
      <c r="C208" s="176">
        <v>130</v>
      </c>
      <c r="D208" s="177" t="s">
        <v>98</v>
      </c>
      <c r="E208" s="178" t="s">
        <v>98</v>
      </c>
      <c r="F208" s="179" t="s">
        <v>98</v>
      </c>
      <c r="G208" s="180" t="s">
        <v>98</v>
      </c>
      <c r="H208" s="177" t="s">
        <v>98</v>
      </c>
      <c r="I208" s="178" t="s">
        <v>98</v>
      </c>
      <c r="J208" s="179" t="s">
        <v>98</v>
      </c>
      <c r="K208" s="180" t="s">
        <v>98</v>
      </c>
      <c r="L208" s="177" t="s">
        <v>98</v>
      </c>
      <c r="M208" s="178" t="s">
        <v>98</v>
      </c>
      <c r="N208" s="179" t="s">
        <v>98</v>
      </c>
      <c r="O208" s="180" t="s">
        <v>98</v>
      </c>
      <c r="P208" s="177" t="s">
        <v>98</v>
      </c>
      <c r="Q208" s="178" t="s">
        <v>98</v>
      </c>
      <c r="R208" s="176">
        <v>156</v>
      </c>
      <c r="S208" s="181" t="s">
        <v>98</v>
      </c>
      <c r="T208" s="182" t="s">
        <v>98</v>
      </c>
      <c r="U208" s="183" t="s">
        <v>98</v>
      </c>
      <c r="V208" s="184" t="s">
        <v>98</v>
      </c>
      <c r="W208" s="181" t="s">
        <v>98</v>
      </c>
      <c r="X208" s="182" t="s">
        <v>98</v>
      </c>
      <c r="Y208" s="183" t="s">
        <v>98</v>
      </c>
      <c r="Z208" s="184" t="s">
        <v>98</v>
      </c>
      <c r="AA208" s="181" t="s">
        <v>98</v>
      </c>
      <c r="AB208" s="185" t="s">
        <v>98</v>
      </c>
      <c r="AC208" s="183" t="s">
        <v>98</v>
      </c>
      <c r="AD208" s="186" t="s">
        <v>98</v>
      </c>
      <c r="AE208" s="181" t="s">
        <v>98</v>
      </c>
      <c r="AF208" s="182" t="s">
        <v>98</v>
      </c>
      <c r="AG208" s="176">
        <v>145</v>
      </c>
      <c r="AH208" s="181" t="s">
        <v>98</v>
      </c>
      <c r="AI208" s="182" t="s">
        <v>98</v>
      </c>
      <c r="AJ208" s="183" t="s">
        <v>98</v>
      </c>
      <c r="AK208" s="184" t="s">
        <v>98</v>
      </c>
      <c r="AL208" s="181" t="s">
        <v>98</v>
      </c>
      <c r="AM208" s="182" t="s">
        <v>98</v>
      </c>
      <c r="AN208" s="183" t="s">
        <v>98</v>
      </c>
      <c r="AO208" s="184" t="s">
        <v>98</v>
      </c>
      <c r="AP208" s="181" t="s">
        <v>98</v>
      </c>
      <c r="AQ208" s="182" t="s">
        <v>98</v>
      </c>
      <c r="AR208" s="183" t="s">
        <v>98</v>
      </c>
      <c r="AS208" s="184" t="s">
        <v>98</v>
      </c>
      <c r="AT208" s="181" t="s">
        <v>98</v>
      </c>
      <c r="AU208" s="187" t="s">
        <v>98</v>
      </c>
    </row>
    <row r="209" spans="1:47" s="1" customFormat="1" ht="14.5">
      <c r="A209" s="113" t="s">
        <v>55</v>
      </c>
      <c r="B209" s="166">
        <v>1099</v>
      </c>
      <c r="C209" s="167">
        <v>138</v>
      </c>
      <c r="D209" s="168">
        <v>40</v>
      </c>
      <c r="E209" s="169">
        <f>D209/C209*100</f>
        <v>28.985507246376812</v>
      </c>
      <c r="F209" s="170">
        <v>5</v>
      </c>
      <c r="G209" s="171">
        <f>F209/C209*100</f>
        <v>3.6231884057971016</v>
      </c>
      <c r="H209" s="168">
        <v>11</v>
      </c>
      <c r="I209" s="169">
        <f>H209/C209*100</f>
        <v>7.9710144927536222</v>
      </c>
      <c r="J209" s="170">
        <v>21</v>
      </c>
      <c r="K209" s="171">
        <f>J209/C209*100</f>
        <v>15.217391304347828</v>
      </c>
      <c r="L209" s="168">
        <v>14</v>
      </c>
      <c r="M209" s="169">
        <f>L209/C209*100</f>
        <v>10.144927536231885</v>
      </c>
      <c r="N209" s="170">
        <v>11</v>
      </c>
      <c r="O209" s="171">
        <f>N209/C209*100</f>
        <v>7.9710144927536222</v>
      </c>
      <c r="P209" s="168">
        <v>36</v>
      </c>
      <c r="Q209" s="169">
        <f>P209/C209*100</f>
        <v>26.086956521739129</v>
      </c>
      <c r="R209" s="167">
        <v>525</v>
      </c>
      <c r="S209" s="168">
        <v>64</v>
      </c>
      <c r="T209" s="169">
        <f t="shared" ref="T209:T214" si="86">S209/R209*100</f>
        <v>12.19047619047619</v>
      </c>
      <c r="U209" s="170">
        <v>23</v>
      </c>
      <c r="V209" s="171">
        <f t="shared" ref="V209:V214" si="87">U209/R209*100</f>
        <v>4.3809523809523814</v>
      </c>
      <c r="W209" s="168">
        <v>56</v>
      </c>
      <c r="X209" s="169">
        <f t="shared" ref="X209:X214" si="88">W209/R209*100</f>
        <v>10.666666666666668</v>
      </c>
      <c r="Y209" s="170">
        <v>124</v>
      </c>
      <c r="Z209" s="171">
        <f t="shared" ref="Z209:Z214" si="89">Y209/R209*100</f>
        <v>23.61904761904762</v>
      </c>
      <c r="AA209" s="168">
        <v>114</v>
      </c>
      <c r="AB209" s="172">
        <f t="shared" ref="AB209:AB214" si="90">AA209/R209*100</f>
        <v>21.714285714285715</v>
      </c>
      <c r="AC209" s="170">
        <v>70</v>
      </c>
      <c r="AD209" s="173">
        <f t="shared" ref="AD209:AD214" si="91">AC209/R209*100</f>
        <v>13.333333333333334</v>
      </c>
      <c r="AE209" s="168">
        <v>74</v>
      </c>
      <c r="AF209" s="169">
        <f t="shared" ref="AF209:AF214" si="92">AE209/R209*100</f>
        <v>14.095238095238095</v>
      </c>
      <c r="AG209" s="167">
        <v>436</v>
      </c>
      <c r="AH209" s="168">
        <v>14</v>
      </c>
      <c r="AI209" s="169">
        <f>AH209/AG209*100</f>
        <v>3.2110091743119269</v>
      </c>
      <c r="AJ209" s="170">
        <v>17</v>
      </c>
      <c r="AK209" s="171">
        <f>AJ209/AG209*100</f>
        <v>3.8990825688073398</v>
      </c>
      <c r="AL209" s="168">
        <v>112</v>
      </c>
      <c r="AM209" s="169">
        <f>AL209/AG209*100</f>
        <v>25.688073394495415</v>
      </c>
      <c r="AN209" s="170">
        <v>158</v>
      </c>
      <c r="AO209" s="171">
        <f>AN209/AG209*100</f>
        <v>36.238532110091739</v>
      </c>
      <c r="AP209" s="168">
        <v>103</v>
      </c>
      <c r="AQ209" s="169">
        <f>AP209/AG209*100</f>
        <v>23.623853211009173</v>
      </c>
      <c r="AR209" s="170">
        <v>27</v>
      </c>
      <c r="AS209" s="171">
        <f>AR209/AG209*100</f>
        <v>6.192660550458716</v>
      </c>
      <c r="AT209" s="168">
        <v>5</v>
      </c>
      <c r="AU209" s="174">
        <f>AT209/AG209*100</f>
        <v>1.1467889908256881</v>
      </c>
    </row>
    <row r="210" spans="1:47" s="1" customFormat="1" ht="14.5">
      <c r="A210" s="112" t="s">
        <v>56</v>
      </c>
      <c r="B210" s="175">
        <v>4098</v>
      </c>
      <c r="C210" s="176">
        <v>708</v>
      </c>
      <c r="D210" s="177">
        <v>257</v>
      </c>
      <c r="E210" s="178">
        <f>D210/C210*100</f>
        <v>36.299435028248588</v>
      </c>
      <c r="F210" s="179">
        <v>67</v>
      </c>
      <c r="G210" s="180">
        <f>F210/C210*100</f>
        <v>9.463276836158192</v>
      </c>
      <c r="H210" s="177">
        <v>118</v>
      </c>
      <c r="I210" s="178">
        <f>H210/C210*100</f>
        <v>16.666666666666664</v>
      </c>
      <c r="J210" s="179">
        <v>46</v>
      </c>
      <c r="K210" s="180">
        <f>J210/C210*100</f>
        <v>6.4971751412429377</v>
      </c>
      <c r="L210" s="177">
        <v>41</v>
      </c>
      <c r="M210" s="178">
        <f>L210/C210*100</f>
        <v>5.7909604519774014</v>
      </c>
      <c r="N210" s="179">
        <v>45</v>
      </c>
      <c r="O210" s="180">
        <f>N210/C210*100</f>
        <v>6.3559322033898304</v>
      </c>
      <c r="P210" s="177">
        <v>134</v>
      </c>
      <c r="Q210" s="178">
        <f>P210/C210*100</f>
        <v>18.926553672316384</v>
      </c>
      <c r="R210" s="176">
        <v>1885</v>
      </c>
      <c r="S210" s="181">
        <v>221</v>
      </c>
      <c r="T210" s="182">
        <f t="shared" si="86"/>
        <v>11.724137931034482</v>
      </c>
      <c r="U210" s="183">
        <v>169</v>
      </c>
      <c r="V210" s="184">
        <f t="shared" si="87"/>
        <v>8.9655172413793096</v>
      </c>
      <c r="W210" s="181">
        <v>457</v>
      </c>
      <c r="X210" s="182">
        <f t="shared" si="88"/>
        <v>24.244031830238725</v>
      </c>
      <c r="Y210" s="183">
        <v>526</v>
      </c>
      <c r="Z210" s="184">
        <f t="shared" si="89"/>
        <v>27.904509283819628</v>
      </c>
      <c r="AA210" s="181">
        <v>277</v>
      </c>
      <c r="AB210" s="185">
        <f t="shared" si="90"/>
        <v>14.694960212201591</v>
      </c>
      <c r="AC210" s="183">
        <v>125</v>
      </c>
      <c r="AD210" s="186">
        <f t="shared" si="91"/>
        <v>6.6312997347480112</v>
      </c>
      <c r="AE210" s="181">
        <v>110</v>
      </c>
      <c r="AF210" s="182">
        <f t="shared" si="92"/>
        <v>5.8355437665782492</v>
      </c>
      <c r="AG210" s="192">
        <v>1505</v>
      </c>
      <c r="AH210" s="181">
        <v>79</v>
      </c>
      <c r="AI210" s="182">
        <f>AH210/AG210*100</f>
        <v>5.249169435215947</v>
      </c>
      <c r="AJ210" s="183">
        <v>91</v>
      </c>
      <c r="AK210" s="184">
        <f>AJ210/AG210*100</f>
        <v>6.0465116279069768</v>
      </c>
      <c r="AL210" s="181">
        <v>483</v>
      </c>
      <c r="AM210" s="182">
        <f>AL210/AG210*100</f>
        <v>32.093023255813954</v>
      </c>
      <c r="AN210" s="183">
        <v>642</v>
      </c>
      <c r="AO210" s="184">
        <f>AN210/AG210*100</f>
        <v>42.657807308970099</v>
      </c>
      <c r="AP210" s="181">
        <v>159</v>
      </c>
      <c r="AQ210" s="182">
        <f>AP210/AG210*100</f>
        <v>10.564784053156147</v>
      </c>
      <c r="AR210" s="183">
        <v>40</v>
      </c>
      <c r="AS210" s="184">
        <f>AR210/AG210*100</f>
        <v>2.6578073089700998</v>
      </c>
      <c r="AT210" s="181">
        <v>11</v>
      </c>
      <c r="AU210" s="187">
        <f>AT210/AG210*100</f>
        <v>0.73089700996677742</v>
      </c>
    </row>
    <row r="211" spans="1:47" s="1" customFormat="1" ht="14.5">
      <c r="A211" s="113" t="s">
        <v>57</v>
      </c>
      <c r="B211" s="166">
        <v>945</v>
      </c>
      <c r="C211" s="167">
        <v>84</v>
      </c>
      <c r="D211" s="168" t="s">
        <v>98</v>
      </c>
      <c r="E211" s="169" t="s">
        <v>98</v>
      </c>
      <c r="F211" s="170" t="s">
        <v>98</v>
      </c>
      <c r="G211" s="171" t="s">
        <v>98</v>
      </c>
      <c r="H211" s="168" t="s">
        <v>98</v>
      </c>
      <c r="I211" s="169" t="s">
        <v>98</v>
      </c>
      <c r="J211" s="170" t="s">
        <v>98</v>
      </c>
      <c r="K211" s="171" t="s">
        <v>98</v>
      </c>
      <c r="L211" s="168" t="s">
        <v>98</v>
      </c>
      <c r="M211" s="169" t="s">
        <v>98</v>
      </c>
      <c r="N211" s="170" t="s">
        <v>98</v>
      </c>
      <c r="O211" s="171" t="s">
        <v>98</v>
      </c>
      <c r="P211" s="168" t="s">
        <v>98</v>
      </c>
      <c r="Q211" s="169" t="s">
        <v>98</v>
      </c>
      <c r="R211" s="167">
        <v>442</v>
      </c>
      <c r="S211" s="168">
        <v>18</v>
      </c>
      <c r="T211" s="169">
        <f t="shared" si="86"/>
        <v>4.0723981900452486</v>
      </c>
      <c r="U211" s="170">
        <v>35</v>
      </c>
      <c r="V211" s="171">
        <f t="shared" si="87"/>
        <v>7.9185520361990944</v>
      </c>
      <c r="W211" s="168">
        <v>227</v>
      </c>
      <c r="X211" s="169">
        <f t="shared" si="88"/>
        <v>51.357466063348411</v>
      </c>
      <c r="Y211" s="170">
        <v>112</v>
      </c>
      <c r="Z211" s="171">
        <f t="shared" si="89"/>
        <v>25.339366515837103</v>
      </c>
      <c r="AA211" s="168">
        <v>26</v>
      </c>
      <c r="AB211" s="172">
        <f t="shared" si="90"/>
        <v>5.8823529411764701</v>
      </c>
      <c r="AC211" s="170">
        <v>11</v>
      </c>
      <c r="AD211" s="173">
        <f t="shared" si="91"/>
        <v>2.4886877828054299</v>
      </c>
      <c r="AE211" s="168">
        <v>13</v>
      </c>
      <c r="AF211" s="169">
        <f t="shared" si="92"/>
        <v>2.9411764705882351</v>
      </c>
      <c r="AG211" s="167">
        <v>419</v>
      </c>
      <c r="AH211" s="168" t="s">
        <v>98</v>
      </c>
      <c r="AI211" s="169" t="s">
        <v>98</v>
      </c>
      <c r="AJ211" s="170" t="s">
        <v>98</v>
      </c>
      <c r="AK211" s="171" t="s">
        <v>98</v>
      </c>
      <c r="AL211" s="168" t="s">
        <v>98</v>
      </c>
      <c r="AM211" s="169" t="s">
        <v>98</v>
      </c>
      <c r="AN211" s="170" t="s">
        <v>98</v>
      </c>
      <c r="AO211" s="171" t="s">
        <v>98</v>
      </c>
      <c r="AP211" s="168" t="s">
        <v>98</v>
      </c>
      <c r="AQ211" s="169" t="s">
        <v>98</v>
      </c>
      <c r="AR211" s="170" t="s">
        <v>98</v>
      </c>
      <c r="AS211" s="171" t="s">
        <v>98</v>
      </c>
      <c r="AT211" s="168" t="s">
        <v>98</v>
      </c>
      <c r="AU211" s="174" t="s">
        <v>98</v>
      </c>
    </row>
    <row r="212" spans="1:47" s="1" customFormat="1" ht="14.5">
      <c r="A212" s="112" t="s">
        <v>58</v>
      </c>
      <c r="B212" s="175">
        <v>4915</v>
      </c>
      <c r="C212" s="176">
        <v>1126</v>
      </c>
      <c r="D212" s="177">
        <v>384</v>
      </c>
      <c r="E212" s="178">
        <f>D212/C212*100</f>
        <v>34.103019538188278</v>
      </c>
      <c r="F212" s="179">
        <v>94</v>
      </c>
      <c r="G212" s="180">
        <f>F212/C212*100</f>
        <v>8.3481349911190055</v>
      </c>
      <c r="H212" s="177">
        <v>318</v>
      </c>
      <c r="I212" s="178">
        <f>H212/C212*100</f>
        <v>28.241563055062169</v>
      </c>
      <c r="J212" s="179">
        <v>127</v>
      </c>
      <c r="K212" s="180">
        <f>J212/C212*100</f>
        <v>11.27886323268206</v>
      </c>
      <c r="L212" s="177">
        <v>21</v>
      </c>
      <c r="M212" s="178">
        <f>L212/C212*100</f>
        <v>1.8650088809946712</v>
      </c>
      <c r="N212" s="179">
        <v>23</v>
      </c>
      <c r="O212" s="180">
        <f>N212/C212*100</f>
        <v>2.0426287744227354</v>
      </c>
      <c r="P212" s="177">
        <v>159</v>
      </c>
      <c r="Q212" s="178">
        <f>P212/C212*100</f>
        <v>14.120781527531085</v>
      </c>
      <c r="R212" s="176">
        <v>2080</v>
      </c>
      <c r="S212" s="177">
        <v>168</v>
      </c>
      <c r="T212" s="178">
        <f t="shared" si="86"/>
        <v>8.0769230769230766</v>
      </c>
      <c r="U212" s="179">
        <v>80</v>
      </c>
      <c r="V212" s="180">
        <f t="shared" si="87"/>
        <v>3.8461538461538463</v>
      </c>
      <c r="W212" s="177">
        <v>1093</v>
      </c>
      <c r="X212" s="178">
        <f t="shared" si="88"/>
        <v>52.548076923076927</v>
      </c>
      <c r="Y212" s="179">
        <v>470</v>
      </c>
      <c r="Z212" s="180">
        <f t="shared" si="89"/>
        <v>22.596153846153847</v>
      </c>
      <c r="AA212" s="177">
        <v>133</v>
      </c>
      <c r="AB212" s="195">
        <f t="shared" si="90"/>
        <v>6.3942307692307683</v>
      </c>
      <c r="AC212" s="179">
        <v>65</v>
      </c>
      <c r="AD212" s="196">
        <f t="shared" si="91"/>
        <v>3.125</v>
      </c>
      <c r="AE212" s="177">
        <v>71</v>
      </c>
      <c r="AF212" s="178">
        <f t="shared" si="92"/>
        <v>3.4134615384615383</v>
      </c>
      <c r="AG212" s="176">
        <v>1709</v>
      </c>
      <c r="AH212" s="177">
        <v>80</v>
      </c>
      <c r="AI212" s="178">
        <f>AH212/AG212*100</f>
        <v>4.681100058513751</v>
      </c>
      <c r="AJ212" s="179">
        <v>22</v>
      </c>
      <c r="AK212" s="180">
        <f>AJ212/AG212*100</f>
        <v>1.2873025160912814</v>
      </c>
      <c r="AL212" s="177">
        <v>665</v>
      </c>
      <c r="AM212" s="178">
        <f>AL212/AG212*100</f>
        <v>38.911644236395553</v>
      </c>
      <c r="AN212" s="179">
        <v>865</v>
      </c>
      <c r="AO212" s="180">
        <f>AN212/AG212*100</f>
        <v>50.614394382679926</v>
      </c>
      <c r="AP212" s="177">
        <v>63</v>
      </c>
      <c r="AQ212" s="178">
        <f>AP212/AG212*100</f>
        <v>3.6863662960795787</v>
      </c>
      <c r="AR212" s="179">
        <v>9</v>
      </c>
      <c r="AS212" s="180">
        <f>AR212/AG212*100</f>
        <v>0.52662375658279692</v>
      </c>
      <c r="AT212" s="177">
        <v>5</v>
      </c>
      <c r="AU212" s="197">
        <f>AT212/AG212*100</f>
        <v>0.29256875365710944</v>
      </c>
    </row>
    <row r="213" spans="1:47" s="1" customFormat="1" ht="14.5">
      <c r="A213" s="113" t="s">
        <v>59</v>
      </c>
      <c r="B213" s="166">
        <v>10162</v>
      </c>
      <c r="C213" s="167">
        <v>1105</v>
      </c>
      <c r="D213" s="168">
        <v>305</v>
      </c>
      <c r="E213" s="169">
        <f>D213/C213*100</f>
        <v>27.601809954751133</v>
      </c>
      <c r="F213" s="170">
        <v>42</v>
      </c>
      <c r="G213" s="171">
        <f>F213/C213*100</f>
        <v>3.8009049773755654</v>
      </c>
      <c r="H213" s="168">
        <v>189</v>
      </c>
      <c r="I213" s="169">
        <f>H213/C213*100</f>
        <v>17.104072398190045</v>
      </c>
      <c r="J213" s="170">
        <v>106</v>
      </c>
      <c r="K213" s="171">
        <f>J213/C213*100</f>
        <v>9.5927601809954766</v>
      </c>
      <c r="L213" s="168">
        <v>57</v>
      </c>
      <c r="M213" s="169">
        <f>L213/C213*100</f>
        <v>5.1583710407239813</v>
      </c>
      <c r="N213" s="170">
        <v>41</v>
      </c>
      <c r="O213" s="171">
        <f>N213/C213*100</f>
        <v>3.7104072398190047</v>
      </c>
      <c r="P213" s="168">
        <v>365</v>
      </c>
      <c r="Q213" s="169">
        <f>P213/C213*100</f>
        <v>33.031674208144793</v>
      </c>
      <c r="R213" s="167">
        <v>6338</v>
      </c>
      <c r="S213" s="168">
        <v>440</v>
      </c>
      <c r="T213" s="169">
        <f t="shared" si="86"/>
        <v>6.9422530766803412</v>
      </c>
      <c r="U213" s="170">
        <v>339</v>
      </c>
      <c r="V213" s="171">
        <f t="shared" si="87"/>
        <v>5.3486904386241712</v>
      </c>
      <c r="W213" s="168">
        <v>1332</v>
      </c>
      <c r="X213" s="169">
        <f t="shared" si="88"/>
        <v>21.016093404859575</v>
      </c>
      <c r="Y213" s="170">
        <v>2162</v>
      </c>
      <c r="Z213" s="171">
        <f t="shared" si="89"/>
        <v>34.111707163142945</v>
      </c>
      <c r="AA213" s="168">
        <v>1170</v>
      </c>
      <c r="AB213" s="172">
        <f t="shared" si="90"/>
        <v>18.460082044809088</v>
      </c>
      <c r="AC213" s="170">
        <v>511</v>
      </c>
      <c r="AD213" s="173">
        <f t="shared" si="91"/>
        <v>8.0624802776901241</v>
      </c>
      <c r="AE213" s="168">
        <v>384</v>
      </c>
      <c r="AF213" s="169">
        <f t="shared" si="92"/>
        <v>6.0586935941937519</v>
      </c>
      <c r="AG213" s="167">
        <v>2719</v>
      </c>
      <c r="AH213" s="168">
        <v>94</v>
      </c>
      <c r="AI213" s="169">
        <f>AH213/AG213*100</f>
        <v>3.4571533652077968</v>
      </c>
      <c r="AJ213" s="170">
        <v>75</v>
      </c>
      <c r="AK213" s="171">
        <f>AJ213/AG213*100</f>
        <v>2.758367046708349</v>
      </c>
      <c r="AL213" s="168">
        <v>777</v>
      </c>
      <c r="AM213" s="169">
        <f>AL213/AG213*100</f>
        <v>28.57668260389849</v>
      </c>
      <c r="AN213" s="170">
        <v>1540</v>
      </c>
      <c r="AO213" s="171">
        <f>AN213/AG213*100</f>
        <v>56.638470025744759</v>
      </c>
      <c r="AP213" s="168">
        <v>192</v>
      </c>
      <c r="AQ213" s="169">
        <f>AP213/AG213*100</f>
        <v>7.0614196395733728</v>
      </c>
      <c r="AR213" s="170">
        <v>26</v>
      </c>
      <c r="AS213" s="171">
        <f>AR213/AG213*100</f>
        <v>0.95623390952556087</v>
      </c>
      <c r="AT213" s="168">
        <v>15</v>
      </c>
      <c r="AU213" s="174">
        <f>AT213/AG213*100</f>
        <v>0.55167340934166975</v>
      </c>
    </row>
    <row r="214" spans="1:47" s="1" customFormat="1" ht="14.5">
      <c r="A214" s="112" t="s">
        <v>60</v>
      </c>
      <c r="B214" s="175">
        <v>2457</v>
      </c>
      <c r="C214" s="176">
        <v>223</v>
      </c>
      <c r="D214" s="177">
        <v>49</v>
      </c>
      <c r="E214" s="178">
        <f>D214/C214*100</f>
        <v>21.973094170403588</v>
      </c>
      <c r="F214" s="179">
        <v>43</v>
      </c>
      <c r="G214" s="180">
        <f>F214/C214*100</f>
        <v>19.282511210762333</v>
      </c>
      <c r="H214" s="177">
        <v>50</v>
      </c>
      <c r="I214" s="178">
        <f>H214/C214*100</f>
        <v>22.421524663677133</v>
      </c>
      <c r="J214" s="179">
        <v>14</v>
      </c>
      <c r="K214" s="180">
        <f>J214/C214*100</f>
        <v>6.2780269058295968</v>
      </c>
      <c r="L214" s="177">
        <v>5</v>
      </c>
      <c r="M214" s="178">
        <f>L214/C214*100</f>
        <v>2.2421524663677128</v>
      </c>
      <c r="N214" s="179">
        <v>14</v>
      </c>
      <c r="O214" s="180">
        <f>N214/C214*100</f>
        <v>6.2780269058295968</v>
      </c>
      <c r="P214" s="177">
        <v>48</v>
      </c>
      <c r="Q214" s="178">
        <f>P214/C214*100</f>
        <v>21.524663677130047</v>
      </c>
      <c r="R214" s="176">
        <v>1391</v>
      </c>
      <c r="S214" s="181">
        <v>93</v>
      </c>
      <c r="T214" s="182">
        <f t="shared" si="86"/>
        <v>6.6858375269590224</v>
      </c>
      <c r="U214" s="183">
        <v>237</v>
      </c>
      <c r="V214" s="184">
        <f t="shared" si="87"/>
        <v>17.038102084831056</v>
      </c>
      <c r="W214" s="181">
        <v>460</v>
      </c>
      <c r="X214" s="182">
        <f t="shared" si="88"/>
        <v>33.069734004313446</v>
      </c>
      <c r="Y214" s="183">
        <v>252</v>
      </c>
      <c r="Z214" s="184">
        <f t="shared" si="89"/>
        <v>18.116462976276061</v>
      </c>
      <c r="AA214" s="181">
        <v>176</v>
      </c>
      <c r="AB214" s="185">
        <f t="shared" si="90"/>
        <v>12.652767792954709</v>
      </c>
      <c r="AC214" s="183">
        <v>103</v>
      </c>
      <c r="AD214" s="186">
        <f t="shared" si="91"/>
        <v>7.4047447879223585</v>
      </c>
      <c r="AE214" s="181">
        <v>70</v>
      </c>
      <c r="AF214" s="182">
        <f t="shared" si="92"/>
        <v>5.0323508267433503</v>
      </c>
      <c r="AG214" s="192">
        <v>843</v>
      </c>
      <c r="AH214" s="181">
        <v>44</v>
      </c>
      <c r="AI214" s="182">
        <f>AH214/AG214*100</f>
        <v>5.2194543297746145</v>
      </c>
      <c r="AJ214" s="183">
        <v>66</v>
      </c>
      <c r="AK214" s="184">
        <f>AJ214/AG214*100</f>
        <v>7.8291814946619214</v>
      </c>
      <c r="AL214" s="181">
        <v>428</v>
      </c>
      <c r="AM214" s="182">
        <f>AL214/AG214*100</f>
        <v>50.771055753262161</v>
      </c>
      <c r="AN214" s="183">
        <v>274</v>
      </c>
      <c r="AO214" s="184">
        <f>AN214/AG214*100</f>
        <v>32.502965599051009</v>
      </c>
      <c r="AP214" s="181">
        <v>24</v>
      </c>
      <c r="AQ214" s="182">
        <f>AP214/AG214*100</f>
        <v>2.8469750889679712</v>
      </c>
      <c r="AR214" s="183">
        <v>4</v>
      </c>
      <c r="AS214" s="184">
        <f>AR214/AG214*100</f>
        <v>0.47449584816132861</v>
      </c>
      <c r="AT214" s="181">
        <v>3</v>
      </c>
      <c r="AU214" s="187">
        <f>AT214/AG214*100</f>
        <v>0.35587188612099641</v>
      </c>
    </row>
    <row r="215" spans="1:47" s="1" customFormat="1" ht="14.5">
      <c r="A215" s="113" t="s">
        <v>61</v>
      </c>
      <c r="B215" s="166">
        <v>464</v>
      </c>
      <c r="C215" s="167">
        <v>23</v>
      </c>
      <c r="D215" s="168" t="s">
        <v>98</v>
      </c>
      <c r="E215" s="169" t="s">
        <v>98</v>
      </c>
      <c r="F215" s="170" t="s">
        <v>98</v>
      </c>
      <c r="G215" s="171" t="s">
        <v>98</v>
      </c>
      <c r="H215" s="168" t="s">
        <v>98</v>
      </c>
      <c r="I215" s="169" t="s">
        <v>98</v>
      </c>
      <c r="J215" s="170" t="s">
        <v>98</v>
      </c>
      <c r="K215" s="171" t="s">
        <v>98</v>
      </c>
      <c r="L215" s="168" t="s">
        <v>98</v>
      </c>
      <c r="M215" s="169" t="s">
        <v>98</v>
      </c>
      <c r="N215" s="170" t="s">
        <v>98</v>
      </c>
      <c r="O215" s="171" t="s">
        <v>98</v>
      </c>
      <c r="P215" s="168" t="s">
        <v>98</v>
      </c>
      <c r="Q215" s="169" t="s">
        <v>98</v>
      </c>
      <c r="R215" s="167">
        <v>237</v>
      </c>
      <c r="S215" s="168" t="s">
        <v>98</v>
      </c>
      <c r="T215" s="169" t="s">
        <v>98</v>
      </c>
      <c r="U215" s="170" t="s">
        <v>98</v>
      </c>
      <c r="V215" s="171" t="s">
        <v>98</v>
      </c>
      <c r="W215" s="168" t="s">
        <v>98</v>
      </c>
      <c r="X215" s="169" t="s">
        <v>98</v>
      </c>
      <c r="Y215" s="170" t="s">
        <v>98</v>
      </c>
      <c r="Z215" s="171" t="s">
        <v>98</v>
      </c>
      <c r="AA215" s="168" t="s">
        <v>98</v>
      </c>
      <c r="AB215" s="172" t="s">
        <v>98</v>
      </c>
      <c r="AC215" s="170" t="s">
        <v>98</v>
      </c>
      <c r="AD215" s="173" t="s">
        <v>98</v>
      </c>
      <c r="AE215" s="168" t="s">
        <v>98</v>
      </c>
      <c r="AF215" s="169" t="s">
        <v>98</v>
      </c>
      <c r="AG215" s="167">
        <v>204</v>
      </c>
      <c r="AH215" s="168" t="s">
        <v>98</v>
      </c>
      <c r="AI215" s="169" t="s">
        <v>98</v>
      </c>
      <c r="AJ215" s="170" t="s">
        <v>98</v>
      </c>
      <c r="AK215" s="171" t="s">
        <v>98</v>
      </c>
      <c r="AL215" s="168" t="s">
        <v>98</v>
      </c>
      <c r="AM215" s="169" t="s">
        <v>98</v>
      </c>
      <c r="AN215" s="170" t="s">
        <v>98</v>
      </c>
      <c r="AO215" s="171" t="s">
        <v>98</v>
      </c>
      <c r="AP215" s="168" t="s">
        <v>98</v>
      </c>
      <c r="AQ215" s="169" t="s">
        <v>98</v>
      </c>
      <c r="AR215" s="170" t="s">
        <v>98</v>
      </c>
      <c r="AS215" s="171" t="s">
        <v>98</v>
      </c>
      <c r="AT215" s="168" t="s">
        <v>98</v>
      </c>
      <c r="AU215" s="174" t="s">
        <v>98</v>
      </c>
    </row>
    <row r="216" spans="1:47" s="1" customFormat="1" ht="14.5">
      <c r="A216" s="112" t="s">
        <v>62</v>
      </c>
      <c r="B216" s="175">
        <v>2341</v>
      </c>
      <c r="C216" s="176">
        <v>136</v>
      </c>
      <c r="D216" s="177">
        <v>29</v>
      </c>
      <c r="E216" s="178">
        <f>D216/C216*100</f>
        <v>21.323529411764707</v>
      </c>
      <c r="F216" s="179">
        <v>12</v>
      </c>
      <c r="G216" s="180">
        <f>F216/C216*100</f>
        <v>8.8235294117647065</v>
      </c>
      <c r="H216" s="177">
        <v>25</v>
      </c>
      <c r="I216" s="178">
        <f>H216/C216*100</f>
        <v>18.382352941176471</v>
      </c>
      <c r="J216" s="179">
        <v>21</v>
      </c>
      <c r="K216" s="180">
        <f>J216/C216*100</f>
        <v>15.441176470588236</v>
      </c>
      <c r="L216" s="177">
        <v>18</v>
      </c>
      <c r="M216" s="178">
        <f>L216/C216*100</f>
        <v>13.23529411764706</v>
      </c>
      <c r="N216" s="179">
        <v>5</v>
      </c>
      <c r="O216" s="180">
        <f>N216/C216*100</f>
        <v>3.6764705882352944</v>
      </c>
      <c r="P216" s="177">
        <v>26</v>
      </c>
      <c r="Q216" s="178">
        <f>P216/C216*100</f>
        <v>19.117647058823529</v>
      </c>
      <c r="R216" s="176">
        <v>937</v>
      </c>
      <c r="S216" s="181">
        <v>48</v>
      </c>
      <c r="T216" s="182">
        <f t="shared" ref="T216:T222" si="93">S216/R216*100</f>
        <v>5.1227321237993593</v>
      </c>
      <c r="U216" s="183">
        <v>41</v>
      </c>
      <c r="V216" s="184">
        <f t="shared" ref="V216:V222" si="94">U216/R216*100</f>
        <v>4.3756670224119532</v>
      </c>
      <c r="W216" s="181">
        <v>96</v>
      </c>
      <c r="X216" s="182">
        <f t="shared" ref="X216:X222" si="95">W216/R216*100</f>
        <v>10.245464247598719</v>
      </c>
      <c r="Y216" s="183">
        <v>303</v>
      </c>
      <c r="Z216" s="184">
        <f t="shared" ref="Z216:Z222" si="96">Y216/R216*100</f>
        <v>32.337246531483459</v>
      </c>
      <c r="AA216" s="181">
        <v>270</v>
      </c>
      <c r="AB216" s="185">
        <f t="shared" ref="AB216:AB222" si="97">AA216/R216*100</f>
        <v>28.815368196371399</v>
      </c>
      <c r="AC216" s="183">
        <v>99</v>
      </c>
      <c r="AD216" s="186">
        <f t="shared" ref="AD216:AD222" si="98">AC216/R216*100</f>
        <v>10.56563500533618</v>
      </c>
      <c r="AE216" s="181">
        <v>80</v>
      </c>
      <c r="AF216" s="182">
        <f t="shared" ref="AF216:AF222" si="99">AE216/R216*100</f>
        <v>8.5378868729989321</v>
      </c>
      <c r="AG216" s="192">
        <v>1268</v>
      </c>
      <c r="AH216" s="181">
        <v>29</v>
      </c>
      <c r="AI216" s="182">
        <f>AH216/AG216*100</f>
        <v>2.2870662460567823</v>
      </c>
      <c r="AJ216" s="183">
        <v>6</v>
      </c>
      <c r="AK216" s="184">
        <f>AJ216/AG216*100</f>
        <v>0.47318611987381703</v>
      </c>
      <c r="AL216" s="181">
        <v>161</v>
      </c>
      <c r="AM216" s="182">
        <f>AL216/AG216*100</f>
        <v>12.697160883280755</v>
      </c>
      <c r="AN216" s="183">
        <v>631</v>
      </c>
      <c r="AO216" s="184">
        <f>AN216/AG216*100</f>
        <v>49.763406940063092</v>
      </c>
      <c r="AP216" s="181">
        <v>378</v>
      </c>
      <c r="AQ216" s="182">
        <f>AP216/AG216*100</f>
        <v>29.810725552050471</v>
      </c>
      <c r="AR216" s="183">
        <v>52</v>
      </c>
      <c r="AS216" s="184">
        <f>AR216/AG216*100</f>
        <v>4.1009463722397479</v>
      </c>
      <c r="AT216" s="181">
        <v>11</v>
      </c>
      <c r="AU216" s="187">
        <f>AT216/AG216*100</f>
        <v>0.86750788643533117</v>
      </c>
    </row>
    <row r="217" spans="1:47" s="1" customFormat="1" ht="14.5">
      <c r="A217" s="113" t="s">
        <v>63</v>
      </c>
      <c r="B217" s="166">
        <v>1418</v>
      </c>
      <c r="C217" s="167">
        <v>120</v>
      </c>
      <c r="D217" s="168" t="s">
        <v>98</v>
      </c>
      <c r="E217" s="169" t="s">
        <v>98</v>
      </c>
      <c r="F217" s="170" t="s">
        <v>98</v>
      </c>
      <c r="G217" s="171" t="s">
        <v>98</v>
      </c>
      <c r="H217" s="168" t="s">
        <v>98</v>
      </c>
      <c r="I217" s="169" t="s">
        <v>98</v>
      </c>
      <c r="J217" s="170" t="s">
        <v>98</v>
      </c>
      <c r="K217" s="171" t="s">
        <v>98</v>
      </c>
      <c r="L217" s="168" t="s">
        <v>98</v>
      </c>
      <c r="M217" s="169" t="s">
        <v>98</v>
      </c>
      <c r="N217" s="170" t="s">
        <v>98</v>
      </c>
      <c r="O217" s="171" t="s">
        <v>98</v>
      </c>
      <c r="P217" s="168" t="s">
        <v>98</v>
      </c>
      <c r="Q217" s="169" t="s">
        <v>98</v>
      </c>
      <c r="R217" s="167">
        <v>708</v>
      </c>
      <c r="S217" s="168">
        <v>24</v>
      </c>
      <c r="T217" s="169">
        <f t="shared" si="93"/>
        <v>3.3898305084745761</v>
      </c>
      <c r="U217" s="170">
        <v>75</v>
      </c>
      <c r="V217" s="171">
        <f t="shared" si="94"/>
        <v>10.59322033898305</v>
      </c>
      <c r="W217" s="168">
        <v>397</v>
      </c>
      <c r="X217" s="169">
        <f t="shared" si="95"/>
        <v>56.073446327683619</v>
      </c>
      <c r="Y217" s="170">
        <v>122</v>
      </c>
      <c r="Z217" s="171">
        <f t="shared" si="96"/>
        <v>17.231638418079097</v>
      </c>
      <c r="AA217" s="168">
        <v>50</v>
      </c>
      <c r="AB217" s="172">
        <f t="shared" si="97"/>
        <v>7.0621468926553677</v>
      </c>
      <c r="AC217" s="170">
        <v>19</v>
      </c>
      <c r="AD217" s="173">
        <f t="shared" si="98"/>
        <v>2.6836158192090394</v>
      </c>
      <c r="AE217" s="168">
        <v>21</v>
      </c>
      <c r="AF217" s="169">
        <f t="shared" si="99"/>
        <v>2.9661016949152543</v>
      </c>
      <c r="AG217" s="167">
        <v>590</v>
      </c>
      <c r="AH217" s="168" t="s">
        <v>98</v>
      </c>
      <c r="AI217" s="169" t="s">
        <v>98</v>
      </c>
      <c r="AJ217" s="170" t="s">
        <v>98</v>
      </c>
      <c r="AK217" s="171" t="s">
        <v>98</v>
      </c>
      <c r="AL217" s="168" t="s">
        <v>98</v>
      </c>
      <c r="AM217" s="169" t="s">
        <v>98</v>
      </c>
      <c r="AN217" s="170" t="s">
        <v>98</v>
      </c>
      <c r="AO217" s="171" t="s">
        <v>98</v>
      </c>
      <c r="AP217" s="168" t="s">
        <v>98</v>
      </c>
      <c r="AQ217" s="169" t="s">
        <v>98</v>
      </c>
      <c r="AR217" s="170" t="s">
        <v>98</v>
      </c>
      <c r="AS217" s="171" t="s">
        <v>98</v>
      </c>
      <c r="AT217" s="168" t="s">
        <v>98</v>
      </c>
      <c r="AU217" s="174" t="s">
        <v>98</v>
      </c>
    </row>
    <row r="218" spans="1:47" s="1" customFormat="1" ht="14.5">
      <c r="A218" s="112" t="s">
        <v>64</v>
      </c>
      <c r="B218" s="175">
        <v>1768</v>
      </c>
      <c r="C218" s="176">
        <v>323</v>
      </c>
      <c r="D218" s="177">
        <v>111</v>
      </c>
      <c r="E218" s="178">
        <f>D218/C218*100</f>
        <v>34.365325077399383</v>
      </c>
      <c r="F218" s="179">
        <v>20</v>
      </c>
      <c r="G218" s="180">
        <f>F218/C218*100</f>
        <v>6.1919504643962853</v>
      </c>
      <c r="H218" s="177">
        <v>64</v>
      </c>
      <c r="I218" s="178">
        <f>H218/C218*100</f>
        <v>19.814241486068113</v>
      </c>
      <c r="J218" s="179">
        <v>39</v>
      </c>
      <c r="K218" s="180">
        <f>J218/C218*100</f>
        <v>12.074303405572756</v>
      </c>
      <c r="L218" s="177">
        <v>20</v>
      </c>
      <c r="M218" s="178">
        <f>L218/C218*100</f>
        <v>6.1919504643962853</v>
      </c>
      <c r="N218" s="179">
        <v>7</v>
      </c>
      <c r="O218" s="180">
        <f>N218/C218*100</f>
        <v>2.1671826625386998</v>
      </c>
      <c r="P218" s="177">
        <v>62</v>
      </c>
      <c r="Q218" s="178">
        <f>P218/C218*100</f>
        <v>19.195046439628484</v>
      </c>
      <c r="R218" s="176">
        <v>878</v>
      </c>
      <c r="S218" s="177">
        <v>65</v>
      </c>
      <c r="T218" s="178">
        <f t="shared" si="93"/>
        <v>7.403189066059225</v>
      </c>
      <c r="U218" s="179">
        <v>56</v>
      </c>
      <c r="V218" s="180">
        <f t="shared" si="94"/>
        <v>6.3781321184510258</v>
      </c>
      <c r="W218" s="177">
        <v>190</v>
      </c>
      <c r="X218" s="178">
        <f t="shared" si="95"/>
        <v>21.640091116173121</v>
      </c>
      <c r="Y218" s="179">
        <v>311</v>
      </c>
      <c r="Z218" s="180">
        <f t="shared" si="96"/>
        <v>35.421412300683372</v>
      </c>
      <c r="AA218" s="177">
        <v>157</v>
      </c>
      <c r="AB218" s="195">
        <f t="shared" si="97"/>
        <v>17.881548974943051</v>
      </c>
      <c r="AC218" s="179">
        <v>53</v>
      </c>
      <c r="AD218" s="196">
        <f t="shared" si="98"/>
        <v>6.0364464692482915</v>
      </c>
      <c r="AE218" s="177">
        <v>46</v>
      </c>
      <c r="AF218" s="178">
        <f t="shared" si="99"/>
        <v>5.239179954441914</v>
      </c>
      <c r="AG218" s="176">
        <v>567</v>
      </c>
      <c r="AH218" s="177">
        <v>15</v>
      </c>
      <c r="AI218" s="178">
        <f>AH218/AG218*100</f>
        <v>2.6455026455026456</v>
      </c>
      <c r="AJ218" s="179">
        <v>13</v>
      </c>
      <c r="AK218" s="180">
        <f>AJ218/AG218*100</f>
        <v>2.2927689594356258</v>
      </c>
      <c r="AL218" s="177">
        <v>159</v>
      </c>
      <c r="AM218" s="178">
        <f>AL218/AG218*100</f>
        <v>28.042328042328041</v>
      </c>
      <c r="AN218" s="179">
        <v>284</v>
      </c>
      <c r="AO218" s="180">
        <f>AN218/AG218*100</f>
        <v>50.088183421516753</v>
      </c>
      <c r="AP218" s="177">
        <v>82</v>
      </c>
      <c r="AQ218" s="178">
        <f>AP218/AG218*100</f>
        <v>14.462081128747794</v>
      </c>
      <c r="AR218" s="179">
        <v>8</v>
      </c>
      <c r="AS218" s="180">
        <f>AR218/AG218*100</f>
        <v>1.4109347442680775</v>
      </c>
      <c r="AT218" s="177">
        <v>6</v>
      </c>
      <c r="AU218" s="197">
        <f>AT218/AG218*100</f>
        <v>1.0582010582010581</v>
      </c>
    </row>
    <row r="219" spans="1:47" s="1" customFormat="1" ht="14.5">
      <c r="A219" s="113" t="s">
        <v>65</v>
      </c>
      <c r="B219" s="166">
        <v>1328</v>
      </c>
      <c r="C219" s="167">
        <v>108</v>
      </c>
      <c r="D219" s="168" t="s">
        <v>98</v>
      </c>
      <c r="E219" s="169" t="s">
        <v>98</v>
      </c>
      <c r="F219" s="170" t="s">
        <v>98</v>
      </c>
      <c r="G219" s="171" t="s">
        <v>98</v>
      </c>
      <c r="H219" s="168" t="s">
        <v>98</v>
      </c>
      <c r="I219" s="169" t="s">
        <v>98</v>
      </c>
      <c r="J219" s="170" t="s">
        <v>98</v>
      </c>
      <c r="K219" s="171" t="s">
        <v>98</v>
      </c>
      <c r="L219" s="168" t="s">
        <v>98</v>
      </c>
      <c r="M219" s="169" t="s">
        <v>98</v>
      </c>
      <c r="N219" s="170" t="s">
        <v>98</v>
      </c>
      <c r="O219" s="171" t="s">
        <v>98</v>
      </c>
      <c r="P219" s="168" t="s">
        <v>98</v>
      </c>
      <c r="Q219" s="169" t="s">
        <v>98</v>
      </c>
      <c r="R219" s="200">
        <v>754</v>
      </c>
      <c r="S219" s="201">
        <v>3</v>
      </c>
      <c r="T219" s="202">
        <f t="shared" si="93"/>
        <v>0.39787798408488062</v>
      </c>
      <c r="U219" s="203">
        <v>34</v>
      </c>
      <c r="V219" s="204">
        <f t="shared" si="94"/>
        <v>4.5092838196286467</v>
      </c>
      <c r="W219" s="201">
        <v>152</v>
      </c>
      <c r="X219" s="202">
        <f t="shared" si="95"/>
        <v>20.159151193633953</v>
      </c>
      <c r="Y219" s="203">
        <v>443</v>
      </c>
      <c r="Z219" s="204">
        <f t="shared" si="96"/>
        <v>58.753315649867375</v>
      </c>
      <c r="AA219" s="201">
        <v>108</v>
      </c>
      <c r="AB219" s="205">
        <f t="shared" si="97"/>
        <v>14.323607427055704</v>
      </c>
      <c r="AC219" s="203">
        <v>10</v>
      </c>
      <c r="AD219" s="206">
        <f t="shared" si="98"/>
        <v>1.3262599469496021</v>
      </c>
      <c r="AE219" s="201">
        <v>4</v>
      </c>
      <c r="AF219" s="202">
        <f t="shared" si="99"/>
        <v>0.53050397877984079</v>
      </c>
      <c r="AG219" s="167">
        <v>466</v>
      </c>
      <c r="AH219" s="168" t="s">
        <v>98</v>
      </c>
      <c r="AI219" s="169" t="s">
        <v>98</v>
      </c>
      <c r="AJ219" s="170" t="s">
        <v>98</v>
      </c>
      <c r="AK219" s="171" t="s">
        <v>98</v>
      </c>
      <c r="AL219" s="168" t="s">
        <v>98</v>
      </c>
      <c r="AM219" s="169" t="s">
        <v>98</v>
      </c>
      <c r="AN219" s="170" t="s">
        <v>98</v>
      </c>
      <c r="AO219" s="171" t="s">
        <v>98</v>
      </c>
      <c r="AP219" s="168" t="s">
        <v>98</v>
      </c>
      <c r="AQ219" s="169" t="s">
        <v>98</v>
      </c>
      <c r="AR219" s="170" t="s">
        <v>98</v>
      </c>
      <c r="AS219" s="171" t="s">
        <v>98</v>
      </c>
      <c r="AT219" s="168" t="s">
        <v>98</v>
      </c>
      <c r="AU219" s="174" t="s">
        <v>98</v>
      </c>
    </row>
    <row r="220" spans="1:47" s="1" customFormat="1" ht="14.5">
      <c r="A220" s="125" t="s">
        <v>66</v>
      </c>
      <c r="B220" s="207">
        <v>42700</v>
      </c>
      <c r="C220" s="91">
        <v>7627</v>
      </c>
      <c r="D220" s="208">
        <v>1827</v>
      </c>
      <c r="E220" s="209">
        <f>D220/C220*100</f>
        <v>23.954372623574145</v>
      </c>
      <c r="F220" s="210">
        <v>1489</v>
      </c>
      <c r="G220" s="211">
        <f>F220/C220*100</f>
        <v>19.522748131637606</v>
      </c>
      <c r="H220" s="208">
        <v>1872</v>
      </c>
      <c r="I220" s="209">
        <f>H220/C220*100</f>
        <v>24.544381801494691</v>
      </c>
      <c r="J220" s="210">
        <v>756</v>
      </c>
      <c r="K220" s="211">
        <f>J220/C220*100</f>
        <v>9.9121541890651628</v>
      </c>
      <c r="L220" s="208">
        <v>339</v>
      </c>
      <c r="M220" s="209">
        <f>L220/C220*100</f>
        <v>4.4447358070014422</v>
      </c>
      <c r="N220" s="210">
        <v>273</v>
      </c>
      <c r="O220" s="211">
        <f>N220/C220*100</f>
        <v>3.5793890127179755</v>
      </c>
      <c r="P220" s="208">
        <v>1071</v>
      </c>
      <c r="Q220" s="209">
        <f>P220/C220*100</f>
        <v>14.042218434508982</v>
      </c>
      <c r="R220" s="91">
        <v>22886</v>
      </c>
      <c r="S220" s="208">
        <v>1844</v>
      </c>
      <c r="T220" s="209">
        <f t="shared" si="93"/>
        <v>8.0573276238748583</v>
      </c>
      <c r="U220" s="210">
        <v>4071</v>
      </c>
      <c r="V220" s="211">
        <f t="shared" si="94"/>
        <v>17.788167438608756</v>
      </c>
      <c r="W220" s="208">
        <v>7120</v>
      </c>
      <c r="X220" s="209">
        <f t="shared" si="95"/>
        <v>31.110722712575374</v>
      </c>
      <c r="Y220" s="210">
        <v>5234</v>
      </c>
      <c r="Z220" s="211">
        <f t="shared" si="96"/>
        <v>22.869876780564539</v>
      </c>
      <c r="AA220" s="208">
        <v>2524</v>
      </c>
      <c r="AB220" s="212">
        <f t="shared" si="97"/>
        <v>11.028576422266887</v>
      </c>
      <c r="AC220" s="210">
        <v>1168</v>
      </c>
      <c r="AD220" s="213">
        <f t="shared" si="98"/>
        <v>5.103556759591017</v>
      </c>
      <c r="AE220" s="208">
        <v>925</v>
      </c>
      <c r="AF220" s="209">
        <f t="shared" si="99"/>
        <v>4.0417722625185704</v>
      </c>
      <c r="AG220" s="91">
        <v>12187</v>
      </c>
      <c r="AH220" s="208">
        <v>448</v>
      </c>
      <c r="AI220" s="209">
        <f>AH220/AG220*100</f>
        <v>3.6760482481332568</v>
      </c>
      <c r="AJ220" s="210">
        <v>1545</v>
      </c>
      <c r="AK220" s="211">
        <f>AJ220/AG220*100</f>
        <v>12.677443177155986</v>
      </c>
      <c r="AL220" s="208">
        <v>4675</v>
      </c>
      <c r="AM220" s="209">
        <f>AL220/AG220*100</f>
        <v>38.360548125051288</v>
      </c>
      <c r="AN220" s="210">
        <v>4581</v>
      </c>
      <c r="AO220" s="211">
        <f>AN220/AG220*100</f>
        <v>37.589234430130468</v>
      </c>
      <c r="AP220" s="208">
        <v>756</v>
      </c>
      <c r="AQ220" s="209">
        <f>AP220/AG220*100</f>
        <v>6.2033314187248711</v>
      </c>
      <c r="AR220" s="210">
        <v>132</v>
      </c>
      <c r="AS220" s="211">
        <f>AR220/AG220*100</f>
        <v>1.0831213588249775</v>
      </c>
      <c r="AT220" s="208">
        <v>50</v>
      </c>
      <c r="AU220" s="214">
        <f>AT220/AG220*100</f>
        <v>0.41027324197915815</v>
      </c>
    </row>
    <row r="221" spans="1:47" s="1" customFormat="1" ht="14.5">
      <c r="A221" s="128" t="s">
        <v>67</v>
      </c>
      <c r="B221" s="215">
        <v>10170</v>
      </c>
      <c r="C221" s="96">
        <v>1401</v>
      </c>
      <c r="D221" s="216">
        <v>451</v>
      </c>
      <c r="E221" s="217">
        <f>D221/C221*100</f>
        <v>32.191291934332625</v>
      </c>
      <c r="F221" s="218">
        <v>151</v>
      </c>
      <c r="G221" s="219">
        <f>F221/C221*100</f>
        <v>10.778015703069237</v>
      </c>
      <c r="H221" s="216">
        <v>336</v>
      </c>
      <c r="I221" s="217">
        <f>H221/C221*100</f>
        <v>23.982869379014989</v>
      </c>
      <c r="J221" s="218">
        <v>165</v>
      </c>
      <c r="K221" s="219">
        <f>J221/C221*100</f>
        <v>11.777301927194861</v>
      </c>
      <c r="L221" s="216">
        <v>91</v>
      </c>
      <c r="M221" s="217">
        <f>L221/C221*100</f>
        <v>6.4953604568165595</v>
      </c>
      <c r="N221" s="218">
        <v>42</v>
      </c>
      <c r="O221" s="219">
        <f>N221/C221*100</f>
        <v>2.9978586723768736</v>
      </c>
      <c r="P221" s="216">
        <v>165</v>
      </c>
      <c r="Q221" s="217">
        <f>P221/C221*100</f>
        <v>11.777301927194861</v>
      </c>
      <c r="R221" s="96">
        <v>4545</v>
      </c>
      <c r="S221" s="216">
        <v>267</v>
      </c>
      <c r="T221" s="217">
        <f t="shared" si="93"/>
        <v>5.8745874587458742</v>
      </c>
      <c r="U221" s="218">
        <v>314</v>
      </c>
      <c r="V221" s="219">
        <f t="shared" si="94"/>
        <v>6.9086908690869091</v>
      </c>
      <c r="W221" s="216">
        <v>1410</v>
      </c>
      <c r="X221" s="217">
        <f t="shared" si="95"/>
        <v>31.023102310231021</v>
      </c>
      <c r="Y221" s="218">
        <v>1354</v>
      </c>
      <c r="Z221" s="219">
        <f t="shared" si="96"/>
        <v>29.790979097909791</v>
      </c>
      <c r="AA221" s="216">
        <v>703</v>
      </c>
      <c r="AB221" s="220">
        <f t="shared" si="97"/>
        <v>15.467546754675467</v>
      </c>
      <c r="AC221" s="218">
        <v>267</v>
      </c>
      <c r="AD221" s="221">
        <f t="shared" si="98"/>
        <v>5.8745874587458742</v>
      </c>
      <c r="AE221" s="216">
        <v>230</v>
      </c>
      <c r="AF221" s="217">
        <f t="shared" si="99"/>
        <v>5.0605060506050608</v>
      </c>
      <c r="AG221" s="96">
        <v>4224</v>
      </c>
      <c r="AH221" s="216">
        <v>105</v>
      </c>
      <c r="AI221" s="217">
        <f>AH221/AG221*100</f>
        <v>2.4857954545454546</v>
      </c>
      <c r="AJ221" s="218">
        <v>219</v>
      </c>
      <c r="AK221" s="219">
        <f>AJ221/AG221*100</f>
        <v>5.1846590909090908</v>
      </c>
      <c r="AL221" s="216">
        <v>1520</v>
      </c>
      <c r="AM221" s="217">
        <f>AL221/AG221*100</f>
        <v>35.984848484848484</v>
      </c>
      <c r="AN221" s="218">
        <v>1698</v>
      </c>
      <c r="AO221" s="219">
        <f>AN221/AG221*100</f>
        <v>40.198863636363633</v>
      </c>
      <c r="AP221" s="216">
        <v>576</v>
      </c>
      <c r="AQ221" s="217">
        <f>AP221/AG221*100</f>
        <v>13.636363636363635</v>
      </c>
      <c r="AR221" s="218">
        <v>86</v>
      </c>
      <c r="AS221" s="219">
        <f>AR221/AG221*100</f>
        <v>2.0359848484848486</v>
      </c>
      <c r="AT221" s="216">
        <v>20</v>
      </c>
      <c r="AU221" s="222">
        <f>AT221/AG221*100</f>
        <v>0.47348484848484851</v>
      </c>
    </row>
    <row r="222" spans="1:47" s="1" customFormat="1" ht="14.5">
      <c r="A222" s="131" t="s">
        <v>68</v>
      </c>
      <c r="B222" s="223">
        <v>52870</v>
      </c>
      <c r="C222" s="224">
        <v>9028</v>
      </c>
      <c r="D222" s="225">
        <v>2278</v>
      </c>
      <c r="E222" s="226">
        <f>D222/C222*100</f>
        <v>25.232609658839166</v>
      </c>
      <c r="F222" s="227">
        <v>1640</v>
      </c>
      <c r="G222" s="228">
        <f>F222/C222*100</f>
        <v>18.165706690296854</v>
      </c>
      <c r="H222" s="225">
        <v>2208</v>
      </c>
      <c r="I222" s="226">
        <f>H222/C222*100</f>
        <v>24.457244129375276</v>
      </c>
      <c r="J222" s="227">
        <v>921</v>
      </c>
      <c r="K222" s="228">
        <f>J222/C222*100</f>
        <v>10.201595037660612</v>
      </c>
      <c r="L222" s="225">
        <v>430</v>
      </c>
      <c r="M222" s="226">
        <f>L222/C222*100</f>
        <v>4.7629596809924681</v>
      </c>
      <c r="N222" s="227">
        <v>315</v>
      </c>
      <c r="O222" s="228">
        <f>N222/C222*100</f>
        <v>3.4891448825875053</v>
      </c>
      <c r="P222" s="225">
        <v>1236</v>
      </c>
      <c r="Q222" s="226">
        <f>P222/C222*100</f>
        <v>13.690739920248115</v>
      </c>
      <c r="R222" s="224">
        <v>27431</v>
      </c>
      <c r="S222" s="225">
        <v>2111</v>
      </c>
      <c r="T222" s="226">
        <f t="shared" si="93"/>
        <v>7.6956727789726953</v>
      </c>
      <c r="U222" s="227">
        <v>4385</v>
      </c>
      <c r="V222" s="228">
        <f t="shared" si="94"/>
        <v>15.985563778207137</v>
      </c>
      <c r="W222" s="225">
        <v>8530</v>
      </c>
      <c r="X222" s="226">
        <f t="shared" si="95"/>
        <v>31.096205023513544</v>
      </c>
      <c r="Y222" s="227">
        <v>6588</v>
      </c>
      <c r="Z222" s="228">
        <f t="shared" si="96"/>
        <v>24.016623528125113</v>
      </c>
      <c r="AA222" s="225">
        <v>3227</v>
      </c>
      <c r="AB222" s="229">
        <f t="shared" si="97"/>
        <v>11.764062556961102</v>
      </c>
      <c r="AC222" s="227">
        <v>1435</v>
      </c>
      <c r="AD222" s="230">
        <f t="shared" si="98"/>
        <v>5.2313076446356312</v>
      </c>
      <c r="AE222" s="225">
        <v>1155</v>
      </c>
      <c r="AF222" s="226">
        <f t="shared" si="99"/>
        <v>4.2105646895847757</v>
      </c>
      <c r="AG222" s="224">
        <v>16411</v>
      </c>
      <c r="AH222" s="225">
        <v>553</v>
      </c>
      <c r="AI222" s="226">
        <f>AH222/AG222*100</f>
        <v>3.3696910608738042</v>
      </c>
      <c r="AJ222" s="227">
        <v>1764</v>
      </c>
      <c r="AK222" s="228">
        <f>AJ222/AG222*100</f>
        <v>10.748887941015173</v>
      </c>
      <c r="AL222" s="225">
        <v>6195</v>
      </c>
      <c r="AM222" s="226">
        <f>AL222/AG222*100</f>
        <v>37.749070745231855</v>
      </c>
      <c r="AN222" s="227">
        <v>6279</v>
      </c>
      <c r="AO222" s="228">
        <f>AN222/AG222*100</f>
        <v>38.260922551946862</v>
      </c>
      <c r="AP222" s="225">
        <v>1332</v>
      </c>
      <c r="AQ222" s="226">
        <f>AP222/AG222*100</f>
        <v>8.1165072207665592</v>
      </c>
      <c r="AR222" s="227">
        <v>218</v>
      </c>
      <c r="AS222" s="228">
        <f>AR222/AG222*100</f>
        <v>1.3283773079032355</v>
      </c>
      <c r="AT222" s="225">
        <v>70</v>
      </c>
      <c r="AU222" s="231">
        <f>AT222/AG222*100</f>
        <v>0.42654317226250682</v>
      </c>
    </row>
    <row r="223" spans="1:47" s="1" customFormat="1" ht="14.25" customHeight="1">
      <c r="A223" s="409" t="s">
        <v>123</v>
      </c>
      <c r="B223" s="409"/>
      <c r="C223" s="409"/>
      <c r="D223" s="409"/>
      <c r="E223" s="409"/>
      <c r="F223" s="409"/>
      <c r="G223" s="409"/>
      <c r="H223" s="409"/>
      <c r="I223" s="409"/>
      <c r="J223" s="409"/>
      <c r="K223" s="409"/>
      <c r="L223" s="409"/>
      <c r="M223" s="409"/>
      <c r="N223" s="409"/>
      <c r="O223" s="409"/>
      <c r="P223" s="409"/>
      <c r="Q223" s="409"/>
      <c r="R223" s="409"/>
      <c r="S223" s="409"/>
      <c r="T223" s="409"/>
      <c r="U223" s="409"/>
      <c r="V223" s="409"/>
      <c r="W223" s="409"/>
      <c r="X223" s="409"/>
      <c r="Y223" s="409"/>
      <c r="Z223" s="409"/>
      <c r="AA223" s="409"/>
      <c r="AB223" s="409"/>
      <c r="AC223" s="409"/>
      <c r="AD223" s="409"/>
      <c r="AE223" s="409"/>
      <c r="AF223" s="409"/>
      <c r="AG223" s="409"/>
      <c r="AH223" s="409"/>
      <c r="AI223" s="409"/>
      <c r="AJ223" s="409"/>
      <c r="AK223" s="409"/>
      <c r="AL223" s="409"/>
      <c r="AM223" s="409"/>
      <c r="AN223" s="409"/>
      <c r="AO223" s="409"/>
      <c r="AP223" s="409"/>
      <c r="AQ223" s="409"/>
      <c r="AR223" s="409"/>
      <c r="AS223" s="409"/>
      <c r="AT223" s="409"/>
      <c r="AU223" s="409"/>
    </row>
    <row r="224" spans="1:47" s="1" customFormat="1" ht="14.5">
      <c r="A224" s="411" t="s">
        <v>96</v>
      </c>
      <c r="B224" s="411"/>
      <c r="C224" s="411"/>
      <c r="D224" s="411"/>
      <c r="E224" s="411"/>
      <c r="F224" s="411"/>
      <c r="G224" s="411"/>
      <c r="H224" s="411"/>
      <c r="I224" s="411"/>
      <c r="J224" s="411"/>
      <c r="K224" s="411"/>
      <c r="L224" s="411"/>
      <c r="M224" s="411"/>
      <c r="N224" s="411"/>
      <c r="O224" s="411"/>
      <c r="P224" s="411"/>
      <c r="Q224" s="411"/>
      <c r="R224" s="411"/>
      <c r="S224" s="411"/>
      <c r="T224" s="411"/>
      <c r="U224" s="411"/>
      <c r="V224" s="411"/>
      <c r="W224" s="411"/>
      <c r="X224" s="411"/>
      <c r="Y224" s="411"/>
      <c r="Z224" s="411"/>
      <c r="AA224" s="411"/>
      <c r="AB224" s="411"/>
      <c r="AC224" s="411"/>
      <c r="AD224" s="411"/>
      <c r="AE224" s="411"/>
      <c r="AF224" s="411"/>
      <c r="AG224" s="411"/>
      <c r="AH224" s="411"/>
      <c r="AI224" s="411"/>
      <c r="AJ224" s="411"/>
      <c r="AK224" s="411"/>
      <c r="AL224" s="411"/>
      <c r="AM224" s="411"/>
      <c r="AN224" s="411"/>
      <c r="AO224" s="411"/>
      <c r="AP224" s="411"/>
      <c r="AQ224" s="411"/>
      <c r="AR224" s="411"/>
      <c r="AS224" s="411"/>
      <c r="AT224" s="411"/>
      <c r="AU224" s="411"/>
    </row>
    <row r="225" spans="1:47" s="1" customFormat="1" ht="14.5">
      <c r="A225" s="411" t="s">
        <v>82</v>
      </c>
      <c r="B225" s="411"/>
      <c r="C225" s="411"/>
      <c r="D225" s="411"/>
      <c r="E225" s="411"/>
      <c r="F225" s="411"/>
      <c r="G225" s="411"/>
      <c r="H225" s="411"/>
      <c r="I225" s="411"/>
      <c r="J225" s="411"/>
      <c r="K225" s="411"/>
      <c r="L225" s="411"/>
      <c r="M225" s="411"/>
      <c r="N225" s="411"/>
      <c r="O225" s="411"/>
      <c r="P225" s="411"/>
      <c r="Q225" s="411"/>
      <c r="R225" s="411"/>
      <c r="S225" s="411"/>
      <c r="T225" s="411"/>
      <c r="U225" s="411"/>
      <c r="V225" s="411"/>
      <c r="W225" s="411"/>
      <c r="X225" s="411"/>
      <c r="Y225" s="411"/>
      <c r="Z225" s="411"/>
      <c r="AA225" s="411"/>
      <c r="AB225" s="411"/>
      <c r="AC225" s="411"/>
      <c r="AD225" s="411"/>
      <c r="AE225" s="411"/>
      <c r="AF225" s="411"/>
      <c r="AG225" s="411"/>
      <c r="AH225" s="411"/>
      <c r="AI225" s="411"/>
      <c r="AJ225" s="411"/>
      <c r="AK225" s="411"/>
      <c r="AL225" s="411"/>
      <c r="AM225" s="411"/>
      <c r="AN225" s="411"/>
      <c r="AO225" s="411"/>
      <c r="AP225" s="411"/>
      <c r="AQ225" s="411"/>
      <c r="AR225" s="411"/>
      <c r="AS225" s="411"/>
      <c r="AT225" s="411"/>
      <c r="AU225" s="411"/>
    </row>
    <row r="226" spans="1:47" s="1" customFormat="1" ht="14.5"/>
    <row r="227" spans="1:47" s="1" customFormat="1" ht="23.5">
      <c r="A227" s="387">
        <v>2018</v>
      </c>
      <c r="B227" s="387"/>
      <c r="C227" s="387"/>
      <c r="D227" s="387"/>
      <c r="E227" s="387"/>
      <c r="F227" s="387"/>
      <c r="G227" s="387"/>
      <c r="H227" s="387"/>
      <c r="I227" s="387"/>
      <c r="J227" s="387"/>
      <c r="K227" s="387"/>
      <c r="L227" s="387"/>
      <c r="M227" s="387"/>
      <c r="N227" s="387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  <c r="AC227" s="387"/>
      <c r="AD227" s="387"/>
      <c r="AE227" s="387"/>
      <c r="AF227" s="387"/>
      <c r="AG227" s="387"/>
      <c r="AH227" s="387"/>
      <c r="AI227" s="387"/>
      <c r="AJ227" s="387"/>
      <c r="AK227" s="387"/>
      <c r="AL227" s="387"/>
      <c r="AM227" s="387"/>
      <c r="AN227" s="387"/>
      <c r="AO227" s="387"/>
      <c r="AP227" s="387"/>
      <c r="AQ227" s="387"/>
      <c r="AR227" s="387"/>
      <c r="AS227" s="387"/>
      <c r="AT227" s="387"/>
      <c r="AU227" s="387"/>
    </row>
    <row r="228" spans="1:47" s="1" customFormat="1" ht="14.5"/>
    <row r="229" spans="1:47" s="1" customFormat="1" ht="16.5">
      <c r="A229" s="403" t="s">
        <v>147</v>
      </c>
      <c r="B229" s="403"/>
      <c r="C229" s="403"/>
      <c r="D229" s="403"/>
      <c r="E229" s="403"/>
      <c r="F229" s="403"/>
      <c r="G229" s="403"/>
      <c r="H229" s="403"/>
      <c r="I229" s="403"/>
      <c r="J229" s="403"/>
      <c r="K229" s="403"/>
      <c r="L229" s="403"/>
      <c r="M229" s="403"/>
      <c r="N229" s="403"/>
      <c r="O229" s="403"/>
      <c r="P229" s="403"/>
      <c r="Q229" s="403"/>
      <c r="R229" s="403"/>
      <c r="S229" s="403"/>
      <c r="T229" s="403"/>
      <c r="U229" s="403"/>
      <c r="V229" s="403"/>
      <c r="W229" s="403"/>
      <c r="X229" s="403"/>
      <c r="Y229" s="403"/>
      <c r="Z229" s="403"/>
      <c r="AA229" s="403"/>
      <c r="AB229" s="403"/>
      <c r="AC229" s="403"/>
      <c r="AD229" s="403"/>
      <c r="AE229" s="403"/>
      <c r="AF229" s="403"/>
      <c r="AG229" s="403"/>
      <c r="AH229" s="403"/>
      <c r="AI229" s="403"/>
      <c r="AJ229" s="403"/>
      <c r="AK229" s="403"/>
      <c r="AL229" s="403"/>
      <c r="AM229" s="403"/>
      <c r="AN229" s="403"/>
      <c r="AO229" s="403"/>
      <c r="AP229" s="403"/>
      <c r="AQ229" s="403"/>
      <c r="AR229" s="403"/>
      <c r="AS229" s="403"/>
      <c r="AT229" s="403"/>
      <c r="AU229" s="403"/>
    </row>
    <row r="230" spans="1:47" s="1" customFormat="1" ht="15.75" customHeight="1">
      <c r="A230" s="410" t="s">
        <v>38</v>
      </c>
      <c r="B230" s="408" t="s">
        <v>86</v>
      </c>
      <c r="C230" s="408"/>
      <c r="D230" s="408"/>
      <c r="E230" s="408"/>
      <c r="F230" s="408"/>
      <c r="G230" s="408"/>
      <c r="H230" s="408"/>
      <c r="I230" s="408"/>
      <c r="J230" s="408"/>
      <c r="K230" s="408"/>
      <c r="L230" s="408"/>
      <c r="M230" s="408"/>
      <c r="N230" s="408"/>
      <c r="O230" s="408"/>
      <c r="P230" s="408"/>
      <c r="Q230" s="408"/>
      <c r="R230" s="408"/>
      <c r="S230" s="408"/>
      <c r="T230" s="408"/>
      <c r="U230" s="408"/>
      <c r="V230" s="408"/>
      <c r="W230" s="408"/>
      <c r="X230" s="408"/>
      <c r="Y230" s="408"/>
      <c r="Z230" s="408"/>
      <c r="AA230" s="408"/>
      <c r="AB230" s="408"/>
      <c r="AC230" s="408"/>
      <c r="AD230" s="408"/>
      <c r="AE230" s="408"/>
      <c r="AF230" s="408"/>
      <c r="AG230" s="408"/>
      <c r="AH230" s="408"/>
      <c r="AI230" s="408"/>
      <c r="AJ230" s="408"/>
      <c r="AK230" s="408"/>
      <c r="AL230" s="408"/>
      <c r="AM230" s="408"/>
      <c r="AN230" s="408"/>
      <c r="AO230" s="408"/>
      <c r="AP230" s="408"/>
      <c r="AQ230" s="408"/>
      <c r="AR230" s="408"/>
      <c r="AS230" s="408"/>
      <c r="AT230" s="408"/>
      <c r="AU230" s="408"/>
    </row>
    <row r="231" spans="1:47" s="1" customFormat="1" ht="14.25" customHeight="1">
      <c r="A231" s="410"/>
      <c r="B231" s="405" t="s">
        <v>40</v>
      </c>
      <c r="C231" s="408" t="s">
        <v>41</v>
      </c>
      <c r="D231" s="408"/>
      <c r="E231" s="408"/>
      <c r="F231" s="408"/>
      <c r="G231" s="408"/>
      <c r="H231" s="408"/>
      <c r="I231" s="408"/>
      <c r="J231" s="408"/>
      <c r="K231" s="408"/>
      <c r="L231" s="408"/>
      <c r="M231" s="408"/>
      <c r="N231" s="408"/>
      <c r="O231" s="408"/>
      <c r="P231" s="408"/>
      <c r="Q231" s="408"/>
      <c r="R231" s="408"/>
      <c r="S231" s="408"/>
      <c r="T231" s="408"/>
      <c r="U231" s="408"/>
      <c r="V231" s="408"/>
      <c r="W231" s="408"/>
      <c r="X231" s="408"/>
      <c r="Y231" s="408"/>
      <c r="Z231" s="408"/>
      <c r="AA231" s="408"/>
      <c r="AB231" s="408"/>
      <c r="AC231" s="408"/>
      <c r="AD231" s="408"/>
      <c r="AE231" s="408"/>
      <c r="AF231" s="408"/>
      <c r="AG231" s="408"/>
      <c r="AH231" s="408"/>
      <c r="AI231" s="408"/>
      <c r="AJ231" s="408"/>
      <c r="AK231" s="408"/>
      <c r="AL231" s="408"/>
      <c r="AM231" s="408"/>
      <c r="AN231" s="408"/>
      <c r="AO231" s="408"/>
      <c r="AP231" s="408"/>
      <c r="AQ231" s="408"/>
      <c r="AR231" s="408"/>
      <c r="AS231" s="408"/>
      <c r="AT231" s="408"/>
      <c r="AU231" s="408"/>
    </row>
    <row r="232" spans="1:47" s="1" customFormat="1" ht="15.75" customHeight="1">
      <c r="A232" s="410"/>
      <c r="B232" s="405"/>
      <c r="C232" s="407" t="s">
        <v>87</v>
      </c>
      <c r="D232" s="407"/>
      <c r="E232" s="407"/>
      <c r="F232" s="407"/>
      <c r="G232" s="407"/>
      <c r="H232" s="407"/>
      <c r="I232" s="407"/>
      <c r="J232" s="407"/>
      <c r="K232" s="407"/>
      <c r="L232" s="407"/>
      <c r="M232" s="407"/>
      <c r="N232" s="407"/>
      <c r="O232" s="407"/>
      <c r="P232" s="407"/>
      <c r="Q232" s="407"/>
      <c r="R232" s="407" t="s">
        <v>88</v>
      </c>
      <c r="S232" s="407"/>
      <c r="T232" s="407"/>
      <c r="U232" s="407"/>
      <c r="V232" s="407"/>
      <c r="W232" s="407"/>
      <c r="X232" s="407"/>
      <c r="Y232" s="407"/>
      <c r="Z232" s="407"/>
      <c r="AA232" s="407"/>
      <c r="AB232" s="407"/>
      <c r="AC232" s="407"/>
      <c r="AD232" s="407"/>
      <c r="AE232" s="407"/>
      <c r="AF232" s="407"/>
      <c r="AG232" s="408" t="s">
        <v>138</v>
      </c>
      <c r="AH232" s="408"/>
      <c r="AI232" s="408"/>
      <c r="AJ232" s="408"/>
      <c r="AK232" s="408"/>
      <c r="AL232" s="408"/>
      <c r="AM232" s="408"/>
      <c r="AN232" s="408"/>
      <c r="AO232" s="408"/>
      <c r="AP232" s="408"/>
      <c r="AQ232" s="408"/>
      <c r="AR232" s="408"/>
      <c r="AS232" s="408"/>
      <c r="AT232" s="408"/>
      <c r="AU232" s="408"/>
    </row>
    <row r="233" spans="1:47" s="1" customFormat="1" ht="14.25" customHeight="1">
      <c r="A233" s="410"/>
      <c r="B233" s="405"/>
      <c r="C233" s="407" t="s">
        <v>40</v>
      </c>
      <c r="D233" s="407" t="s">
        <v>41</v>
      </c>
      <c r="E233" s="407"/>
      <c r="F233" s="407"/>
      <c r="G233" s="407"/>
      <c r="H233" s="407"/>
      <c r="I233" s="407"/>
      <c r="J233" s="407"/>
      <c r="K233" s="407"/>
      <c r="L233" s="407"/>
      <c r="M233" s="407"/>
      <c r="N233" s="407"/>
      <c r="O233" s="407"/>
      <c r="P233" s="407"/>
      <c r="Q233" s="407"/>
      <c r="R233" s="407" t="s">
        <v>40</v>
      </c>
      <c r="S233" s="405" t="s">
        <v>41</v>
      </c>
      <c r="T233" s="405"/>
      <c r="U233" s="405"/>
      <c r="V233" s="405"/>
      <c r="W233" s="405"/>
      <c r="X233" s="405"/>
      <c r="Y233" s="405"/>
      <c r="Z233" s="405"/>
      <c r="AA233" s="405"/>
      <c r="AB233" s="405"/>
      <c r="AC233" s="405"/>
      <c r="AD233" s="405"/>
      <c r="AE233" s="405"/>
      <c r="AF233" s="405"/>
      <c r="AG233" s="407" t="s">
        <v>40</v>
      </c>
      <c r="AH233" s="408" t="s">
        <v>41</v>
      </c>
      <c r="AI233" s="408"/>
      <c r="AJ233" s="408"/>
      <c r="AK233" s="408"/>
      <c r="AL233" s="408"/>
      <c r="AM233" s="408"/>
      <c r="AN233" s="408"/>
      <c r="AO233" s="408"/>
      <c r="AP233" s="408"/>
      <c r="AQ233" s="408"/>
      <c r="AR233" s="408"/>
      <c r="AS233" s="408"/>
      <c r="AT233" s="408"/>
      <c r="AU233" s="408"/>
    </row>
    <row r="234" spans="1:47" s="1" customFormat="1" ht="58.5" customHeight="1">
      <c r="A234" s="410"/>
      <c r="B234" s="405"/>
      <c r="C234" s="407"/>
      <c r="D234" s="407" t="s">
        <v>111</v>
      </c>
      <c r="E234" s="407"/>
      <c r="F234" s="407" t="s">
        <v>139</v>
      </c>
      <c r="G234" s="407"/>
      <c r="H234" s="407" t="s">
        <v>113</v>
      </c>
      <c r="I234" s="407"/>
      <c r="J234" s="407" t="s">
        <v>114</v>
      </c>
      <c r="K234" s="407"/>
      <c r="L234" s="407" t="s">
        <v>115</v>
      </c>
      <c r="M234" s="407"/>
      <c r="N234" s="407" t="s">
        <v>116</v>
      </c>
      <c r="O234" s="407"/>
      <c r="P234" s="407" t="s">
        <v>117</v>
      </c>
      <c r="Q234" s="407"/>
      <c r="R234" s="407"/>
      <c r="S234" s="407" t="s">
        <v>111</v>
      </c>
      <c r="T234" s="407"/>
      <c r="U234" s="407" t="s">
        <v>139</v>
      </c>
      <c r="V234" s="407"/>
      <c r="W234" s="407" t="s">
        <v>113</v>
      </c>
      <c r="X234" s="407"/>
      <c r="Y234" s="407" t="s">
        <v>114</v>
      </c>
      <c r="Z234" s="407"/>
      <c r="AA234" s="407" t="s">
        <v>115</v>
      </c>
      <c r="AB234" s="407"/>
      <c r="AC234" s="407" t="s">
        <v>116</v>
      </c>
      <c r="AD234" s="407"/>
      <c r="AE234" s="407" t="s">
        <v>117</v>
      </c>
      <c r="AF234" s="407"/>
      <c r="AG234" s="407"/>
      <c r="AH234" s="407" t="s">
        <v>111</v>
      </c>
      <c r="AI234" s="407"/>
      <c r="AJ234" s="407" t="s">
        <v>139</v>
      </c>
      <c r="AK234" s="407"/>
      <c r="AL234" s="407" t="s">
        <v>113</v>
      </c>
      <c r="AM234" s="407"/>
      <c r="AN234" s="407" t="s">
        <v>114</v>
      </c>
      <c r="AO234" s="407"/>
      <c r="AP234" s="407" t="s">
        <v>115</v>
      </c>
      <c r="AQ234" s="407"/>
      <c r="AR234" s="407" t="s">
        <v>116</v>
      </c>
      <c r="AS234" s="407"/>
      <c r="AT234" s="408" t="s">
        <v>117</v>
      </c>
      <c r="AU234" s="408"/>
    </row>
    <row r="235" spans="1:47" s="1" customFormat="1" ht="14.5">
      <c r="A235" s="410"/>
      <c r="B235" s="150" t="s">
        <v>48</v>
      </c>
      <c r="C235" s="150" t="s">
        <v>48</v>
      </c>
      <c r="D235" s="151" t="s">
        <v>48</v>
      </c>
      <c r="E235" s="152" t="s">
        <v>49</v>
      </c>
      <c r="F235" s="153" t="s">
        <v>48</v>
      </c>
      <c r="G235" s="154" t="s">
        <v>49</v>
      </c>
      <c r="H235" s="153" t="s">
        <v>48</v>
      </c>
      <c r="I235" s="154" t="s">
        <v>49</v>
      </c>
      <c r="J235" s="153" t="s">
        <v>48</v>
      </c>
      <c r="K235" s="154" t="s">
        <v>49</v>
      </c>
      <c r="L235" s="151" t="s">
        <v>48</v>
      </c>
      <c r="M235" s="152" t="s">
        <v>49</v>
      </c>
      <c r="N235" s="153" t="s">
        <v>48</v>
      </c>
      <c r="O235" s="154" t="s">
        <v>49</v>
      </c>
      <c r="P235" s="151" t="s">
        <v>48</v>
      </c>
      <c r="Q235" s="152" t="s">
        <v>49</v>
      </c>
      <c r="R235" s="150" t="s">
        <v>48</v>
      </c>
      <c r="S235" s="153" t="s">
        <v>48</v>
      </c>
      <c r="T235" s="154" t="s">
        <v>49</v>
      </c>
      <c r="U235" s="153" t="s">
        <v>48</v>
      </c>
      <c r="V235" s="154" t="s">
        <v>49</v>
      </c>
      <c r="W235" s="153" t="s">
        <v>48</v>
      </c>
      <c r="X235" s="154" t="s">
        <v>49</v>
      </c>
      <c r="Y235" s="151" t="s">
        <v>48</v>
      </c>
      <c r="Z235" s="152" t="s">
        <v>49</v>
      </c>
      <c r="AA235" s="153" t="s">
        <v>48</v>
      </c>
      <c r="AB235" s="154" t="s">
        <v>49</v>
      </c>
      <c r="AC235" s="153" t="s">
        <v>48</v>
      </c>
      <c r="AD235" s="154" t="s">
        <v>49</v>
      </c>
      <c r="AE235" s="153" t="s">
        <v>48</v>
      </c>
      <c r="AF235" s="154" t="s">
        <v>49</v>
      </c>
      <c r="AG235" s="150" t="s">
        <v>48</v>
      </c>
      <c r="AH235" s="153" t="s">
        <v>48</v>
      </c>
      <c r="AI235" s="154" t="s">
        <v>49</v>
      </c>
      <c r="AJ235" s="151" t="s">
        <v>48</v>
      </c>
      <c r="AK235" s="152" t="s">
        <v>49</v>
      </c>
      <c r="AL235" s="151" t="s">
        <v>48</v>
      </c>
      <c r="AM235" s="152" t="s">
        <v>49</v>
      </c>
      <c r="AN235" s="153" t="s">
        <v>48</v>
      </c>
      <c r="AO235" s="154" t="s">
        <v>49</v>
      </c>
      <c r="AP235" s="151" t="s">
        <v>48</v>
      </c>
      <c r="AQ235" s="152" t="s">
        <v>49</v>
      </c>
      <c r="AR235" s="153" t="s">
        <v>48</v>
      </c>
      <c r="AS235" s="154" t="s">
        <v>49</v>
      </c>
      <c r="AT235" s="153" t="s">
        <v>48</v>
      </c>
      <c r="AU235" s="155" t="s">
        <v>49</v>
      </c>
    </row>
    <row r="236" spans="1:47" s="1" customFormat="1" ht="14.5">
      <c r="A236" s="112" t="s">
        <v>50</v>
      </c>
      <c r="B236" s="156">
        <v>8518</v>
      </c>
      <c r="C236" s="157">
        <v>2039</v>
      </c>
      <c r="D236" s="158">
        <v>361</v>
      </c>
      <c r="E236" s="159">
        <f>D236/C236*100</f>
        <v>17.704757233938203</v>
      </c>
      <c r="F236" s="160">
        <v>561</v>
      </c>
      <c r="G236" s="161">
        <f>F236/C236*100</f>
        <v>27.513487003433056</v>
      </c>
      <c r="H236" s="158">
        <v>511</v>
      </c>
      <c r="I236" s="159">
        <f>H236/C236*100</f>
        <v>25.061304561059345</v>
      </c>
      <c r="J236" s="160">
        <v>190</v>
      </c>
      <c r="K236" s="161">
        <f>J236/C236*100</f>
        <v>9.3182932810201091</v>
      </c>
      <c r="L236" s="158">
        <v>76</v>
      </c>
      <c r="M236" s="159">
        <f>L236/C236*100</f>
        <v>3.7273173124080432</v>
      </c>
      <c r="N236" s="160">
        <v>57</v>
      </c>
      <c r="O236" s="161">
        <f>N236/C236*100</f>
        <v>2.7954879843060323</v>
      </c>
      <c r="P236" s="158">
        <v>283</v>
      </c>
      <c r="Q236" s="159">
        <f>P236/C236*100</f>
        <v>13.879352623835214</v>
      </c>
      <c r="R236" s="157">
        <v>5049</v>
      </c>
      <c r="S236" s="158" t="s">
        <v>98</v>
      </c>
      <c r="T236" s="159" t="s">
        <v>98</v>
      </c>
      <c r="U236" s="160" t="s">
        <v>98</v>
      </c>
      <c r="V236" s="161" t="s">
        <v>98</v>
      </c>
      <c r="W236" s="158" t="s">
        <v>98</v>
      </c>
      <c r="X236" s="159" t="s">
        <v>98</v>
      </c>
      <c r="Y236" s="160" t="s">
        <v>98</v>
      </c>
      <c r="Z236" s="161" t="s">
        <v>98</v>
      </c>
      <c r="AA236" s="158" t="s">
        <v>98</v>
      </c>
      <c r="AB236" s="162" t="s">
        <v>98</v>
      </c>
      <c r="AC236" s="160" t="s">
        <v>98</v>
      </c>
      <c r="AD236" s="163" t="s">
        <v>98</v>
      </c>
      <c r="AE236" s="158" t="s">
        <v>98</v>
      </c>
      <c r="AF236" s="159" t="s">
        <v>98</v>
      </c>
      <c r="AG236" s="157">
        <v>1430</v>
      </c>
      <c r="AH236" s="158" t="s">
        <v>98</v>
      </c>
      <c r="AI236" s="159" t="s">
        <v>98</v>
      </c>
      <c r="AJ236" s="160" t="s">
        <v>98</v>
      </c>
      <c r="AK236" s="161" t="s">
        <v>98</v>
      </c>
      <c r="AL236" s="158" t="s">
        <v>98</v>
      </c>
      <c r="AM236" s="159" t="s">
        <v>98</v>
      </c>
      <c r="AN236" s="160" t="s">
        <v>98</v>
      </c>
      <c r="AO236" s="161" t="s">
        <v>98</v>
      </c>
      <c r="AP236" s="158" t="s">
        <v>98</v>
      </c>
      <c r="AQ236" s="159" t="s">
        <v>98</v>
      </c>
      <c r="AR236" s="160" t="s">
        <v>98</v>
      </c>
      <c r="AS236" s="161" t="s">
        <v>98</v>
      </c>
      <c r="AT236" s="158" t="s">
        <v>98</v>
      </c>
      <c r="AU236" s="246" t="s">
        <v>98</v>
      </c>
    </row>
    <row r="237" spans="1:47" s="1" customFormat="1" ht="14.5">
      <c r="A237" s="113" t="s">
        <v>51</v>
      </c>
      <c r="B237" s="166">
        <v>8495</v>
      </c>
      <c r="C237" s="167">
        <v>1797</v>
      </c>
      <c r="D237" s="168">
        <v>235</v>
      </c>
      <c r="E237" s="169">
        <f>D237/C237*100</f>
        <v>13.077351140790206</v>
      </c>
      <c r="F237" s="170">
        <v>648</v>
      </c>
      <c r="G237" s="171">
        <f>F237/C237*100</f>
        <v>36.060100166944906</v>
      </c>
      <c r="H237" s="168">
        <v>531</v>
      </c>
      <c r="I237" s="169">
        <f>H237/C237*100</f>
        <v>29.549248747913186</v>
      </c>
      <c r="J237" s="170">
        <v>199</v>
      </c>
      <c r="K237" s="171">
        <f>J237/C237*100</f>
        <v>11.074012242626601</v>
      </c>
      <c r="L237" s="168">
        <v>89</v>
      </c>
      <c r="M237" s="169">
        <f>L237/C237*100</f>
        <v>4.9526989426822476</v>
      </c>
      <c r="N237" s="170">
        <v>46</v>
      </c>
      <c r="O237" s="171">
        <f>N237/C237*100</f>
        <v>2.5598219254312742</v>
      </c>
      <c r="P237" s="168">
        <v>49</v>
      </c>
      <c r="Q237" s="169">
        <f>P237/C237*100</f>
        <v>2.7267668336115749</v>
      </c>
      <c r="R237" s="167">
        <v>4257</v>
      </c>
      <c r="S237" s="168">
        <v>129</v>
      </c>
      <c r="T237" s="169">
        <f>S237/R237*100</f>
        <v>3.0303030303030303</v>
      </c>
      <c r="U237" s="170">
        <v>1751</v>
      </c>
      <c r="V237" s="171">
        <f>U237/R237*100</f>
        <v>41.132252760159737</v>
      </c>
      <c r="W237" s="168">
        <v>1474</v>
      </c>
      <c r="X237" s="169">
        <f>W237/R237*100</f>
        <v>34.625322997416021</v>
      </c>
      <c r="Y237" s="170">
        <v>584</v>
      </c>
      <c r="Z237" s="171">
        <f>Y237/R237*100</f>
        <v>13.718581160441627</v>
      </c>
      <c r="AA237" s="168">
        <v>222</v>
      </c>
      <c r="AB237" s="172">
        <f>AA237/R237*100</f>
        <v>5.214940098661029</v>
      </c>
      <c r="AC237" s="170">
        <v>67</v>
      </c>
      <c r="AD237" s="173">
        <f>AC237/R237*100</f>
        <v>1.5738783180643645</v>
      </c>
      <c r="AE237" s="168">
        <v>30</v>
      </c>
      <c r="AF237" s="169">
        <f>AE237/R237*100</f>
        <v>0.70472163495419315</v>
      </c>
      <c r="AG237" s="167">
        <v>2441</v>
      </c>
      <c r="AH237" s="168">
        <v>40</v>
      </c>
      <c r="AI237" s="169">
        <f>AH237/AG237*100</f>
        <v>1.6386726751331422</v>
      </c>
      <c r="AJ237" s="170">
        <v>956</v>
      </c>
      <c r="AK237" s="171">
        <f>AJ237/AG237*100</f>
        <v>39.164276935682096</v>
      </c>
      <c r="AL237" s="168">
        <v>1058</v>
      </c>
      <c r="AM237" s="169">
        <f>AL237/AG237*100</f>
        <v>43.342892257271608</v>
      </c>
      <c r="AN237" s="170">
        <v>341</v>
      </c>
      <c r="AO237" s="171">
        <f>AN237/AG237*100</f>
        <v>13.969684555510037</v>
      </c>
      <c r="AP237" s="168">
        <v>39</v>
      </c>
      <c r="AQ237" s="169">
        <f>AP237/AG237*100</f>
        <v>1.5977058582548138</v>
      </c>
      <c r="AR237" s="170">
        <v>4</v>
      </c>
      <c r="AS237" s="171">
        <f>AR237/AG237*100</f>
        <v>0.16386726751331421</v>
      </c>
      <c r="AT237" s="168">
        <v>3</v>
      </c>
      <c r="AU237" s="174">
        <f>AT237/AG237*100</f>
        <v>0.12290045063498567</v>
      </c>
    </row>
    <row r="238" spans="1:47" s="1" customFormat="1" ht="14.5">
      <c r="A238" s="112" t="s">
        <v>52</v>
      </c>
      <c r="B238" s="175">
        <v>2560</v>
      </c>
      <c r="C238" s="176">
        <v>810</v>
      </c>
      <c r="D238" s="177">
        <v>400</v>
      </c>
      <c r="E238" s="178">
        <f>D238/C238*100</f>
        <v>49.382716049382715</v>
      </c>
      <c r="F238" s="179">
        <v>72</v>
      </c>
      <c r="G238" s="180">
        <f>F238/C238*100</f>
        <v>8.8888888888888893</v>
      </c>
      <c r="H238" s="177">
        <v>139</v>
      </c>
      <c r="I238" s="178">
        <f>H238/C238*100</f>
        <v>17.160493827160494</v>
      </c>
      <c r="J238" s="179">
        <v>45</v>
      </c>
      <c r="K238" s="180">
        <f>J238/C238*100</f>
        <v>5.5555555555555554</v>
      </c>
      <c r="L238" s="177">
        <v>36</v>
      </c>
      <c r="M238" s="178">
        <f>L238/C238*100</f>
        <v>4.4444444444444446</v>
      </c>
      <c r="N238" s="179">
        <v>24</v>
      </c>
      <c r="O238" s="180">
        <f>N238/C238*100</f>
        <v>2.9629629629629632</v>
      </c>
      <c r="P238" s="177">
        <v>94</v>
      </c>
      <c r="Q238" s="178">
        <f>P238/C238*100</f>
        <v>11.604938271604938</v>
      </c>
      <c r="R238" s="176">
        <v>958</v>
      </c>
      <c r="S238" s="181">
        <v>132</v>
      </c>
      <c r="T238" s="182">
        <f>S238/R238*100</f>
        <v>13.778705636743215</v>
      </c>
      <c r="U238" s="183">
        <v>59</v>
      </c>
      <c r="V238" s="184">
        <f>U238/R238*100</f>
        <v>6.15866388308977</v>
      </c>
      <c r="W238" s="181">
        <v>243</v>
      </c>
      <c r="X238" s="182">
        <f>W238/R238*100</f>
        <v>25.36534446764092</v>
      </c>
      <c r="Y238" s="183">
        <v>229</v>
      </c>
      <c r="Z238" s="184">
        <f>Y238/R238*100</f>
        <v>23.903966597077243</v>
      </c>
      <c r="AA238" s="181">
        <v>149</v>
      </c>
      <c r="AB238" s="185">
        <f>AA238/R238*100</f>
        <v>15.553235908141962</v>
      </c>
      <c r="AC238" s="183">
        <v>76</v>
      </c>
      <c r="AD238" s="186">
        <f>AC238/R238*100</f>
        <v>7.9331941544885183</v>
      </c>
      <c r="AE238" s="181">
        <v>70</v>
      </c>
      <c r="AF238" s="182">
        <f>AE238/R238*100</f>
        <v>7.3068893528183718</v>
      </c>
      <c r="AG238" s="176">
        <v>792</v>
      </c>
      <c r="AH238" s="181">
        <v>25</v>
      </c>
      <c r="AI238" s="182">
        <f>AH238/AG238*100</f>
        <v>3.1565656565656566</v>
      </c>
      <c r="AJ238" s="183">
        <v>22</v>
      </c>
      <c r="AK238" s="184">
        <f>AJ238/AG238*100</f>
        <v>2.7777777777777777</v>
      </c>
      <c r="AL238" s="181">
        <v>330</v>
      </c>
      <c r="AM238" s="182">
        <f>AL238/AG238*100</f>
        <v>41.666666666666671</v>
      </c>
      <c r="AN238" s="183">
        <v>345</v>
      </c>
      <c r="AO238" s="184">
        <f>AN238/AG238*100</f>
        <v>43.560606060606062</v>
      </c>
      <c r="AP238" s="181">
        <v>54</v>
      </c>
      <c r="AQ238" s="182">
        <f>AP238/AG238*100</f>
        <v>6.8181818181818175</v>
      </c>
      <c r="AR238" s="183">
        <v>13</v>
      </c>
      <c r="AS238" s="184">
        <f>AR238/AG238*100</f>
        <v>1.6414141414141417</v>
      </c>
      <c r="AT238" s="181">
        <v>3</v>
      </c>
      <c r="AU238" s="187">
        <f>AT238/AG238*100</f>
        <v>0.37878787878787878</v>
      </c>
    </row>
    <row r="239" spans="1:47" s="1" customFormat="1" ht="14.5">
      <c r="A239" s="113" t="s">
        <v>53</v>
      </c>
      <c r="B239" s="166">
        <v>1513</v>
      </c>
      <c r="C239" s="167">
        <v>149</v>
      </c>
      <c r="D239" s="168" t="s">
        <v>98</v>
      </c>
      <c r="E239" s="169" t="s">
        <v>98</v>
      </c>
      <c r="F239" s="170" t="s">
        <v>98</v>
      </c>
      <c r="G239" s="171" t="s">
        <v>98</v>
      </c>
      <c r="H239" s="168" t="s">
        <v>98</v>
      </c>
      <c r="I239" s="169" t="s">
        <v>98</v>
      </c>
      <c r="J239" s="170" t="s">
        <v>98</v>
      </c>
      <c r="K239" s="171" t="s">
        <v>98</v>
      </c>
      <c r="L239" s="168" t="s">
        <v>98</v>
      </c>
      <c r="M239" s="169" t="s">
        <v>98</v>
      </c>
      <c r="N239" s="170" t="s">
        <v>98</v>
      </c>
      <c r="O239" s="171" t="s">
        <v>98</v>
      </c>
      <c r="P239" s="168" t="s">
        <v>98</v>
      </c>
      <c r="Q239" s="169" t="s">
        <v>98</v>
      </c>
      <c r="R239" s="167">
        <v>699</v>
      </c>
      <c r="S239" s="168">
        <v>40</v>
      </c>
      <c r="T239" s="169">
        <f>S239/R239*100</f>
        <v>5.7224606580829755</v>
      </c>
      <c r="U239" s="170">
        <v>90</v>
      </c>
      <c r="V239" s="171">
        <f>U239/R239*100</f>
        <v>12.875536480686694</v>
      </c>
      <c r="W239" s="168">
        <v>318</v>
      </c>
      <c r="X239" s="169">
        <f>W239/R239*100</f>
        <v>45.493562231759654</v>
      </c>
      <c r="Y239" s="170">
        <v>112</v>
      </c>
      <c r="Z239" s="171">
        <f>Y239/R239*100</f>
        <v>16.022889842632331</v>
      </c>
      <c r="AA239" s="168">
        <v>53</v>
      </c>
      <c r="AB239" s="172">
        <f>AA239/R239*100</f>
        <v>7.5822603719599426</v>
      </c>
      <c r="AC239" s="170">
        <v>50</v>
      </c>
      <c r="AD239" s="173">
        <f>AC239/R239*100</f>
        <v>7.1530758226037205</v>
      </c>
      <c r="AE239" s="168">
        <v>36</v>
      </c>
      <c r="AF239" s="169">
        <f>AE239/R239*100</f>
        <v>5.1502145922746783</v>
      </c>
      <c r="AG239" s="167">
        <v>665</v>
      </c>
      <c r="AH239" s="168" t="s">
        <v>98</v>
      </c>
      <c r="AI239" s="169" t="s">
        <v>98</v>
      </c>
      <c r="AJ239" s="170" t="s">
        <v>98</v>
      </c>
      <c r="AK239" s="171" t="s">
        <v>98</v>
      </c>
      <c r="AL239" s="168" t="s">
        <v>98</v>
      </c>
      <c r="AM239" s="169" t="s">
        <v>98</v>
      </c>
      <c r="AN239" s="170" t="s">
        <v>98</v>
      </c>
      <c r="AO239" s="171" t="s">
        <v>98</v>
      </c>
      <c r="AP239" s="168" t="s">
        <v>98</v>
      </c>
      <c r="AQ239" s="169" t="s">
        <v>98</v>
      </c>
      <c r="AR239" s="170" t="s">
        <v>98</v>
      </c>
      <c r="AS239" s="171" t="s">
        <v>98</v>
      </c>
      <c r="AT239" s="168" t="s">
        <v>98</v>
      </c>
      <c r="AU239" s="174" t="s">
        <v>98</v>
      </c>
    </row>
    <row r="240" spans="1:47" s="1" customFormat="1" ht="14.5">
      <c r="A240" s="112" t="s">
        <v>54</v>
      </c>
      <c r="B240" s="175">
        <v>426</v>
      </c>
      <c r="C240" s="176">
        <v>134</v>
      </c>
      <c r="D240" s="177" t="s">
        <v>98</v>
      </c>
      <c r="E240" s="178" t="s">
        <v>98</v>
      </c>
      <c r="F240" s="179" t="s">
        <v>98</v>
      </c>
      <c r="G240" s="180" t="s">
        <v>98</v>
      </c>
      <c r="H240" s="177" t="s">
        <v>98</v>
      </c>
      <c r="I240" s="178" t="s">
        <v>98</v>
      </c>
      <c r="J240" s="179" t="s">
        <v>98</v>
      </c>
      <c r="K240" s="180" t="s">
        <v>98</v>
      </c>
      <c r="L240" s="177" t="s">
        <v>98</v>
      </c>
      <c r="M240" s="178" t="s">
        <v>98</v>
      </c>
      <c r="N240" s="179" t="s">
        <v>98</v>
      </c>
      <c r="O240" s="180" t="s">
        <v>98</v>
      </c>
      <c r="P240" s="177" t="s">
        <v>98</v>
      </c>
      <c r="Q240" s="178" t="s">
        <v>98</v>
      </c>
      <c r="R240" s="176">
        <v>152</v>
      </c>
      <c r="S240" s="181" t="s">
        <v>98</v>
      </c>
      <c r="T240" s="182" t="s">
        <v>98</v>
      </c>
      <c r="U240" s="183" t="s">
        <v>98</v>
      </c>
      <c r="V240" s="184" t="s">
        <v>98</v>
      </c>
      <c r="W240" s="181" t="s">
        <v>98</v>
      </c>
      <c r="X240" s="182" t="s">
        <v>98</v>
      </c>
      <c r="Y240" s="183" t="s">
        <v>98</v>
      </c>
      <c r="Z240" s="184" t="s">
        <v>98</v>
      </c>
      <c r="AA240" s="181" t="s">
        <v>98</v>
      </c>
      <c r="AB240" s="185" t="s">
        <v>98</v>
      </c>
      <c r="AC240" s="183" t="s">
        <v>98</v>
      </c>
      <c r="AD240" s="186" t="s">
        <v>98</v>
      </c>
      <c r="AE240" s="181" t="s">
        <v>98</v>
      </c>
      <c r="AF240" s="182" t="s">
        <v>98</v>
      </c>
      <c r="AG240" s="176">
        <v>140</v>
      </c>
      <c r="AH240" s="181">
        <v>3</v>
      </c>
      <c r="AI240" s="182">
        <f>AH240/AG240*100</f>
        <v>2.1428571428571428</v>
      </c>
      <c r="AJ240" s="183">
        <v>3</v>
      </c>
      <c r="AK240" s="184">
        <f>AJ240/AG240*100</f>
        <v>2.1428571428571428</v>
      </c>
      <c r="AL240" s="181">
        <v>26</v>
      </c>
      <c r="AM240" s="182">
        <f>AL240/AG240*100</f>
        <v>18.571428571428573</v>
      </c>
      <c r="AN240" s="183">
        <v>67</v>
      </c>
      <c r="AO240" s="184">
        <f>AN240/AG240*100</f>
        <v>47.857142857142861</v>
      </c>
      <c r="AP240" s="181">
        <v>26</v>
      </c>
      <c r="AQ240" s="182">
        <f>AP240/AG240*100</f>
        <v>18.571428571428573</v>
      </c>
      <c r="AR240" s="183">
        <v>12</v>
      </c>
      <c r="AS240" s="184">
        <f>AR240/AG240*100</f>
        <v>8.5714285714285712</v>
      </c>
      <c r="AT240" s="181">
        <v>3</v>
      </c>
      <c r="AU240" s="187">
        <f>AT240/AG240*100</f>
        <v>2.1428571428571428</v>
      </c>
    </row>
    <row r="241" spans="1:47" s="1" customFormat="1" ht="14.5">
      <c r="A241" s="113" t="s">
        <v>55</v>
      </c>
      <c r="B241" s="166">
        <v>1070</v>
      </c>
      <c r="C241" s="167">
        <v>149</v>
      </c>
      <c r="D241" s="168">
        <v>50</v>
      </c>
      <c r="E241" s="169">
        <f>D241/C241*100</f>
        <v>33.557046979865774</v>
      </c>
      <c r="F241" s="170">
        <v>7</v>
      </c>
      <c r="G241" s="171">
        <f>F241/C241*100</f>
        <v>4.6979865771812079</v>
      </c>
      <c r="H241" s="168">
        <v>15</v>
      </c>
      <c r="I241" s="169">
        <f>H241/C241*100</f>
        <v>10.067114093959731</v>
      </c>
      <c r="J241" s="170">
        <v>17</v>
      </c>
      <c r="K241" s="171">
        <f>J241/C241*100</f>
        <v>11.409395973154362</v>
      </c>
      <c r="L241" s="168">
        <v>20</v>
      </c>
      <c r="M241" s="169">
        <f>L241/C241*100</f>
        <v>13.422818791946309</v>
      </c>
      <c r="N241" s="170">
        <v>13</v>
      </c>
      <c r="O241" s="171">
        <f>N241/C241*100</f>
        <v>8.724832214765101</v>
      </c>
      <c r="P241" s="168">
        <v>27</v>
      </c>
      <c r="Q241" s="169">
        <f>P241/C241*100</f>
        <v>18.120805369127517</v>
      </c>
      <c r="R241" s="167">
        <v>506</v>
      </c>
      <c r="S241" s="168">
        <v>51</v>
      </c>
      <c r="T241" s="169">
        <f>S241/R241*100</f>
        <v>10.079051383399209</v>
      </c>
      <c r="U241" s="170">
        <v>11</v>
      </c>
      <c r="V241" s="171">
        <f>U241/R241*100</f>
        <v>2.1739130434782608</v>
      </c>
      <c r="W241" s="168">
        <v>48</v>
      </c>
      <c r="X241" s="169">
        <f>W241/R241*100</f>
        <v>9.4861660079051369</v>
      </c>
      <c r="Y241" s="170">
        <v>116</v>
      </c>
      <c r="Z241" s="171">
        <f>Y241/R241*100</f>
        <v>22.92490118577075</v>
      </c>
      <c r="AA241" s="168">
        <v>127</v>
      </c>
      <c r="AB241" s="172">
        <f>AA241/R241*100</f>
        <v>25.098814229249012</v>
      </c>
      <c r="AC241" s="170">
        <v>72</v>
      </c>
      <c r="AD241" s="173">
        <f>AC241/R241*100</f>
        <v>14.229249011857709</v>
      </c>
      <c r="AE241" s="168">
        <v>81</v>
      </c>
      <c r="AF241" s="169">
        <f>AE241/R241*100</f>
        <v>16.007905138339922</v>
      </c>
      <c r="AG241" s="167">
        <v>415</v>
      </c>
      <c r="AH241" s="168">
        <v>10</v>
      </c>
      <c r="AI241" s="169">
        <f>AH241/AG241*100</f>
        <v>2.4096385542168677</v>
      </c>
      <c r="AJ241" s="170">
        <v>13</v>
      </c>
      <c r="AK241" s="171">
        <f>AJ241/AG241*100</f>
        <v>3.132530120481928</v>
      </c>
      <c r="AL241" s="168">
        <v>85</v>
      </c>
      <c r="AM241" s="169">
        <f>AL241/AG241*100</f>
        <v>20.481927710843372</v>
      </c>
      <c r="AN241" s="170">
        <v>192</v>
      </c>
      <c r="AO241" s="171">
        <f>AN241/AG241*100</f>
        <v>46.265060240963855</v>
      </c>
      <c r="AP241" s="168">
        <v>87</v>
      </c>
      <c r="AQ241" s="169">
        <f>AP241/AG241*100</f>
        <v>20.963855421686748</v>
      </c>
      <c r="AR241" s="170">
        <v>22</v>
      </c>
      <c r="AS241" s="171">
        <f>AR241/AG241*100</f>
        <v>5.3012048192771086</v>
      </c>
      <c r="AT241" s="168">
        <v>6</v>
      </c>
      <c r="AU241" s="174">
        <f>AT241/AG241*100</f>
        <v>1.4457831325301205</v>
      </c>
    </row>
    <row r="242" spans="1:47" s="1" customFormat="1" ht="14.5">
      <c r="A242" s="112" t="s">
        <v>56</v>
      </c>
      <c r="B242" s="175">
        <v>4049</v>
      </c>
      <c r="C242" s="176">
        <v>712</v>
      </c>
      <c r="D242" s="177">
        <v>319</v>
      </c>
      <c r="E242" s="178">
        <f>D242/C242*100</f>
        <v>44.803370786516858</v>
      </c>
      <c r="F242" s="179">
        <v>66</v>
      </c>
      <c r="G242" s="180">
        <f>F242/C242*100</f>
        <v>9.2696629213483153</v>
      </c>
      <c r="H242" s="177">
        <v>114</v>
      </c>
      <c r="I242" s="178">
        <f>H242/C242*100</f>
        <v>16.011235955056179</v>
      </c>
      <c r="J242" s="179">
        <v>58</v>
      </c>
      <c r="K242" s="180">
        <f>J242/C242*100</f>
        <v>8.1460674157303377</v>
      </c>
      <c r="L242" s="177">
        <v>37</v>
      </c>
      <c r="M242" s="178">
        <f>L242/C242*100</f>
        <v>5.1966292134831464</v>
      </c>
      <c r="N242" s="179">
        <v>30</v>
      </c>
      <c r="O242" s="180">
        <f>N242/C242*100</f>
        <v>4.213483146067416</v>
      </c>
      <c r="P242" s="177">
        <v>88</v>
      </c>
      <c r="Q242" s="178">
        <f>P242/C242*100</f>
        <v>12.359550561797752</v>
      </c>
      <c r="R242" s="176">
        <v>1884</v>
      </c>
      <c r="S242" s="181">
        <v>276</v>
      </c>
      <c r="T242" s="182">
        <f>S242/R242*100</f>
        <v>14.64968152866242</v>
      </c>
      <c r="U242" s="183">
        <v>187</v>
      </c>
      <c r="V242" s="184">
        <f>U242/R242*100</f>
        <v>9.9256900212314232</v>
      </c>
      <c r="W242" s="181">
        <v>440</v>
      </c>
      <c r="X242" s="182">
        <f>W242/R242*100</f>
        <v>23.354564755838641</v>
      </c>
      <c r="Y242" s="183">
        <v>498</v>
      </c>
      <c r="Z242" s="184">
        <f>Y242/R242*100</f>
        <v>26.433121019108281</v>
      </c>
      <c r="AA242" s="181">
        <v>267</v>
      </c>
      <c r="AB242" s="185">
        <f>AA242/R242*100</f>
        <v>14.171974522292993</v>
      </c>
      <c r="AC242" s="183">
        <v>128</v>
      </c>
      <c r="AD242" s="186">
        <f>AC242/R242*100</f>
        <v>6.7940552016985141</v>
      </c>
      <c r="AE242" s="181">
        <v>88</v>
      </c>
      <c r="AF242" s="182">
        <f>AE242/R242*100</f>
        <v>4.6709129511677281</v>
      </c>
      <c r="AG242" s="192">
        <v>1453</v>
      </c>
      <c r="AH242" s="181">
        <v>91</v>
      </c>
      <c r="AI242" s="182">
        <f>AH242/AG242*100</f>
        <v>6.2629043358568479</v>
      </c>
      <c r="AJ242" s="183">
        <v>89</v>
      </c>
      <c r="AK242" s="184">
        <f>AJ242/AG242*100</f>
        <v>6.1252580867171371</v>
      </c>
      <c r="AL242" s="181">
        <v>474</v>
      </c>
      <c r="AM242" s="182">
        <f>AL242/AG242*100</f>
        <v>32.622161046111493</v>
      </c>
      <c r="AN242" s="183">
        <v>599</v>
      </c>
      <c r="AO242" s="184">
        <f>AN242/AG242*100</f>
        <v>41.225051617343425</v>
      </c>
      <c r="AP242" s="181">
        <v>160</v>
      </c>
      <c r="AQ242" s="182">
        <f>AP242/AG242*100</f>
        <v>11.011699931176876</v>
      </c>
      <c r="AR242" s="183">
        <v>28</v>
      </c>
      <c r="AS242" s="184">
        <f>AR242/AG242*100</f>
        <v>1.9270474879559532</v>
      </c>
      <c r="AT242" s="181">
        <v>12</v>
      </c>
      <c r="AU242" s="187">
        <f>AT242/AG242*100</f>
        <v>0.82587749483826567</v>
      </c>
    </row>
    <row r="243" spans="1:47" s="1" customFormat="1" ht="14.5">
      <c r="A243" s="113" t="s">
        <v>57</v>
      </c>
      <c r="B243" s="166">
        <v>944</v>
      </c>
      <c r="C243" s="167">
        <v>90</v>
      </c>
      <c r="D243" s="168" t="s">
        <v>98</v>
      </c>
      <c r="E243" s="169" t="s">
        <v>98</v>
      </c>
      <c r="F243" s="170" t="s">
        <v>98</v>
      </c>
      <c r="G243" s="171" t="s">
        <v>98</v>
      </c>
      <c r="H243" s="168" t="s">
        <v>98</v>
      </c>
      <c r="I243" s="169" t="s">
        <v>98</v>
      </c>
      <c r="J243" s="170" t="s">
        <v>98</v>
      </c>
      <c r="K243" s="171" t="s">
        <v>98</v>
      </c>
      <c r="L243" s="168" t="s">
        <v>98</v>
      </c>
      <c r="M243" s="169" t="s">
        <v>98</v>
      </c>
      <c r="N243" s="170" t="s">
        <v>98</v>
      </c>
      <c r="O243" s="171" t="s">
        <v>98</v>
      </c>
      <c r="P243" s="168" t="s">
        <v>98</v>
      </c>
      <c r="Q243" s="169" t="s">
        <v>98</v>
      </c>
      <c r="R243" s="167">
        <v>450</v>
      </c>
      <c r="S243" s="168" t="s">
        <v>98</v>
      </c>
      <c r="T243" s="169" t="s">
        <v>98</v>
      </c>
      <c r="U243" s="170" t="s">
        <v>98</v>
      </c>
      <c r="V243" s="171" t="s">
        <v>98</v>
      </c>
      <c r="W243" s="168" t="s">
        <v>98</v>
      </c>
      <c r="X243" s="169" t="s">
        <v>98</v>
      </c>
      <c r="Y243" s="170" t="s">
        <v>98</v>
      </c>
      <c r="Z243" s="171" t="s">
        <v>98</v>
      </c>
      <c r="AA243" s="168" t="s">
        <v>98</v>
      </c>
      <c r="AB243" s="172" t="s">
        <v>98</v>
      </c>
      <c r="AC243" s="170" t="s">
        <v>98</v>
      </c>
      <c r="AD243" s="173" t="s">
        <v>98</v>
      </c>
      <c r="AE243" s="168" t="s">
        <v>98</v>
      </c>
      <c r="AF243" s="169" t="s">
        <v>98</v>
      </c>
      <c r="AG243" s="167">
        <v>404</v>
      </c>
      <c r="AH243" s="168" t="s">
        <v>98</v>
      </c>
      <c r="AI243" s="169" t="s">
        <v>98</v>
      </c>
      <c r="AJ243" s="170" t="s">
        <v>98</v>
      </c>
      <c r="AK243" s="171" t="s">
        <v>98</v>
      </c>
      <c r="AL243" s="168" t="s">
        <v>98</v>
      </c>
      <c r="AM243" s="169" t="s">
        <v>98</v>
      </c>
      <c r="AN243" s="170" t="s">
        <v>98</v>
      </c>
      <c r="AO243" s="171" t="s">
        <v>98</v>
      </c>
      <c r="AP243" s="168" t="s">
        <v>98</v>
      </c>
      <c r="AQ243" s="169" t="s">
        <v>98</v>
      </c>
      <c r="AR243" s="170" t="s">
        <v>98</v>
      </c>
      <c r="AS243" s="171" t="s">
        <v>98</v>
      </c>
      <c r="AT243" s="168" t="s">
        <v>98</v>
      </c>
      <c r="AU243" s="174" t="s">
        <v>98</v>
      </c>
    </row>
    <row r="244" spans="1:47" s="1" customFormat="1" ht="14.5">
      <c r="A244" s="112" t="s">
        <v>58</v>
      </c>
      <c r="B244" s="175">
        <v>4817</v>
      </c>
      <c r="C244" s="176">
        <v>1168</v>
      </c>
      <c r="D244" s="177">
        <v>408</v>
      </c>
      <c r="E244" s="178">
        <f>D244/C244*100</f>
        <v>34.93150684931507</v>
      </c>
      <c r="F244" s="179">
        <v>102</v>
      </c>
      <c r="G244" s="180">
        <f>F244/C244*100</f>
        <v>8.7328767123287676</v>
      </c>
      <c r="H244" s="177">
        <v>311</v>
      </c>
      <c r="I244" s="178">
        <f>H244/C244*100</f>
        <v>26.62671232876712</v>
      </c>
      <c r="J244" s="179">
        <v>146</v>
      </c>
      <c r="K244" s="180">
        <f>J244/C244*100</f>
        <v>12.5</v>
      </c>
      <c r="L244" s="177">
        <v>21</v>
      </c>
      <c r="M244" s="178">
        <f>L244/C244*100</f>
        <v>1.797945205479452</v>
      </c>
      <c r="N244" s="179">
        <v>11</v>
      </c>
      <c r="O244" s="180">
        <f>N244/C244*100</f>
        <v>0.94178082191780821</v>
      </c>
      <c r="P244" s="177">
        <v>169</v>
      </c>
      <c r="Q244" s="178">
        <f>P244/C244*100</f>
        <v>14.46917808219178</v>
      </c>
      <c r="R244" s="176">
        <v>2014</v>
      </c>
      <c r="S244" s="181" t="s">
        <v>98</v>
      </c>
      <c r="T244" s="182" t="s">
        <v>98</v>
      </c>
      <c r="U244" s="183" t="s">
        <v>98</v>
      </c>
      <c r="V244" s="184" t="s">
        <v>98</v>
      </c>
      <c r="W244" s="181" t="s">
        <v>98</v>
      </c>
      <c r="X244" s="182" t="s">
        <v>98</v>
      </c>
      <c r="Y244" s="183" t="s">
        <v>98</v>
      </c>
      <c r="Z244" s="184" t="s">
        <v>98</v>
      </c>
      <c r="AA244" s="181" t="s">
        <v>98</v>
      </c>
      <c r="AB244" s="185" t="s">
        <v>98</v>
      </c>
      <c r="AC244" s="183" t="s">
        <v>98</v>
      </c>
      <c r="AD244" s="186" t="s">
        <v>98</v>
      </c>
      <c r="AE244" s="181" t="s">
        <v>98</v>
      </c>
      <c r="AF244" s="182" t="s">
        <v>98</v>
      </c>
      <c r="AG244" s="192">
        <v>1635</v>
      </c>
      <c r="AH244" s="181" t="s">
        <v>98</v>
      </c>
      <c r="AI244" s="182" t="s">
        <v>98</v>
      </c>
      <c r="AJ244" s="183" t="s">
        <v>98</v>
      </c>
      <c r="AK244" s="184" t="s">
        <v>98</v>
      </c>
      <c r="AL244" s="181" t="s">
        <v>98</v>
      </c>
      <c r="AM244" s="182" t="s">
        <v>98</v>
      </c>
      <c r="AN244" s="183" t="s">
        <v>98</v>
      </c>
      <c r="AO244" s="184" t="s">
        <v>98</v>
      </c>
      <c r="AP244" s="181" t="s">
        <v>98</v>
      </c>
      <c r="AQ244" s="182" t="s">
        <v>98</v>
      </c>
      <c r="AR244" s="183" t="s">
        <v>98</v>
      </c>
      <c r="AS244" s="184" t="s">
        <v>98</v>
      </c>
      <c r="AT244" s="181" t="s">
        <v>98</v>
      </c>
      <c r="AU244" s="187" t="s">
        <v>98</v>
      </c>
    </row>
    <row r="245" spans="1:47" s="1" customFormat="1" ht="14.5">
      <c r="A245" s="113" t="s">
        <v>59</v>
      </c>
      <c r="B245" s="166">
        <v>10007</v>
      </c>
      <c r="C245" s="167">
        <v>1151</v>
      </c>
      <c r="D245" s="168">
        <v>346</v>
      </c>
      <c r="E245" s="169">
        <f>D245/C245*100</f>
        <v>30.060816681146829</v>
      </c>
      <c r="F245" s="170">
        <v>48</v>
      </c>
      <c r="G245" s="171">
        <f>F245/C245*100</f>
        <v>4.1702867072111207</v>
      </c>
      <c r="H245" s="168">
        <v>177</v>
      </c>
      <c r="I245" s="169">
        <f>H245/C245*100</f>
        <v>15.377932232841008</v>
      </c>
      <c r="J245" s="170">
        <v>108</v>
      </c>
      <c r="K245" s="171">
        <f>J245/C245*100</f>
        <v>9.3831450912250212</v>
      </c>
      <c r="L245" s="168">
        <v>47</v>
      </c>
      <c r="M245" s="169">
        <f>L245/C245*100</f>
        <v>4.0834057341442218</v>
      </c>
      <c r="N245" s="170">
        <v>50</v>
      </c>
      <c r="O245" s="171">
        <f>N245/C245*100</f>
        <v>4.3440486533449176</v>
      </c>
      <c r="P245" s="168">
        <v>375</v>
      </c>
      <c r="Q245" s="169">
        <f>P245/C245*100</f>
        <v>32.580364900086884</v>
      </c>
      <c r="R245" s="167">
        <v>6250</v>
      </c>
      <c r="S245" s="168">
        <v>449</v>
      </c>
      <c r="T245" s="169">
        <f t="shared" ref="T245:T250" si="100">S245/R245*100</f>
        <v>7.1840000000000002</v>
      </c>
      <c r="U245" s="170">
        <v>364</v>
      </c>
      <c r="V245" s="171">
        <f t="shared" ref="V245:V250" si="101">U245/R245*100</f>
        <v>5.8239999999999998</v>
      </c>
      <c r="W245" s="168">
        <v>1270</v>
      </c>
      <c r="X245" s="169">
        <f t="shared" ref="X245:X250" si="102">W245/R245*100</f>
        <v>20.32</v>
      </c>
      <c r="Y245" s="170">
        <v>2175</v>
      </c>
      <c r="Z245" s="171">
        <f t="shared" ref="Z245:Z250" si="103">Y245/R245*100</f>
        <v>34.799999999999997</v>
      </c>
      <c r="AA245" s="168">
        <v>1079</v>
      </c>
      <c r="AB245" s="172">
        <f t="shared" ref="AB245:AB250" si="104">AA245/R245*100</f>
        <v>17.263999999999999</v>
      </c>
      <c r="AC245" s="170">
        <v>532</v>
      </c>
      <c r="AD245" s="173">
        <f t="shared" ref="AD245:AD250" si="105">AC245/R245*100</f>
        <v>8.5120000000000005</v>
      </c>
      <c r="AE245" s="168">
        <v>381</v>
      </c>
      <c r="AF245" s="169">
        <f t="shared" ref="AF245:AF250" si="106">AE245/R245*100</f>
        <v>6.0960000000000001</v>
      </c>
      <c r="AG245" s="167">
        <v>2606</v>
      </c>
      <c r="AH245" s="168">
        <v>100</v>
      </c>
      <c r="AI245" s="169">
        <f>AH245/AG245*100</f>
        <v>3.8372985418265539</v>
      </c>
      <c r="AJ245" s="170">
        <v>69</v>
      </c>
      <c r="AK245" s="171">
        <f>AJ245/AG245*100</f>
        <v>2.647735993860322</v>
      </c>
      <c r="AL245" s="168">
        <v>670</v>
      </c>
      <c r="AM245" s="169">
        <f>AL245/AG245*100</f>
        <v>25.709900230237913</v>
      </c>
      <c r="AN245" s="170">
        <v>1537</v>
      </c>
      <c r="AO245" s="171">
        <f>AN245/AG245*100</f>
        <v>58.979278587874141</v>
      </c>
      <c r="AP245" s="168">
        <v>195</v>
      </c>
      <c r="AQ245" s="169">
        <f>AP245/AG245*100</f>
        <v>7.4827321565617808</v>
      </c>
      <c r="AR245" s="170">
        <v>23</v>
      </c>
      <c r="AS245" s="171">
        <f>AR245/AG245*100</f>
        <v>0.88257866462010737</v>
      </c>
      <c r="AT245" s="168">
        <v>12</v>
      </c>
      <c r="AU245" s="174">
        <f>AT245/AG245*100</f>
        <v>0.46047582501918649</v>
      </c>
    </row>
    <row r="246" spans="1:47" s="1" customFormat="1" ht="14.5">
      <c r="A246" s="112" t="s">
        <v>60</v>
      </c>
      <c r="B246" s="175">
        <v>2428</v>
      </c>
      <c r="C246" s="176">
        <v>236</v>
      </c>
      <c r="D246" s="177" t="s">
        <v>98</v>
      </c>
      <c r="E246" s="178" t="s">
        <v>98</v>
      </c>
      <c r="F246" s="179" t="s">
        <v>98</v>
      </c>
      <c r="G246" s="180" t="s">
        <v>98</v>
      </c>
      <c r="H246" s="177" t="s">
        <v>98</v>
      </c>
      <c r="I246" s="178" t="s">
        <v>98</v>
      </c>
      <c r="J246" s="179" t="s">
        <v>98</v>
      </c>
      <c r="K246" s="180" t="s">
        <v>98</v>
      </c>
      <c r="L246" s="177" t="s">
        <v>98</v>
      </c>
      <c r="M246" s="178" t="s">
        <v>98</v>
      </c>
      <c r="N246" s="179" t="s">
        <v>98</v>
      </c>
      <c r="O246" s="180" t="s">
        <v>98</v>
      </c>
      <c r="P246" s="177" t="s">
        <v>98</v>
      </c>
      <c r="Q246" s="178" t="s">
        <v>98</v>
      </c>
      <c r="R246" s="176">
        <v>1403</v>
      </c>
      <c r="S246" s="181">
        <v>94</v>
      </c>
      <c r="T246" s="182">
        <f t="shared" si="100"/>
        <v>6.6999287241625085</v>
      </c>
      <c r="U246" s="183">
        <v>219</v>
      </c>
      <c r="V246" s="184">
        <f t="shared" si="101"/>
        <v>15.609408410548825</v>
      </c>
      <c r="W246" s="181">
        <v>408</v>
      </c>
      <c r="X246" s="182">
        <f t="shared" si="102"/>
        <v>29.080541696364932</v>
      </c>
      <c r="Y246" s="183">
        <v>256</v>
      </c>
      <c r="Z246" s="184">
        <f t="shared" si="103"/>
        <v>18.246614397719174</v>
      </c>
      <c r="AA246" s="181">
        <v>212</v>
      </c>
      <c r="AB246" s="185">
        <f t="shared" si="104"/>
        <v>15.11047754811119</v>
      </c>
      <c r="AC246" s="183">
        <v>119</v>
      </c>
      <c r="AD246" s="186">
        <f t="shared" si="105"/>
        <v>8.4818246614397719</v>
      </c>
      <c r="AE246" s="181">
        <v>95</v>
      </c>
      <c r="AF246" s="182">
        <f t="shared" si="106"/>
        <v>6.7712045616535992</v>
      </c>
      <c r="AG246" s="192">
        <v>789</v>
      </c>
      <c r="AH246" s="181" t="s">
        <v>98</v>
      </c>
      <c r="AI246" s="182" t="s">
        <v>98</v>
      </c>
      <c r="AJ246" s="183" t="s">
        <v>98</v>
      </c>
      <c r="AK246" s="184" t="s">
        <v>98</v>
      </c>
      <c r="AL246" s="181" t="s">
        <v>98</v>
      </c>
      <c r="AM246" s="182" t="s">
        <v>98</v>
      </c>
      <c r="AN246" s="183" t="s">
        <v>98</v>
      </c>
      <c r="AO246" s="184" t="s">
        <v>98</v>
      </c>
      <c r="AP246" s="181" t="s">
        <v>98</v>
      </c>
      <c r="AQ246" s="182" t="s">
        <v>98</v>
      </c>
      <c r="AR246" s="183" t="s">
        <v>98</v>
      </c>
      <c r="AS246" s="184" t="s">
        <v>98</v>
      </c>
      <c r="AT246" s="181" t="s">
        <v>98</v>
      </c>
      <c r="AU246" s="187" t="s">
        <v>98</v>
      </c>
    </row>
    <row r="247" spans="1:47" s="1" customFormat="1" ht="14.5">
      <c r="A247" s="113" t="s">
        <v>61</v>
      </c>
      <c r="B247" s="166">
        <v>464</v>
      </c>
      <c r="C247" s="167">
        <v>26</v>
      </c>
      <c r="D247" s="168" t="s">
        <v>98</v>
      </c>
      <c r="E247" s="169" t="s">
        <v>98</v>
      </c>
      <c r="F247" s="170" t="s">
        <v>98</v>
      </c>
      <c r="G247" s="171" t="s">
        <v>98</v>
      </c>
      <c r="H247" s="168" t="s">
        <v>98</v>
      </c>
      <c r="I247" s="169" t="s">
        <v>98</v>
      </c>
      <c r="J247" s="170" t="s">
        <v>98</v>
      </c>
      <c r="K247" s="171" t="s">
        <v>98</v>
      </c>
      <c r="L247" s="168" t="s">
        <v>98</v>
      </c>
      <c r="M247" s="169" t="s">
        <v>98</v>
      </c>
      <c r="N247" s="170" t="s">
        <v>98</v>
      </c>
      <c r="O247" s="171" t="s">
        <v>98</v>
      </c>
      <c r="P247" s="168" t="s">
        <v>98</v>
      </c>
      <c r="Q247" s="169" t="s">
        <v>98</v>
      </c>
      <c r="R247" s="167">
        <v>242</v>
      </c>
      <c r="S247" s="168">
        <v>16</v>
      </c>
      <c r="T247" s="169">
        <f t="shared" si="100"/>
        <v>6.6115702479338845</v>
      </c>
      <c r="U247" s="170">
        <v>6</v>
      </c>
      <c r="V247" s="171">
        <f t="shared" si="101"/>
        <v>2.4793388429752068</v>
      </c>
      <c r="W247" s="168">
        <v>80</v>
      </c>
      <c r="X247" s="169">
        <f t="shared" si="102"/>
        <v>33.057851239669425</v>
      </c>
      <c r="Y247" s="170">
        <v>66</v>
      </c>
      <c r="Z247" s="171">
        <f t="shared" si="103"/>
        <v>27.27272727272727</v>
      </c>
      <c r="AA247" s="168">
        <v>41</v>
      </c>
      <c r="AB247" s="172">
        <f t="shared" si="104"/>
        <v>16.942148760330578</v>
      </c>
      <c r="AC247" s="170">
        <v>20</v>
      </c>
      <c r="AD247" s="173">
        <f t="shared" si="105"/>
        <v>8.2644628099173563</v>
      </c>
      <c r="AE247" s="168">
        <v>13</v>
      </c>
      <c r="AF247" s="169">
        <f t="shared" si="106"/>
        <v>5.3719008264462813</v>
      </c>
      <c r="AG247" s="167">
        <v>196</v>
      </c>
      <c r="AH247" s="168" t="s">
        <v>98</v>
      </c>
      <c r="AI247" s="169" t="s">
        <v>98</v>
      </c>
      <c r="AJ247" s="170" t="s">
        <v>98</v>
      </c>
      <c r="AK247" s="171" t="s">
        <v>98</v>
      </c>
      <c r="AL247" s="168" t="s">
        <v>98</v>
      </c>
      <c r="AM247" s="169" t="s">
        <v>98</v>
      </c>
      <c r="AN247" s="170" t="s">
        <v>98</v>
      </c>
      <c r="AO247" s="171" t="s">
        <v>98</v>
      </c>
      <c r="AP247" s="168" t="s">
        <v>98</v>
      </c>
      <c r="AQ247" s="169" t="s">
        <v>98</v>
      </c>
      <c r="AR247" s="170" t="s">
        <v>98</v>
      </c>
      <c r="AS247" s="171" t="s">
        <v>98</v>
      </c>
      <c r="AT247" s="168" t="s">
        <v>98</v>
      </c>
      <c r="AU247" s="174" t="s">
        <v>98</v>
      </c>
    </row>
    <row r="248" spans="1:47" s="1" customFormat="1" ht="14.5">
      <c r="A248" s="112" t="s">
        <v>62</v>
      </c>
      <c r="B248" s="175">
        <v>2321</v>
      </c>
      <c r="C248" s="176">
        <v>134</v>
      </c>
      <c r="D248" s="177">
        <v>15</v>
      </c>
      <c r="E248" s="178">
        <f>D248/C248*100</f>
        <v>11.194029850746269</v>
      </c>
      <c r="F248" s="179">
        <v>19</v>
      </c>
      <c r="G248" s="180">
        <f>F248/C248*100</f>
        <v>14.17910447761194</v>
      </c>
      <c r="H248" s="177">
        <v>33</v>
      </c>
      <c r="I248" s="178">
        <f>H248/C248*100</f>
        <v>24.626865671641792</v>
      </c>
      <c r="J248" s="179">
        <v>25</v>
      </c>
      <c r="K248" s="180">
        <f>J248/C248*100</f>
        <v>18.656716417910449</v>
      </c>
      <c r="L248" s="177">
        <v>16</v>
      </c>
      <c r="M248" s="178">
        <f>L248/C248*100</f>
        <v>11.940298507462686</v>
      </c>
      <c r="N248" s="179">
        <v>5</v>
      </c>
      <c r="O248" s="180">
        <f>N248/C248*100</f>
        <v>3.7313432835820892</v>
      </c>
      <c r="P248" s="177">
        <v>21</v>
      </c>
      <c r="Q248" s="178">
        <f>P248/C248*100</f>
        <v>15.671641791044777</v>
      </c>
      <c r="R248" s="176">
        <v>945</v>
      </c>
      <c r="S248" s="181">
        <v>33</v>
      </c>
      <c r="T248" s="182">
        <f t="shared" si="100"/>
        <v>3.4920634920634921</v>
      </c>
      <c r="U248" s="183">
        <v>54</v>
      </c>
      <c r="V248" s="184">
        <f t="shared" si="101"/>
        <v>5.7142857142857144</v>
      </c>
      <c r="W248" s="181">
        <v>104</v>
      </c>
      <c r="X248" s="182">
        <f t="shared" si="102"/>
        <v>11.005291005291005</v>
      </c>
      <c r="Y248" s="183">
        <v>308</v>
      </c>
      <c r="Z248" s="184">
        <f t="shared" si="103"/>
        <v>32.592592592592595</v>
      </c>
      <c r="AA248" s="181">
        <v>283</v>
      </c>
      <c r="AB248" s="185">
        <f t="shared" si="104"/>
        <v>29.947089947089943</v>
      </c>
      <c r="AC248" s="183">
        <v>86</v>
      </c>
      <c r="AD248" s="186">
        <f t="shared" si="105"/>
        <v>9.1005291005291014</v>
      </c>
      <c r="AE248" s="181">
        <v>77</v>
      </c>
      <c r="AF248" s="182">
        <f t="shared" si="106"/>
        <v>8.1481481481481488</v>
      </c>
      <c r="AG248" s="192">
        <v>1242</v>
      </c>
      <c r="AH248" s="181">
        <v>14</v>
      </c>
      <c r="AI248" s="182">
        <f>AH248/AG248*100</f>
        <v>1.1272141706924315</v>
      </c>
      <c r="AJ248" s="183">
        <v>8</v>
      </c>
      <c r="AK248" s="184">
        <f>AJ248/AG248*100</f>
        <v>0.64412238325281801</v>
      </c>
      <c r="AL248" s="181">
        <v>164</v>
      </c>
      <c r="AM248" s="182">
        <f>AL248/AG248*100</f>
        <v>13.20450885668277</v>
      </c>
      <c r="AN248" s="183">
        <v>616</v>
      </c>
      <c r="AO248" s="184">
        <f>AN248/AG248*100</f>
        <v>49.597423510466989</v>
      </c>
      <c r="AP248" s="181">
        <v>376</v>
      </c>
      <c r="AQ248" s="182">
        <f>AP248/AG248*100</f>
        <v>30.273752012882447</v>
      </c>
      <c r="AR248" s="183">
        <v>48</v>
      </c>
      <c r="AS248" s="184">
        <f>AR248/AG248*100</f>
        <v>3.8647342995169081</v>
      </c>
      <c r="AT248" s="181">
        <v>16</v>
      </c>
      <c r="AU248" s="187">
        <f>AT248/AG248*100</f>
        <v>1.288244766505636</v>
      </c>
    </row>
    <row r="249" spans="1:47" s="1" customFormat="1" ht="14.5">
      <c r="A249" s="113" t="s">
        <v>63</v>
      </c>
      <c r="B249" s="166">
        <v>1413</v>
      </c>
      <c r="C249" s="167">
        <v>125</v>
      </c>
      <c r="D249" s="168" t="s">
        <v>98</v>
      </c>
      <c r="E249" s="169" t="s">
        <v>98</v>
      </c>
      <c r="F249" s="170" t="s">
        <v>98</v>
      </c>
      <c r="G249" s="171" t="s">
        <v>98</v>
      </c>
      <c r="H249" s="168" t="s">
        <v>98</v>
      </c>
      <c r="I249" s="169" t="s">
        <v>98</v>
      </c>
      <c r="J249" s="170" t="s">
        <v>98</v>
      </c>
      <c r="K249" s="171" t="s">
        <v>98</v>
      </c>
      <c r="L249" s="168" t="s">
        <v>98</v>
      </c>
      <c r="M249" s="169" t="s">
        <v>98</v>
      </c>
      <c r="N249" s="170" t="s">
        <v>98</v>
      </c>
      <c r="O249" s="171" t="s">
        <v>98</v>
      </c>
      <c r="P249" s="168" t="s">
        <v>98</v>
      </c>
      <c r="Q249" s="169" t="s">
        <v>98</v>
      </c>
      <c r="R249" s="167">
        <v>715</v>
      </c>
      <c r="S249" s="168">
        <v>9</v>
      </c>
      <c r="T249" s="169">
        <f t="shared" si="100"/>
        <v>1.2587412587412588</v>
      </c>
      <c r="U249" s="170">
        <v>92</v>
      </c>
      <c r="V249" s="171">
        <f t="shared" si="101"/>
        <v>12.867132867132867</v>
      </c>
      <c r="W249" s="168">
        <v>428</v>
      </c>
      <c r="X249" s="169">
        <f t="shared" si="102"/>
        <v>59.86013986013986</v>
      </c>
      <c r="Y249" s="170">
        <v>114</v>
      </c>
      <c r="Z249" s="171">
        <f t="shared" si="103"/>
        <v>15.944055944055943</v>
      </c>
      <c r="AA249" s="168">
        <v>43</v>
      </c>
      <c r="AB249" s="172">
        <f t="shared" si="104"/>
        <v>6.0139860139860142</v>
      </c>
      <c r="AC249" s="170">
        <v>13</v>
      </c>
      <c r="AD249" s="173">
        <f t="shared" si="105"/>
        <v>1.8181818181818181</v>
      </c>
      <c r="AE249" s="168">
        <v>16</v>
      </c>
      <c r="AF249" s="169">
        <f t="shared" si="106"/>
        <v>2.2377622377622379</v>
      </c>
      <c r="AG249" s="167">
        <v>573</v>
      </c>
      <c r="AH249" s="168" t="s">
        <v>98</v>
      </c>
      <c r="AI249" s="169" t="s">
        <v>98</v>
      </c>
      <c r="AJ249" s="170" t="s">
        <v>98</v>
      </c>
      <c r="AK249" s="171" t="s">
        <v>98</v>
      </c>
      <c r="AL249" s="168" t="s">
        <v>98</v>
      </c>
      <c r="AM249" s="169" t="s">
        <v>98</v>
      </c>
      <c r="AN249" s="170" t="s">
        <v>98</v>
      </c>
      <c r="AO249" s="171" t="s">
        <v>98</v>
      </c>
      <c r="AP249" s="168" t="s">
        <v>98</v>
      </c>
      <c r="AQ249" s="169" t="s">
        <v>98</v>
      </c>
      <c r="AR249" s="170" t="s">
        <v>98</v>
      </c>
      <c r="AS249" s="171" t="s">
        <v>98</v>
      </c>
      <c r="AT249" s="168" t="s">
        <v>98</v>
      </c>
      <c r="AU249" s="174" t="s">
        <v>98</v>
      </c>
    </row>
    <row r="250" spans="1:47" s="1" customFormat="1" ht="14.5">
      <c r="A250" s="112" t="s">
        <v>64</v>
      </c>
      <c r="B250" s="175">
        <v>1740</v>
      </c>
      <c r="C250" s="176">
        <v>329</v>
      </c>
      <c r="D250" s="177">
        <v>116</v>
      </c>
      <c r="E250" s="178">
        <f>D250/C250*100</f>
        <v>35.258358662613979</v>
      </c>
      <c r="F250" s="179">
        <v>22</v>
      </c>
      <c r="G250" s="180">
        <f>F250/C250*100</f>
        <v>6.6869300911854097</v>
      </c>
      <c r="H250" s="177">
        <v>65</v>
      </c>
      <c r="I250" s="178">
        <f>H250/C250*100</f>
        <v>19.756838905775076</v>
      </c>
      <c r="J250" s="179">
        <v>41</v>
      </c>
      <c r="K250" s="180">
        <f>J250/C250*100</f>
        <v>12.462006079027356</v>
      </c>
      <c r="L250" s="177">
        <v>11</v>
      </c>
      <c r="M250" s="178">
        <f>L250/C250*100</f>
        <v>3.3434650455927049</v>
      </c>
      <c r="N250" s="179">
        <v>7</v>
      </c>
      <c r="O250" s="180">
        <f>N250/C250*100</f>
        <v>2.1276595744680851</v>
      </c>
      <c r="P250" s="177">
        <v>67</v>
      </c>
      <c r="Q250" s="178">
        <f>P250/C250*100</f>
        <v>20.364741641337385</v>
      </c>
      <c r="R250" s="176">
        <v>850</v>
      </c>
      <c r="S250" s="181">
        <v>50</v>
      </c>
      <c r="T250" s="182">
        <f t="shared" si="100"/>
        <v>5.8823529411764701</v>
      </c>
      <c r="U250" s="183">
        <v>56</v>
      </c>
      <c r="V250" s="184">
        <f t="shared" si="101"/>
        <v>6.5882352941176476</v>
      </c>
      <c r="W250" s="181">
        <v>200</v>
      </c>
      <c r="X250" s="182">
        <f t="shared" si="102"/>
        <v>23.52941176470588</v>
      </c>
      <c r="Y250" s="183">
        <v>279</v>
      </c>
      <c r="Z250" s="184">
        <f t="shared" si="103"/>
        <v>32.82352941176471</v>
      </c>
      <c r="AA250" s="181">
        <v>162</v>
      </c>
      <c r="AB250" s="185">
        <f t="shared" si="104"/>
        <v>19.058823529411764</v>
      </c>
      <c r="AC250" s="183">
        <v>56</v>
      </c>
      <c r="AD250" s="186">
        <f t="shared" si="105"/>
        <v>6.5882352941176476</v>
      </c>
      <c r="AE250" s="181">
        <v>47</v>
      </c>
      <c r="AF250" s="182">
        <f t="shared" si="106"/>
        <v>5.5294117647058822</v>
      </c>
      <c r="AG250" s="192">
        <v>561</v>
      </c>
      <c r="AH250" s="181">
        <v>13</v>
      </c>
      <c r="AI250" s="182">
        <f>AH250/AG250*100</f>
        <v>2.3172905525846703</v>
      </c>
      <c r="AJ250" s="183">
        <v>14</v>
      </c>
      <c r="AK250" s="184">
        <f>AJ250/AG250*100</f>
        <v>2.4955436720142603</v>
      </c>
      <c r="AL250" s="181">
        <v>146</v>
      </c>
      <c r="AM250" s="182">
        <f>AL250/AG250*100</f>
        <v>26.024955436720141</v>
      </c>
      <c r="AN250" s="183">
        <v>288</v>
      </c>
      <c r="AO250" s="184">
        <f>AN250/AG250*100</f>
        <v>51.336898395721931</v>
      </c>
      <c r="AP250" s="181">
        <v>83</v>
      </c>
      <c r="AQ250" s="182">
        <f>AP250/AG250*100</f>
        <v>14.795008912655971</v>
      </c>
      <c r="AR250" s="183">
        <v>12</v>
      </c>
      <c r="AS250" s="184">
        <f>AR250/AG250*100</f>
        <v>2.1390374331550799</v>
      </c>
      <c r="AT250" s="181">
        <v>5</v>
      </c>
      <c r="AU250" s="187">
        <f>AT250/AG250*100</f>
        <v>0.89126559714795017</v>
      </c>
    </row>
    <row r="251" spans="1:47" s="1" customFormat="1" ht="14.5">
      <c r="A251" s="113" t="s">
        <v>65</v>
      </c>
      <c r="B251" s="166">
        <v>1320</v>
      </c>
      <c r="C251" s="167">
        <v>112</v>
      </c>
      <c r="D251" s="168" t="s">
        <v>98</v>
      </c>
      <c r="E251" s="169" t="s">
        <v>98</v>
      </c>
      <c r="F251" s="170" t="s">
        <v>98</v>
      </c>
      <c r="G251" s="171" t="s">
        <v>98</v>
      </c>
      <c r="H251" s="168" t="s">
        <v>98</v>
      </c>
      <c r="I251" s="169" t="s">
        <v>98</v>
      </c>
      <c r="J251" s="170" t="s">
        <v>98</v>
      </c>
      <c r="K251" s="171" t="s">
        <v>98</v>
      </c>
      <c r="L251" s="168" t="s">
        <v>98</v>
      </c>
      <c r="M251" s="169" t="s">
        <v>98</v>
      </c>
      <c r="N251" s="170" t="s">
        <v>98</v>
      </c>
      <c r="O251" s="171" t="s">
        <v>98</v>
      </c>
      <c r="P251" s="168" t="s">
        <v>98</v>
      </c>
      <c r="Q251" s="169" t="s">
        <v>98</v>
      </c>
      <c r="R251" s="200">
        <v>748</v>
      </c>
      <c r="S251" s="201" t="s">
        <v>98</v>
      </c>
      <c r="T251" s="202" t="s">
        <v>98</v>
      </c>
      <c r="U251" s="203" t="s">
        <v>98</v>
      </c>
      <c r="V251" s="204" t="s">
        <v>98</v>
      </c>
      <c r="W251" s="201" t="s">
        <v>98</v>
      </c>
      <c r="X251" s="202" t="s">
        <v>98</v>
      </c>
      <c r="Y251" s="203" t="s">
        <v>98</v>
      </c>
      <c r="Z251" s="204" t="s">
        <v>98</v>
      </c>
      <c r="AA251" s="201" t="s">
        <v>98</v>
      </c>
      <c r="AB251" s="205" t="s">
        <v>98</v>
      </c>
      <c r="AC251" s="203" t="s">
        <v>98</v>
      </c>
      <c r="AD251" s="206" t="s">
        <v>98</v>
      </c>
      <c r="AE251" s="201" t="s">
        <v>98</v>
      </c>
      <c r="AF251" s="202" t="s">
        <v>98</v>
      </c>
      <c r="AG251" s="167">
        <v>460</v>
      </c>
      <c r="AH251" s="168" t="s">
        <v>98</v>
      </c>
      <c r="AI251" s="169" t="s">
        <v>98</v>
      </c>
      <c r="AJ251" s="170" t="s">
        <v>98</v>
      </c>
      <c r="AK251" s="171" t="s">
        <v>98</v>
      </c>
      <c r="AL251" s="168" t="s">
        <v>98</v>
      </c>
      <c r="AM251" s="169" t="s">
        <v>98</v>
      </c>
      <c r="AN251" s="170" t="s">
        <v>98</v>
      </c>
      <c r="AO251" s="171" t="s">
        <v>98</v>
      </c>
      <c r="AP251" s="168" t="s">
        <v>98</v>
      </c>
      <c r="AQ251" s="169" t="s">
        <v>98</v>
      </c>
      <c r="AR251" s="170" t="s">
        <v>98</v>
      </c>
      <c r="AS251" s="171" t="s">
        <v>98</v>
      </c>
      <c r="AT251" s="168" t="s">
        <v>98</v>
      </c>
      <c r="AU251" s="174" t="s">
        <v>98</v>
      </c>
    </row>
    <row r="252" spans="1:47" s="1" customFormat="1" ht="14.5">
      <c r="A252" s="125" t="s">
        <v>66</v>
      </c>
      <c r="B252" s="207">
        <v>42014</v>
      </c>
      <c r="C252" s="91">
        <v>7741</v>
      </c>
      <c r="D252" s="208">
        <v>1999</v>
      </c>
      <c r="E252" s="209">
        <f>D252/C252*100</f>
        <v>25.823537010722131</v>
      </c>
      <c r="F252" s="210">
        <v>1481</v>
      </c>
      <c r="G252" s="211">
        <f>F252/C252*100</f>
        <v>19.131895103991734</v>
      </c>
      <c r="H252" s="208">
        <v>1777</v>
      </c>
      <c r="I252" s="209">
        <f>H252/C252*100</f>
        <v>22.955690479266245</v>
      </c>
      <c r="J252" s="210">
        <v>778</v>
      </c>
      <c r="K252" s="211">
        <f>J252/C252*100</f>
        <v>10.050381087714765</v>
      </c>
      <c r="L252" s="208">
        <v>313</v>
      </c>
      <c r="M252" s="209">
        <f>L252/C252*100</f>
        <v>4.0434052448004127</v>
      </c>
      <c r="N252" s="210">
        <v>227</v>
      </c>
      <c r="O252" s="211">
        <f>N252/C252*100</f>
        <v>2.9324376695517373</v>
      </c>
      <c r="P252" s="208">
        <v>1166</v>
      </c>
      <c r="Q252" s="209">
        <f>P252/C252*100</f>
        <v>15.062653403952977</v>
      </c>
      <c r="R252" s="91">
        <v>22607</v>
      </c>
      <c r="S252" s="208">
        <v>1860</v>
      </c>
      <c r="T252" s="209">
        <f>S252/R252*100</f>
        <v>8.2275401424337584</v>
      </c>
      <c r="U252" s="210">
        <v>4059</v>
      </c>
      <c r="V252" s="211">
        <f>U252/R252*100</f>
        <v>17.954615826956253</v>
      </c>
      <c r="W252" s="208">
        <v>6967</v>
      </c>
      <c r="X252" s="209">
        <f>W252/R252*100</f>
        <v>30.817888264696773</v>
      </c>
      <c r="Y252" s="210">
        <v>5055</v>
      </c>
      <c r="Z252" s="211">
        <f>Y252/R252*100</f>
        <v>22.360330870969168</v>
      </c>
      <c r="AA252" s="208">
        <v>2514</v>
      </c>
      <c r="AB252" s="212">
        <f>AA252/R252*100</f>
        <v>11.120449418321758</v>
      </c>
      <c r="AC252" s="210">
        <v>1197</v>
      </c>
      <c r="AD252" s="213">
        <f>AC252/R252*100</f>
        <v>5.2948201884372095</v>
      </c>
      <c r="AE252" s="208">
        <v>955</v>
      </c>
      <c r="AF252" s="209">
        <f>AE252/R252*100</f>
        <v>4.2243552881850759</v>
      </c>
      <c r="AG252" s="91">
        <v>11666</v>
      </c>
      <c r="AH252" s="208">
        <v>386</v>
      </c>
      <c r="AI252" s="209">
        <f>AH252/AG252*100</f>
        <v>3.3087605006000347</v>
      </c>
      <c r="AJ252" s="210">
        <v>1459</v>
      </c>
      <c r="AK252" s="211">
        <f>AJ252/AG252*100</f>
        <v>12.506428938796502</v>
      </c>
      <c r="AL252" s="208">
        <v>4369</v>
      </c>
      <c r="AM252" s="209">
        <f>AL252/AG252*100</f>
        <v>37.45071146922681</v>
      </c>
      <c r="AN252" s="210">
        <v>4550</v>
      </c>
      <c r="AO252" s="211">
        <f>AN252/AG252*100</f>
        <v>39.002228698782787</v>
      </c>
      <c r="AP252" s="208">
        <v>740</v>
      </c>
      <c r="AQ252" s="209">
        <f>AP252/AG252*100</f>
        <v>6.343219612549289</v>
      </c>
      <c r="AR252" s="210">
        <v>120</v>
      </c>
      <c r="AS252" s="211">
        <f>AR252/AG252*100</f>
        <v>1.0286302074404252</v>
      </c>
      <c r="AT252" s="208">
        <v>42</v>
      </c>
      <c r="AU252" s="214">
        <f>AT252/AG252*100</f>
        <v>0.36002057260414883</v>
      </c>
    </row>
    <row r="253" spans="1:47" s="1" customFormat="1" ht="14.5">
      <c r="A253" s="128" t="s">
        <v>67</v>
      </c>
      <c r="B253" s="215">
        <v>10071</v>
      </c>
      <c r="C253" s="96">
        <v>1420</v>
      </c>
      <c r="D253" s="216">
        <v>448</v>
      </c>
      <c r="E253" s="217">
        <f>D253/C253*100</f>
        <v>31.549295774647888</v>
      </c>
      <c r="F253" s="218">
        <v>154</v>
      </c>
      <c r="G253" s="219">
        <f>F253/C253*100</f>
        <v>10.84507042253521</v>
      </c>
      <c r="H253" s="216">
        <v>348</v>
      </c>
      <c r="I253" s="217">
        <f>H253/C253*100</f>
        <v>24.507042253521128</v>
      </c>
      <c r="J253" s="218">
        <v>187</v>
      </c>
      <c r="K253" s="219">
        <f>J253/C253*100</f>
        <v>13.169014084507042</v>
      </c>
      <c r="L253" s="216">
        <v>104</v>
      </c>
      <c r="M253" s="217">
        <f>L253/C253*100</f>
        <v>7.323943661971831</v>
      </c>
      <c r="N253" s="218">
        <v>42</v>
      </c>
      <c r="O253" s="219">
        <f>N253/C253*100</f>
        <v>2.9577464788732395</v>
      </c>
      <c r="P253" s="216">
        <v>137</v>
      </c>
      <c r="Q253" s="217">
        <f>P253/C253*100</f>
        <v>9.647887323943662</v>
      </c>
      <c r="R253" s="96">
        <v>4515</v>
      </c>
      <c r="S253" s="216">
        <v>234</v>
      </c>
      <c r="T253" s="217">
        <f>S253/R253*100</f>
        <v>5.1827242524916945</v>
      </c>
      <c r="U253" s="218">
        <v>346</v>
      </c>
      <c r="V253" s="219">
        <f>U253/R253*100</f>
        <v>7.6633444075304533</v>
      </c>
      <c r="W253" s="216">
        <v>1483</v>
      </c>
      <c r="X253" s="217">
        <f>W253/R253*100</f>
        <v>32.846068660022148</v>
      </c>
      <c r="Y253" s="218">
        <v>1321</v>
      </c>
      <c r="Z253" s="219">
        <f>Y253/R253*100</f>
        <v>29.258028792912516</v>
      </c>
      <c r="AA253" s="216">
        <v>663</v>
      </c>
      <c r="AB253" s="220">
        <f>AA253/R253*100</f>
        <v>14.6843853820598</v>
      </c>
      <c r="AC253" s="218">
        <v>251</v>
      </c>
      <c r="AD253" s="221">
        <f>AC253/R253*100</f>
        <v>5.5592469545957917</v>
      </c>
      <c r="AE253" s="216">
        <v>217</v>
      </c>
      <c r="AF253" s="217">
        <f>AE253/R253*100</f>
        <v>4.8062015503875966</v>
      </c>
      <c r="AG253" s="96">
        <v>4136</v>
      </c>
      <c r="AH253" s="216">
        <v>70</v>
      </c>
      <c r="AI253" s="217">
        <f>AH253/AG253*100</f>
        <v>1.6924564796905222</v>
      </c>
      <c r="AJ253" s="218">
        <v>234</v>
      </c>
      <c r="AK253" s="219">
        <f>AJ253/AG253*100</f>
        <v>5.6576402321083172</v>
      </c>
      <c r="AL253" s="216">
        <v>1469</v>
      </c>
      <c r="AM253" s="217">
        <f>AL253/AG253*100</f>
        <v>35.5174081237911</v>
      </c>
      <c r="AN253" s="218">
        <v>1665</v>
      </c>
      <c r="AO253" s="219">
        <f>AN253/AG253*100</f>
        <v>40.256286266924562</v>
      </c>
      <c r="AP253" s="216">
        <v>603</v>
      </c>
      <c r="AQ253" s="217">
        <f>AP253/AG253*100</f>
        <v>14.579303675048354</v>
      </c>
      <c r="AR253" s="218">
        <v>74</v>
      </c>
      <c r="AS253" s="219">
        <f>AR253/AG253*100</f>
        <v>1.7891682785299807</v>
      </c>
      <c r="AT253" s="216">
        <v>21</v>
      </c>
      <c r="AU253" s="222">
        <f>AT253/AG253*100</f>
        <v>0.50773694390715662</v>
      </c>
    </row>
    <row r="254" spans="1:47" s="1" customFormat="1" ht="14.5">
      <c r="A254" s="131" t="s">
        <v>68</v>
      </c>
      <c r="B254" s="223">
        <v>52085</v>
      </c>
      <c r="C254" s="224">
        <v>9161</v>
      </c>
      <c r="D254" s="225">
        <v>2447</v>
      </c>
      <c r="E254" s="226">
        <f>D254/C254*100</f>
        <v>26.711057744787688</v>
      </c>
      <c r="F254" s="227">
        <v>1635</v>
      </c>
      <c r="G254" s="228">
        <f>F254/C254*100</f>
        <v>17.84739657242659</v>
      </c>
      <c r="H254" s="225">
        <v>2125</v>
      </c>
      <c r="I254" s="226">
        <f>H254/C254*100</f>
        <v>23.196157624713461</v>
      </c>
      <c r="J254" s="227">
        <v>965</v>
      </c>
      <c r="K254" s="228">
        <f>J254/C254*100</f>
        <v>10.533784521340465</v>
      </c>
      <c r="L254" s="225">
        <v>417</v>
      </c>
      <c r="M254" s="226">
        <f>L254/C254*100</f>
        <v>4.5519048138849474</v>
      </c>
      <c r="N254" s="227">
        <v>269</v>
      </c>
      <c r="O254" s="228">
        <f>N254/C254*100</f>
        <v>2.9363606593166685</v>
      </c>
      <c r="P254" s="225">
        <v>1303</v>
      </c>
      <c r="Q254" s="226">
        <f>P254/C254*100</f>
        <v>14.223338063530184</v>
      </c>
      <c r="R254" s="224">
        <v>27122</v>
      </c>
      <c r="S254" s="225">
        <v>2094</v>
      </c>
      <c r="T254" s="226">
        <f>S254/R254*100</f>
        <v>7.7206695671410666</v>
      </c>
      <c r="U254" s="227">
        <v>4405</v>
      </c>
      <c r="V254" s="228">
        <f>U254/R254*100</f>
        <v>16.241427623331614</v>
      </c>
      <c r="W254" s="225">
        <v>8450</v>
      </c>
      <c r="X254" s="226">
        <f>W254/R254*100</f>
        <v>31.155519504461321</v>
      </c>
      <c r="Y254" s="227">
        <v>6376</v>
      </c>
      <c r="Z254" s="228">
        <f>Y254/R254*100</f>
        <v>23.508590811887029</v>
      </c>
      <c r="AA254" s="225">
        <v>3177</v>
      </c>
      <c r="AB254" s="229">
        <f>AA254/R254*100</f>
        <v>11.71373792493179</v>
      </c>
      <c r="AC254" s="227">
        <v>1448</v>
      </c>
      <c r="AD254" s="230">
        <f>AC254/R254*100</f>
        <v>5.338839318634319</v>
      </c>
      <c r="AE254" s="225">
        <v>1172</v>
      </c>
      <c r="AF254" s="226">
        <f>AE254/R254*100</f>
        <v>4.3212152496128606</v>
      </c>
      <c r="AG254" s="224">
        <v>15802</v>
      </c>
      <c r="AH254" s="225">
        <v>456</v>
      </c>
      <c r="AI254" s="226">
        <f>AH254/AG254*100</f>
        <v>2.8857106695355017</v>
      </c>
      <c r="AJ254" s="227">
        <v>1693</v>
      </c>
      <c r="AK254" s="228">
        <f>AJ254/AG254*100</f>
        <v>10.713833691937729</v>
      </c>
      <c r="AL254" s="225">
        <v>5838</v>
      </c>
      <c r="AM254" s="226">
        <f>AL254/AG254*100</f>
        <v>36.944690545500571</v>
      </c>
      <c r="AN254" s="227">
        <v>6215</v>
      </c>
      <c r="AO254" s="228">
        <f>AN254/AG254*100</f>
        <v>39.330464498164794</v>
      </c>
      <c r="AP254" s="225">
        <v>1343</v>
      </c>
      <c r="AQ254" s="226">
        <f>AP254/AG254*100</f>
        <v>8.4989241868117951</v>
      </c>
      <c r="AR254" s="227">
        <v>194</v>
      </c>
      <c r="AS254" s="228">
        <f>AR254/AG254*100</f>
        <v>1.227692697126946</v>
      </c>
      <c r="AT254" s="225">
        <v>63</v>
      </c>
      <c r="AU254" s="231">
        <f>AT254/AG254*100</f>
        <v>0.39868371092266797</v>
      </c>
    </row>
    <row r="255" spans="1:47" s="1" customFormat="1" ht="14.25" customHeight="1">
      <c r="A255" s="409" t="s">
        <v>123</v>
      </c>
      <c r="B255" s="409"/>
      <c r="C255" s="409"/>
      <c r="D255" s="409"/>
      <c r="E255" s="409"/>
      <c r="F255" s="409"/>
      <c r="G255" s="409"/>
      <c r="H255" s="409"/>
      <c r="I255" s="409"/>
      <c r="J255" s="409"/>
      <c r="K255" s="409"/>
      <c r="L255" s="409"/>
      <c r="M255" s="409"/>
      <c r="N255" s="409"/>
      <c r="O255" s="409"/>
      <c r="P255" s="409"/>
      <c r="Q255" s="409"/>
      <c r="R255" s="409"/>
      <c r="S255" s="409"/>
      <c r="T255" s="409"/>
      <c r="U255" s="409"/>
      <c r="V255" s="409"/>
      <c r="W255" s="409"/>
      <c r="X255" s="409"/>
      <c r="Y255" s="409"/>
      <c r="Z255" s="409"/>
      <c r="AA255" s="409"/>
      <c r="AB255" s="409"/>
      <c r="AC255" s="409"/>
      <c r="AD255" s="409"/>
      <c r="AE255" s="409"/>
      <c r="AF255" s="409"/>
      <c r="AG255" s="409"/>
      <c r="AH255" s="409"/>
      <c r="AI255" s="409"/>
      <c r="AJ255" s="409"/>
      <c r="AK255" s="409"/>
      <c r="AL255" s="409"/>
      <c r="AM255" s="409"/>
      <c r="AN255" s="409"/>
      <c r="AO255" s="409"/>
      <c r="AP255" s="409"/>
      <c r="AQ255" s="409"/>
      <c r="AR255" s="409"/>
      <c r="AS255" s="409"/>
      <c r="AT255" s="409"/>
      <c r="AU255" s="409"/>
    </row>
    <row r="256" spans="1:47" s="1" customFormat="1" ht="14.5">
      <c r="A256" s="411" t="s">
        <v>96</v>
      </c>
      <c r="B256" s="411"/>
      <c r="C256" s="411"/>
      <c r="D256" s="411"/>
      <c r="E256" s="411"/>
      <c r="F256" s="411"/>
      <c r="G256" s="411"/>
      <c r="H256" s="411"/>
      <c r="I256" s="411"/>
      <c r="J256" s="411"/>
      <c r="K256" s="411"/>
      <c r="L256" s="411"/>
      <c r="M256" s="411"/>
      <c r="N256" s="411"/>
      <c r="O256" s="411"/>
      <c r="P256" s="411"/>
      <c r="Q256" s="411"/>
      <c r="R256" s="411"/>
      <c r="S256" s="411"/>
      <c r="T256" s="411"/>
      <c r="U256" s="411"/>
      <c r="V256" s="411"/>
      <c r="W256" s="411"/>
      <c r="X256" s="411"/>
      <c r="Y256" s="411"/>
      <c r="Z256" s="411"/>
      <c r="AA256" s="411"/>
      <c r="AB256" s="411"/>
      <c r="AC256" s="411"/>
      <c r="AD256" s="411"/>
      <c r="AE256" s="411"/>
      <c r="AF256" s="411"/>
      <c r="AG256" s="411"/>
      <c r="AH256" s="411"/>
      <c r="AI256" s="411"/>
      <c r="AJ256" s="411"/>
      <c r="AK256" s="411"/>
      <c r="AL256" s="411"/>
      <c r="AM256" s="411"/>
      <c r="AN256" s="411"/>
      <c r="AO256" s="411"/>
      <c r="AP256" s="411"/>
      <c r="AQ256" s="411"/>
      <c r="AR256" s="411"/>
      <c r="AS256" s="411"/>
      <c r="AT256" s="411"/>
      <c r="AU256" s="411"/>
    </row>
    <row r="257" spans="1:47" s="1" customFormat="1" ht="14.5">
      <c r="A257" s="411" t="s">
        <v>84</v>
      </c>
      <c r="B257" s="411"/>
      <c r="C257" s="411"/>
      <c r="D257" s="411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1"/>
      <c r="S257" s="411"/>
      <c r="T257" s="411"/>
      <c r="U257" s="411"/>
      <c r="V257" s="411"/>
      <c r="W257" s="411"/>
      <c r="X257" s="411"/>
      <c r="Y257" s="411"/>
      <c r="Z257" s="411"/>
      <c r="AA257" s="411"/>
      <c r="AB257" s="411"/>
      <c r="AC257" s="411"/>
      <c r="AD257" s="411"/>
      <c r="AE257" s="411"/>
      <c r="AF257" s="411"/>
      <c r="AG257" s="411"/>
      <c r="AH257" s="411"/>
      <c r="AI257" s="411"/>
      <c r="AJ257" s="411"/>
      <c r="AK257" s="411"/>
      <c r="AL257" s="411"/>
      <c r="AM257" s="411"/>
      <c r="AN257" s="411"/>
      <c r="AO257" s="411"/>
      <c r="AP257" s="411"/>
      <c r="AQ257" s="411"/>
      <c r="AR257" s="411"/>
      <c r="AS257" s="411"/>
      <c r="AT257" s="411"/>
      <c r="AU257" s="411"/>
    </row>
  </sheetData>
  <mergeCells count="312">
    <mergeCell ref="A255:AU255"/>
    <mergeCell ref="A256:AU256"/>
    <mergeCell ref="A257:AU257"/>
    <mergeCell ref="AC234:AD234"/>
    <mergeCell ref="AE234:AF234"/>
    <mergeCell ref="AH234:AI234"/>
    <mergeCell ref="AJ234:AK234"/>
    <mergeCell ref="AL234:AM234"/>
    <mergeCell ref="AN234:AO234"/>
    <mergeCell ref="AP234:AQ234"/>
    <mergeCell ref="AR234:AS234"/>
    <mergeCell ref="AT234:AU234"/>
    <mergeCell ref="J234:K234"/>
    <mergeCell ref="L234:M234"/>
    <mergeCell ref="N234:O234"/>
    <mergeCell ref="P234:Q234"/>
    <mergeCell ref="S234:T234"/>
    <mergeCell ref="U234:V234"/>
    <mergeCell ref="W234:X234"/>
    <mergeCell ref="Y234:Z234"/>
    <mergeCell ref="AA234:AB234"/>
    <mergeCell ref="AP202:AQ202"/>
    <mergeCell ref="AR202:AS202"/>
    <mergeCell ref="AT202:AU202"/>
    <mergeCell ref="A223:AU223"/>
    <mergeCell ref="A224:AU224"/>
    <mergeCell ref="A225:AU225"/>
    <mergeCell ref="A227:AU227"/>
    <mergeCell ref="A229:AU229"/>
    <mergeCell ref="A230:A235"/>
    <mergeCell ref="B230:AU230"/>
    <mergeCell ref="B231:B234"/>
    <mergeCell ref="C231:AU231"/>
    <mergeCell ref="C232:Q232"/>
    <mergeCell ref="R232:AF232"/>
    <mergeCell ref="AG232:AU232"/>
    <mergeCell ref="C233:C234"/>
    <mergeCell ref="D233:Q233"/>
    <mergeCell ref="R233:R234"/>
    <mergeCell ref="S233:AF233"/>
    <mergeCell ref="AG233:AG234"/>
    <mergeCell ref="AH233:AU233"/>
    <mergeCell ref="D234:E234"/>
    <mergeCell ref="F234:G234"/>
    <mergeCell ref="H234:I234"/>
    <mergeCell ref="W202:X202"/>
    <mergeCell ref="Y202:Z202"/>
    <mergeCell ref="AA202:AB202"/>
    <mergeCell ref="AC202:AD202"/>
    <mergeCell ref="AE202:AF202"/>
    <mergeCell ref="AH202:AI202"/>
    <mergeCell ref="AJ202:AK202"/>
    <mergeCell ref="AL202:AM202"/>
    <mergeCell ref="AN202:AO202"/>
    <mergeCell ref="A195:AU195"/>
    <mergeCell ref="A197:AU197"/>
    <mergeCell ref="A198:A203"/>
    <mergeCell ref="B198:AU198"/>
    <mergeCell ref="B199:B202"/>
    <mergeCell ref="C199:AU199"/>
    <mergeCell ref="C200:Q200"/>
    <mergeCell ref="R200:AF200"/>
    <mergeCell ref="AG200:AU200"/>
    <mergeCell ref="C201:C202"/>
    <mergeCell ref="D201:Q201"/>
    <mergeCell ref="R201:R202"/>
    <mergeCell ref="S201:AF201"/>
    <mergeCell ref="AG201:AG202"/>
    <mergeCell ref="AH201:AU201"/>
    <mergeCell ref="D202:E202"/>
    <mergeCell ref="F202:G202"/>
    <mergeCell ref="H202:I202"/>
    <mergeCell ref="J202:K202"/>
    <mergeCell ref="L202:M202"/>
    <mergeCell ref="N202:O202"/>
    <mergeCell ref="P202:Q202"/>
    <mergeCell ref="S202:T202"/>
    <mergeCell ref="U202:V202"/>
    <mergeCell ref="AJ170:AK170"/>
    <mergeCell ref="AL170:AM170"/>
    <mergeCell ref="AN170:AO170"/>
    <mergeCell ref="AP170:AQ170"/>
    <mergeCell ref="AR170:AS170"/>
    <mergeCell ref="AT170:AU170"/>
    <mergeCell ref="A191:AU191"/>
    <mergeCell ref="A192:AU192"/>
    <mergeCell ref="A193:AU193"/>
    <mergeCell ref="P170:Q170"/>
    <mergeCell ref="S170:T170"/>
    <mergeCell ref="U170:V170"/>
    <mergeCell ref="W170:X170"/>
    <mergeCell ref="Y170:Z170"/>
    <mergeCell ref="AA170:AB170"/>
    <mergeCell ref="AC170:AD170"/>
    <mergeCell ref="AE170:AF170"/>
    <mergeCell ref="AH170:AI170"/>
    <mergeCell ref="A159:AU159"/>
    <mergeCell ref="A160:AU160"/>
    <mergeCell ref="A161:AU161"/>
    <mergeCell ref="A163:AU163"/>
    <mergeCell ref="A165:AU165"/>
    <mergeCell ref="A166:A171"/>
    <mergeCell ref="B166:AU166"/>
    <mergeCell ref="B167:B170"/>
    <mergeCell ref="C167:AU167"/>
    <mergeCell ref="C168:Q168"/>
    <mergeCell ref="R168:AF168"/>
    <mergeCell ref="AG168:AU168"/>
    <mergeCell ref="C169:C170"/>
    <mergeCell ref="D169:Q169"/>
    <mergeCell ref="R169:R170"/>
    <mergeCell ref="S169:AF169"/>
    <mergeCell ref="AG169:AG170"/>
    <mergeCell ref="AH169:AU169"/>
    <mergeCell ref="D170:E170"/>
    <mergeCell ref="F170:G170"/>
    <mergeCell ref="H170:I170"/>
    <mergeCell ref="J170:K170"/>
    <mergeCell ref="L170:M170"/>
    <mergeCell ref="N170:O170"/>
    <mergeCell ref="AC138:AD138"/>
    <mergeCell ref="AE138:AF138"/>
    <mergeCell ref="AH138:AI138"/>
    <mergeCell ref="AJ138:AK138"/>
    <mergeCell ref="AL138:AM138"/>
    <mergeCell ref="AN138:AO138"/>
    <mergeCell ref="AP138:AQ138"/>
    <mergeCell ref="AR138:AS138"/>
    <mergeCell ref="AT138:AU138"/>
    <mergeCell ref="J138:K138"/>
    <mergeCell ref="L138:M138"/>
    <mergeCell ref="N138:O138"/>
    <mergeCell ref="P138:Q138"/>
    <mergeCell ref="S138:T138"/>
    <mergeCell ref="U138:V138"/>
    <mergeCell ref="W138:X138"/>
    <mergeCell ref="Y138:Z138"/>
    <mergeCell ref="AA138:AB138"/>
    <mergeCell ref="AP106:AQ106"/>
    <mergeCell ref="AR106:AS106"/>
    <mergeCell ref="AT106:AU106"/>
    <mergeCell ref="A127:AU127"/>
    <mergeCell ref="A128:AU128"/>
    <mergeCell ref="A129:AU129"/>
    <mergeCell ref="A131:AU131"/>
    <mergeCell ref="A133:AU133"/>
    <mergeCell ref="A134:A139"/>
    <mergeCell ref="B134:AU134"/>
    <mergeCell ref="B135:B138"/>
    <mergeCell ref="C135:AU135"/>
    <mergeCell ref="C136:Q136"/>
    <mergeCell ref="R136:AF136"/>
    <mergeCell ref="AG136:AU136"/>
    <mergeCell ref="C137:C138"/>
    <mergeCell ref="D137:Q137"/>
    <mergeCell ref="R137:R138"/>
    <mergeCell ref="S137:AF137"/>
    <mergeCell ref="AG137:AG138"/>
    <mergeCell ref="AH137:AU137"/>
    <mergeCell ref="D138:E138"/>
    <mergeCell ref="F138:G138"/>
    <mergeCell ref="H138:I138"/>
    <mergeCell ref="W106:X106"/>
    <mergeCell ref="Y106:Z106"/>
    <mergeCell ref="AA106:AB106"/>
    <mergeCell ref="AC106:AD106"/>
    <mergeCell ref="AE106:AF106"/>
    <mergeCell ref="AH106:AI106"/>
    <mergeCell ref="AJ106:AK106"/>
    <mergeCell ref="AL106:AM106"/>
    <mergeCell ref="AN106:AO106"/>
    <mergeCell ref="A99:AU99"/>
    <mergeCell ref="A101:AU101"/>
    <mergeCell ref="A102:A107"/>
    <mergeCell ref="B102:AU102"/>
    <mergeCell ref="B103:B106"/>
    <mergeCell ref="C103:AU103"/>
    <mergeCell ref="C104:Q104"/>
    <mergeCell ref="R104:AF104"/>
    <mergeCell ref="AG104:AU104"/>
    <mergeCell ref="C105:C106"/>
    <mergeCell ref="D105:Q105"/>
    <mergeCell ref="R105:R106"/>
    <mergeCell ref="S105:AF105"/>
    <mergeCell ref="AG105:AG106"/>
    <mergeCell ref="AH105:AU105"/>
    <mergeCell ref="D106:E106"/>
    <mergeCell ref="F106:G106"/>
    <mergeCell ref="H106:I106"/>
    <mergeCell ref="J106:K106"/>
    <mergeCell ref="L106:M106"/>
    <mergeCell ref="N106:O106"/>
    <mergeCell ref="P106:Q106"/>
    <mergeCell ref="S106:T106"/>
    <mergeCell ref="U106:V106"/>
    <mergeCell ref="AJ74:AK74"/>
    <mergeCell ref="AL74:AM74"/>
    <mergeCell ref="AN74:AO74"/>
    <mergeCell ref="AP74:AQ74"/>
    <mergeCell ref="AR74:AS74"/>
    <mergeCell ref="AT74:AU74"/>
    <mergeCell ref="A95:AU95"/>
    <mergeCell ref="A96:AU96"/>
    <mergeCell ref="A97:AU97"/>
    <mergeCell ref="P74:Q74"/>
    <mergeCell ref="S74:T74"/>
    <mergeCell ref="U74:V74"/>
    <mergeCell ref="W74:X74"/>
    <mergeCell ref="Y74:Z74"/>
    <mergeCell ref="AA74:AB74"/>
    <mergeCell ref="AC74:AD74"/>
    <mergeCell ref="AE74:AF74"/>
    <mergeCell ref="AH74:AI74"/>
    <mergeCell ref="A63:AU63"/>
    <mergeCell ref="A64:AU64"/>
    <mergeCell ref="A65:AU65"/>
    <mergeCell ref="A67:AU67"/>
    <mergeCell ref="A69:AU69"/>
    <mergeCell ref="A70:A75"/>
    <mergeCell ref="B70:AU70"/>
    <mergeCell ref="B71:B74"/>
    <mergeCell ref="C71:AU71"/>
    <mergeCell ref="C72:Q72"/>
    <mergeCell ref="R72:AF72"/>
    <mergeCell ref="AG72:AU72"/>
    <mergeCell ref="C73:C74"/>
    <mergeCell ref="D73:Q73"/>
    <mergeCell ref="R73:R74"/>
    <mergeCell ref="S73:AF73"/>
    <mergeCell ref="AG73:AG74"/>
    <mergeCell ref="AH73:AU73"/>
    <mergeCell ref="D74:E74"/>
    <mergeCell ref="F74:G74"/>
    <mergeCell ref="H74:I74"/>
    <mergeCell ref="J74:K74"/>
    <mergeCell ref="L74:M74"/>
    <mergeCell ref="N74:O74"/>
    <mergeCell ref="AC42:AD42"/>
    <mergeCell ref="AE42:AF42"/>
    <mergeCell ref="AH42:AI42"/>
    <mergeCell ref="AJ42:AK42"/>
    <mergeCell ref="AL42:AM42"/>
    <mergeCell ref="AN42:AO42"/>
    <mergeCell ref="AP42:AQ42"/>
    <mergeCell ref="AR42:AS42"/>
    <mergeCell ref="AT42:AU42"/>
    <mergeCell ref="J42:K42"/>
    <mergeCell ref="L42:M42"/>
    <mergeCell ref="N42:O42"/>
    <mergeCell ref="P42:Q42"/>
    <mergeCell ref="S42:T42"/>
    <mergeCell ref="U42:V42"/>
    <mergeCell ref="W42:X42"/>
    <mergeCell ref="Y42:Z42"/>
    <mergeCell ref="AA42:AB42"/>
    <mergeCell ref="AP10:AQ10"/>
    <mergeCell ref="AR10:AS10"/>
    <mergeCell ref="AT10:AU10"/>
    <mergeCell ref="A31:AU31"/>
    <mergeCell ref="A32:AU32"/>
    <mergeCell ref="A33:AU33"/>
    <mergeCell ref="A35:AU35"/>
    <mergeCell ref="A37:AU37"/>
    <mergeCell ref="A38:A43"/>
    <mergeCell ref="B38:AU38"/>
    <mergeCell ref="B39:B42"/>
    <mergeCell ref="C39:AU39"/>
    <mergeCell ref="C40:Q40"/>
    <mergeCell ref="R40:AF40"/>
    <mergeCell ref="AG40:AU40"/>
    <mergeCell ref="C41:C42"/>
    <mergeCell ref="D41:Q41"/>
    <mergeCell ref="R41:R42"/>
    <mergeCell ref="S41:AF41"/>
    <mergeCell ref="AG41:AG42"/>
    <mergeCell ref="AH41:AU41"/>
    <mergeCell ref="D42:E42"/>
    <mergeCell ref="F42:G42"/>
    <mergeCell ref="H42:I42"/>
    <mergeCell ref="W10:X10"/>
    <mergeCell ref="Y10:Z10"/>
    <mergeCell ref="AA10:AB10"/>
    <mergeCell ref="AC10:AD10"/>
    <mergeCell ref="AE10:AF10"/>
    <mergeCell ref="AH10:AI10"/>
    <mergeCell ref="AJ10:AK10"/>
    <mergeCell ref="AL10:AM10"/>
    <mergeCell ref="AN10:AO10"/>
    <mergeCell ref="A3:AU3"/>
    <mergeCell ref="A5:AU5"/>
    <mergeCell ref="A6:A11"/>
    <mergeCell ref="B6:AU6"/>
    <mergeCell ref="B7:B10"/>
    <mergeCell ref="C7:AU7"/>
    <mergeCell ref="C8:Q8"/>
    <mergeCell ref="R8:AF8"/>
    <mergeCell ref="AG8:AU8"/>
    <mergeCell ref="C9:C10"/>
    <mergeCell ref="D9:Q9"/>
    <mergeCell ref="R9:R10"/>
    <mergeCell ref="S9:AF9"/>
    <mergeCell ref="AG9:AG10"/>
    <mergeCell ref="AH9:AU9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</mergeCells>
  <hyperlinks>
    <hyperlink ref="A1" location="Inhalt!A9" display="Zurück zum Inhalt" xr:uid="{00000000-0004-0000-04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5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6" s="63" customFormat="1" ht="14.25" customHeight="1">
      <c r="A1" s="62" t="s">
        <v>36</v>
      </c>
    </row>
    <row r="2" spans="1:6" s="63" customFormat="1" ht="14.25" customHeight="1">
      <c r="A2" s="105"/>
    </row>
    <row r="3" spans="1:6" s="63" customFormat="1" ht="24" customHeight="1">
      <c r="A3" s="387">
        <v>2025</v>
      </c>
      <c r="B3" s="387"/>
      <c r="C3" s="387"/>
      <c r="D3" s="387"/>
      <c r="E3" s="387"/>
      <c r="F3" s="387"/>
    </row>
    <row r="4" spans="1:6" s="63" customFormat="1" ht="14.25" customHeight="1">
      <c r="A4" s="65"/>
      <c r="B4" s="66"/>
      <c r="C4" s="66"/>
      <c r="D4" s="66"/>
      <c r="E4" s="66"/>
      <c r="F4" s="66"/>
    </row>
    <row r="5" spans="1:6" s="63" customFormat="1" ht="35.25" customHeight="1">
      <c r="A5" s="413" t="s">
        <v>148</v>
      </c>
      <c r="B5" s="413"/>
      <c r="C5" s="413"/>
      <c r="D5" s="413"/>
      <c r="E5" s="413"/>
      <c r="F5" s="413"/>
    </row>
    <row r="6" spans="1:6" s="63" customFormat="1" ht="14.25" customHeight="1">
      <c r="A6" s="404" t="s">
        <v>38</v>
      </c>
      <c r="B6" s="405" t="s">
        <v>40</v>
      </c>
      <c r="C6" s="408" t="s">
        <v>41</v>
      </c>
      <c r="D6" s="408"/>
      <c r="E6" s="408"/>
      <c r="F6" s="408"/>
    </row>
    <row r="7" spans="1:6" s="63" customFormat="1" ht="14.25" customHeight="1">
      <c r="A7" s="404"/>
      <c r="B7" s="405"/>
      <c r="C7" s="407" t="s">
        <v>149</v>
      </c>
      <c r="D7" s="407"/>
      <c r="E7" s="408" t="s">
        <v>150</v>
      </c>
      <c r="F7" s="408"/>
    </row>
    <row r="8" spans="1:6" s="63" customFormat="1" ht="14.25" customHeight="1">
      <c r="A8" s="404"/>
      <c r="B8" s="414" t="s">
        <v>48</v>
      </c>
      <c r="C8" s="414"/>
      <c r="D8" s="152" t="s">
        <v>49</v>
      </c>
      <c r="E8" s="153" t="s">
        <v>48</v>
      </c>
      <c r="F8" s="155" t="s">
        <v>49</v>
      </c>
    </row>
    <row r="9" spans="1:6" s="63" customFormat="1" ht="14.25" customHeight="1">
      <c r="A9" s="85" t="s">
        <v>118</v>
      </c>
      <c r="B9" s="341">
        <v>11221</v>
      </c>
      <c r="C9" s="77">
        <v>10839</v>
      </c>
      <c r="D9" s="342">
        <f>C9/B9*100</f>
        <v>96.595668835219669</v>
      </c>
      <c r="E9" s="77">
        <v>382</v>
      </c>
      <c r="F9" s="343">
        <f>E9/B9*100</f>
        <v>3.4043311647803227</v>
      </c>
    </row>
    <row r="10" spans="1:6" s="63" customFormat="1" ht="14.25" customHeight="1">
      <c r="A10" s="80" t="s">
        <v>51</v>
      </c>
      <c r="B10" s="344">
        <v>10583</v>
      </c>
      <c r="C10" s="82">
        <v>10346</v>
      </c>
      <c r="D10" s="345">
        <f t="shared" ref="D10:D27" si="0">C10/B10*100</f>
        <v>97.760559387697256</v>
      </c>
      <c r="E10" s="82">
        <v>237</v>
      </c>
      <c r="F10" s="346">
        <f t="shared" ref="F10:F27" si="1">E10/B10*100</f>
        <v>2.2394406123027495</v>
      </c>
    </row>
    <row r="11" spans="1:6" s="63" customFormat="1" ht="14.25" customHeight="1">
      <c r="A11" s="85" t="s">
        <v>52</v>
      </c>
      <c r="B11" s="347">
        <v>2760</v>
      </c>
      <c r="C11" s="87">
        <v>2685</v>
      </c>
      <c r="D11" s="348">
        <f t="shared" si="0"/>
        <v>97.282608695652172</v>
      </c>
      <c r="E11" s="87">
        <v>75</v>
      </c>
      <c r="F11" s="349">
        <f t="shared" si="1"/>
        <v>2.7173913043478262</v>
      </c>
    </row>
    <row r="12" spans="1:6" s="63" customFormat="1" ht="14.25" customHeight="1">
      <c r="A12" s="80" t="s">
        <v>53</v>
      </c>
      <c r="B12" s="344">
        <v>1773</v>
      </c>
      <c r="C12" s="82">
        <v>1743</v>
      </c>
      <c r="D12" s="345">
        <f t="shared" si="0"/>
        <v>98.30795262267344</v>
      </c>
      <c r="E12" s="82">
        <v>30</v>
      </c>
      <c r="F12" s="346">
        <f t="shared" si="1"/>
        <v>1.6920473773265652</v>
      </c>
    </row>
    <row r="13" spans="1:6" s="63" customFormat="1" ht="14.25" customHeight="1">
      <c r="A13" s="85" t="s">
        <v>54</v>
      </c>
      <c r="B13" s="347">
        <v>504</v>
      </c>
      <c r="C13" s="87">
        <v>497</v>
      </c>
      <c r="D13" s="348">
        <f t="shared" si="0"/>
        <v>98.611111111111114</v>
      </c>
      <c r="E13" s="87">
        <v>7</v>
      </c>
      <c r="F13" s="349">
        <f t="shared" si="1"/>
        <v>1.3888888888888888</v>
      </c>
    </row>
    <row r="14" spans="1:6" s="63" customFormat="1" ht="14.25" customHeight="1">
      <c r="A14" s="80" t="s">
        <v>55</v>
      </c>
      <c r="B14" s="344">
        <v>1469</v>
      </c>
      <c r="C14" s="82">
        <v>1442</v>
      </c>
      <c r="D14" s="345">
        <f t="shared" si="0"/>
        <v>98.162014976174277</v>
      </c>
      <c r="E14" s="82">
        <v>27</v>
      </c>
      <c r="F14" s="346">
        <f t="shared" si="1"/>
        <v>1.8379850238257316</v>
      </c>
    </row>
    <row r="15" spans="1:6" s="63" customFormat="1" ht="14.25" customHeight="1">
      <c r="A15" s="85" t="s">
        <v>56</v>
      </c>
      <c r="B15" s="347">
        <v>5925</v>
      </c>
      <c r="C15" s="87">
        <v>5830</v>
      </c>
      <c r="D15" s="348">
        <f t="shared" si="0"/>
        <v>98.396624472573833</v>
      </c>
      <c r="E15" s="87">
        <v>95</v>
      </c>
      <c r="F15" s="349">
        <f t="shared" si="1"/>
        <v>1.6033755274261603</v>
      </c>
    </row>
    <row r="16" spans="1:6" s="63" customFormat="1" ht="14.25" customHeight="1">
      <c r="A16" s="80" t="s">
        <v>119</v>
      </c>
      <c r="B16" s="344">
        <v>1118</v>
      </c>
      <c r="C16" s="82">
        <v>1110</v>
      </c>
      <c r="D16" s="345">
        <f t="shared" si="0"/>
        <v>99.284436493738809</v>
      </c>
      <c r="E16" s="82">
        <v>8</v>
      </c>
      <c r="F16" s="346">
        <f t="shared" si="1"/>
        <v>0.7155635062611807</v>
      </c>
    </row>
    <row r="17" spans="1:6" s="63" customFormat="1" ht="14.25" customHeight="1">
      <c r="A17" s="85" t="s">
        <v>58</v>
      </c>
      <c r="B17" s="347">
        <v>6413</v>
      </c>
      <c r="C17" s="87">
        <v>6284</v>
      </c>
      <c r="D17" s="348">
        <f t="shared" si="0"/>
        <v>97.988460938718219</v>
      </c>
      <c r="E17" s="87">
        <v>129</v>
      </c>
      <c r="F17" s="349">
        <f t="shared" si="1"/>
        <v>2.0115390612817712</v>
      </c>
    </row>
    <row r="18" spans="1:6" s="63" customFormat="1" ht="14.25" customHeight="1">
      <c r="A18" s="80" t="s">
        <v>120</v>
      </c>
      <c r="B18" s="344">
        <v>11907</v>
      </c>
      <c r="C18" s="82">
        <v>11694</v>
      </c>
      <c r="D18" s="345">
        <f t="shared" si="0"/>
        <v>98.211136306374399</v>
      </c>
      <c r="E18" s="82">
        <v>213</v>
      </c>
      <c r="F18" s="346">
        <f t="shared" si="1"/>
        <v>1.7888636936255986</v>
      </c>
    </row>
    <row r="19" spans="1:6" s="63" customFormat="1" ht="14.25" customHeight="1">
      <c r="A19" s="85" t="s">
        <v>60</v>
      </c>
      <c r="B19" s="347">
        <v>2740</v>
      </c>
      <c r="C19" s="87">
        <v>2699</v>
      </c>
      <c r="D19" s="348">
        <f t="shared" si="0"/>
        <v>98.503649635036496</v>
      </c>
      <c r="E19" s="87">
        <v>41</v>
      </c>
      <c r="F19" s="349">
        <f t="shared" si="1"/>
        <v>1.4963503649635037</v>
      </c>
    </row>
    <row r="20" spans="1:6" s="63" customFormat="1" ht="14.25" customHeight="1">
      <c r="A20" s="80" t="s">
        <v>61</v>
      </c>
      <c r="B20" s="344">
        <v>550</v>
      </c>
      <c r="C20" s="82">
        <v>540</v>
      </c>
      <c r="D20" s="345">
        <f t="shared" si="0"/>
        <v>98.181818181818187</v>
      </c>
      <c r="E20" s="82">
        <v>10</v>
      </c>
      <c r="F20" s="346">
        <f t="shared" si="1"/>
        <v>1.8181818181818181</v>
      </c>
    </row>
    <row r="21" spans="1:6" s="63" customFormat="1" ht="14.25" customHeight="1">
      <c r="A21" s="85" t="s">
        <v>62</v>
      </c>
      <c r="B21" s="347">
        <v>2983</v>
      </c>
      <c r="C21" s="87">
        <v>2885</v>
      </c>
      <c r="D21" s="348">
        <f t="shared" si="0"/>
        <v>96.714716728126049</v>
      </c>
      <c r="E21" s="87">
        <v>98</v>
      </c>
      <c r="F21" s="349">
        <f t="shared" si="1"/>
        <v>3.2852832718739524</v>
      </c>
    </row>
    <row r="22" spans="1:6" s="63" customFormat="1" ht="14.25" customHeight="1">
      <c r="A22" s="80" t="s">
        <v>121</v>
      </c>
      <c r="B22" s="344">
        <v>1629</v>
      </c>
      <c r="C22" s="82">
        <v>1605</v>
      </c>
      <c r="D22" s="345">
        <f t="shared" si="0"/>
        <v>98.52670349907919</v>
      </c>
      <c r="E22" s="82">
        <v>24</v>
      </c>
      <c r="F22" s="346">
        <f t="shared" si="1"/>
        <v>1.4732965009208103</v>
      </c>
    </row>
    <row r="23" spans="1:6" s="63" customFormat="1" ht="14.25" customHeight="1">
      <c r="A23" s="85" t="s">
        <v>122</v>
      </c>
      <c r="B23" s="347">
        <v>2302</v>
      </c>
      <c r="C23" s="87">
        <v>2240</v>
      </c>
      <c r="D23" s="348">
        <f t="shared" si="0"/>
        <v>97.306689834926146</v>
      </c>
      <c r="E23" s="87">
        <v>62</v>
      </c>
      <c r="F23" s="349">
        <f t="shared" si="1"/>
        <v>2.6933101650738487</v>
      </c>
    </row>
    <row r="24" spans="1:6" s="63" customFormat="1" ht="14.25" customHeight="1">
      <c r="A24" s="80" t="s">
        <v>65</v>
      </c>
      <c r="B24" s="344">
        <v>1608</v>
      </c>
      <c r="C24" s="82">
        <v>1574</v>
      </c>
      <c r="D24" s="345">
        <f t="shared" si="0"/>
        <v>97.885572139303477</v>
      </c>
      <c r="E24" s="82">
        <v>34</v>
      </c>
      <c r="F24" s="346">
        <f t="shared" si="1"/>
        <v>2.1144278606965177</v>
      </c>
    </row>
    <row r="25" spans="1:6" s="63" customFormat="1" ht="14.25" customHeight="1">
      <c r="A25" s="90" t="s">
        <v>66</v>
      </c>
      <c r="B25" s="350">
        <v>53614</v>
      </c>
      <c r="C25" s="92">
        <v>52411</v>
      </c>
      <c r="D25" s="351">
        <f t="shared" si="0"/>
        <v>97.756183086507249</v>
      </c>
      <c r="E25" s="92">
        <v>1203</v>
      </c>
      <c r="F25" s="352">
        <f t="shared" si="1"/>
        <v>2.2438169134927444</v>
      </c>
    </row>
    <row r="26" spans="1:6" s="63" customFormat="1" ht="14.25" customHeight="1">
      <c r="A26" s="95" t="s">
        <v>67</v>
      </c>
      <c r="B26" s="353">
        <v>11871</v>
      </c>
      <c r="C26" s="97">
        <v>11602</v>
      </c>
      <c r="D26" s="354">
        <f t="shared" si="0"/>
        <v>97.73397354898492</v>
      </c>
      <c r="E26" s="97">
        <v>269</v>
      </c>
      <c r="F26" s="355">
        <f t="shared" si="1"/>
        <v>2.2660264510150787</v>
      </c>
    </row>
    <row r="27" spans="1:6" s="63" customFormat="1" ht="14.25" customHeight="1">
      <c r="A27" s="100" t="s">
        <v>68</v>
      </c>
      <c r="B27" s="356">
        <v>65485</v>
      </c>
      <c r="C27" s="102">
        <v>64013</v>
      </c>
      <c r="D27" s="357">
        <f t="shared" si="0"/>
        <v>97.752156982515075</v>
      </c>
      <c r="E27" s="102">
        <v>1472</v>
      </c>
      <c r="F27" s="358">
        <f t="shared" si="1"/>
        <v>2.2478430174849202</v>
      </c>
    </row>
    <row r="28" spans="1:6" s="63" customFormat="1" ht="14.25" customHeight="1">
      <c r="A28" s="415" t="s">
        <v>151</v>
      </c>
      <c r="B28" s="415"/>
      <c r="C28" s="415"/>
      <c r="D28" s="415"/>
      <c r="E28" s="415"/>
      <c r="F28" s="415"/>
    </row>
    <row r="29" spans="1:6" s="63" customFormat="1" ht="25.5" customHeight="1">
      <c r="A29" s="415" t="s">
        <v>152</v>
      </c>
      <c r="B29" s="415"/>
      <c r="C29" s="415"/>
      <c r="D29" s="415"/>
      <c r="E29" s="415"/>
      <c r="F29" s="415"/>
    </row>
    <row r="30" spans="1:6" s="63" customFormat="1" ht="33" customHeight="1">
      <c r="A30" s="397" t="s">
        <v>153</v>
      </c>
      <c r="B30" s="397"/>
      <c r="C30" s="397"/>
      <c r="D30" s="397"/>
      <c r="E30" s="397"/>
      <c r="F30" s="397"/>
    </row>
    <row r="31" spans="1:6" s="63" customFormat="1" ht="14.25" customHeight="1">
      <c r="A31" s="105"/>
    </row>
    <row r="32" spans="1:6" s="1" customFormat="1" ht="23.5">
      <c r="A32" s="387">
        <v>2024</v>
      </c>
      <c r="B32" s="387"/>
      <c r="C32" s="387"/>
      <c r="D32" s="387"/>
      <c r="E32" s="387"/>
      <c r="F32" s="387"/>
    </row>
    <row r="33" spans="1:6" s="1" customFormat="1" ht="14.5">
      <c r="A33" s="65"/>
      <c r="B33" s="66"/>
      <c r="C33" s="66"/>
      <c r="D33" s="66"/>
      <c r="E33" s="66"/>
      <c r="F33" s="66"/>
    </row>
    <row r="34" spans="1:6" s="1" customFormat="1" ht="35.25" customHeight="1">
      <c r="A34" s="413" t="s">
        <v>154</v>
      </c>
      <c r="B34" s="413"/>
      <c r="C34" s="413"/>
      <c r="D34" s="413"/>
      <c r="E34" s="413"/>
      <c r="F34" s="413"/>
    </row>
    <row r="35" spans="1:6" s="1" customFormat="1" ht="14.25" customHeight="1">
      <c r="A35" s="404" t="s">
        <v>38</v>
      </c>
      <c r="B35" s="405" t="s">
        <v>40</v>
      </c>
      <c r="C35" s="408" t="s">
        <v>41</v>
      </c>
      <c r="D35" s="408"/>
      <c r="E35" s="408"/>
      <c r="F35" s="408"/>
    </row>
    <row r="36" spans="1:6" s="1" customFormat="1" ht="14.25" customHeight="1">
      <c r="A36" s="404"/>
      <c r="B36" s="405"/>
      <c r="C36" s="407" t="s">
        <v>149</v>
      </c>
      <c r="D36" s="407"/>
      <c r="E36" s="408" t="s">
        <v>150</v>
      </c>
      <c r="F36" s="408"/>
    </row>
    <row r="37" spans="1:6" s="1" customFormat="1" ht="14.5">
      <c r="A37" s="404"/>
      <c r="B37" s="414" t="s">
        <v>48</v>
      </c>
      <c r="C37" s="414"/>
      <c r="D37" s="152" t="s">
        <v>49</v>
      </c>
      <c r="E37" s="153" t="s">
        <v>48</v>
      </c>
      <c r="F37" s="155" t="s">
        <v>49</v>
      </c>
    </row>
    <row r="38" spans="1:6" s="1" customFormat="1" ht="14.5">
      <c r="A38" s="85" t="s">
        <v>118</v>
      </c>
      <c r="B38" s="76">
        <v>10887</v>
      </c>
      <c r="C38" s="77">
        <v>10553</v>
      </c>
      <c r="D38" s="78">
        <v>96.932120878111505</v>
      </c>
      <c r="E38" s="77">
        <v>334</v>
      </c>
      <c r="F38" s="79">
        <v>3.06787912188849</v>
      </c>
    </row>
    <row r="39" spans="1:6" s="1" customFormat="1" ht="14.5">
      <c r="A39" s="80" t="s">
        <v>51</v>
      </c>
      <c r="B39" s="81">
        <v>10322</v>
      </c>
      <c r="C39" s="82">
        <v>10091</v>
      </c>
      <c r="D39" s="83">
        <v>97.762061615965905</v>
      </c>
      <c r="E39" s="82">
        <v>231</v>
      </c>
      <c r="F39" s="84">
        <v>2.2379383840340998</v>
      </c>
    </row>
    <row r="40" spans="1:6" s="1" customFormat="1" ht="14.5">
      <c r="A40" s="85" t="s">
        <v>52</v>
      </c>
      <c r="B40" s="86">
        <v>2752</v>
      </c>
      <c r="C40" s="87">
        <v>2690</v>
      </c>
      <c r="D40" s="88">
        <v>97.7470930232558</v>
      </c>
      <c r="E40" s="87">
        <v>62</v>
      </c>
      <c r="F40" s="89">
        <v>2.2529069767441898</v>
      </c>
    </row>
    <row r="41" spans="1:6" s="1" customFormat="1" ht="14.5">
      <c r="A41" s="80" t="s">
        <v>53</v>
      </c>
      <c r="B41" s="81">
        <v>1733</v>
      </c>
      <c r="C41" s="82">
        <v>1711</v>
      </c>
      <c r="D41" s="83">
        <v>98.730525100980998</v>
      </c>
      <c r="E41" s="82">
        <v>22</v>
      </c>
      <c r="F41" s="84">
        <v>1.2694748990190401</v>
      </c>
    </row>
    <row r="42" spans="1:6" s="1" customFormat="1" ht="14.5">
      <c r="A42" s="85" t="s">
        <v>54</v>
      </c>
      <c r="B42" s="86">
        <v>509</v>
      </c>
      <c r="C42" s="87">
        <v>502</v>
      </c>
      <c r="D42" s="88">
        <v>98.624754420432197</v>
      </c>
      <c r="E42" s="87">
        <v>7</v>
      </c>
      <c r="F42" s="89">
        <v>1.37524557956778</v>
      </c>
    </row>
    <row r="43" spans="1:6" s="1" customFormat="1" ht="14.5">
      <c r="A43" s="80" t="s">
        <v>55</v>
      </c>
      <c r="B43" s="81">
        <v>1564</v>
      </c>
      <c r="C43" s="82">
        <v>1525</v>
      </c>
      <c r="D43" s="83">
        <v>97.506393861892604</v>
      </c>
      <c r="E43" s="82">
        <v>39</v>
      </c>
      <c r="F43" s="84">
        <v>2.4936061381074199</v>
      </c>
    </row>
    <row r="44" spans="1:6" s="1" customFormat="1" ht="14.5">
      <c r="A44" s="85" t="s">
        <v>56</v>
      </c>
      <c r="B44" s="86">
        <v>5740</v>
      </c>
      <c r="C44" s="87">
        <v>5642</v>
      </c>
      <c r="D44" s="88">
        <v>98.292682926829301</v>
      </c>
      <c r="E44" s="87">
        <v>98</v>
      </c>
      <c r="F44" s="89">
        <v>1.7073170731707299</v>
      </c>
    </row>
    <row r="45" spans="1:6" s="1" customFormat="1" ht="14.5">
      <c r="A45" s="80" t="s">
        <v>119</v>
      </c>
      <c r="B45" s="81">
        <v>1103</v>
      </c>
      <c r="C45" s="82">
        <v>1090</v>
      </c>
      <c r="D45" s="83">
        <v>98.821396192203096</v>
      </c>
      <c r="E45" s="82">
        <v>13</v>
      </c>
      <c r="F45" s="84">
        <v>1.1786038077969201</v>
      </c>
    </row>
    <row r="46" spans="1:6" s="1" customFormat="1" ht="14.5">
      <c r="A46" s="85" t="s">
        <v>58</v>
      </c>
      <c r="B46" s="86">
        <v>6257</v>
      </c>
      <c r="C46" s="87">
        <v>6138</v>
      </c>
      <c r="D46" s="88">
        <v>98.098130094294405</v>
      </c>
      <c r="E46" s="87">
        <v>119</v>
      </c>
      <c r="F46" s="89">
        <v>1.9018699057056101</v>
      </c>
    </row>
    <row r="47" spans="1:6" s="1" customFormat="1" ht="14.5">
      <c r="A47" s="80" t="s">
        <v>120</v>
      </c>
      <c r="B47" s="81">
        <v>11543</v>
      </c>
      <c r="C47" s="82">
        <v>11308</v>
      </c>
      <c r="D47" s="83">
        <v>97.964134107251098</v>
      </c>
      <c r="E47" s="82">
        <v>235</v>
      </c>
      <c r="F47" s="84">
        <v>2.0358658927488502</v>
      </c>
    </row>
    <row r="48" spans="1:6" s="1" customFormat="1" ht="14.5">
      <c r="A48" s="85" t="s">
        <v>60</v>
      </c>
      <c r="B48" s="86">
        <v>2705</v>
      </c>
      <c r="C48" s="87">
        <v>2654</v>
      </c>
      <c r="D48" s="88">
        <v>98.114602587800405</v>
      </c>
      <c r="E48" s="87">
        <v>51</v>
      </c>
      <c r="F48" s="89">
        <v>1.88539741219963</v>
      </c>
    </row>
    <row r="49" spans="1:6" s="1" customFormat="1" ht="14.5">
      <c r="A49" s="80" t="s">
        <v>61</v>
      </c>
      <c r="B49" s="81">
        <v>546</v>
      </c>
      <c r="C49" s="82">
        <v>532</v>
      </c>
      <c r="D49" s="83">
        <v>97.435897435897402</v>
      </c>
      <c r="E49" s="82">
        <v>14</v>
      </c>
      <c r="F49" s="84">
        <v>2.5641025641025599</v>
      </c>
    </row>
    <row r="50" spans="1:6" s="1" customFormat="1" ht="14.5">
      <c r="A50" s="85" t="s">
        <v>62</v>
      </c>
      <c r="B50" s="86">
        <v>3047</v>
      </c>
      <c r="C50" s="87">
        <v>2956</v>
      </c>
      <c r="D50" s="88">
        <v>97.013455858221207</v>
      </c>
      <c r="E50" s="87">
        <v>91</v>
      </c>
      <c r="F50" s="89">
        <v>2.9865441417788001</v>
      </c>
    </row>
    <row r="51" spans="1:6" s="1" customFormat="1" ht="14.5">
      <c r="A51" s="80" t="s">
        <v>121</v>
      </c>
      <c r="B51" s="81">
        <v>1648</v>
      </c>
      <c r="C51" s="82">
        <v>1625</v>
      </c>
      <c r="D51" s="83">
        <v>98.604368932038795</v>
      </c>
      <c r="E51" s="82">
        <v>23</v>
      </c>
      <c r="F51" s="84">
        <v>1.3956310679611701</v>
      </c>
    </row>
    <row r="52" spans="1:6" s="1" customFormat="1" ht="14.5">
      <c r="A52" s="85" t="s">
        <v>122</v>
      </c>
      <c r="B52" s="86">
        <v>2237</v>
      </c>
      <c r="C52" s="87">
        <v>2167</v>
      </c>
      <c r="D52" s="88">
        <v>96.870809119356295</v>
      </c>
      <c r="E52" s="87">
        <v>70</v>
      </c>
      <c r="F52" s="89">
        <v>3.1291908806437201</v>
      </c>
    </row>
    <row r="53" spans="1:6" s="1" customFormat="1" ht="14.5">
      <c r="A53" s="80" t="s">
        <v>65</v>
      </c>
      <c r="B53" s="81">
        <v>1617</v>
      </c>
      <c r="C53" s="82">
        <v>1587</v>
      </c>
      <c r="D53" s="83">
        <v>98.144712430426694</v>
      </c>
      <c r="E53" s="82">
        <v>30</v>
      </c>
      <c r="F53" s="84">
        <v>1.85528756957328</v>
      </c>
    </row>
    <row r="54" spans="1:6" s="1" customFormat="1" ht="14.5">
      <c r="A54" s="90" t="s">
        <v>66</v>
      </c>
      <c r="B54" s="91">
        <v>52310</v>
      </c>
      <c r="C54" s="92">
        <v>51112</v>
      </c>
      <c r="D54" s="93">
        <v>97.709806920282901</v>
      </c>
      <c r="E54" s="92">
        <v>1198</v>
      </c>
      <c r="F54" s="94">
        <v>2.2901930797170702</v>
      </c>
    </row>
    <row r="55" spans="1:6" s="1" customFormat="1" ht="14.5">
      <c r="A55" s="95" t="s">
        <v>67</v>
      </c>
      <c r="B55" s="96">
        <v>11900</v>
      </c>
      <c r="C55" s="97">
        <v>11659</v>
      </c>
      <c r="D55" s="98">
        <v>97.974789915966397</v>
      </c>
      <c r="E55" s="97">
        <v>241</v>
      </c>
      <c r="F55" s="99">
        <v>2.0252100840336098</v>
      </c>
    </row>
    <row r="56" spans="1:6" s="1" customFormat="1" ht="14.5">
      <c r="A56" s="100" t="s">
        <v>68</v>
      </c>
      <c r="B56" s="101">
        <v>64210</v>
      </c>
      <c r="C56" s="102">
        <v>62771</v>
      </c>
      <c r="D56" s="103">
        <v>97.758916056689003</v>
      </c>
      <c r="E56" s="102">
        <v>1439</v>
      </c>
      <c r="F56" s="104">
        <v>2.2410839433110099</v>
      </c>
    </row>
    <row r="57" spans="1:6" s="1" customFormat="1" ht="14.25" customHeight="1">
      <c r="A57" s="415" t="s">
        <v>151</v>
      </c>
      <c r="B57" s="415"/>
      <c r="C57" s="415"/>
      <c r="D57" s="415"/>
      <c r="E57" s="415"/>
      <c r="F57" s="415"/>
    </row>
    <row r="58" spans="1:6" s="1" customFormat="1" ht="39" customHeight="1">
      <c r="A58" s="415" t="s">
        <v>152</v>
      </c>
      <c r="B58" s="415"/>
      <c r="C58" s="415"/>
      <c r="D58" s="415"/>
      <c r="E58" s="415"/>
      <c r="F58" s="415"/>
    </row>
    <row r="59" spans="1:6" s="1" customFormat="1" ht="36.75" customHeight="1">
      <c r="A59" s="397" t="s">
        <v>155</v>
      </c>
      <c r="B59" s="397"/>
      <c r="C59" s="397"/>
      <c r="D59" s="397"/>
      <c r="E59" s="397"/>
      <c r="F59" s="397"/>
    </row>
    <row r="60" spans="1:6" s="63" customFormat="1" ht="14.25" customHeight="1">
      <c r="A60" s="105"/>
    </row>
    <row r="61" spans="1:6" s="1" customFormat="1" ht="23.5">
      <c r="A61" s="387">
        <v>2023</v>
      </c>
      <c r="B61" s="387"/>
      <c r="C61" s="387"/>
      <c r="D61" s="387"/>
      <c r="E61" s="387"/>
      <c r="F61" s="387"/>
    </row>
    <row r="62" spans="1:6" s="1" customFormat="1" ht="14.5">
      <c r="A62" s="65"/>
      <c r="B62" s="66"/>
      <c r="C62" s="66"/>
      <c r="D62" s="66"/>
      <c r="E62" s="66"/>
      <c r="F62" s="66"/>
    </row>
    <row r="63" spans="1:6" s="1" customFormat="1" ht="35.25" customHeight="1">
      <c r="A63" s="413" t="s">
        <v>156</v>
      </c>
      <c r="B63" s="413"/>
      <c r="C63" s="413"/>
      <c r="D63" s="413"/>
      <c r="E63" s="413"/>
      <c r="F63" s="413"/>
    </row>
    <row r="64" spans="1:6" s="1" customFormat="1" ht="14.25" customHeight="1">
      <c r="A64" s="404" t="s">
        <v>38</v>
      </c>
      <c r="B64" s="405" t="s">
        <v>40</v>
      </c>
      <c r="C64" s="408" t="s">
        <v>41</v>
      </c>
      <c r="D64" s="408"/>
      <c r="E64" s="408"/>
      <c r="F64" s="408"/>
    </row>
    <row r="65" spans="1:6" s="1" customFormat="1" ht="14.25" customHeight="1">
      <c r="A65" s="404"/>
      <c r="B65" s="405"/>
      <c r="C65" s="407" t="s">
        <v>149</v>
      </c>
      <c r="D65" s="407"/>
      <c r="E65" s="408" t="s">
        <v>150</v>
      </c>
      <c r="F65" s="408"/>
    </row>
    <row r="66" spans="1:6" s="1" customFormat="1" ht="14.5">
      <c r="A66" s="404"/>
      <c r="B66" s="414" t="s">
        <v>48</v>
      </c>
      <c r="C66" s="414"/>
      <c r="D66" s="152" t="s">
        <v>49</v>
      </c>
      <c r="E66" s="153" t="s">
        <v>48</v>
      </c>
      <c r="F66" s="155" t="s">
        <v>49</v>
      </c>
    </row>
    <row r="67" spans="1:6" s="1" customFormat="1" ht="14.5">
      <c r="A67" s="85" t="s">
        <v>118</v>
      </c>
      <c r="B67" s="76">
        <v>10314</v>
      </c>
      <c r="C67" s="77">
        <v>9977</v>
      </c>
      <c r="D67" s="78">
        <v>96.732596470816404</v>
      </c>
      <c r="E67" s="77">
        <v>337</v>
      </c>
      <c r="F67" s="79">
        <v>3.2674035291836301</v>
      </c>
    </row>
    <row r="68" spans="1:6" s="1" customFormat="1" ht="14.5">
      <c r="A68" s="80" t="s">
        <v>51</v>
      </c>
      <c r="B68" s="81">
        <v>10035</v>
      </c>
      <c r="C68" s="82">
        <v>9766</v>
      </c>
      <c r="D68" s="83">
        <v>97.319382162431495</v>
      </c>
      <c r="E68" s="82">
        <v>269</v>
      </c>
      <c r="F68" s="84">
        <v>2.6806178375685099</v>
      </c>
    </row>
    <row r="69" spans="1:6" s="1" customFormat="1" ht="14.5">
      <c r="A69" s="85" t="s">
        <v>52</v>
      </c>
      <c r="B69" s="86">
        <v>2700</v>
      </c>
      <c r="C69" s="87">
        <v>2629</v>
      </c>
      <c r="D69" s="88">
        <v>97.370370370370395</v>
      </c>
      <c r="E69" s="87">
        <v>71</v>
      </c>
      <c r="F69" s="89">
        <v>2.6296296296296302</v>
      </c>
    </row>
    <row r="70" spans="1:6" s="1" customFormat="1" ht="14.5">
      <c r="A70" s="80" t="s">
        <v>53</v>
      </c>
      <c r="B70" s="81">
        <v>1699</v>
      </c>
      <c r="C70" s="82">
        <v>1676</v>
      </c>
      <c r="D70" s="83">
        <v>98.646262507357307</v>
      </c>
      <c r="E70" s="82">
        <v>23</v>
      </c>
      <c r="F70" s="84">
        <v>1.3537374926427299</v>
      </c>
    </row>
    <row r="71" spans="1:6" s="1" customFormat="1" ht="14.5">
      <c r="A71" s="85" t="s">
        <v>54</v>
      </c>
      <c r="B71" s="86">
        <v>486</v>
      </c>
      <c r="C71" s="87">
        <v>476</v>
      </c>
      <c r="D71" s="88">
        <v>97.942386831275698</v>
      </c>
      <c r="E71" s="87">
        <v>10</v>
      </c>
      <c r="F71" s="89">
        <v>2.0576131687242798</v>
      </c>
    </row>
    <row r="72" spans="1:6" s="1" customFormat="1" ht="14.5">
      <c r="A72" s="80" t="s">
        <v>55</v>
      </c>
      <c r="B72" s="81">
        <v>1510</v>
      </c>
      <c r="C72" s="82">
        <v>1478</v>
      </c>
      <c r="D72" s="83">
        <v>97.880794701986702</v>
      </c>
      <c r="E72" s="82">
        <v>32</v>
      </c>
      <c r="F72" s="84">
        <v>2.1192052980132501</v>
      </c>
    </row>
    <row r="73" spans="1:6" s="1" customFormat="1" ht="14.5">
      <c r="A73" s="85" t="s">
        <v>56</v>
      </c>
      <c r="B73" s="86">
        <v>5480</v>
      </c>
      <c r="C73" s="87">
        <v>5370</v>
      </c>
      <c r="D73" s="88">
        <v>97.992700729926995</v>
      </c>
      <c r="E73" s="87">
        <v>110</v>
      </c>
      <c r="F73" s="89">
        <v>2.0072992700729899</v>
      </c>
    </row>
    <row r="74" spans="1:6" s="1" customFormat="1" ht="14.5">
      <c r="A74" s="80" t="s">
        <v>119</v>
      </c>
      <c r="B74" s="81">
        <v>1104</v>
      </c>
      <c r="C74" s="82">
        <v>1090</v>
      </c>
      <c r="D74" s="83">
        <v>98.731884057971001</v>
      </c>
      <c r="E74" s="82">
        <v>14</v>
      </c>
      <c r="F74" s="84">
        <v>1.26811594202899</v>
      </c>
    </row>
    <row r="75" spans="1:6" s="1" customFormat="1" ht="14.5">
      <c r="A75" s="85" t="s">
        <v>58</v>
      </c>
      <c r="B75" s="86">
        <v>6169</v>
      </c>
      <c r="C75" s="87">
        <v>6054</v>
      </c>
      <c r="D75" s="88">
        <v>98.1358404927865</v>
      </c>
      <c r="E75" s="87">
        <v>115</v>
      </c>
      <c r="F75" s="89">
        <v>1.86415950721349</v>
      </c>
    </row>
    <row r="76" spans="1:6" s="1" customFormat="1" ht="14.5">
      <c r="A76" s="80" t="s">
        <v>120</v>
      </c>
      <c r="B76" s="81">
        <v>11366</v>
      </c>
      <c r="C76" s="82">
        <v>11163</v>
      </c>
      <c r="D76" s="83">
        <v>98.213971493929293</v>
      </c>
      <c r="E76" s="82">
        <v>203</v>
      </c>
      <c r="F76" s="84">
        <v>1.7860285060707399</v>
      </c>
    </row>
    <row r="77" spans="1:6" s="1" customFormat="1" ht="14.5">
      <c r="A77" s="85" t="s">
        <v>60</v>
      </c>
      <c r="B77" s="86">
        <v>2559</v>
      </c>
      <c r="C77" s="87">
        <v>2523</v>
      </c>
      <c r="D77" s="88">
        <v>98.593200468933205</v>
      </c>
      <c r="E77" s="87">
        <v>36</v>
      </c>
      <c r="F77" s="89">
        <v>1.40679953106682</v>
      </c>
    </row>
    <row r="78" spans="1:6" s="1" customFormat="1" ht="14.5">
      <c r="A78" s="80" t="s">
        <v>61</v>
      </c>
      <c r="B78" s="81">
        <v>529</v>
      </c>
      <c r="C78" s="82">
        <v>517</v>
      </c>
      <c r="D78" s="83">
        <v>97.731568998109594</v>
      </c>
      <c r="E78" s="82">
        <v>12</v>
      </c>
      <c r="F78" s="84">
        <v>2.26843100189036</v>
      </c>
    </row>
    <row r="79" spans="1:6" s="1" customFormat="1" ht="14.5">
      <c r="A79" s="85" t="s">
        <v>62</v>
      </c>
      <c r="B79" s="86">
        <v>3036</v>
      </c>
      <c r="C79" s="87">
        <v>2938</v>
      </c>
      <c r="D79" s="88">
        <v>96.772068511198995</v>
      </c>
      <c r="E79" s="87">
        <v>98</v>
      </c>
      <c r="F79" s="89">
        <v>3.2279314888010502</v>
      </c>
    </row>
    <row r="80" spans="1:6" s="1" customFormat="1" ht="14.5">
      <c r="A80" s="80" t="s">
        <v>121</v>
      </c>
      <c r="B80" s="81">
        <v>1617</v>
      </c>
      <c r="C80" s="82">
        <v>1592</v>
      </c>
      <c r="D80" s="83">
        <v>98.453927025355597</v>
      </c>
      <c r="E80" s="82">
        <v>25</v>
      </c>
      <c r="F80" s="84">
        <v>1.5460729746444</v>
      </c>
    </row>
    <row r="81" spans="1:6" s="1" customFormat="1" ht="14.5">
      <c r="A81" s="85" t="s">
        <v>122</v>
      </c>
      <c r="B81" s="86">
        <v>2200</v>
      </c>
      <c r="C81" s="87">
        <v>2130</v>
      </c>
      <c r="D81" s="88">
        <v>96.818181818181799</v>
      </c>
      <c r="E81" s="87">
        <v>70</v>
      </c>
      <c r="F81" s="89">
        <v>3.1818181818181799</v>
      </c>
    </row>
    <row r="82" spans="1:6" s="1" customFormat="1" ht="14.5">
      <c r="A82" s="80" t="s">
        <v>65</v>
      </c>
      <c r="B82" s="81">
        <v>1601</v>
      </c>
      <c r="C82" s="82">
        <v>1577</v>
      </c>
      <c r="D82" s="83">
        <v>98.500936914428493</v>
      </c>
      <c r="E82" s="82">
        <v>24</v>
      </c>
      <c r="F82" s="84">
        <v>1.4990630855715199</v>
      </c>
    </row>
    <row r="83" spans="1:6" s="1" customFormat="1" ht="14.5">
      <c r="A83" s="90" t="s">
        <v>66</v>
      </c>
      <c r="B83" s="91">
        <v>50648</v>
      </c>
      <c r="C83" s="92">
        <v>49454</v>
      </c>
      <c r="D83" s="93">
        <v>97.642552519349195</v>
      </c>
      <c r="E83" s="92">
        <v>1194</v>
      </c>
      <c r="F83" s="94">
        <v>2.3574474806507699</v>
      </c>
    </row>
    <row r="84" spans="1:6" s="1" customFormat="1" ht="14.5">
      <c r="A84" s="95" t="s">
        <v>67</v>
      </c>
      <c r="B84" s="96">
        <v>11757</v>
      </c>
      <c r="C84" s="97">
        <v>11502</v>
      </c>
      <c r="D84" s="98">
        <v>97.831079356978805</v>
      </c>
      <c r="E84" s="97">
        <v>255</v>
      </c>
      <c r="F84" s="99">
        <v>2.1689206430211798</v>
      </c>
    </row>
    <row r="85" spans="1:6" s="1" customFormat="1" ht="14.5">
      <c r="A85" s="100" t="s">
        <v>68</v>
      </c>
      <c r="B85" s="101">
        <v>62405</v>
      </c>
      <c r="C85" s="102">
        <v>60956</v>
      </c>
      <c r="D85" s="103">
        <v>97.678070667414502</v>
      </c>
      <c r="E85" s="102">
        <v>1449</v>
      </c>
      <c r="F85" s="104">
        <v>2.3219293325855301</v>
      </c>
    </row>
    <row r="86" spans="1:6" s="1" customFormat="1" ht="14.25" customHeight="1">
      <c r="A86" s="415" t="s">
        <v>151</v>
      </c>
      <c r="B86" s="415"/>
      <c r="C86" s="415"/>
      <c r="D86" s="415"/>
      <c r="E86" s="415"/>
      <c r="F86" s="415"/>
    </row>
    <row r="87" spans="1:6" s="1" customFormat="1" ht="39" customHeight="1">
      <c r="A87" s="415" t="s">
        <v>152</v>
      </c>
      <c r="B87" s="415"/>
      <c r="C87" s="415"/>
      <c r="D87" s="415"/>
      <c r="E87" s="415"/>
      <c r="F87" s="415"/>
    </row>
    <row r="88" spans="1:6" s="1" customFormat="1" ht="36.75" customHeight="1">
      <c r="A88" s="397" t="s">
        <v>157</v>
      </c>
      <c r="B88" s="397"/>
      <c r="C88" s="397"/>
      <c r="D88" s="397"/>
      <c r="E88" s="397"/>
      <c r="F88" s="397"/>
    </row>
    <row r="89" spans="1:6" s="1" customFormat="1" ht="14.5"/>
    <row r="90" spans="1:6" s="1" customFormat="1" ht="23.5">
      <c r="A90" s="387">
        <v>2022</v>
      </c>
      <c r="B90" s="387"/>
      <c r="C90" s="387"/>
      <c r="D90" s="387"/>
      <c r="E90" s="387"/>
      <c r="F90" s="387"/>
    </row>
    <row r="91" spans="1:6" s="66" customFormat="1" ht="19.5" customHeight="1">
      <c r="A91" s="65"/>
    </row>
    <row r="92" spans="1:6" s="1" customFormat="1" ht="36.75" customHeight="1">
      <c r="A92" s="413" t="s">
        <v>158</v>
      </c>
      <c r="B92" s="413"/>
      <c r="C92" s="413"/>
      <c r="D92" s="413"/>
      <c r="E92" s="413"/>
      <c r="F92" s="413"/>
    </row>
    <row r="93" spans="1:6" s="1" customFormat="1" ht="14.25" customHeight="1">
      <c r="A93" s="404" t="s">
        <v>38</v>
      </c>
      <c r="B93" s="405" t="s">
        <v>40</v>
      </c>
      <c r="C93" s="408" t="s">
        <v>41</v>
      </c>
      <c r="D93" s="408"/>
      <c r="E93" s="408"/>
      <c r="F93" s="408"/>
    </row>
    <row r="94" spans="1:6" s="1" customFormat="1" ht="14.25" customHeight="1">
      <c r="A94" s="404"/>
      <c r="B94" s="405"/>
      <c r="C94" s="407" t="s">
        <v>149</v>
      </c>
      <c r="D94" s="407"/>
      <c r="E94" s="408" t="s">
        <v>150</v>
      </c>
      <c r="F94" s="408"/>
    </row>
    <row r="95" spans="1:6" s="1" customFormat="1" ht="14.5">
      <c r="A95" s="404"/>
      <c r="B95" s="416" t="s">
        <v>48</v>
      </c>
      <c r="C95" s="416"/>
      <c r="D95" s="152" t="s">
        <v>49</v>
      </c>
      <c r="E95" s="153" t="s">
        <v>48</v>
      </c>
      <c r="F95" s="155" t="s">
        <v>49</v>
      </c>
    </row>
    <row r="96" spans="1:6" s="1" customFormat="1" ht="14.5">
      <c r="A96" s="85" t="s">
        <v>118</v>
      </c>
      <c r="B96" s="76">
        <v>9736</v>
      </c>
      <c r="C96" s="77">
        <v>9407</v>
      </c>
      <c r="D96" s="78">
        <f t="shared" ref="D96:D109" si="2">C96/B96*100</f>
        <v>96.620788824979456</v>
      </c>
      <c r="E96" s="77">
        <v>329</v>
      </c>
      <c r="F96" s="79">
        <f t="shared" ref="F96:F109" si="3">E96/B96*100</f>
        <v>3.3792111750205427</v>
      </c>
    </row>
    <row r="97" spans="1:6" s="1" customFormat="1" ht="14.5">
      <c r="A97" s="80" t="s">
        <v>51</v>
      </c>
      <c r="B97" s="81">
        <v>9822</v>
      </c>
      <c r="C97" s="82">
        <v>9514</v>
      </c>
      <c r="D97" s="83">
        <f t="shared" si="2"/>
        <v>96.864182447566677</v>
      </c>
      <c r="E97" s="82">
        <v>308</v>
      </c>
      <c r="F97" s="84">
        <f t="shared" si="3"/>
        <v>3.1358175524333127</v>
      </c>
    </row>
    <row r="98" spans="1:6" s="1" customFormat="1" ht="14.5">
      <c r="A98" s="85" t="s">
        <v>52</v>
      </c>
      <c r="B98" s="86">
        <v>2657</v>
      </c>
      <c r="C98" s="87">
        <v>2592</v>
      </c>
      <c r="D98" s="88">
        <f t="shared" si="2"/>
        <v>97.553631915694396</v>
      </c>
      <c r="E98" s="87">
        <v>65</v>
      </c>
      <c r="F98" s="89">
        <f t="shared" si="3"/>
        <v>2.4463680843056079</v>
      </c>
    </row>
    <row r="99" spans="1:6" s="1" customFormat="1" ht="14.5">
      <c r="A99" s="80" t="s">
        <v>53</v>
      </c>
      <c r="B99" s="81">
        <v>1677</v>
      </c>
      <c r="C99" s="82">
        <v>1652</v>
      </c>
      <c r="D99" s="83">
        <f t="shared" si="2"/>
        <v>98.509242695289217</v>
      </c>
      <c r="E99" s="82">
        <v>25</v>
      </c>
      <c r="F99" s="84">
        <f t="shared" si="3"/>
        <v>1.4907573047107932</v>
      </c>
    </row>
    <row r="100" spans="1:6" s="1" customFormat="1" ht="14.5">
      <c r="A100" s="85" t="s">
        <v>54</v>
      </c>
      <c r="B100" s="86">
        <v>477</v>
      </c>
      <c r="C100" s="87">
        <v>469</v>
      </c>
      <c r="D100" s="88">
        <f t="shared" si="2"/>
        <v>98.322851153039835</v>
      </c>
      <c r="E100" s="87">
        <v>8</v>
      </c>
      <c r="F100" s="89">
        <f t="shared" si="3"/>
        <v>1.6771488469601679</v>
      </c>
    </row>
    <row r="101" spans="1:6" s="1" customFormat="1" ht="14.5">
      <c r="A101" s="80" t="s">
        <v>55</v>
      </c>
      <c r="B101" s="81">
        <v>1524</v>
      </c>
      <c r="C101" s="82">
        <v>1483</v>
      </c>
      <c r="D101" s="83">
        <f t="shared" si="2"/>
        <v>97.309711286089239</v>
      </c>
      <c r="E101" s="82">
        <v>41</v>
      </c>
      <c r="F101" s="84">
        <f t="shared" si="3"/>
        <v>2.690288713910761</v>
      </c>
    </row>
    <row r="102" spans="1:6" s="1" customFormat="1" ht="14.5">
      <c r="A102" s="85" t="s">
        <v>56</v>
      </c>
      <c r="B102" s="86">
        <v>5009</v>
      </c>
      <c r="C102" s="87">
        <v>4917</v>
      </c>
      <c r="D102" s="88">
        <f t="shared" si="2"/>
        <v>98.163306049111597</v>
      </c>
      <c r="E102" s="87">
        <v>92</v>
      </c>
      <c r="F102" s="89">
        <f t="shared" si="3"/>
        <v>1.836693950888401</v>
      </c>
    </row>
    <row r="103" spans="1:6" s="1" customFormat="1" ht="14.5">
      <c r="A103" s="80" t="s">
        <v>119</v>
      </c>
      <c r="B103" s="81">
        <v>1121</v>
      </c>
      <c r="C103" s="82">
        <v>1110</v>
      </c>
      <c r="D103" s="83">
        <f t="shared" si="2"/>
        <v>99.018733273862622</v>
      </c>
      <c r="E103" s="82">
        <v>11</v>
      </c>
      <c r="F103" s="84">
        <f t="shared" si="3"/>
        <v>0.98126672613737742</v>
      </c>
    </row>
    <row r="104" spans="1:6" s="1" customFormat="1" ht="14.5">
      <c r="A104" s="85" t="s">
        <v>58</v>
      </c>
      <c r="B104" s="86">
        <v>5975</v>
      </c>
      <c r="C104" s="87">
        <v>5872</v>
      </c>
      <c r="D104" s="88">
        <f t="shared" si="2"/>
        <v>98.276150627615067</v>
      </c>
      <c r="E104" s="87">
        <v>103</v>
      </c>
      <c r="F104" s="89">
        <f t="shared" si="3"/>
        <v>1.7238493723849373</v>
      </c>
    </row>
    <row r="105" spans="1:6" s="1" customFormat="1" ht="14.5">
      <c r="A105" s="80" t="s">
        <v>120</v>
      </c>
      <c r="B105" s="81">
        <v>11188</v>
      </c>
      <c r="C105" s="82">
        <v>10987</v>
      </c>
      <c r="D105" s="83">
        <f t="shared" si="2"/>
        <v>98.203432248838041</v>
      </c>
      <c r="E105" s="82">
        <v>201</v>
      </c>
      <c r="F105" s="84">
        <f t="shared" si="3"/>
        <v>1.7965677511619593</v>
      </c>
    </row>
    <row r="106" spans="1:6" s="1" customFormat="1" ht="14.5">
      <c r="A106" s="85" t="s">
        <v>60</v>
      </c>
      <c r="B106" s="86">
        <v>2516</v>
      </c>
      <c r="C106" s="87">
        <v>2479</v>
      </c>
      <c r="D106" s="88">
        <f t="shared" si="2"/>
        <v>98.529411764705884</v>
      </c>
      <c r="E106" s="87">
        <v>37</v>
      </c>
      <c r="F106" s="89">
        <f t="shared" si="3"/>
        <v>1.4705882352941175</v>
      </c>
    </row>
    <row r="107" spans="1:6" s="1" customFormat="1" ht="14.5">
      <c r="A107" s="80" t="s">
        <v>61</v>
      </c>
      <c r="B107" s="81">
        <v>497</v>
      </c>
      <c r="C107" s="82">
        <v>485</v>
      </c>
      <c r="D107" s="83">
        <f t="shared" si="2"/>
        <v>97.585513078470825</v>
      </c>
      <c r="E107" s="82">
        <v>12</v>
      </c>
      <c r="F107" s="84">
        <f t="shared" si="3"/>
        <v>2.4144869215291749</v>
      </c>
    </row>
    <row r="108" spans="1:6" s="1" customFormat="1" ht="14.5">
      <c r="A108" s="85" t="s">
        <v>62</v>
      </c>
      <c r="B108" s="86">
        <v>3011</v>
      </c>
      <c r="C108" s="87">
        <v>2930</v>
      </c>
      <c r="D108" s="88">
        <f t="shared" si="2"/>
        <v>97.309863832613757</v>
      </c>
      <c r="E108" s="87">
        <v>81</v>
      </c>
      <c r="F108" s="89">
        <f t="shared" si="3"/>
        <v>2.6901361673862501</v>
      </c>
    </row>
    <row r="109" spans="1:6" s="1" customFormat="1" ht="14.5">
      <c r="A109" s="80" t="s">
        <v>121</v>
      </c>
      <c r="B109" s="81">
        <v>1592</v>
      </c>
      <c r="C109" s="82">
        <v>1568</v>
      </c>
      <c r="D109" s="83">
        <f t="shared" si="2"/>
        <v>98.492462311557787</v>
      </c>
      <c r="E109" s="82">
        <v>24</v>
      </c>
      <c r="F109" s="84">
        <f t="shared" si="3"/>
        <v>1.5075376884422109</v>
      </c>
    </row>
    <row r="110" spans="1:6" s="1" customFormat="1" ht="14.5">
      <c r="A110" s="85" t="s">
        <v>122</v>
      </c>
      <c r="B110" s="86">
        <v>2141</v>
      </c>
      <c r="C110" s="87">
        <v>2079</v>
      </c>
      <c r="D110" s="88">
        <v>97.104156936011194</v>
      </c>
      <c r="E110" s="87">
        <v>62</v>
      </c>
      <c r="F110" s="89">
        <v>2.89584306398879</v>
      </c>
    </row>
    <row r="111" spans="1:6" s="1" customFormat="1" ht="14.5">
      <c r="A111" s="80" t="s">
        <v>65</v>
      </c>
      <c r="B111" s="81">
        <v>1595</v>
      </c>
      <c r="C111" s="82">
        <v>1560</v>
      </c>
      <c r="D111" s="83">
        <f>C111/B111*100</f>
        <v>97.805642633228842</v>
      </c>
      <c r="E111" s="82">
        <v>35</v>
      </c>
      <c r="F111" s="84">
        <f>E111/B111*100</f>
        <v>2.1943573667711598</v>
      </c>
    </row>
    <row r="112" spans="1:6" s="1" customFormat="1" ht="14.5">
      <c r="A112" s="90" t="s">
        <v>66</v>
      </c>
      <c r="B112" s="91">
        <v>48885</v>
      </c>
      <c r="C112" s="92">
        <v>47692</v>
      </c>
      <c r="D112" s="93">
        <f>C112/B112*100</f>
        <v>97.559578602843416</v>
      </c>
      <c r="E112" s="92">
        <v>1193</v>
      </c>
      <c r="F112" s="94">
        <f>E112/B112*100</f>
        <v>2.4404213971565918</v>
      </c>
    </row>
    <row r="113" spans="1:6" s="1" customFormat="1" ht="14.5">
      <c r="A113" s="95" t="s">
        <v>67</v>
      </c>
      <c r="B113" s="96">
        <v>11653</v>
      </c>
      <c r="C113" s="97">
        <v>11412</v>
      </c>
      <c r="D113" s="98">
        <f>C113/B113*100</f>
        <v>97.931863039560625</v>
      </c>
      <c r="E113" s="97">
        <v>241</v>
      </c>
      <c r="F113" s="99">
        <f>E113/B113*100</f>
        <v>2.0681369604393716</v>
      </c>
    </row>
    <row r="114" spans="1:6" s="1" customFormat="1" ht="14.5">
      <c r="A114" s="100" t="s">
        <v>68</v>
      </c>
      <c r="B114" s="101">
        <v>60538</v>
      </c>
      <c r="C114" s="102">
        <v>59104</v>
      </c>
      <c r="D114" s="103">
        <f>C114/B114*100</f>
        <v>97.631239882387916</v>
      </c>
      <c r="E114" s="102">
        <v>1434</v>
      </c>
      <c r="F114" s="104">
        <f>E114/B114*100</f>
        <v>2.3687601176120783</v>
      </c>
    </row>
    <row r="115" spans="1:6" s="1" customFormat="1" ht="14.25" customHeight="1">
      <c r="A115" s="415" t="s">
        <v>151</v>
      </c>
      <c r="B115" s="415"/>
      <c r="C115" s="415"/>
      <c r="D115" s="415"/>
      <c r="E115" s="415"/>
      <c r="F115" s="415"/>
    </row>
    <row r="116" spans="1:6" s="1" customFormat="1" ht="38.25" customHeight="1">
      <c r="A116" s="415" t="s">
        <v>152</v>
      </c>
      <c r="B116" s="415"/>
      <c r="C116" s="415"/>
      <c r="D116" s="415"/>
      <c r="E116" s="415"/>
      <c r="F116" s="415"/>
    </row>
    <row r="117" spans="1:6" s="1" customFormat="1" ht="39.75" customHeight="1">
      <c r="A117" s="397" t="s">
        <v>159</v>
      </c>
      <c r="B117" s="397"/>
      <c r="C117" s="397"/>
      <c r="D117" s="397"/>
      <c r="E117" s="397"/>
      <c r="F117" s="397"/>
    </row>
    <row r="118" spans="1:6" s="1" customFormat="1" ht="14.5">
      <c r="A118" s="116"/>
    </row>
    <row r="119" spans="1:6" s="1" customFormat="1" ht="23.5">
      <c r="A119" s="387">
        <v>2021</v>
      </c>
      <c r="B119" s="387"/>
      <c r="C119" s="387"/>
      <c r="D119" s="387"/>
      <c r="E119" s="387"/>
      <c r="F119" s="387"/>
    </row>
    <row r="120" spans="1:6" s="1" customFormat="1" ht="14.5">
      <c r="A120" s="116"/>
    </row>
    <row r="121" spans="1:6" s="1" customFormat="1" ht="35.25" customHeight="1">
      <c r="A121" s="413" t="s">
        <v>160</v>
      </c>
      <c r="B121" s="413"/>
      <c r="C121" s="413"/>
      <c r="D121" s="413"/>
      <c r="E121" s="413"/>
      <c r="F121" s="413"/>
    </row>
    <row r="122" spans="1:6" s="1" customFormat="1" ht="14.25" customHeight="1">
      <c r="A122" s="404" t="s">
        <v>38</v>
      </c>
      <c r="B122" s="405" t="s">
        <v>40</v>
      </c>
      <c r="C122" s="408" t="s">
        <v>41</v>
      </c>
      <c r="D122" s="408"/>
      <c r="E122" s="408"/>
      <c r="F122" s="408"/>
    </row>
    <row r="123" spans="1:6" s="1" customFormat="1" ht="14.25" customHeight="1">
      <c r="A123" s="404"/>
      <c r="B123" s="405"/>
      <c r="C123" s="407" t="s">
        <v>149</v>
      </c>
      <c r="D123" s="407"/>
      <c r="E123" s="408" t="s">
        <v>150</v>
      </c>
      <c r="F123" s="408"/>
    </row>
    <row r="124" spans="1:6" s="1" customFormat="1" ht="14.5">
      <c r="A124" s="404"/>
      <c r="B124" s="416" t="s">
        <v>48</v>
      </c>
      <c r="C124" s="416"/>
      <c r="D124" s="152" t="s">
        <v>49</v>
      </c>
      <c r="E124" s="153" t="s">
        <v>48</v>
      </c>
      <c r="F124" s="155" t="s">
        <v>49</v>
      </c>
    </row>
    <row r="125" spans="1:6" s="1" customFormat="1" ht="14.5">
      <c r="A125" s="85" t="s">
        <v>118</v>
      </c>
      <c r="B125" s="76">
        <f t="shared" ref="B125:B143" si="4">SUM(C125,E125)</f>
        <v>9376</v>
      </c>
      <c r="C125" s="77">
        <v>9028</v>
      </c>
      <c r="D125" s="78">
        <f t="shared" ref="D125:D143" si="5">C125/B125*100</f>
        <v>96.288395904436868</v>
      </c>
      <c r="E125" s="77">
        <v>348</v>
      </c>
      <c r="F125" s="79">
        <f t="shared" ref="F125:F143" si="6">E125/B125*100</f>
        <v>3.7116040955631395</v>
      </c>
    </row>
    <row r="126" spans="1:6" s="1" customFormat="1" ht="14.5">
      <c r="A126" s="80" t="s">
        <v>51</v>
      </c>
      <c r="B126" s="81">
        <f t="shared" si="4"/>
        <v>9361</v>
      </c>
      <c r="C126" s="82">
        <v>9079</v>
      </c>
      <c r="D126" s="83">
        <f t="shared" si="5"/>
        <v>96.987501335327423</v>
      </c>
      <c r="E126" s="82">
        <v>282</v>
      </c>
      <c r="F126" s="84">
        <f t="shared" si="6"/>
        <v>3.0124986646725778</v>
      </c>
    </row>
    <row r="127" spans="1:6" s="1" customFormat="1" ht="14.5">
      <c r="A127" s="85" t="s">
        <v>52</v>
      </c>
      <c r="B127" s="86">
        <f t="shared" si="4"/>
        <v>2601</v>
      </c>
      <c r="C127" s="87">
        <v>2541</v>
      </c>
      <c r="D127" s="88">
        <f t="shared" si="5"/>
        <v>97.693194925028834</v>
      </c>
      <c r="E127" s="87">
        <v>60</v>
      </c>
      <c r="F127" s="89">
        <f t="shared" si="6"/>
        <v>2.306805074971165</v>
      </c>
    </row>
    <row r="128" spans="1:6" s="1" customFormat="1" ht="14.5">
      <c r="A128" s="80" t="s">
        <v>53</v>
      </c>
      <c r="B128" s="81">
        <f t="shared" si="4"/>
        <v>1643</v>
      </c>
      <c r="C128" s="82">
        <v>1616</v>
      </c>
      <c r="D128" s="83">
        <f t="shared" si="5"/>
        <v>98.356664637857577</v>
      </c>
      <c r="E128" s="82">
        <v>27</v>
      </c>
      <c r="F128" s="84">
        <f t="shared" si="6"/>
        <v>1.6433353621424223</v>
      </c>
    </row>
    <row r="129" spans="1:6" s="1" customFormat="1" ht="14.5">
      <c r="A129" s="85" t="s">
        <v>54</v>
      </c>
      <c r="B129" s="86">
        <f t="shared" si="4"/>
        <v>472</v>
      </c>
      <c r="C129" s="87">
        <v>466</v>
      </c>
      <c r="D129" s="88">
        <f t="shared" si="5"/>
        <v>98.728813559322035</v>
      </c>
      <c r="E129" s="87">
        <v>6</v>
      </c>
      <c r="F129" s="89">
        <f t="shared" si="6"/>
        <v>1.2711864406779663</v>
      </c>
    </row>
    <row r="130" spans="1:6" s="1" customFormat="1" ht="14.5">
      <c r="A130" s="80" t="s">
        <v>55</v>
      </c>
      <c r="B130" s="81">
        <f t="shared" si="4"/>
        <v>1502</v>
      </c>
      <c r="C130" s="82">
        <v>1467</v>
      </c>
      <c r="D130" s="83">
        <f t="shared" si="5"/>
        <v>97.669773635153135</v>
      </c>
      <c r="E130" s="82">
        <v>35</v>
      </c>
      <c r="F130" s="84">
        <f t="shared" si="6"/>
        <v>2.3302263648468711</v>
      </c>
    </row>
    <row r="131" spans="1:6" s="1" customFormat="1" ht="14.5">
      <c r="A131" s="85" t="s">
        <v>56</v>
      </c>
      <c r="B131" s="86">
        <f t="shared" si="4"/>
        <v>4478</v>
      </c>
      <c r="C131" s="87">
        <v>4404</v>
      </c>
      <c r="D131" s="88">
        <f t="shared" si="5"/>
        <v>98.347476552032148</v>
      </c>
      <c r="E131" s="87">
        <v>74</v>
      </c>
      <c r="F131" s="89">
        <f t="shared" si="6"/>
        <v>1.6525234479678428</v>
      </c>
    </row>
    <row r="132" spans="1:6" s="1" customFormat="1" ht="14.5">
      <c r="A132" s="80" t="s">
        <v>119</v>
      </c>
      <c r="B132" s="81">
        <f t="shared" si="4"/>
        <v>1100</v>
      </c>
      <c r="C132" s="82">
        <v>1090</v>
      </c>
      <c r="D132" s="83">
        <f t="shared" si="5"/>
        <v>99.090909090909093</v>
      </c>
      <c r="E132" s="82">
        <v>10</v>
      </c>
      <c r="F132" s="84">
        <f t="shared" si="6"/>
        <v>0.90909090909090906</v>
      </c>
    </row>
    <row r="133" spans="1:6" s="1" customFormat="1" ht="14.5">
      <c r="A133" s="85" t="s">
        <v>58</v>
      </c>
      <c r="B133" s="86">
        <f t="shared" si="4"/>
        <v>5851</v>
      </c>
      <c r="C133" s="87">
        <v>5763</v>
      </c>
      <c r="D133" s="88">
        <f t="shared" si="5"/>
        <v>98.495983592548285</v>
      </c>
      <c r="E133" s="87">
        <v>88</v>
      </c>
      <c r="F133" s="89">
        <f t="shared" si="6"/>
        <v>1.5040164074517177</v>
      </c>
    </row>
    <row r="134" spans="1:6" s="1" customFormat="1" ht="14.5">
      <c r="A134" s="80" t="s">
        <v>120</v>
      </c>
      <c r="B134" s="81">
        <f t="shared" si="4"/>
        <v>11059</v>
      </c>
      <c r="C134" s="82">
        <v>10857</v>
      </c>
      <c r="D134" s="83">
        <f t="shared" si="5"/>
        <v>98.173433402658475</v>
      </c>
      <c r="E134" s="82">
        <v>202</v>
      </c>
      <c r="F134" s="84">
        <f t="shared" si="6"/>
        <v>1.8265665973415317</v>
      </c>
    </row>
    <row r="135" spans="1:6" s="1" customFormat="1" ht="14.5">
      <c r="A135" s="85" t="s">
        <v>60</v>
      </c>
      <c r="B135" s="86">
        <f t="shared" si="4"/>
        <v>2473</v>
      </c>
      <c r="C135" s="87">
        <v>2420</v>
      </c>
      <c r="D135" s="88">
        <f t="shared" si="5"/>
        <v>97.856854023453295</v>
      </c>
      <c r="E135" s="87">
        <v>53</v>
      </c>
      <c r="F135" s="89">
        <f t="shared" si="6"/>
        <v>2.1431459765467045</v>
      </c>
    </row>
    <row r="136" spans="1:6" s="1" customFormat="1" ht="14.5">
      <c r="A136" s="80" t="s">
        <v>61</v>
      </c>
      <c r="B136" s="81">
        <f t="shared" si="4"/>
        <v>514</v>
      </c>
      <c r="C136" s="82">
        <v>503</v>
      </c>
      <c r="D136" s="83">
        <f t="shared" si="5"/>
        <v>97.859922178988327</v>
      </c>
      <c r="E136" s="82">
        <v>11</v>
      </c>
      <c r="F136" s="84">
        <f t="shared" si="6"/>
        <v>2.1400778210116731</v>
      </c>
    </row>
    <row r="137" spans="1:6" s="1" customFormat="1" ht="14.5">
      <c r="A137" s="85" t="s">
        <v>62</v>
      </c>
      <c r="B137" s="86">
        <f t="shared" si="4"/>
        <v>2973</v>
      </c>
      <c r="C137" s="87">
        <v>2898</v>
      </c>
      <c r="D137" s="88">
        <f t="shared" si="5"/>
        <v>97.477295660948542</v>
      </c>
      <c r="E137" s="87">
        <v>75</v>
      </c>
      <c r="F137" s="89">
        <f t="shared" si="6"/>
        <v>2.5227043390514634</v>
      </c>
    </row>
    <row r="138" spans="1:6" s="1" customFormat="1" ht="14.5">
      <c r="A138" s="80" t="s">
        <v>121</v>
      </c>
      <c r="B138" s="81">
        <f t="shared" si="4"/>
        <v>1558</v>
      </c>
      <c r="C138" s="82">
        <v>1539</v>
      </c>
      <c r="D138" s="83">
        <f t="shared" si="5"/>
        <v>98.780487804878049</v>
      </c>
      <c r="E138" s="82">
        <v>19</v>
      </c>
      <c r="F138" s="84">
        <f t="shared" si="6"/>
        <v>1.2195121951219512</v>
      </c>
    </row>
    <row r="139" spans="1:6" s="1" customFormat="1" ht="14.5">
      <c r="A139" s="85" t="s">
        <v>122</v>
      </c>
      <c r="B139" s="86">
        <f t="shared" si="4"/>
        <v>2088</v>
      </c>
      <c r="C139" s="87">
        <v>2022</v>
      </c>
      <c r="D139" s="88">
        <f t="shared" si="5"/>
        <v>96.839080459770116</v>
      </c>
      <c r="E139" s="87">
        <v>66</v>
      </c>
      <c r="F139" s="89">
        <f t="shared" si="6"/>
        <v>3.1609195402298855</v>
      </c>
    </row>
    <row r="140" spans="1:6" s="1" customFormat="1" ht="14.5">
      <c r="A140" s="80" t="s">
        <v>65</v>
      </c>
      <c r="B140" s="81">
        <f t="shared" si="4"/>
        <v>1594</v>
      </c>
      <c r="C140" s="82">
        <v>1561</v>
      </c>
      <c r="D140" s="83">
        <f t="shared" si="5"/>
        <v>97.9297365119197</v>
      </c>
      <c r="E140" s="82">
        <v>33</v>
      </c>
      <c r="F140" s="84">
        <f t="shared" si="6"/>
        <v>2.0702634880803013</v>
      </c>
    </row>
    <row r="141" spans="1:6" s="1" customFormat="1" ht="14.5">
      <c r="A141" s="90" t="s">
        <v>66</v>
      </c>
      <c r="B141" s="91">
        <f t="shared" si="4"/>
        <v>47174</v>
      </c>
      <c r="C141" s="92">
        <v>46009</v>
      </c>
      <c r="D141" s="93">
        <f t="shared" si="5"/>
        <v>97.530419298766276</v>
      </c>
      <c r="E141" s="92">
        <v>1165</v>
      </c>
      <c r="F141" s="94">
        <f t="shared" si="6"/>
        <v>2.4695807012337303</v>
      </c>
    </row>
    <row r="142" spans="1:6" s="1" customFormat="1" ht="14.5">
      <c r="A142" s="95" t="s">
        <v>67</v>
      </c>
      <c r="B142" s="96">
        <f t="shared" si="4"/>
        <v>11469</v>
      </c>
      <c r="C142" s="97">
        <v>11245</v>
      </c>
      <c r="D142" s="98">
        <f t="shared" si="5"/>
        <v>98.046909059203074</v>
      </c>
      <c r="E142" s="97">
        <v>224</v>
      </c>
      <c r="F142" s="99">
        <f t="shared" si="6"/>
        <v>1.953090940796931</v>
      </c>
    </row>
    <row r="143" spans="1:6" s="1" customFormat="1" ht="14.5">
      <c r="A143" s="100" t="s">
        <v>68</v>
      </c>
      <c r="B143" s="101">
        <f t="shared" si="4"/>
        <v>58643</v>
      </c>
      <c r="C143" s="102">
        <v>57254</v>
      </c>
      <c r="D143" s="103">
        <f t="shared" si="5"/>
        <v>97.631430861313376</v>
      </c>
      <c r="E143" s="102">
        <v>1389</v>
      </c>
      <c r="F143" s="104">
        <f t="shared" si="6"/>
        <v>2.3685691386866292</v>
      </c>
    </row>
    <row r="144" spans="1:6" s="1" customFormat="1" ht="14.25" customHeight="1">
      <c r="A144" s="415" t="s">
        <v>151</v>
      </c>
      <c r="B144" s="415"/>
      <c r="C144" s="415"/>
      <c r="D144" s="415"/>
      <c r="E144" s="415"/>
      <c r="F144" s="415"/>
    </row>
    <row r="145" spans="1:6" s="1" customFormat="1" ht="42.75" customHeight="1">
      <c r="A145" s="415" t="s">
        <v>152</v>
      </c>
      <c r="B145" s="415"/>
      <c r="C145" s="415"/>
      <c r="D145" s="415"/>
      <c r="E145" s="415"/>
      <c r="F145" s="415"/>
    </row>
    <row r="146" spans="1:6" s="1" customFormat="1" ht="41.25" customHeight="1">
      <c r="A146" s="397" t="s">
        <v>161</v>
      </c>
      <c r="B146" s="397"/>
      <c r="C146" s="397"/>
      <c r="D146" s="397"/>
      <c r="E146" s="397"/>
      <c r="F146" s="397"/>
    </row>
    <row r="147" spans="1:6" s="1" customFormat="1" ht="14.5"/>
    <row r="148" spans="1:6" s="1" customFormat="1" ht="23.5">
      <c r="A148" s="387">
        <v>2020</v>
      </c>
      <c r="B148" s="387"/>
      <c r="C148" s="387"/>
      <c r="D148" s="387"/>
      <c r="E148" s="387"/>
      <c r="F148" s="387"/>
    </row>
    <row r="149" spans="1:6" s="1" customFormat="1" ht="14.5">
      <c r="A149" s="116"/>
    </row>
    <row r="150" spans="1:6" s="1" customFormat="1" ht="38.25" customHeight="1">
      <c r="A150" s="413" t="s">
        <v>162</v>
      </c>
      <c r="B150" s="413"/>
      <c r="C150" s="413"/>
      <c r="D150" s="413"/>
      <c r="E150" s="413"/>
      <c r="F150" s="413"/>
    </row>
    <row r="151" spans="1:6" s="1" customFormat="1" ht="14.25" customHeight="1">
      <c r="A151" s="404" t="s">
        <v>38</v>
      </c>
      <c r="B151" s="405" t="s">
        <v>40</v>
      </c>
      <c r="C151" s="408" t="s">
        <v>41</v>
      </c>
      <c r="D151" s="408"/>
      <c r="E151" s="408"/>
      <c r="F151" s="408"/>
    </row>
    <row r="152" spans="1:6" s="1" customFormat="1" ht="14.25" customHeight="1">
      <c r="A152" s="404"/>
      <c r="B152" s="405"/>
      <c r="C152" s="407" t="s">
        <v>149</v>
      </c>
      <c r="D152" s="407"/>
      <c r="E152" s="408" t="s">
        <v>150</v>
      </c>
      <c r="F152" s="408"/>
    </row>
    <row r="153" spans="1:6" s="1" customFormat="1" ht="14.5">
      <c r="A153" s="404"/>
      <c r="B153" s="416" t="s">
        <v>48</v>
      </c>
      <c r="C153" s="416"/>
      <c r="D153" s="152" t="s">
        <v>49</v>
      </c>
      <c r="E153" s="153" t="s">
        <v>48</v>
      </c>
      <c r="F153" s="155" t="s">
        <v>49</v>
      </c>
    </row>
    <row r="154" spans="1:6" s="1" customFormat="1" ht="14.5">
      <c r="A154" s="85" t="s">
        <v>118</v>
      </c>
      <c r="B154" s="76">
        <v>8860</v>
      </c>
      <c r="C154" s="77">
        <v>8527</v>
      </c>
      <c r="D154" s="78">
        <v>96.241534988713298</v>
      </c>
      <c r="E154" s="77">
        <v>333</v>
      </c>
      <c r="F154" s="79">
        <v>3.7584650112866802</v>
      </c>
    </row>
    <row r="155" spans="1:6" s="1" customFormat="1" ht="14.5">
      <c r="A155" s="80" t="s">
        <v>51</v>
      </c>
      <c r="B155" s="81">
        <v>9136</v>
      </c>
      <c r="C155" s="82">
        <v>8862</v>
      </c>
      <c r="D155" s="83">
        <v>97.000875656742593</v>
      </c>
      <c r="E155" s="82">
        <v>274</v>
      </c>
      <c r="F155" s="84">
        <v>2.9991243432574399</v>
      </c>
    </row>
    <row r="156" spans="1:6" s="1" customFormat="1" ht="14.5">
      <c r="A156" s="85" t="s">
        <v>52</v>
      </c>
      <c r="B156" s="86">
        <v>2508</v>
      </c>
      <c r="C156" s="87">
        <v>2445</v>
      </c>
      <c r="D156" s="88">
        <v>97.488038277512004</v>
      </c>
      <c r="E156" s="87">
        <v>63</v>
      </c>
      <c r="F156" s="89">
        <v>2.5119617224880399</v>
      </c>
    </row>
    <row r="157" spans="1:6" s="1" customFormat="1" ht="14.5">
      <c r="A157" s="80" t="s">
        <v>53</v>
      </c>
      <c r="B157" s="81">
        <v>1617</v>
      </c>
      <c r="C157" s="82">
        <v>1586</v>
      </c>
      <c r="D157" s="83">
        <v>98.082869511441004</v>
      </c>
      <c r="E157" s="82">
        <v>31</v>
      </c>
      <c r="F157" s="84">
        <v>1.9171304885590601</v>
      </c>
    </row>
    <row r="158" spans="1:6" s="1" customFormat="1" ht="14.5">
      <c r="A158" s="85" t="s">
        <v>54</v>
      </c>
      <c r="B158" s="86">
        <v>489</v>
      </c>
      <c r="C158" s="87">
        <v>478</v>
      </c>
      <c r="D158" s="88">
        <v>97.750511247443796</v>
      </c>
      <c r="E158" s="87">
        <v>11</v>
      </c>
      <c r="F158" s="89">
        <v>2.2494887525562399</v>
      </c>
    </row>
    <row r="159" spans="1:6" s="1" customFormat="1" ht="14.5">
      <c r="A159" s="80" t="s">
        <v>55</v>
      </c>
      <c r="B159" s="81">
        <v>1440</v>
      </c>
      <c r="C159" s="82">
        <v>1397</v>
      </c>
      <c r="D159" s="83">
        <v>97.0138888888889</v>
      </c>
      <c r="E159" s="82">
        <v>43</v>
      </c>
      <c r="F159" s="84">
        <v>2.9861111111111098</v>
      </c>
    </row>
    <row r="160" spans="1:6" s="1" customFormat="1" ht="14.5">
      <c r="A160" s="85" t="s">
        <v>56</v>
      </c>
      <c r="B160" s="86">
        <v>4304</v>
      </c>
      <c r="C160" s="87">
        <v>4234</v>
      </c>
      <c r="D160" s="88">
        <v>98.373605947955397</v>
      </c>
      <c r="E160" s="87">
        <v>70</v>
      </c>
      <c r="F160" s="89">
        <v>1.6263940520446101</v>
      </c>
    </row>
    <row r="161" spans="1:6" s="1" customFormat="1" ht="14.5">
      <c r="A161" s="80" t="s">
        <v>119</v>
      </c>
      <c r="B161" s="81">
        <v>1098</v>
      </c>
      <c r="C161" s="82">
        <v>1082</v>
      </c>
      <c r="D161" s="83">
        <v>98.542805100182207</v>
      </c>
      <c r="E161" s="82">
        <v>16</v>
      </c>
      <c r="F161" s="84">
        <v>1.4571948998178501</v>
      </c>
    </row>
    <row r="162" spans="1:6" s="1" customFormat="1" ht="14.5">
      <c r="A162" s="85" t="s">
        <v>58</v>
      </c>
      <c r="B162" s="86">
        <v>5686</v>
      </c>
      <c r="C162" s="87">
        <v>5590</v>
      </c>
      <c r="D162" s="88">
        <v>98.311642631023602</v>
      </c>
      <c r="E162" s="87">
        <v>96</v>
      </c>
      <c r="F162" s="89">
        <v>1.68835736897643</v>
      </c>
    </row>
    <row r="163" spans="1:6" s="1" customFormat="1" ht="14.5">
      <c r="A163" s="80" t="s">
        <v>120</v>
      </c>
      <c r="B163" s="81">
        <v>10583</v>
      </c>
      <c r="C163" s="82">
        <v>10400</v>
      </c>
      <c r="D163" s="83">
        <v>98.270811679107993</v>
      </c>
      <c r="E163" s="82">
        <v>183</v>
      </c>
      <c r="F163" s="84">
        <v>1.729188320892</v>
      </c>
    </row>
    <row r="164" spans="1:6" s="1" customFormat="1" ht="14.5">
      <c r="A164" s="85" t="s">
        <v>60</v>
      </c>
      <c r="B164" s="86">
        <v>2478</v>
      </c>
      <c r="C164" s="87">
        <v>2432</v>
      </c>
      <c r="D164" s="88">
        <v>98.143664245359204</v>
      </c>
      <c r="E164" s="87">
        <v>46</v>
      </c>
      <c r="F164" s="89">
        <v>1.8563357546408401</v>
      </c>
    </row>
    <row r="165" spans="1:6" s="1" customFormat="1" ht="14.5">
      <c r="A165" s="80" t="s">
        <v>61</v>
      </c>
      <c r="B165" s="81">
        <v>473</v>
      </c>
      <c r="C165" s="82">
        <v>462</v>
      </c>
      <c r="D165" s="83">
        <v>97.674418604651194</v>
      </c>
      <c r="E165" s="82">
        <v>11</v>
      </c>
      <c r="F165" s="84">
        <v>2.32558139534884</v>
      </c>
    </row>
    <row r="166" spans="1:6" s="1" customFormat="1" ht="14.5">
      <c r="A166" s="85" t="s">
        <v>62</v>
      </c>
      <c r="B166" s="86">
        <v>2937</v>
      </c>
      <c r="C166" s="87">
        <v>2853</v>
      </c>
      <c r="D166" s="88">
        <v>97.139938712972395</v>
      </c>
      <c r="E166" s="87">
        <v>84</v>
      </c>
      <c r="F166" s="89">
        <v>2.8600612870275799</v>
      </c>
    </row>
    <row r="167" spans="1:6" s="1" customFormat="1" ht="14.5">
      <c r="A167" s="80" t="s">
        <v>121</v>
      </c>
      <c r="B167" s="81">
        <v>1539</v>
      </c>
      <c r="C167" s="82">
        <v>1522</v>
      </c>
      <c r="D167" s="83">
        <v>98.895386614684895</v>
      </c>
      <c r="E167" s="82">
        <v>17</v>
      </c>
      <c r="F167" s="84">
        <v>1.1046133853151401</v>
      </c>
    </row>
    <row r="168" spans="1:6" s="1" customFormat="1" ht="14.5">
      <c r="A168" s="85" t="s">
        <v>122</v>
      </c>
      <c r="B168" s="86">
        <v>1968</v>
      </c>
      <c r="C168" s="87">
        <v>1897</v>
      </c>
      <c r="D168" s="88">
        <v>96.392276422764198</v>
      </c>
      <c r="E168" s="87">
        <v>71</v>
      </c>
      <c r="F168" s="89">
        <v>3.6077235772357699</v>
      </c>
    </row>
    <row r="169" spans="1:6" s="1" customFormat="1" ht="14.5">
      <c r="A169" s="80" t="s">
        <v>65</v>
      </c>
      <c r="B169" s="81">
        <v>1590</v>
      </c>
      <c r="C169" s="82">
        <v>1564</v>
      </c>
      <c r="D169" s="83">
        <v>98.364779874213795</v>
      </c>
      <c r="E169" s="82">
        <v>26</v>
      </c>
      <c r="F169" s="84">
        <v>1.6352201257861601</v>
      </c>
    </row>
    <row r="170" spans="1:6" s="1" customFormat="1" ht="14.5">
      <c r="A170" s="90" t="s">
        <v>66</v>
      </c>
      <c r="B170" s="91">
        <v>45417</v>
      </c>
      <c r="C170" s="92">
        <v>44279</v>
      </c>
      <c r="D170" s="93">
        <v>97.494330316841697</v>
      </c>
      <c r="E170" s="92">
        <v>1138</v>
      </c>
      <c r="F170" s="94">
        <v>2.5056696831582901</v>
      </c>
    </row>
    <row r="171" spans="1:6" s="1" customFormat="1" ht="14.5">
      <c r="A171" s="95" t="s">
        <v>67</v>
      </c>
      <c r="B171" s="96">
        <v>11289</v>
      </c>
      <c r="C171" s="97">
        <v>11052</v>
      </c>
      <c r="D171" s="98">
        <v>97.900611214456603</v>
      </c>
      <c r="E171" s="97">
        <v>237</v>
      </c>
      <c r="F171" s="99">
        <v>2.0993887855434501</v>
      </c>
    </row>
    <row r="172" spans="1:6" s="1" customFormat="1" ht="14.5">
      <c r="A172" s="100" t="s">
        <v>68</v>
      </c>
      <c r="B172" s="101">
        <v>56706</v>
      </c>
      <c r="C172" s="102">
        <v>55331</v>
      </c>
      <c r="D172" s="103">
        <v>97.5752124995591</v>
      </c>
      <c r="E172" s="102">
        <v>1375</v>
      </c>
      <c r="F172" s="104">
        <v>2.4247875004408699</v>
      </c>
    </row>
    <row r="173" spans="1:6" s="1" customFormat="1" ht="14.25" customHeight="1">
      <c r="A173" s="415" t="s">
        <v>151</v>
      </c>
      <c r="B173" s="415"/>
      <c r="C173" s="415"/>
      <c r="D173" s="415"/>
      <c r="E173" s="415"/>
      <c r="F173" s="415"/>
    </row>
    <row r="174" spans="1:6" s="1" customFormat="1" ht="40.5" customHeight="1">
      <c r="A174" s="415" t="s">
        <v>152</v>
      </c>
      <c r="B174" s="415"/>
      <c r="C174" s="415"/>
      <c r="D174" s="415"/>
      <c r="E174" s="415"/>
      <c r="F174" s="415"/>
    </row>
    <row r="175" spans="1:6" s="1" customFormat="1" ht="37.5" customHeight="1">
      <c r="A175" s="397" t="s">
        <v>145</v>
      </c>
      <c r="B175" s="397"/>
      <c r="C175" s="397"/>
      <c r="D175" s="397"/>
      <c r="E175" s="397"/>
      <c r="F175" s="397"/>
    </row>
    <row r="176" spans="1:6" s="1" customFormat="1" ht="14.5"/>
    <row r="177" spans="1:6" s="1" customFormat="1" ht="23.5">
      <c r="A177" s="387">
        <v>2019</v>
      </c>
      <c r="B177" s="387"/>
      <c r="C177" s="387"/>
      <c r="D177" s="387"/>
      <c r="E177" s="387"/>
      <c r="F177" s="387"/>
    </row>
    <row r="178" spans="1:6" s="1" customFormat="1" ht="14.5">
      <c r="D178" s="247"/>
      <c r="F178" s="247"/>
    </row>
    <row r="179" spans="1:6" s="248" customFormat="1" ht="38.25" customHeight="1">
      <c r="A179" s="413" t="s">
        <v>163</v>
      </c>
      <c r="B179" s="413"/>
      <c r="C179" s="413"/>
      <c r="D179" s="413"/>
      <c r="E179" s="413"/>
      <c r="F179" s="413"/>
    </row>
    <row r="180" spans="1:6" s="1" customFormat="1" ht="14.25" customHeight="1">
      <c r="A180" s="404" t="s">
        <v>38</v>
      </c>
      <c r="B180" s="405" t="s">
        <v>40</v>
      </c>
      <c r="C180" s="408" t="s">
        <v>41</v>
      </c>
      <c r="D180" s="408"/>
      <c r="E180" s="408"/>
      <c r="F180" s="408"/>
    </row>
    <row r="181" spans="1:6" s="1" customFormat="1" ht="14.25" customHeight="1">
      <c r="A181" s="404"/>
      <c r="B181" s="405"/>
      <c r="C181" s="407" t="s">
        <v>149</v>
      </c>
      <c r="D181" s="407"/>
      <c r="E181" s="408" t="s">
        <v>150</v>
      </c>
      <c r="F181" s="408"/>
    </row>
    <row r="182" spans="1:6" s="1" customFormat="1" ht="14.5">
      <c r="A182" s="404"/>
      <c r="B182" s="416" t="s">
        <v>48</v>
      </c>
      <c r="C182" s="416"/>
      <c r="D182" s="152" t="s">
        <v>49</v>
      </c>
      <c r="E182" s="153" t="s">
        <v>48</v>
      </c>
      <c r="F182" s="155" t="s">
        <v>49</v>
      </c>
    </row>
    <row r="183" spans="1:6" s="1" customFormat="1" ht="14.5">
      <c r="A183" s="142" t="s">
        <v>50</v>
      </c>
      <c r="B183" s="249">
        <v>8319</v>
      </c>
      <c r="C183" s="250">
        <v>8008</v>
      </c>
      <c r="D183" s="251">
        <v>96.261569900228395</v>
      </c>
      <c r="E183" s="252">
        <v>311</v>
      </c>
      <c r="F183" s="253">
        <v>3.7384300997716098</v>
      </c>
    </row>
    <row r="184" spans="1:6" s="1" customFormat="1" ht="14.5">
      <c r="A184" s="254" t="s">
        <v>51</v>
      </c>
      <c r="B184" s="255">
        <v>8787</v>
      </c>
      <c r="C184" s="256">
        <v>8496</v>
      </c>
      <c r="D184" s="257">
        <v>96.688289518606993</v>
      </c>
      <c r="E184" s="256">
        <v>291</v>
      </c>
      <c r="F184" s="258">
        <v>3.3117104813929701</v>
      </c>
    </row>
    <row r="185" spans="1:6" s="1" customFormat="1" ht="14.5">
      <c r="A185" s="259" t="s">
        <v>52</v>
      </c>
      <c r="B185" s="260">
        <v>2445</v>
      </c>
      <c r="C185" s="261">
        <v>2378</v>
      </c>
      <c r="D185" s="262">
        <v>97.259713701431494</v>
      </c>
      <c r="E185" s="261">
        <v>67</v>
      </c>
      <c r="F185" s="263">
        <v>2.7402862985685101</v>
      </c>
    </row>
    <row r="186" spans="1:6" s="1" customFormat="1" ht="14.5">
      <c r="A186" s="254" t="s">
        <v>53</v>
      </c>
      <c r="B186" s="255" t="s">
        <v>98</v>
      </c>
      <c r="C186" s="256">
        <v>1540</v>
      </c>
      <c r="D186" s="257" t="s">
        <v>98</v>
      </c>
      <c r="E186" s="256" t="s">
        <v>98</v>
      </c>
      <c r="F186" s="258" t="s">
        <v>98</v>
      </c>
    </row>
    <row r="187" spans="1:6" s="1" customFormat="1" ht="14.5">
      <c r="A187" s="259" t="s">
        <v>54</v>
      </c>
      <c r="B187" s="260" t="s">
        <v>98</v>
      </c>
      <c r="C187" s="261">
        <v>434</v>
      </c>
      <c r="D187" s="262" t="s">
        <v>98</v>
      </c>
      <c r="E187" s="261" t="s">
        <v>98</v>
      </c>
      <c r="F187" s="263" t="s">
        <v>98</v>
      </c>
    </row>
    <row r="188" spans="1:6" s="1" customFormat="1" ht="14.5">
      <c r="A188" s="254" t="s">
        <v>55</v>
      </c>
      <c r="B188" s="255">
        <v>1397</v>
      </c>
      <c r="C188" s="256">
        <v>1362</v>
      </c>
      <c r="D188" s="257">
        <v>97.494631352899106</v>
      </c>
      <c r="E188" s="256">
        <v>35</v>
      </c>
      <c r="F188" s="258">
        <v>2.50536864710093</v>
      </c>
    </row>
    <row r="189" spans="1:6" s="1" customFormat="1" ht="14.5">
      <c r="A189" s="259" t="s">
        <v>56</v>
      </c>
      <c r="B189" s="260">
        <v>4239</v>
      </c>
      <c r="C189" s="261">
        <v>4166</v>
      </c>
      <c r="D189" s="262">
        <v>98.277895730124996</v>
      </c>
      <c r="E189" s="261">
        <v>73</v>
      </c>
      <c r="F189" s="263">
        <v>1.72210426987497</v>
      </c>
    </row>
    <row r="190" spans="1:6" s="1" customFormat="1" ht="14.5">
      <c r="A190" s="254" t="s">
        <v>57</v>
      </c>
      <c r="B190" s="255">
        <v>1042</v>
      </c>
      <c r="C190" s="256">
        <v>1030</v>
      </c>
      <c r="D190" s="257">
        <v>98.848368522072903</v>
      </c>
      <c r="E190" s="256">
        <v>12</v>
      </c>
      <c r="F190" s="258">
        <v>1.15163147792706</v>
      </c>
    </row>
    <row r="191" spans="1:6" s="1" customFormat="1" ht="14.5">
      <c r="A191" s="259" t="s">
        <v>58</v>
      </c>
      <c r="B191" s="260">
        <v>5287</v>
      </c>
      <c r="C191" s="261">
        <v>5185</v>
      </c>
      <c r="D191" s="262">
        <v>98.070739549839203</v>
      </c>
      <c r="E191" s="261">
        <v>102</v>
      </c>
      <c r="F191" s="263">
        <v>1.92926045016077</v>
      </c>
    </row>
    <row r="192" spans="1:6" s="1" customFormat="1" ht="14.5">
      <c r="A192" s="254" t="s">
        <v>164</v>
      </c>
      <c r="B192" s="255">
        <v>10131</v>
      </c>
      <c r="C192" s="256">
        <v>9915</v>
      </c>
      <c r="D192" s="257">
        <v>97.867930115487098</v>
      </c>
      <c r="E192" s="256">
        <v>216</v>
      </c>
      <c r="F192" s="258">
        <v>2.1320698845128798</v>
      </c>
    </row>
    <row r="193" spans="1:6" s="1" customFormat="1" ht="14.5">
      <c r="A193" s="259" t="s">
        <v>60</v>
      </c>
      <c r="B193" s="260" t="s">
        <v>98</v>
      </c>
      <c r="C193" s="261">
        <v>2356</v>
      </c>
      <c r="D193" s="262" t="s">
        <v>98</v>
      </c>
      <c r="E193" s="261" t="s">
        <v>98</v>
      </c>
      <c r="F193" s="263" t="s">
        <v>98</v>
      </c>
    </row>
    <row r="194" spans="1:6" s="1" customFormat="1" ht="14.5">
      <c r="A194" s="254" t="s">
        <v>61</v>
      </c>
      <c r="B194" s="255" t="s">
        <v>98</v>
      </c>
      <c r="C194" s="256">
        <v>456</v>
      </c>
      <c r="D194" s="257" t="s">
        <v>98</v>
      </c>
      <c r="E194" s="256" t="s">
        <v>98</v>
      </c>
      <c r="F194" s="258" t="s">
        <v>98</v>
      </c>
    </row>
    <row r="195" spans="1:6" s="1" customFormat="1" ht="14.5">
      <c r="A195" s="259" t="s">
        <v>62</v>
      </c>
      <c r="B195" s="260" t="s">
        <v>98</v>
      </c>
      <c r="C195" s="261">
        <v>2818</v>
      </c>
      <c r="D195" s="262" t="s">
        <v>98</v>
      </c>
      <c r="E195" s="261" t="s">
        <v>98</v>
      </c>
      <c r="F195" s="263" t="s">
        <v>98</v>
      </c>
    </row>
    <row r="196" spans="1:6" s="1" customFormat="1" ht="14.5">
      <c r="A196" s="254" t="s">
        <v>63</v>
      </c>
      <c r="B196" s="255" t="s">
        <v>98</v>
      </c>
      <c r="C196" s="256">
        <v>1493</v>
      </c>
      <c r="D196" s="257" t="s">
        <v>98</v>
      </c>
      <c r="E196" s="256" t="s">
        <v>98</v>
      </c>
      <c r="F196" s="258" t="s">
        <v>98</v>
      </c>
    </row>
    <row r="197" spans="1:6" s="1" customFormat="1" ht="14.5">
      <c r="A197" s="259" t="s">
        <v>64</v>
      </c>
      <c r="B197" s="260" t="s">
        <v>98</v>
      </c>
      <c r="C197" s="261">
        <v>1850</v>
      </c>
      <c r="D197" s="262" t="s">
        <v>98</v>
      </c>
      <c r="E197" s="261" t="s">
        <v>98</v>
      </c>
      <c r="F197" s="263" t="s">
        <v>98</v>
      </c>
    </row>
    <row r="198" spans="1:6" s="1" customFormat="1" ht="14.5">
      <c r="A198" s="264" t="s">
        <v>65</v>
      </c>
      <c r="B198" s="265">
        <v>1568</v>
      </c>
      <c r="C198" s="266">
        <v>1546</v>
      </c>
      <c r="D198" s="267">
        <v>98.596938775510196</v>
      </c>
      <c r="E198" s="266">
        <v>22</v>
      </c>
      <c r="F198" s="268">
        <v>1.4030612244898</v>
      </c>
    </row>
    <row r="199" spans="1:6" s="1" customFormat="1" ht="14.5">
      <c r="A199" s="269" t="s">
        <v>66</v>
      </c>
      <c r="B199" s="270">
        <v>43384</v>
      </c>
      <c r="C199" s="271">
        <v>42228</v>
      </c>
      <c r="D199" s="272">
        <v>97.335423197492204</v>
      </c>
      <c r="E199" s="271">
        <v>1156</v>
      </c>
      <c r="F199" s="273">
        <v>2.66457680250784</v>
      </c>
    </row>
    <row r="200" spans="1:6" s="1" customFormat="1" ht="14.5">
      <c r="A200" s="269" t="s">
        <v>67</v>
      </c>
      <c r="B200" s="274">
        <v>11011</v>
      </c>
      <c r="C200" s="275">
        <v>10805</v>
      </c>
      <c r="D200" s="276">
        <v>98.129143583689</v>
      </c>
      <c r="E200" s="275">
        <v>206</v>
      </c>
      <c r="F200" s="273">
        <v>1.87085641631096</v>
      </c>
    </row>
    <row r="201" spans="1:6" s="1" customFormat="1" ht="14.5">
      <c r="A201" s="277" t="s">
        <v>68</v>
      </c>
      <c r="B201" s="278">
        <v>54395</v>
      </c>
      <c r="C201" s="279">
        <v>53033</v>
      </c>
      <c r="D201" s="280">
        <v>97.496093390936693</v>
      </c>
      <c r="E201" s="279">
        <v>1362</v>
      </c>
      <c r="F201" s="281">
        <v>2.5039066090633302</v>
      </c>
    </row>
    <row r="202" spans="1:6" s="1" customFormat="1" ht="14.25" customHeight="1">
      <c r="A202" s="415" t="s">
        <v>151</v>
      </c>
      <c r="B202" s="415"/>
      <c r="C202" s="415"/>
      <c r="D202" s="415"/>
      <c r="E202" s="415"/>
      <c r="F202" s="415"/>
    </row>
    <row r="203" spans="1:6" s="1" customFormat="1" ht="43.5" customHeight="1">
      <c r="A203" s="415" t="s">
        <v>152</v>
      </c>
      <c r="B203" s="415"/>
      <c r="C203" s="415"/>
      <c r="D203" s="415"/>
      <c r="E203" s="415"/>
      <c r="F203" s="415"/>
    </row>
    <row r="204" spans="1:6" s="1" customFormat="1" ht="15.75" customHeight="1">
      <c r="A204" s="399" t="s">
        <v>96</v>
      </c>
      <c r="B204" s="399"/>
      <c r="C204" s="399"/>
      <c r="D204" s="399"/>
      <c r="E204" s="399"/>
      <c r="F204" s="399"/>
    </row>
    <row r="205" spans="1:6" s="1" customFormat="1" ht="36" customHeight="1">
      <c r="A205" s="399" t="s">
        <v>82</v>
      </c>
      <c r="B205" s="399"/>
      <c r="C205" s="399"/>
      <c r="D205" s="399"/>
      <c r="E205" s="399"/>
      <c r="F205" s="399"/>
    </row>
  </sheetData>
  <mergeCells count="78">
    <mergeCell ref="A202:F202"/>
    <mergeCell ref="A203:F203"/>
    <mergeCell ref="A204:F204"/>
    <mergeCell ref="A205:F205"/>
    <mergeCell ref="A180:A182"/>
    <mergeCell ref="B180:B181"/>
    <mergeCell ref="C180:F180"/>
    <mergeCell ref="C181:D181"/>
    <mergeCell ref="E181:F181"/>
    <mergeCell ref="B182:C182"/>
    <mergeCell ref="A173:F173"/>
    <mergeCell ref="A174:F174"/>
    <mergeCell ref="A175:F175"/>
    <mergeCell ref="A177:F177"/>
    <mergeCell ref="A179:F179"/>
    <mergeCell ref="A151:A153"/>
    <mergeCell ref="B151:B152"/>
    <mergeCell ref="C151:F151"/>
    <mergeCell ref="C152:D152"/>
    <mergeCell ref="E152:F152"/>
    <mergeCell ref="B153:C153"/>
    <mergeCell ref="A144:F144"/>
    <mergeCell ref="A145:F145"/>
    <mergeCell ref="A146:F146"/>
    <mergeCell ref="A148:F148"/>
    <mergeCell ref="A150:F150"/>
    <mergeCell ref="A122:A124"/>
    <mergeCell ref="B122:B123"/>
    <mergeCell ref="C122:F122"/>
    <mergeCell ref="C123:D123"/>
    <mergeCell ref="E123:F123"/>
    <mergeCell ref="B124:C124"/>
    <mergeCell ref="A115:F115"/>
    <mergeCell ref="A116:F116"/>
    <mergeCell ref="A117:F117"/>
    <mergeCell ref="A119:F119"/>
    <mergeCell ref="A121:F121"/>
    <mergeCell ref="A93:A95"/>
    <mergeCell ref="B93:B94"/>
    <mergeCell ref="C93:F93"/>
    <mergeCell ref="C94:D94"/>
    <mergeCell ref="E94:F94"/>
    <mergeCell ref="B95:C95"/>
    <mergeCell ref="A86:F86"/>
    <mergeCell ref="A87:F87"/>
    <mergeCell ref="A88:F88"/>
    <mergeCell ref="A90:F90"/>
    <mergeCell ref="A92:F92"/>
    <mergeCell ref="A64:A66"/>
    <mergeCell ref="B64:B65"/>
    <mergeCell ref="C64:F64"/>
    <mergeCell ref="C65:D65"/>
    <mergeCell ref="E65:F65"/>
    <mergeCell ref="B66:C66"/>
    <mergeCell ref="A57:F57"/>
    <mergeCell ref="A58:F58"/>
    <mergeCell ref="A59:F59"/>
    <mergeCell ref="A61:F61"/>
    <mergeCell ref="A63:F63"/>
    <mergeCell ref="A35:A37"/>
    <mergeCell ref="B35:B36"/>
    <mergeCell ref="C35:F35"/>
    <mergeCell ref="C36:D36"/>
    <mergeCell ref="E36:F36"/>
    <mergeCell ref="B37:C37"/>
    <mergeCell ref="A28:F28"/>
    <mergeCell ref="A29:F29"/>
    <mergeCell ref="A30:F30"/>
    <mergeCell ref="A32:F32"/>
    <mergeCell ref="A34:F34"/>
    <mergeCell ref="A3:F3"/>
    <mergeCell ref="A5:F5"/>
    <mergeCell ref="A6:A8"/>
    <mergeCell ref="B6:B7"/>
    <mergeCell ref="C6:F6"/>
    <mergeCell ref="C7:D7"/>
    <mergeCell ref="E7:F7"/>
    <mergeCell ref="B8:C8"/>
  </mergeCells>
  <hyperlinks>
    <hyperlink ref="A1" location="Inhalt!A9" display="Zurück zum Inhalt" xr:uid="{00000000-0004-0000-05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0"/>
  <sheetViews>
    <sheetView showGridLines="0" zoomScale="80" zoomScaleNormal="80" workbookViewId="0"/>
  </sheetViews>
  <sheetFormatPr baseColWidth="10" defaultColWidth="10.5" defaultRowHeight="14.25" customHeight="1"/>
  <cols>
    <col min="1" max="1" width="23.5" style="59" customWidth="1"/>
    <col min="2" max="12" width="11" style="59" customWidth="1"/>
    <col min="13" max="16384" width="10.5" style="59"/>
  </cols>
  <sheetData>
    <row r="1" spans="1:12" ht="14.25" customHeight="1">
      <c r="A1" s="62" t="s">
        <v>36</v>
      </c>
    </row>
    <row r="2" spans="1:12" ht="14.25" customHeight="1">
      <c r="A2" s="105"/>
    </row>
    <row r="3" spans="1:12" ht="23.25" customHeight="1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</row>
    <row r="4" spans="1:12" ht="14.25" customHeight="1">
      <c r="A4" s="65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4.5">
      <c r="A5" s="417" t="s">
        <v>165</v>
      </c>
      <c r="B5" s="417"/>
      <c r="C5" s="417"/>
      <c r="D5" s="417"/>
      <c r="E5" s="417"/>
      <c r="F5" s="417"/>
      <c r="G5" s="417"/>
      <c r="H5" s="417"/>
      <c r="I5" s="417"/>
      <c r="J5" s="417"/>
      <c r="K5" s="1"/>
      <c r="L5" s="1"/>
    </row>
    <row r="6" spans="1:12" ht="14.25" customHeight="1">
      <c r="A6" s="404" t="s">
        <v>38</v>
      </c>
      <c r="B6" s="418" t="s">
        <v>40</v>
      </c>
      <c r="C6" s="408" t="s">
        <v>41</v>
      </c>
      <c r="D6" s="408"/>
      <c r="E6" s="408"/>
      <c r="F6" s="408"/>
      <c r="G6" s="408"/>
      <c r="H6" s="408"/>
      <c r="I6" s="408"/>
      <c r="J6" s="408"/>
      <c r="K6" s="408"/>
      <c r="L6" s="408"/>
    </row>
    <row r="7" spans="1:12" ht="27" customHeight="1">
      <c r="A7" s="404"/>
      <c r="B7" s="418"/>
      <c r="C7" s="407" t="s">
        <v>166</v>
      </c>
      <c r="D7" s="407"/>
      <c r="E7" s="407" t="s">
        <v>167</v>
      </c>
      <c r="F7" s="407"/>
      <c r="G7" s="407" t="s">
        <v>168</v>
      </c>
      <c r="H7" s="407"/>
      <c r="I7" s="407" t="s">
        <v>169</v>
      </c>
      <c r="J7" s="407"/>
      <c r="K7" s="419" t="s">
        <v>170</v>
      </c>
      <c r="L7" s="419"/>
    </row>
    <row r="8" spans="1:12" ht="14.25" customHeight="1" thickBot="1">
      <c r="A8" s="404"/>
      <c r="B8" s="420" t="s">
        <v>48</v>
      </c>
      <c r="C8" s="420"/>
      <c r="D8" s="152" t="s">
        <v>49</v>
      </c>
      <c r="E8" s="153" t="s">
        <v>48</v>
      </c>
      <c r="F8" s="154" t="s">
        <v>49</v>
      </c>
      <c r="G8" s="153" t="s">
        <v>48</v>
      </c>
      <c r="H8" s="154" t="s">
        <v>49</v>
      </c>
      <c r="I8" s="153" t="s">
        <v>48</v>
      </c>
      <c r="J8" s="154" t="s">
        <v>49</v>
      </c>
      <c r="K8" s="153" t="s">
        <v>48</v>
      </c>
      <c r="L8" s="155" t="s">
        <v>49</v>
      </c>
    </row>
    <row r="9" spans="1:12" ht="14.25" customHeight="1">
      <c r="A9" s="85" t="s">
        <v>118</v>
      </c>
      <c r="B9" s="76">
        <v>11258</v>
      </c>
      <c r="C9" s="77">
        <v>6814</v>
      </c>
      <c r="D9" s="78">
        <v>60.525848285663528</v>
      </c>
      <c r="E9" s="77">
        <v>1294</v>
      </c>
      <c r="F9" s="78">
        <v>11.494048676496714</v>
      </c>
      <c r="G9" s="77">
        <v>2208</v>
      </c>
      <c r="H9" s="78">
        <v>19.612719843666724</v>
      </c>
      <c r="I9" s="77">
        <v>452</v>
      </c>
      <c r="J9" s="78">
        <v>4.0149227216201808</v>
      </c>
      <c r="K9" s="77">
        <v>490</v>
      </c>
      <c r="L9" s="79">
        <v>4.3524604725528517</v>
      </c>
    </row>
    <row r="10" spans="1:12" ht="14.25" customHeight="1">
      <c r="A10" s="80" t="s">
        <v>51</v>
      </c>
      <c r="B10" s="81">
        <v>10682</v>
      </c>
      <c r="C10" s="82">
        <v>4762</v>
      </c>
      <c r="D10" s="83">
        <v>44.579666729076948</v>
      </c>
      <c r="E10" s="82">
        <v>2668</v>
      </c>
      <c r="F10" s="83">
        <v>24.976596143044375</v>
      </c>
      <c r="G10" s="82">
        <v>2344</v>
      </c>
      <c r="H10" s="83">
        <v>21.943456281595207</v>
      </c>
      <c r="I10" s="82">
        <v>444</v>
      </c>
      <c r="J10" s="83">
        <v>4.1565249953192289</v>
      </c>
      <c r="K10" s="82">
        <v>464</v>
      </c>
      <c r="L10" s="84">
        <v>4.3437558509642393</v>
      </c>
    </row>
    <row r="11" spans="1:12" ht="14.25" customHeight="1">
      <c r="A11" s="85" t="s">
        <v>52</v>
      </c>
      <c r="B11" s="86">
        <v>2777</v>
      </c>
      <c r="C11" s="87">
        <v>1669</v>
      </c>
      <c r="D11" s="88">
        <v>60.100828231904934</v>
      </c>
      <c r="E11" s="87">
        <v>684</v>
      </c>
      <c r="F11" s="88">
        <v>24.630896651062297</v>
      </c>
      <c r="G11" s="87">
        <v>322</v>
      </c>
      <c r="H11" s="88">
        <v>11.595246669067338</v>
      </c>
      <c r="I11" s="87">
        <v>48</v>
      </c>
      <c r="J11" s="88">
        <v>1.7284839755131436</v>
      </c>
      <c r="K11" s="87">
        <v>54</v>
      </c>
      <c r="L11" s="89">
        <v>1.9445444724522869</v>
      </c>
    </row>
    <row r="12" spans="1:12" ht="14.25" customHeight="1">
      <c r="A12" s="80" t="s">
        <v>53</v>
      </c>
      <c r="B12" s="81">
        <v>1802</v>
      </c>
      <c r="C12" s="82">
        <v>821</v>
      </c>
      <c r="D12" s="83">
        <v>45.560488346281907</v>
      </c>
      <c r="E12" s="82">
        <v>743</v>
      </c>
      <c r="F12" s="83">
        <v>41.231964483906772</v>
      </c>
      <c r="G12" s="82">
        <v>195</v>
      </c>
      <c r="H12" s="83">
        <v>10.821309655937847</v>
      </c>
      <c r="I12" s="82">
        <v>29</v>
      </c>
      <c r="J12" s="83">
        <v>1.6093229744728079</v>
      </c>
      <c r="K12" s="82">
        <v>14</v>
      </c>
      <c r="L12" s="84">
        <v>0.77691453940066602</v>
      </c>
    </row>
    <row r="13" spans="1:12" ht="14.25" customHeight="1">
      <c r="A13" s="85" t="s">
        <v>54</v>
      </c>
      <c r="B13" s="86">
        <v>507</v>
      </c>
      <c r="C13" s="87">
        <v>226</v>
      </c>
      <c r="D13" s="88">
        <v>44.57593688362919</v>
      </c>
      <c r="E13" s="87">
        <v>156</v>
      </c>
      <c r="F13" s="88">
        <v>30.76923076923077</v>
      </c>
      <c r="G13" s="87">
        <v>91</v>
      </c>
      <c r="H13" s="88">
        <v>17.948717948717949</v>
      </c>
      <c r="I13" s="87">
        <v>19</v>
      </c>
      <c r="J13" s="88">
        <v>3.7475345167652856</v>
      </c>
      <c r="K13" s="87">
        <v>15</v>
      </c>
      <c r="L13" s="89">
        <v>2.9585798816568047</v>
      </c>
    </row>
    <row r="14" spans="1:12" ht="14.25" customHeight="1">
      <c r="A14" s="80" t="s">
        <v>55</v>
      </c>
      <c r="B14" s="81">
        <v>1528</v>
      </c>
      <c r="C14" s="82">
        <v>665</v>
      </c>
      <c r="D14" s="83">
        <v>43.52094240837696</v>
      </c>
      <c r="E14" s="82">
        <v>385</v>
      </c>
      <c r="F14" s="83">
        <v>25.196335078534034</v>
      </c>
      <c r="G14" s="82">
        <v>395</v>
      </c>
      <c r="H14" s="83">
        <v>25.850785340314136</v>
      </c>
      <c r="I14" s="82">
        <v>60</v>
      </c>
      <c r="J14" s="83">
        <v>3.9267015706806281</v>
      </c>
      <c r="K14" s="82">
        <v>23</v>
      </c>
      <c r="L14" s="84">
        <v>1.5052356020942408</v>
      </c>
    </row>
    <row r="15" spans="1:12" ht="14.25" customHeight="1">
      <c r="A15" s="85" t="s">
        <v>56</v>
      </c>
      <c r="B15" s="86">
        <v>5946</v>
      </c>
      <c r="C15" s="87">
        <v>3274</v>
      </c>
      <c r="D15" s="88">
        <v>55.062226707029936</v>
      </c>
      <c r="E15" s="87">
        <v>1319</v>
      </c>
      <c r="F15" s="88">
        <v>22.182980154725865</v>
      </c>
      <c r="G15" s="87">
        <v>1094</v>
      </c>
      <c r="H15" s="88">
        <v>18.39892364614867</v>
      </c>
      <c r="I15" s="87">
        <v>111</v>
      </c>
      <c r="J15" s="88">
        <v>1.8668012108980829</v>
      </c>
      <c r="K15" s="87">
        <v>148</v>
      </c>
      <c r="L15" s="89">
        <v>2.4890682811974436</v>
      </c>
    </row>
    <row r="16" spans="1:12" ht="14.25" customHeight="1">
      <c r="A16" s="80" t="s">
        <v>171</v>
      </c>
      <c r="B16" s="81">
        <v>1141</v>
      </c>
      <c r="C16" s="82">
        <v>616</v>
      </c>
      <c r="D16" s="83">
        <v>53.987730061349694</v>
      </c>
      <c r="E16" s="82">
        <v>279</v>
      </c>
      <c r="F16" s="83">
        <v>24.452234881682735</v>
      </c>
      <c r="G16" s="82">
        <v>134</v>
      </c>
      <c r="H16" s="83">
        <v>11.744084136722172</v>
      </c>
      <c r="I16" s="82">
        <v>34</v>
      </c>
      <c r="J16" s="83">
        <v>2.9798422436459244</v>
      </c>
      <c r="K16" s="82">
        <v>78</v>
      </c>
      <c r="L16" s="84">
        <v>6.8361086765994745</v>
      </c>
    </row>
    <row r="17" spans="1:12" ht="14.25" customHeight="1">
      <c r="A17" s="85" t="s">
        <v>58</v>
      </c>
      <c r="B17" s="86">
        <v>6420</v>
      </c>
      <c r="C17" s="87">
        <v>2711</v>
      </c>
      <c r="D17" s="88">
        <v>42.227414330218068</v>
      </c>
      <c r="E17" s="87">
        <v>2052</v>
      </c>
      <c r="F17" s="88">
        <v>31.962616822429908</v>
      </c>
      <c r="G17" s="87">
        <v>1333</v>
      </c>
      <c r="H17" s="88">
        <v>20.763239875389409</v>
      </c>
      <c r="I17" s="87">
        <v>190</v>
      </c>
      <c r="J17" s="88">
        <v>2.9595015576323989</v>
      </c>
      <c r="K17" s="87">
        <v>134</v>
      </c>
      <c r="L17" s="89">
        <v>2.0872274143302181</v>
      </c>
    </row>
    <row r="18" spans="1:12" ht="14.25" customHeight="1">
      <c r="A18" s="80" t="s">
        <v>120</v>
      </c>
      <c r="B18" s="81">
        <v>11933</v>
      </c>
      <c r="C18" s="82">
        <v>7864</v>
      </c>
      <c r="D18" s="83">
        <v>65.901282158719525</v>
      </c>
      <c r="E18" s="82">
        <v>1921</v>
      </c>
      <c r="F18" s="83">
        <v>16.098215033939496</v>
      </c>
      <c r="G18" s="82">
        <v>1418</v>
      </c>
      <c r="H18" s="83">
        <v>11.883013491996982</v>
      </c>
      <c r="I18" s="82">
        <v>291</v>
      </c>
      <c r="J18" s="83">
        <v>2.4386156037878153</v>
      </c>
      <c r="K18" s="82">
        <v>439</v>
      </c>
      <c r="L18" s="84">
        <v>3.6788737115561889</v>
      </c>
    </row>
    <row r="19" spans="1:12" ht="14.25" customHeight="1">
      <c r="A19" s="85" t="s">
        <v>60</v>
      </c>
      <c r="B19" s="86">
        <v>2746</v>
      </c>
      <c r="C19" s="87">
        <v>1819</v>
      </c>
      <c r="D19" s="88">
        <v>66.241806263656215</v>
      </c>
      <c r="E19" s="87">
        <v>440</v>
      </c>
      <c r="F19" s="88">
        <v>16.023306627822286</v>
      </c>
      <c r="G19" s="87">
        <v>385</v>
      </c>
      <c r="H19" s="88">
        <v>14.020393299344502</v>
      </c>
      <c r="I19" s="87">
        <v>42</v>
      </c>
      <c r="J19" s="88">
        <v>1.529497450837582</v>
      </c>
      <c r="K19" s="87">
        <v>60</v>
      </c>
      <c r="L19" s="89">
        <v>2.1849963583394025</v>
      </c>
    </row>
    <row r="20" spans="1:12" ht="14.25" customHeight="1">
      <c r="A20" s="80" t="s">
        <v>61</v>
      </c>
      <c r="B20" s="81">
        <v>550</v>
      </c>
      <c r="C20" s="82">
        <v>392</v>
      </c>
      <c r="D20" s="83">
        <v>71.27272727272728</v>
      </c>
      <c r="E20" s="82">
        <v>68</v>
      </c>
      <c r="F20" s="83">
        <v>12.363636363636363</v>
      </c>
      <c r="G20" s="82">
        <v>44</v>
      </c>
      <c r="H20" s="83">
        <v>8</v>
      </c>
      <c r="I20" s="82">
        <v>10</v>
      </c>
      <c r="J20" s="83">
        <v>1.8181818181818181</v>
      </c>
      <c r="K20" s="82">
        <v>36</v>
      </c>
      <c r="L20" s="84">
        <v>6.5454545454545459</v>
      </c>
    </row>
    <row r="21" spans="1:12" ht="14.25" customHeight="1">
      <c r="A21" s="85" t="s">
        <v>62</v>
      </c>
      <c r="B21" s="86">
        <v>2999</v>
      </c>
      <c r="C21" s="87">
        <v>1090</v>
      </c>
      <c r="D21" s="88">
        <v>36.345448482827607</v>
      </c>
      <c r="E21" s="87">
        <v>1386</v>
      </c>
      <c r="F21" s="88">
        <v>46.21540513504501</v>
      </c>
      <c r="G21" s="87">
        <v>430</v>
      </c>
      <c r="H21" s="88">
        <v>14.338112704234746</v>
      </c>
      <c r="I21" s="87">
        <v>54</v>
      </c>
      <c r="J21" s="88">
        <v>1.800600200066689</v>
      </c>
      <c r="K21" s="87">
        <v>39</v>
      </c>
      <c r="L21" s="89">
        <v>1.3004334778259419</v>
      </c>
    </row>
    <row r="22" spans="1:12" ht="14.25" customHeight="1">
      <c r="A22" s="80" t="s">
        <v>121</v>
      </c>
      <c r="B22" s="81">
        <v>1630</v>
      </c>
      <c r="C22" s="82">
        <v>624</v>
      </c>
      <c r="D22" s="83">
        <v>38.282208588957054</v>
      </c>
      <c r="E22" s="82">
        <v>701</v>
      </c>
      <c r="F22" s="83">
        <v>43.006134969325153</v>
      </c>
      <c r="G22" s="82">
        <v>247</v>
      </c>
      <c r="H22" s="83">
        <v>15.153374233128837</v>
      </c>
      <c r="I22" s="82">
        <v>33</v>
      </c>
      <c r="J22" s="83">
        <v>2.0245398773006138</v>
      </c>
      <c r="K22" s="82">
        <v>25</v>
      </c>
      <c r="L22" s="84">
        <v>1.5337423312883436</v>
      </c>
    </row>
    <row r="23" spans="1:12" ht="14.25" customHeight="1">
      <c r="A23" s="85" t="s">
        <v>122</v>
      </c>
      <c r="B23" s="86">
        <v>2312</v>
      </c>
      <c r="C23" s="87">
        <v>1122</v>
      </c>
      <c r="D23" s="88">
        <v>48.529411764705884</v>
      </c>
      <c r="E23" s="87">
        <v>630</v>
      </c>
      <c r="F23" s="88">
        <v>27.249134948096888</v>
      </c>
      <c r="G23" s="87">
        <v>419</v>
      </c>
      <c r="H23" s="88">
        <v>18.122837370242216</v>
      </c>
      <c r="I23" s="87">
        <v>70</v>
      </c>
      <c r="J23" s="88">
        <v>3.027681660899654</v>
      </c>
      <c r="K23" s="87">
        <v>71</v>
      </c>
      <c r="L23" s="89">
        <v>3.070934256055363</v>
      </c>
    </row>
    <row r="24" spans="1:12" ht="14.25" customHeight="1" thickBot="1">
      <c r="A24" s="80" t="s">
        <v>65</v>
      </c>
      <c r="B24" s="81">
        <v>1608</v>
      </c>
      <c r="C24" s="82">
        <v>731</v>
      </c>
      <c r="D24" s="83">
        <v>45.460199004975124</v>
      </c>
      <c r="E24" s="82">
        <v>682</v>
      </c>
      <c r="F24" s="83">
        <v>42.412935323383081</v>
      </c>
      <c r="G24" s="82">
        <v>142</v>
      </c>
      <c r="H24" s="83">
        <v>8.8308457711442792</v>
      </c>
      <c r="I24" s="82">
        <v>33</v>
      </c>
      <c r="J24" s="83">
        <v>2.0522388059701493</v>
      </c>
      <c r="K24" s="82">
        <v>20</v>
      </c>
      <c r="L24" s="84">
        <v>1.2437810945273633</v>
      </c>
    </row>
    <row r="25" spans="1:12" ht="14.25" customHeight="1">
      <c r="A25" s="90" t="s">
        <v>66</v>
      </c>
      <c r="B25" s="91">
        <v>53882</v>
      </c>
      <c r="C25" s="92">
        <v>29649</v>
      </c>
      <c r="D25" s="93">
        <v>55.025797112208167</v>
      </c>
      <c r="E25" s="92">
        <v>10933</v>
      </c>
      <c r="F25" s="93">
        <v>20.290635091496231</v>
      </c>
      <c r="G25" s="92">
        <v>9731</v>
      </c>
      <c r="H25" s="93">
        <v>18.059834453064102</v>
      </c>
      <c r="I25" s="92">
        <v>1689</v>
      </c>
      <c r="J25" s="93">
        <v>3.1346275193942321</v>
      </c>
      <c r="K25" s="92">
        <v>1880</v>
      </c>
      <c r="L25" s="94">
        <v>3.4891058238372743</v>
      </c>
    </row>
    <row r="26" spans="1:12" ht="14.25" customHeight="1">
      <c r="A26" s="95" t="s">
        <v>67</v>
      </c>
      <c r="B26" s="96">
        <v>11957</v>
      </c>
      <c r="C26" s="97">
        <v>5551</v>
      </c>
      <c r="D26" s="98">
        <v>46.424688467006774</v>
      </c>
      <c r="E26" s="97">
        <v>4475</v>
      </c>
      <c r="F26" s="98">
        <v>37.425775696244877</v>
      </c>
      <c r="G26" s="97">
        <v>1470</v>
      </c>
      <c r="H26" s="98">
        <v>12.294053692397759</v>
      </c>
      <c r="I26" s="97">
        <v>231</v>
      </c>
      <c r="J26" s="98">
        <v>1.9319227230910765</v>
      </c>
      <c r="K26" s="97">
        <v>230</v>
      </c>
      <c r="L26" s="99">
        <v>1.9235594212595135</v>
      </c>
    </row>
    <row r="27" spans="1:12" ht="14.25" customHeight="1">
      <c r="A27" s="100" t="s">
        <v>68</v>
      </c>
      <c r="B27" s="101">
        <v>65839</v>
      </c>
      <c r="C27" s="102">
        <v>35200</v>
      </c>
      <c r="D27" s="103">
        <v>53.463752487127692</v>
      </c>
      <c r="E27" s="102">
        <v>15408</v>
      </c>
      <c r="F27" s="103">
        <v>23.402542565956345</v>
      </c>
      <c r="G27" s="102">
        <v>11201</v>
      </c>
      <c r="H27" s="103">
        <v>17.012712829781741</v>
      </c>
      <c r="I27" s="102">
        <v>1920</v>
      </c>
      <c r="J27" s="103">
        <v>2.916204681116056</v>
      </c>
      <c r="K27" s="102">
        <v>2110</v>
      </c>
      <c r="L27" s="104">
        <v>3.2047874360181652</v>
      </c>
    </row>
    <row r="28" spans="1:12" ht="14.25" customHeight="1">
      <c r="A28" s="421" t="s">
        <v>172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</row>
    <row r="29" spans="1:12" ht="30.75" customHeight="1">
      <c r="A29" s="397" t="s">
        <v>124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</row>
    <row r="30" spans="1:12" ht="14.25" customHeight="1">
      <c r="A30" s="105"/>
    </row>
    <row r="31" spans="1:12" s="1" customFormat="1" ht="23.5">
      <c r="A31" s="387">
        <v>2024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</row>
    <row r="32" spans="1:12" s="1" customFormat="1" ht="14.5">
      <c r="A32" s="65"/>
    </row>
    <row r="33" spans="1:12" s="1" customFormat="1" ht="14.25" customHeight="1">
      <c r="A33" s="417" t="s">
        <v>173</v>
      </c>
      <c r="B33" s="417"/>
      <c r="C33" s="417"/>
      <c r="D33" s="417"/>
      <c r="E33" s="417"/>
      <c r="F33" s="417"/>
      <c r="G33" s="417"/>
      <c r="H33" s="417"/>
      <c r="I33" s="417"/>
      <c r="J33" s="417"/>
    </row>
    <row r="34" spans="1:12" s="1" customFormat="1" ht="14.25" customHeight="1">
      <c r="A34" s="404" t="s">
        <v>38</v>
      </c>
      <c r="B34" s="418" t="s">
        <v>40</v>
      </c>
      <c r="C34" s="408" t="s">
        <v>41</v>
      </c>
      <c r="D34" s="408"/>
      <c r="E34" s="408"/>
      <c r="F34" s="408"/>
      <c r="G34" s="408"/>
      <c r="H34" s="408"/>
      <c r="I34" s="408"/>
      <c r="J34" s="408"/>
      <c r="K34" s="408"/>
      <c r="L34" s="408"/>
    </row>
    <row r="35" spans="1:12" s="1" customFormat="1" ht="33" customHeight="1">
      <c r="A35" s="404"/>
      <c r="B35" s="418"/>
      <c r="C35" s="407" t="s">
        <v>166</v>
      </c>
      <c r="D35" s="407"/>
      <c r="E35" s="407" t="s">
        <v>167</v>
      </c>
      <c r="F35" s="407"/>
      <c r="G35" s="407" t="s">
        <v>168</v>
      </c>
      <c r="H35" s="407"/>
      <c r="I35" s="407" t="s">
        <v>169</v>
      </c>
      <c r="J35" s="407"/>
      <c r="K35" s="419" t="s">
        <v>170</v>
      </c>
      <c r="L35" s="419"/>
    </row>
    <row r="36" spans="1:12" s="1" customFormat="1" ht="14.25" customHeight="1">
      <c r="A36" s="404"/>
      <c r="B36" s="420" t="s">
        <v>48</v>
      </c>
      <c r="C36" s="420"/>
      <c r="D36" s="152" t="s">
        <v>49</v>
      </c>
      <c r="E36" s="153" t="s">
        <v>48</v>
      </c>
      <c r="F36" s="154" t="s">
        <v>49</v>
      </c>
      <c r="G36" s="153" t="s">
        <v>48</v>
      </c>
      <c r="H36" s="154" t="s">
        <v>49</v>
      </c>
      <c r="I36" s="153" t="s">
        <v>48</v>
      </c>
      <c r="J36" s="154" t="s">
        <v>49</v>
      </c>
      <c r="K36" s="153" t="s">
        <v>48</v>
      </c>
      <c r="L36" s="155" t="s">
        <v>49</v>
      </c>
    </row>
    <row r="37" spans="1:12" s="1" customFormat="1" ht="14.5">
      <c r="A37" s="85" t="s">
        <v>118</v>
      </c>
      <c r="B37" s="76">
        <v>10925</v>
      </c>
      <c r="C37" s="77">
        <v>6715</v>
      </c>
      <c r="D37" s="78">
        <v>61.464530892448501</v>
      </c>
      <c r="E37" s="77">
        <v>1190</v>
      </c>
      <c r="F37" s="78">
        <v>10.892448512585799</v>
      </c>
      <c r="G37" s="77">
        <v>2074</v>
      </c>
      <c r="H37" s="78">
        <v>18.983981693363798</v>
      </c>
      <c r="I37" s="77">
        <v>468</v>
      </c>
      <c r="J37" s="78">
        <v>4.2837528604118997</v>
      </c>
      <c r="K37" s="77">
        <v>478</v>
      </c>
      <c r="L37" s="79">
        <v>4.3752860411899297</v>
      </c>
    </row>
    <row r="38" spans="1:12" s="1" customFormat="1" ht="14.5">
      <c r="A38" s="80" t="s">
        <v>51</v>
      </c>
      <c r="B38" s="81">
        <v>10425</v>
      </c>
      <c r="C38" s="82">
        <v>4828</v>
      </c>
      <c r="D38" s="83">
        <v>46.311750599520401</v>
      </c>
      <c r="E38" s="82">
        <v>2507</v>
      </c>
      <c r="F38" s="83">
        <v>24.047961630695401</v>
      </c>
      <c r="G38" s="82">
        <v>2198</v>
      </c>
      <c r="H38" s="83">
        <v>21.083932853716998</v>
      </c>
      <c r="I38" s="82">
        <v>435</v>
      </c>
      <c r="J38" s="83">
        <v>4.1726618705035996</v>
      </c>
      <c r="K38" s="82">
        <v>457</v>
      </c>
      <c r="L38" s="84">
        <v>4.3836930455635503</v>
      </c>
    </row>
    <row r="39" spans="1:12" s="1" customFormat="1" ht="14.5">
      <c r="A39" s="85" t="s">
        <v>52</v>
      </c>
      <c r="B39" s="86">
        <v>2763</v>
      </c>
      <c r="C39" s="87">
        <v>1698</v>
      </c>
      <c r="D39" s="88">
        <v>61.454940282301898</v>
      </c>
      <c r="E39" s="87">
        <v>631</v>
      </c>
      <c r="F39" s="88">
        <v>22.837495475931998</v>
      </c>
      <c r="G39" s="87">
        <v>332</v>
      </c>
      <c r="H39" s="88">
        <v>12.015924719507799</v>
      </c>
      <c r="I39" s="87">
        <v>50</v>
      </c>
      <c r="J39" s="88">
        <v>1.80962721679334</v>
      </c>
      <c r="K39" s="87">
        <v>52</v>
      </c>
      <c r="L39" s="89">
        <v>1.8820123054650699</v>
      </c>
    </row>
    <row r="40" spans="1:12" s="1" customFormat="1" ht="14.5">
      <c r="A40" s="80" t="s">
        <v>53</v>
      </c>
      <c r="B40" s="81">
        <v>1763</v>
      </c>
      <c r="C40" s="82">
        <v>847</v>
      </c>
      <c r="D40" s="83">
        <v>48.043108338060101</v>
      </c>
      <c r="E40" s="82">
        <v>688</v>
      </c>
      <c r="F40" s="83">
        <v>39.024390243902403</v>
      </c>
      <c r="G40" s="82">
        <v>191</v>
      </c>
      <c r="H40" s="83">
        <v>10.8338060124787</v>
      </c>
      <c r="I40" s="82">
        <v>23</v>
      </c>
      <c r="J40" s="83">
        <v>1.30459444129325</v>
      </c>
      <c r="K40" s="82">
        <v>14</v>
      </c>
      <c r="L40" s="84">
        <v>0.79410096426545695</v>
      </c>
    </row>
    <row r="41" spans="1:12" s="1" customFormat="1" ht="14.5">
      <c r="A41" s="85" t="s">
        <v>54</v>
      </c>
      <c r="B41" s="86">
        <v>512</v>
      </c>
      <c r="C41" s="87">
        <v>232</v>
      </c>
      <c r="D41" s="88">
        <v>45.3125</v>
      </c>
      <c r="E41" s="87">
        <v>142</v>
      </c>
      <c r="F41" s="88">
        <v>27.734375</v>
      </c>
      <c r="G41" s="87">
        <v>102</v>
      </c>
      <c r="H41" s="88">
        <v>19.921875</v>
      </c>
      <c r="I41" s="87">
        <v>20</v>
      </c>
      <c r="J41" s="88">
        <v>3.90625</v>
      </c>
      <c r="K41" s="87">
        <v>16</v>
      </c>
      <c r="L41" s="89">
        <v>3.125</v>
      </c>
    </row>
    <row r="42" spans="1:12" s="1" customFormat="1" ht="14.5">
      <c r="A42" s="80" t="s">
        <v>55</v>
      </c>
      <c r="B42" s="81">
        <v>1631</v>
      </c>
      <c r="C42" s="82">
        <v>764</v>
      </c>
      <c r="D42" s="83">
        <v>46.842427958307802</v>
      </c>
      <c r="E42" s="82">
        <v>405</v>
      </c>
      <c r="F42" s="83">
        <v>24.831391784181498</v>
      </c>
      <c r="G42" s="82">
        <v>383</v>
      </c>
      <c r="H42" s="83">
        <v>23.4825260576334</v>
      </c>
      <c r="I42" s="82">
        <v>54</v>
      </c>
      <c r="J42" s="83">
        <v>3.31085223789086</v>
      </c>
      <c r="K42" s="82">
        <v>25</v>
      </c>
      <c r="L42" s="84">
        <v>1.5328019619865101</v>
      </c>
    </row>
    <row r="43" spans="1:12" s="1" customFormat="1" ht="14.5">
      <c r="A43" s="85" t="s">
        <v>56</v>
      </c>
      <c r="B43" s="86">
        <v>5767</v>
      </c>
      <c r="C43" s="87">
        <v>3234</v>
      </c>
      <c r="D43" s="88">
        <v>56.077683370903401</v>
      </c>
      <c r="E43" s="87">
        <v>1251</v>
      </c>
      <c r="F43" s="88">
        <v>21.692387723252999</v>
      </c>
      <c r="G43" s="87">
        <v>994</v>
      </c>
      <c r="H43" s="88">
        <v>17.235997919195398</v>
      </c>
      <c r="I43" s="87">
        <v>119</v>
      </c>
      <c r="J43" s="88">
        <v>2.0634645396219899</v>
      </c>
      <c r="K43" s="87">
        <v>169</v>
      </c>
      <c r="L43" s="89">
        <v>2.9304664470261801</v>
      </c>
    </row>
    <row r="44" spans="1:12" s="1" customFormat="1" ht="14.5">
      <c r="A44" s="80" t="s">
        <v>171</v>
      </c>
      <c r="B44" s="81">
        <v>1131</v>
      </c>
      <c r="C44" s="82">
        <v>631</v>
      </c>
      <c r="D44" s="83">
        <v>55.791335101679898</v>
      </c>
      <c r="E44" s="82">
        <v>279</v>
      </c>
      <c r="F44" s="83">
        <v>24.668435013262599</v>
      </c>
      <c r="G44" s="82">
        <v>123</v>
      </c>
      <c r="H44" s="83">
        <v>10.8753315649867</v>
      </c>
      <c r="I44" s="82">
        <v>26</v>
      </c>
      <c r="J44" s="83">
        <v>2.29885057471264</v>
      </c>
      <c r="K44" s="82">
        <v>72</v>
      </c>
      <c r="L44" s="84">
        <v>6.3660477453580899</v>
      </c>
    </row>
    <row r="45" spans="1:12" s="1" customFormat="1" ht="14.5">
      <c r="A45" s="85" t="s">
        <v>58</v>
      </c>
      <c r="B45" s="86">
        <v>6268</v>
      </c>
      <c r="C45" s="87">
        <v>2743</v>
      </c>
      <c r="D45" s="88">
        <v>43.761965539247001</v>
      </c>
      <c r="E45" s="87">
        <v>1996</v>
      </c>
      <c r="F45" s="88">
        <v>31.844288449266099</v>
      </c>
      <c r="G45" s="87">
        <v>1248</v>
      </c>
      <c r="H45" s="88">
        <v>19.910657306956001</v>
      </c>
      <c r="I45" s="87">
        <v>164</v>
      </c>
      <c r="J45" s="88">
        <v>2.6164645820038301</v>
      </c>
      <c r="K45" s="87">
        <v>117</v>
      </c>
      <c r="L45" s="89">
        <v>1.8666241225271201</v>
      </c>
    </row>
    <row r="46" spans="1:12" s="1" customFormat="1" ht="14.5">
      <c r="A46" s="80" t="s">
        <v>120</v>
      </c>
      <c r="B46" s="81">
        <v>11568</v>
      </c>
      <c r="C46" s="82">
        <v>7901</v>
      </c>
      <c r="D46" s="83">
        <v>68.300484094052607</v>
      </c>
      <c r="E46" s="82">
        <v>1765</v>
      </c>
      <c r="F46" s="83">
        <v>15.2576071922545</v>
      </c>
      <c r="G46" s="82">
        <v>1284</v>
      </c>
      <c r="H46" s="83">
        <v>11.099585062240701</v>
      </c>
      <c r="I46" s="82">
        <v>259</v>
      </c>
      <c r="J46" s="83">
        <v>2.2389349930843698</v>
      </c>
      <c r="K46" s="82">
        <v>359</v>
      </c>
      <c r="L46" s="84">
        <v>3.1033886583679098</v>
      </c>
    </row>
    <row r="47" spans="1:12" s="1" customFormat="1" ht="14.5">
      <c r="A47" s="85" t="s">
        <v>60</v>
      </c>
      <c r="B47" s="86">
        <v>2710</v>
      </c>
      <c r="C47" s="87">
        <v>1879</v>
      </c>
      <c r="D47" s="88">
        <v>69.335793357933596</v>
      </c>
      <c r="E47" s="87">
        <v>421</v>
      </c>
      <c r="F47" s="88">
        <v>15.535055350553501</v>
      </c>
      <c r="G47" s="87">
        <v>350</v>
      </c>
      <c r="H47" s="88">
        <v>12.915129151291501</v>
      </c>
      <c r="I47" s="87">
        <v>31</v>
      </c>
      <c r="J47" s="88">
        <v>1.1439114391143901</v>
      </c>
      <c r="K47" s="87">
        <v>29</v>
      </c>
      <c r="L47" s="89">
        <v>1.0701107011070099</v>
      </c>
    </row>
    <row r="48" spans="1:12" s="1" customFormat="1" ht="14.5">
      <c r="A48" s="80" t="s">
        <v>61</v>
      </c>
      <c r="B48" s="81">
        <v>546</v>
      </c>
      <c r="C48" s="82">
        <v>395</v>
      </c>
      <c r="D48" s="83">
        <v>72.344322344322293</v>
      </c>
      <c r="E48" s="82">
        <v>66</v>
      </c>
      <c r="F48" s="83">
        <v>12.0879120879121</v>
      </c>
      <c r="G48" s="82">
        <v>38</v>
      </c>
      <c r="H48" s="83">
        <v>6.9597069597069599</v>
      </c>
      <c r="I48" s="82">
        <v>7</v>
      </c>
      <c r="J48" s="83">
        <v>1.2820512820512799</v>
      </c>
      <c r="K48" s="82">
        <v>40</v>
      </c>
      <c r="L48" s="84">
        <v>7.3260073260073302</v>
      </c>
    </row>
    <row r="49" spans="1:12" s="1" customFormat="1" ht="14.5">
      <c r="A49" s="85" t="s">
        <v>62</v>
      </c>
      <c r="B49" s="86">
        <v>3061</v>
      </c>
      <c r="C49" s="87">
        <v>1244</v>
      </c>
      <c r="D49" s="88">
        <v>40.640313622999003</v>
      </c>
      <c r="E49" s="87">
        <v>1352</v>
      </c>
      <c r="F49" s="88">
        <v>44.168572361973197</v>
      </c>
      <c r="G49" s="87">
        <v>382</v>
      </c>
      <c r="H49" s="88">
        <v>12.4795818360013</v>
      </c>
      <c r="I49" s="87">
        <v>47</v>
      </c>
      <c r="J49" s="88">
        <v>1.53544593270173</v>
      </c>
      <c r="K49" s="87">
        <v>36</v>
      </c>
      <c r="L49" s="89">
        <v>1.1760862463247299</v>
      </c>
    </row>
    <row r="50" spans="1:12" s="1" customFormat="1" ht="14.5">
      <c r="A50" s="80" t="s">
        <v>121</v>
      </c>
      <c r="B50" s="81">
        <v>1648</v>
      </c>
      <c r="C50" s="82">
        <v>711</v>
      </c>
      <c r="D50" s="83">
        <v>43.143203883495197</v>
      </c>
      <c r="E50" s="82">
        <v>638</v>
      </c>
      <c r="F50" s="83">
        <v>38.713592233009699</v>
      </c>
      <c r="G50" s="82">
        <v>233</v>
      </c>
      <c r="H50" s="83">
        <v>14.1383495145631</v>
      </c>
      <c r="I50" s="82">
        <v>40</v>
      </c>
      <c r="J50" s="83">
        <v>2.42718446601942</v>
      </c>
      <c r="K50" s="82">
        <v>26</v>
      </c>
      <c r="L50" s="84">
        <v>1.57766990291262</v>
      </c>
    </row>
    <row r="51" spans="1:12" s="1" customFormat="1" ht="14.5">
      <c r="A51" s="85" t="s">
        <v>122</v>
      </c>
      <c r="B51" s="86">
        <v>2243</v>
      </c>
      <c r="C51" s="87">
        <v>1087</v>
      </c>
      <c r="D51" s="88">
        <v>48.461881408827502</v>
      </c>
      <c r="E51" s="87">
        <v>627</v>
      </c>
      <c r="F51" s="88">
        <v>27.953633526527</v>
      </c>
      <c r="G51" s="87">
        <v>410</v>
      </c>
      <c r="H51" s="88">
        <v>18.2790905037896</v>
      </c>
      <c r="I51" s="87">
        <v>63</v>
      </c>
      <c r="J51" s="88">
        <v>2.8087382969237602</v>
      </c>
      <c r="K51" s="87">
        <v>56</v>
      </c>
      <c r="L51" s="89">
        <v>2.4966562639322301</v>
      </c>
    </row>
    <row r="52" spans="1:12" s="1" customFormat="1" ht="14.5">
      <c r="A52" s="80" t="s">
        <v>65</v>
      </c>
      <c r="B52" s="81">
        <v>1618</v>
      </c>
      <c r="C52" s="82">
        <v>788</v>
      </c>
      <c r="D52" s="83">
        <v>48.702101359703299</v>
      </c>
      <c r="E52" s="82">
        <v>606</v>
      </c>
      <c r="F52" s="83">
        <v>37.453646477132303</v>
      </c>
      <c r="G52" s="82">
        <v>169</v>
      </c>
      <c r="H52" s="83">
        <v>10.4449938195303</v>
      </c>
      <c r="I52" s="82">
        <v>27</v>
      </c>
      <c r="J52" s="83">
        <v>1.6687268232385699</v>
      </c>
      <c r="K52" s="82">
        <v>28</v>
      </c>
      <c r="L52" s="84">
        <v>1.73053152039555</v>
      </c>
    </row>
    <row r="53" spans="1:12" s="1" customFormat="1" ht="14.5">
      <c r="A53" s="90" t="s">
        <v>66</v>
      </c>
      <c r="B53" s="91">
        <v>52595</v>
      </c>
      <c r="C53" s="92">
        <v>29778</v>
      </c>
      <c r="D53" s="93">
        <v>56.617549196691698</v>
      </c>
      <c r="E53" s="92">
        <v>10370</v>
      </c>
      <c r="F53" s="93">
        <v>19.7167031086605</v>
      </c>
      <c r="G53" s="92">
        <v>9081</v>
      </c>
      <c r="H53" s="93">
        <v>17.2658998003613</v>
      </c>
      <c r="I53" s="92">
        <v>1620</v>
      </c>
      <c r="J53" s="93">
        <v>3.0801406977849601</v>
      </c>
      <c r="K53" s="92">
        <v>1746</v>
      </c>
      <c r="L53" s="94">
        <v>3.3197071965015699</v>
      </c>
    </row>
    <row r="54" spans="1:12" s="1" customFormat="1" ht="14.5">
      <c r="A54" s="95" t="s">
        <v>67</v>
      </c>
      <c r="B54" s="96">
        <v>11984</v>
      </c>
      <c r="C54" s="97">
        <v>5919</v>
      </c>
      <c r="D54" s="98">
        <v>49.390854472630203</v>
      </c>
      <c r="E54" s="97">
        <v>4194</v>
      </c>
      <c r="F54" s="98">
        <v>34.996662216288399</v>
      </c>
      <c r="G54" s="97">
        <v>1430</v>
      </c>
      <c r="H54" s="98">
        <v>11.932576769025401</v>
      </c>
      <c r="I54" s="97">
        <v>213</v>
      </c>
      <c r="J54" s="98">
        <v>1.77736982643525</v>
      </c>
      <c r="K54" s="97">
        <v>228</v>
      </c>
      <c r="L54" s="99">
        <v>1.9025367156208299</v>
      </c>
    </row>
    <row r="55" spans="1:12" s="1" customFormat="1" ht="14.5">
      <c r="A55" s="100" t="s">
        <v>68</v>
      </c>
      <c r="B55" s="101">
        <v>64579</v>
      </c>
      <c r="C55" s="102">
        <v>35697</v>
      </c>
      <c r="D55" s="103">
        <v>55.276483067251</v>
      </c>
      <c r="E55" s="102">
        <v>14564</v>
      </c>
      <c r="F55" s="103">
        <v>22.552222858824098</v>
      </c>
      <c r="G55" s="102">
        <v>10511</v>
      </c>
      <c r="H55" s="103">
        <v>16.276188853961798</v>
      </c>
      <c r="I55" s="102">
        <v>1833</v>
      </c>
      <c r="J55" s="103">
        <v>2.8383839947970699</v>
      </c>
      <c r="K55" s="102">
        <v>1974</v>
      </c>
      <c r="L55" s="104">
        <v>3.05672122516608</v>
      </c>
    </row>
    <row r="56" spans="1:12" s="1" customFormat="1" ht="14.25" customHeight="1">
      <c r="A56" s="421" t="s">
        <v>172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</row>
    <row r="57" spans="1:12" s="1" customFormat="1" ht="24.75" customHeight="1">
      <c r="A57" s="397" t="s">
        <v>126</v>
      </c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</row>
    <row r="58" spans="1:12" ht="14.25" customHeight="1">
      <c r="A58" s="105"/>
    </row>
    <row r="59" spans="1:12" s="1" customFormat="1" ht="23.5">
      <c r="A59" s="387">
        <v>2023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</row>
    <row r="60" spans="1:12" s="1" customFormat="1" ht="14.5">
      <c r="A60" s="65"/>
    </row>
    <row r="61" spans="1:12" s="1" customFormat="1" ht="14.25" customHeight="1">
      <c r="A61" s="417" t="s">
        <v>174</v>
      </c>
      <c r="B61" s="417"/>
      <c r="C61" s="417"/>
      <c r="D61" s="417"/>
      <c r="E61" s="417"/>
      <c r="F61" s="417"/>
      <c r="G61" s="417"/>
      <c r="H61" s="417"/>
      <c r="I61" s="417"/>
      <c r="J61" s="417"/>
    </row>
    <row r="62" spans="1:12" s="1" customFormat="1" ht="14.25" customHeight="1">
      <c r="A62" s="404" t="s">
        <v>38</v>
      </c>
      <c r="B62" s="418" t="s">
        <v>40</v>
      </c>
      <c r="C62" s="408" t="s">
        <v>41</v>
      </c>
      <c r="D62" s="408"/>
      <c r="E62" s="408"/>
      <c r="F62" s="408"/>
      <c r="G62" s="408"/>
      <c r="H62" s="408"/>
      <c r="I62" s="408"/>
      <c r="J62" s="408"/>
      <c r="K62" s="408"/>
      <c r="L62" s="408"/>
    </row>
    <row r="63" spans="1:12" s="1" customFormat="1" ht="33" customHeight="1">
      <c r="A63" s="404"/>
      <c r="B63" s="418"/>
      <c r="C63" s="407" t="s">
        <v>166</v>
      </c>
      <c r="D63" s="407"/>
      <c r="E63" s="407" t="s">
        <v>167</v>
      </c>
      <c r="F63" s="407"/>
      <c r="G63" s="407" t="s">
        <v>168</v>
      </c>
      <c r="H63" s="407"/>
      <c r="I63" s="407" t="s">
        <v>169</v>
      </c>
      <c r="J63" s="407"/>
      <c r="K63" s="419" t="s">
        <v>170</v>
      </c>
      <c r="L63" s="419"/>
    </row>
    <row r="64" spans="1:12" s="1" customFormat="1" ht="14.25" customHeight="1">
      <c r="A64" s="404"/>
      <c r="B64" s="420" t="s">
        <v>48</v>
      </c>
      <c r="C64" s="420"/>
      <c r="D64" s="152" t="s">
        <v>49</v>
      </c>
      <c r="E64" s="153" t="s">
        <v>48</v>
      </c>
      <c r="F64" s="154" t="s">
        <v>49</v>
      </c>
      <c r="G64" s="153" t="s">
        <v>48</v>
      </c>
      <c r="H64" s="154" t="s">
        <v>49</v>
      </c>
      <c r="I64" s="153" t="s">
        <v>48</v>
      </c>
      <c r="J64" s="154" t="s">
        <v>49</v>
      </c>
      <c r="K64" s="153" t="s">
        <v>48</v>
      </c>
      <c r="L64" s="155" t="s">
        <v>49</v>
      </c>
    </row>
    <row r="65" spans="1:12" s="1" customFormat="1" ht="14.5">
      <c r="A65" s="85" t="s">
        <v>118</v>
      </c>
      <c r="B65" s="76">
        <v>10348</v>
      </c>
      <c r="C65" s="77">
        <v>6483</v>
      </c>
      <c r="D65" s="78">
        <v>62.649787398531103</v>
      </c>
      <c r="E65" s="77">
        <v>1140</v>
      </c>
      <c r="F65" s="78">
        <v>11.0166215693854</v>
      </c>
      <c r="G65" s="77">
        <v>1884</v>
      </c>
      <c r="H65" s="78">
        <v>18.206416698879</v>
      </c>
      <c r="I65" s="77">
        <v>403</v>
      </c>
      <c r="J65" s="78">
        <v>3.8944723618090502</v>
      </c>
      <c r="K65" s="77">
        <v>438</v>
      </c>
      <c r="L65" s="79">
        <v>4.2327019713954401</v>
      </c>
    </row>
    <row r="66" spans="1:12" s="1" customFormat="1" ht="14.5">
      <c r="A66" s="80" t="s">
        <v>51</v>
      </c>
      <c r="B66" s="81">
        <v>10129</v>
      </c>
      <c r="C66" s="82">
        <v>4803</v>
      </c>
      <c r="D66" s="83">
        <v>47.418303879948702</v>
      </c>
      <c r="E66" s="82">
        <v>2436</v>
      </c>
      <c r="F66" s="83">
        <v>24.0497581202488</v>
      </c>
      <c r="G66" s="82">
        <v>2071</v>
      </c>
      <c r="H66" s="83">
        <v>20.446243459374099</v>
      </c>
      <c r="I66" s="82">
        <v>413</v>
      </c>
      <c r="J66" s="83">
        <v>4.07740152038701</v>
      </c>
      <c r="K66" s="82">
        <v>406</v>
      </c>
      <c r="L66" s="84">
        <v>4.0082930200414699</v>
      </c>
    </row>
    <row r="67" spans="1:12" s="1" customFormat="1" ht="14.5">
      <c r="A67" s="85" t="s">
        <v>52</v>
      </c>
      <c r="B67" s="86">
        <v>2713</v>
      </c>
      <c r="C67" s="87">
        <v>1677</v>
      </c>
      <c r="D67" s="88">
        <v>61.813490600810901</v>
      </c>
      <c r="E67" s="87">
        <v>599</v>
      </c>
      <c r="F67" s="88">
        <v>22.078879469222301</v>
      </c>
      <c r="G67" s="87">
        <v>340</v>
      </c>
      <c r="H67" s="88">
        <v>12.532252119424999</v>
      </c>
      <c r="I67" s="87">
        <v>64</v>
      </c>
      <c r="J67" s="88">
        <v>2.35901216365647</v>
      </c>
      <c r="K67" s="87">
        <v>33</v>
      </c>
      <c r="L67" s="89">
        <v>1.2163656468853701</v>
      </c>
    </row>
    <row r="68" spans="1:12" s="1" customFormat="1" ht="14.5">
      <c r="A68" s="80" t="s">
        <v>53</v>
      </c>
      <c r="B68" s="81">
        <v>1722</v>
      </c>
      <c r="C68" s="82">
        <v>866</v>
      </c>
      <c r="D68" s="83">
        <v>50.2903600464576</v>
      </c>
      <c r="E68" s="82">
        <v>654</v>
      </c>
      <c r="F68" s="83">
        <v>37.979094076655102</v>
      </c>
      <c r="G68" s="82">
        <v>170</v>
      </c>
      <c r="H68" s="83">
        <v>9.8722415795586507</v>
      </c>
      <c r="I68" s="82">
        <v>21</v>
      </c>
      <c r="J68" s="83">
        <v>1.2195121951219501</v>
      </c>
      <c r="K68" s="82">
        <v>11</v>
      </c>
      <c r="L68" s="84">
        <v>0.63879210220673599</v>
      </c>
    </row>
    <row r="69" spans="1:12" s="1" customFormat="1" ht="14.5">
      <c r="A69" s="85" t="s">
        <v>54</v>
      </c>
      <c r="B69" s="86">
        <v>490</v>
      </c>
      <c r="C69" s="87">
        <v>212</v>
      </c>
      <c r="D69" s="88">
        <v>43.265306122448997</v>
      </c>
      <c r="E69" s="87">
        <v>118</v>
      </c>
      <c r="F69" s="88">
        <v>24.081632653061199</v>
      </c>
      <c r="G69" s="87">
        <v>121</v>
      </c>
      <c r="H69" s="88">
        <v>24.6938775510204</v>
      </c>
      <c r="I69" s="87">
        <v>25</v>
      </c>
      <c r="J69" s="88">
        <v>5.1020408163265296</v>
      </c>
      <c r="K69" s="87">
        <v>14</v>
      </c>
      <c r="L69" s="89">
        <v>2.8571428571428599</v>
      </c>
    </row>
    <row r="70" spans="1:12" s="1" customFormat="1" ht="14.5">
      <c r="A70" s="80" t="s">
        <v>55</v>
      </c>
      <c r="B70" s="81">
        <v>1577</v>
      </c>
      <c r="C70" s="82">
        <v>752</v>
      </c>
      <c r="D70" s="83">
        <v>47.685478757133801</v>
      </c>
      <c r="E70" s="82">
        <v>384</v>
      </c>
      <c r="F70" s="83">
        <v>24.350031705770501</v>
      </c>
      <c r="G70" s="82">
        <v>373</v>
      </c>
      <c r="H70" s="83">
        <v>23.6525047558656</v>
      </c>
      <c r="I70" s="82">
        <v>48</v>
      </c>
      <c r="J70" s="83">
        <v>3.04375396322131</v>
      </c>
      <c r="K70" s="82">
        <v>20</v>
      </c>
      <c r="L70" s="84">
        <v>1.2682308180088799</v>
      </c>
    </row>
    <row r="71" spans="1:12" s="1" customFormat="1" ht="14.5">
      <c r="A71" s="85" t="s">
        <v>56</v>
      </c>
      <c r="B71" s="86">
        <v>5503</v>
      </c>
      <c r="C71" s="87">
        <v>3152</v>
      </c>
      <c r="D71" s="88">
        <v>57.277848446302002</v>
      </c>
      <c r="E71" s="87">
        <v>1171</v>
      </c>
      <c r="F71" s="88">
        <v>21.2793021988007</v>
      </c>
      <c r="G71" s="87">
        <v>923</v>
      </c>
      <c r="H71" s="88">
        <v>16.7726694530256</v>
      </c>
      <c r="I71" s="87">
        <v>98</v>
      </c>
      <c r="J71" s="88">
        <v>1.78084681083046</v>
      </c>
      <c r="K71" s="87">
        <v>159</v>
      </c>
      <c r="L71" s="89">
        <v>2.8893330910412498</v>
      </c>
    </row>
    <row r="72" spans="1:12" s="1" customFormat="1" ht="14.5">
      <c r="A72" s="80" t="s">
        <v>171</v>
      </c>
      <c r="B72" s="81">
        <v>1134</v>
      </c>
      <c r="C72" s="82">
        <v>662</v>
      </c>
      <c r="D72" s="83">
        <v>58.377425044091702</v>
      </c>
      <c r="E72" s="82">
        <v>248</v>
      </c>
      <c r="F72" s="83">
        <v>21.869488536155199</v>
      </c>
      <c r="G72" s="82">
        <v>126</v>
      </c>
      <c r="H72" s="83">
        <v>11.1111111111111</v>
      </c>
      <c r="I72" s="82">
        <v>34</v>
      </c>
      <c r="J72" s="83">
        <v>2.9982363315696601</v>
      </c>
      <c r="K72" s="82">
        <v>64</v>
      </c>
      <c r="L72" s="84">
        <v>5.6437389770723101</v>
      </c>
    </row>
    <row r="73" spans="1:12" s="1" customFormat="1" ht="14.5">
      <c r="A73" s="85" t="s">
        <v>58</v>
      </c>
      <c r="B73" s="86">
        <v>6183</v>
      </c>
      <c r="C73" s="87">
        <v>2691</v>
      </c>
      <c r="D73" s="88">
        <v>43.522561863173202</v>
      </c>
      <c r="E73" s="87">
        <v>2013</v>
      </c>
      <c r="F73" s="88">
        <v>32.557011159631301</v>
      </c>
      <c r="G73" s="87">
        <v>1178</v>
      </c>
      <c r="H73" s="88">
        <v>19.0522400129387</v>
      </c>
      <c r="I73" s="87">
        <v>182</v>
      </c>
      <c r="J73" s="88">
        <v>2.9435549086204098</v>
      </c>
      <c r="K73" s="87">
        <v>119</v>
      </c>
      <c r="L73" s="89">
        <v>1.92463205563642</v>
      </c>
    </row>
    <row r="74" spans="1:12" s="1" customFormat="1" ht="14.5">
      <c r="A74" s="80" t="s">
        <v>120</v>
      </c>
      <c r="B74" s="81">
        <v>11395</v>
      </c>
      <c r="C74" s="82">
        <v>7956</v>
      </c>
      <c r="D74" s="83">
        <v>69.820096533567394</v>
      </c>
      <c r="E74" s="82">
        <v>1656</v>
      </c>
      <c r="F74" s="83">
        <v>14.5326897762176</v>
      </c>
      <c r="G74" s="82">
        <v>1210</v>
      </c>
      <c r="H74" s="83">
        <v>10.618692408951301</v>
      </c>
      <c r="I74" s="82">
        <v>253</v>
      </c>
      <c r="J74" s="83">
        <v>2.2202720491443602</v>
      </c>
      <c r="K74" s="82">
        <v>320</v>
      </c>
      <c r="L74" s="84">
        <v>2.80824923211935</v>
      </c>
    </row>
    <row r="75" spans="1:12" s="1" customFormat="1" ht="14.5">
      <c r="A75" s="85" t="s">
        <v>60</v>
      </c>
      <c r="B75" s="86">
        <v>2562</v>
      </c>
      <c r="C75" s="87">
        <v>1852</v>
      </c>
      <c r="D75" s="88">
        <v>72.287275565964094</v>
      </c>
      <c r="E75" s="87">
        <v>367</v>
      </c>
      <c r="F75" s="88">
        <v>14.3247462919594</v>
      </c>
      <c r="G75" s="87">
        <v>321</v>
      </c>
      <c r="H75" s="88">
        <v>12.529274004683799</v>
      </c>
      <c r="I75" s="87">
        <v>9</v>
      </c>
      <c r="J75" s="88">
        <v>0.35128805620608899</v>
      </c>
      <c r="K75" s="87">
        <v>13</v>
      </c>
      <c r="L75" s="89">
        <v>0.507416081186573</v>
      </c>
    </row>
    <row r="76" spans="1:12" s="1" customFormat="1" ht="14.5">
      <c r="A76" s="80" t="s">
        <v>61</v>
      </c>
      <c r="B76" s="81">
        <v>529</v>
      </c>
      <c r="C76" s="82">
        <v>383</v>
      </c>
      <c r="D76" s="83">
        <v>72.400756143667294</v>
      </c>
      <c r="E76" s="82">
        <v>65</v>
      </c>
      <c r="F76" s="83">
        <v>12.287334593572799</v>
      </c>
      <c r="G76" s="82">
        <v>34</v>
      </c>
      <c r="H76" s="83">
        <v>6.42722117202268</v>
      </c>
      <c r="I76" s="82">
        <v>6</v>
      </c>
      <c r="J76" s="83">
        <v>1.13421550094518</v>
      </c>
      <c r="K76" s="82">
        <v>41</v>
      </c>
      <c r="L76" s="84">
        <v>7.7504725897920599</v>
      </c>
    </row>
    <row r="77" spans="1:12" s="1" customFormat="1" ht="14.5">
      <c r="A77" s="85" t="s">
        <v>62</v>
      </c>
      <c r="B77" s="86">
        <v>3053</v>
      </c>
      <c r="C77" s="87">
        <v>1265</v>
      </c>
      <c r="D77" s="88">
        <v>41.434654438257503</v>
      </c>
      <c r="E77" s="87">
        <v>1311</v>
      </c>
      <c r="F77" s="88">
        <v>42.941369145103202</v>
      </c>
      <c r="G77" s="87">
        <v>391</v>
      </c>
      <c r="H77" s="88">
        <v>12.807075008188701</v>
      </c>
      <c r="I77" s="87">
        <v>50</v>
      </c>
      <c r="J77" s="88">
        <v>1.6377333770062199</v>
      </c>
      <c r="K77" s="87">
        <v>36</v>
      </c>
      <c r="L77" s="89">
        <v>1.1791680314444799</v>
      </c>
    </row>
    <row r="78" spans="1:12" s="1" customFormat="1" ht="14.5">
      <c r="A78" s="80" t="s">
        <v>121</v>
      </c>
      <c r="B78" s="81">
        <v>1620</v>
      </c>
      <c r="C78" s="82">
        <v>694</v>
      </c>
      <c r="D78" s="83">
        <v>42.839506172839499</v>
      </c>
      <c r="E78" s="82">
        <v>649</v>
      </c>
      <c r="F78" s="83">
        <v>40.061728395061699</v>
      </c>
      <c r="G78" s="82">
        <v>213</v>
      </c>
      <c r="H78" s="83">
        <v>13.148148148148101</v>
      </c>
      <c r="I78" s="82">
        <v>33</v>
      </c>
      <c r="J78" s="83">
        <v>2.0370370370370399</v>
      </c>
      <c r="K78" s="82">
        <v>31</v>
      </c>
      <c r="L78" s="84">
        <v>1.9135802469135801</v>
      </c>
    </row>
    <row r="79" spans="1:12" s="1" customFormat="1" ht="14.5">
      <c r="A79" s="85" t="s">
        <v>122</v>
      </c>
      <c r="B79" s="86">
        <v>2214</v>
      </c>
      <c r="C79" s="87">
        <v>1092</v>
      </c>
      <c r="D79" s="88">
        <v>49.322493224932302</v>
      </c>
      <c r="E79" s="87">
        <v>595</v>
      </c>
      <c r="F79" s="88">
        <v>26.874435411020801</v>
      </c>
      <c r="G79" s="87">
        <v>416</v>
      </c>
      <c r="H79" s="88">
        <v>18.789521228545599</v>
      </c>
      <c r="I79" s="87">
        <v>55</v>
      </c>
      <c r="J79" s="88">
        <v>2.4841915085817501</v>
      </c>
      <c r="K79" s="87">
        <v>56</v>
      </c>
      <c r="L79" s="89">
        <v>2.5293586269196</v>
      </c>
    </row>
    <row r="80" spans="1:12" s="1" customFormat="1" ht="14.5">
      <c r="A80" s="80" t="s">
        <v>65</v>
      </c>
      <c r="B80" s="81">
        <v>1602</v>
      </c>
      <c r="C80" s="82">
        <v>846</v>
      </c>
      <c r="D80" s="83">
        <v>52.808988764044898</v>
      </c>
      <c r="E80" s="82">
        <v>569</v>
      </c>
      <c r="F80" s="83">
        <v>35.518102372035003</v>
      </c>
      <c r="G80" s="82">
        <v>142</v>
      </c>
      <c r="H80" s="83">
        <v>8.8639200998751608</v>
      </c>
      <c r="I80" s="82">
        <v>26</v>
      </c>
      <c r="J80" s="83">
        <v>1.62297128589263</v>
      </c>
      <c r="K80" s="82">
        <v>19</v>
      </c>
      <c r="L80" s="84">
        <v>1.1860174781523101</v>
      </c>
    </row>
    <row r="81" spans="1:12" s="1" customFormat="1" ht="14.5">
      <c r="A81" s="90" t="s">
        <v>66</v>
      </c>
      <c r="B81" s="91">
        <v>50930</v>
      </c>
      <c r="C81" s="92">
        <v>29376</v>
      </c>
      <c r="D81" s="93">
        <v>57.679167484783001</v>
      </c>
      <c r="E81" s="92">
        <v>9945</v>
      </c>
      <c r="F81" s="93">
        <v>19.526801492244299</v>
      </c>
      <c r="G81" s="92">
        <v>8531</v>
      </c>
      <c r="H81" s="93">
        <v>16.7504417828392</v>
      </c>
      <c r="I81" s="92">
        <v>1492</v>
      </c>
      <c r="J81" s="93">
        <v>2.9295110936579598</v>
      </c>
      <c r="K81" s="92">
        <v>1586</v>
      </c>
      <c r="L81" s="94">
        <v>3.11407814647555</v>
      </c>
    </row>
    <row r="82" spans="1:12" s="1" customFormat="1" ht="14.5">
      <c r="A82" s="95" t="s">
        <v>67</v>
      </c>
      <c r="B82" s="96">
        <v>11844</v>
      </c>
      <c r="C82" s="97">
        <v>6010</v>
      </c>
      <c r="D82" s="98">
        <v>50.742992232353899</v>
      </c>
      <c r="E82" s="97">
        <v>4030</v>
      </c>
      <c r="F82" s="98">
        <v>34.025667004390399</v>
      </c>
      <c r="G82" s="97">
        <v>1382</v>
      </c>
      <c r="H82" s="98">
        <v>11.668355285376601</v>
      </c>
      <c r="I82" s="97">
        <v>228</v>
      </c>
      <c r="J82" s="98">
        <v>1.9250253292806501</v>
      </c>
      <c r="K82" s="97">
        <v>194</v>
      </c>
      <c r="L82" s="99">
        <v>1.6379601485984501</v>
      </c>
    </row>
    <row r="83" spans="1:12" s="1" customFormat="1" ht="14.5">
      <c r="A83" s="100" t="s">
        <v>68</v>
      </c>
      <c r="B83" s="101">
        <v>62774</v>
      </c>
      <c r="C83" s="102">
        <v>35386</v>
      </c>
      <c r="D83" s="103">
        <v>56.370471851403501</v>
      </c>
      <c r="E83" s="102">
        <v>13975</v>
      </c>
      <c r="F83" s="103">
        <v>22.262401631248601</v>
      </c>
      <c r="G83" s="102">
        <v>9913</v>
      </c>
      <c r="H83" s="103">
        <v>15.791569758180099</v>
      </c>
      <c r="I83" s="102">
        <v>1720</v>
      </c>
      <c r="J83" s="103">
        <v>2.7399878930767501</v>
      </c>
      <c r="K83" s="102">
        <v>1780</v>
      </c>
      <c r="L83" s="104">
        <v>2.8355688660910601</v>
      </c>
    </row>
    <row r="84" spans="1:12" s="1" customFormat="1" ht="14.25" customHeight="1">
      <c r="A84" s="421" t="s">
        <v>172</v>
      </c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</row>
    <row r="85" spans="1:12" s="1" customFormat="1" ht="24.75" customHeight="1">
      <c r="A85" s="397" t="s">
        <v>128</v>
      </c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</row>
    <row r="86" spans="1:12" s="1" customFormat="1" ht="14.5"/>
    <row r="87" spans="1:12" s="1" customFormat="1" ht="23.5">
      <c r="A87" s="387">
        <v>2022</v>
      </c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</row>
    <row r="88" spans="1:12" s="1" customFormat="1" ht="14.5">
      <c r="A88" s="65"/>
    </row>
    <row r="89" spans="1:12" s="1" customFormat="1" ht="14.25" customHeight="1">
      <c r="A89" s="417" t="s">
        <v>175</v>
      </c>
      <c r="B89" s="417"/>
      <c r="C89" s="417"/>
      <c r="D89" s="417"/>
      <c r="E89" s="417"/>
      <c r="F89" s="417"/>
      <c r="G89" s="417"/>
      <c r="H89" s="417"/>
      <c r="I89" s="417"/>
      <c r="J89" s="417"/>
    </row>
    <row r="90" spans="1:12" s="1" customFormat="1" ht="14.25" customHeight="1">
      <c r="A90" s="404" t="s">
        <v>38</v>
      </c>
      <c r="B90" s="422" t="s">
        <v>40</v>
      </c>
      <c r="C90" s="408" t="s">
        <v>41</v>
      </c>
      <c r="D90" s="408"/>
      <c r="E90" s="408"/>
      <c r="F90" s="408"/>
      <c r="G90" s="408"/>
      <c r="H90" s="408"/>
      <c r="I90" s="408"/>
      <c r="J90" s="408"/>
      <c r="K90" s="408"/>
      <c r="L90" s="408"/>
    </row>
    <row r="91" spans="1:12" s="1" customFormat="1" ht="39.75" customHeight="1">
      <c r="A91" s="404"/>
      <c r="B91" s="422"/>
      <c r="C91" s="407" t="s">
        <v>166</v>
      </c>
      <c r="D91" s="407"/>
      <c r="E91" s="407" t="s">
        <v>167</v>
      </c>
      <c r="F91" s="407"/>
      <c r="G91" s="407" t="s">
        <v>168</v>
      </c>
      <c r="H91" s="407"/>
      <c r="I91" s="407" t="s">
        <v>169</v>
      </c>
      <c r="J91" s="407"/>
      <c r="K91" s="408" t="s">
        <v>170</v>
      </c>
      <c r="L91" s="408"/>
    </row>
    <row r="92" spans="1:12" s="1" customFormat="1" ht="14.25" customHeight="1">
      <c r="A92" s="404"/>
      <c r="B92" s="423" t="s">
        <v>48</v>
      </c>
      <c r="C92" s="423"/>
      <c r="D92" s="152" t="s">
        <v>49</v>
      </c>
      <c r="E92" s="153" t="s">
        <v>48</v>
      </c>
      <c r="F92" s="154" t="s">
        <v>49</v>
      </c>
      <c r="G92" s="153" t="s">
        <v>48</v>
      </c>
      <c r="H92" s="154" t="s">
        <v>49</v>
      </c>
      <c r="I92" s="153" t="s">
        <v>48</v>
      </c>
      <c r="J92" s="154" t="s">
        <v>49</v>
      </c>
      <c r="K92" s="153" t="s">
        <v>48</v>
      </c>
      <c r="L92" s="155" t="s">
        <v>49</v>
      </c>
    </row>
    <row r="93" spans="1:12" s="1" customFormat="1" ht="14.5">
      <c r="A93" s="85" t="s">
        <v>118</v>
      </c>
      <c r="B93" s="76">
        <v>9777</v>
      </c>
      <c r="C93" s="77">
        <v>6262</v>
      </c>
      <c r="D93" s="78">
        <v>64.048276567454195</v>
      </c>
      <c r="E93" s="77">
        <v>1089</v>
      </c>
      <c r="F93" s="78">
        <v>11.1383860079779</v>
      </c>
      <c r="G93" s="77">
        <v>1655</v>
      </c>
      <c r="H93" s="78">
        <v>16.927482867955401</v>
      </c>
      <c r="I93" s="77">
        <v>349</v>
      </c>
      <c r="J93" s="78">
        <v>3.5696021274419598</v>
      </c>
      <c r="K93" s="77">
        <v>422</v>
      </c>
      <c r="L93" s="79">
        <v>4.3162524291704996</v>
      </c>
    </row>
    <row r="94" spans="1:12" s="1" customFormat="1" ht="14.5">
      <c r="A94" s="80" t="s">
        <v>51</v>
      </c>
      <c r="B94" s="81">
        <v>9924</v>
      </c>
      <c r="C94" s="82">
        <v>4781</v>
      </c>
      <c r="D94" s="83">
        <v>48.176138653768596</v>
      </c>
      <c r="E94" s="82">
        <v>2353</v>
      </c>
      <c r="F94" s="83">
        <v>23.710197501007698</v>
      </c>
      <c r="G94" s="82">
        <v>2007</v>
      </c>
      <c r="H94" s="83">
        <v>20.223700120918998</v>
      </c>
      <c r="I94" s="82">
        <v>404</v>
      </c>
      <c r="J94" s="83">
        <v>4.0709391374445802</v>
      </c>
      <c r="K94" s="82">
        <v>379</v>
      </c>
      <c r="L94" s="84">
        <v>3.8190245868601398</v>
      </c>
    </row>
    <row r="95" spans="1:12" s="1" customFormat="1" ht="14.5">
      <c r="A95" s="85" t="s">
        <v>52</v>
      </c>
      <c r="B95" s="86">
        <v>2680</v>
      </c>
      <c r="C95" s="87">
        <v>1671</v>
      </c>
      <c r="D95" s="88">
        <v>62.3507462686567</v>
      </c>
      <c r="E95" s="87">
        <v>546</v>
      </c>
      <c r="F95" s="88">
        <v>20.373134328358201</v>
      </c>
      <c r="G95" s="87">
        <v>340</v>
      </c>
      <c r="H95" s="88">
        <v>12.686567164179101</v>
      </c>
      <c r="I95" s="87">
        <v>80</v>
      </c>
      <c r="J95" s="88">
        <v>2.98507462686567</v>
      </c>
      <c r="K95" s="87">
        <v>43</v>
      </c>
      <c r="L95" s="89">
        <v>1.6044776119402999</v>
      </c>
    </row>
    <row r="96" spans="1:12" s="1" customFormat="1" ht="14.5">
      <c r="A96" s="80" t="s">
        <v>53</v>
      </c>
      <c r="B96" s="81">
        <v>1703</v>
      </c>
      <c r="C96" s="82">
        <v>873</v>
      </c>
      <c r="D96" s="83">
        <v>51.2624779800352</v>
      </c>
      <c r="E96" s="82">
        <v>600</v>
      </c>
      <c r="F96" s="83">
        <v>35.2319436288902</v>
      </c>
      <c r="G96" s="82">
        <v>188</v>
      </c>
      <c r="H96" s="83">
        <v>11.0393423370523</v>
      </c>
      <c r="I96" s="82">
        <v>28</v>
      </c>
      <c r="J96" s="83">
        <v>1.6441573693482101</v>
      </c>
      <c r="K96" s="82">
        <v>14</v>
      </c>
      <c r="L96" s="84">
        <v>0.82207868467410405</v>
      </c>
    </row>
    <row r="97" spans="1:12" s="1" customFormat="1" ht="14.5">
      <c r="A97" s="85" t="s">
        <v>54</v>
      </c>
      <c r="B97" s="86">
        <v>481</v>
      </c>
      <c r="C97" s="87">
        <v>209</v>
      </c>
      <c r="D97" s="88">
        <v>43.451143451143501</v>
      </c>
      <c r="E97" s="87">
        <v>119</v>
      </c>
      <c r="F97" s="88">
        <v>24.740124740124699</v>
      </c>
      <c r="G97" s="87">
        <v>119</v>
      </c>
      <c r="H97" s="88">
        <v>24.740124740124699</v>
      </c>
      <c r="I97" s="87">
        <v>19</v>
      </c>
      <c r="J97" s="88">
        <v>3.9501039501039501</v>
      </c>
      <c r="K97" s="87">
        <v>15</v>
      </c>
      <c r="L97" s="89">
        <v>3.1185031185031198</v>
      </c>
    </row>
    <row r="98" spans="1:12" s="1" customFormat="1" ht="14.5">
      <c r="A98" s="80" t="s">
        <v>55</v>
      </c>
      <c r="B98" s="81">
        <v>1579</v>
      </c>
      <c r="C98" s="82">
        <v>738</v>
      </c>
      <c r="D98" s="83">
        <v>46.7384420519316</v>
      </c>
      <c r="E98" s="82">
        <v>398</v>
      </c>
      <c r="F98" s="83">
        <v>25.205826472450902</v>
      </c>
      <c r="G98" s="82">
        <v>382</v>
      </c>
      <c r="H98" s="83">
        <v>24.192526915769498</v>
      </c>
      <c r="I98" s="82">
        <v>43</v>
      </c>
      <c r="J98" s="83">
        <v>2.7232425585813802</v>
      </c>
      <c r="K98" s="82">
        <v>18</v>
      </c>
      <c r="L98" s="84">
        <v>1.1399620012666201</v>
      </c>
    </row>
    <row r="99" spans="1:12" s="1" customFormat="1" ht="14.5">
      <c r="A99" s="85" t="s">
        <v>56</v>
      </c>
      <c r="B99" s="86">
        <v>5029</v>
      </c>
      <c r="C99" s="87">
        <v>2918</v>
      </c>
      <c r="D99" s="88">
        <v>58.023463909325898</v>
      </c>
      <c r="E99" s="87">
        <v>1062</v>
      </c>
      <c r="F99" s="88">
        <v>21.1175183933188</v>
      </c>
      <c r="G99" s="87">
        <v>857</v>
      </c>
      <c r="H99" s="88">
        <v>17.0411612646649</v>
      </c>
      <c r="I99" s="87">
        <v>97</v>
      </c>
      <c r="J99" s="88">
        <v>1.92881288526546</v>
      </c>
      <c r="K99" s="87">
        <v>95</v>
      </c>
      <c r="L99" s="89">
        <v>1.8890435474249401</v>
      </c>
    </row>
    <row r="100" spans="1:12" s="1" customFormat="1" ht="14.5">
      <c r="A100" s="80" t="s">
        <v>171</v>
      </c>
      <c r="B100" s="81">
        <v>1155</v>
      </c>
      <c r="C100" s="82">
        <v>659</v>
      </c>
      <c r="D100" s="83">
        <v>57.056277056277096</v>
      </c>
      <c r="E100" s="82">
        <v>275</v>
      </c>
      <c r="F100" s="83">
        <v>23.8095238095238</v>
      </c>
      <c r="G100" s="82">
        <v>121</v>
      </c>
      <c r="H100" s="83">
        <v>10.476190476190499</v>
      </c>
      <c r="I100" s="82">
        <v>31</v>
      </c>
      <c r="J100" s="83">
        <v>2.6839826839826801</v>
      </c>
      <c r="K100" s="82">
        <v>69</v>
      </c>
      <c r="L100" s="84">
        <v>5.9740259740259702</v>
      </c>
    </row>
    <row r="101" spans="1:12" s="1" customFormat="1" ht="14.5">
      <c r="A101" s="85" t="s">
        <v>58</v>
      </c>
      <c r="B101" s="86">
        <v>5989</v>
      </c>
      <c r="C101" s="87">
        <v>2567</v>
      </c>
      <c r="D101" s="88">
        <v>42.861913508098198</v>
      </c>
      <c r="E101" s="87">
        <v>1993</v>
      </c>
      <c r="F101" s="88">
        <v>33.277675738854597</v>
      </c>
      <c r="G101" s="87">
        <v>1157</v>
      </c>
      <c r="H101" s="88">
        <v>19.318751043579901</v>
      </c>
      <c r="I101" s="87">
        <v>136</v>
      </c>
      <c r="J101" s="88">
        <v>2.2708298547336798</v>
      </c>
      <c r="K101" s="87">
        <v>136</v>
      </c>
      <c r="L101" s="89">
        <v>2.2708298547336798</v>
      </c>
    </row>
    <row r="102" spans="1:12" s="1" customFormat="1" ht="14.5">
      <c r="A102" s="80" t="s">
        <v>120</v>
      </c>
      <c r="B102" s="81">
        <v>11217</v>
      </c>
      <c r="C102" s="82">
        <v>7935</v>
      </c>
      <c r="D102" s="83">
        <v>70.740839796737106</v>
      </c>
      <c r="E102" s="82">
        <v>1521</v>
      </c>
      <c r="F102" s="83">
        <v>13.5597753410003</v>
      </c>
      <c r="G102" s="82">
        <v>1187</v>
      </c>
      <c r="H102" s="83">
        <v>10.5821520905768</v>
      </c>
      <c r="I102" s="82">
        <v>238</v>
      </c>
      <c r="J102" s="83">
        <v>2.1217794419185201</v>
      </c>
      <c r="K102" s="82">
        <v>336</v>
      </c>
      <c r="L102" s="84">
        <v>2.99545332976732</v>
      </c>
    </row>
    <row r="103" spans="1:12" s="1" customFormat="1" ht="14.5">
      <c r="A103" s="85" t="s">
        <v>60</v>
      </c>
      <c r="B103" s="86">
        <v>2526</v>
      </c>
      <c r="C103" s="87">
        <v>1864</v>
      </c>
      <c r="D103" s="88">
        <v>73.792557403008701</v>
      </c>
      <c r="E103" s="87">
        <v>349</v>
      </c>
      <c r="F103" s="88">
        <v>13.8163103721299</v>
      </c>
      <c r="G103" s="87">
        <v>290</v>
      </c>
      <c r="H103" s="88">
        <v>11.480601741884399</v>
      </c>
      <c r="I103" s="87" t="s">
        <v>98</v>
      </c>
      <c r="J103" s="88" t="s">
        <v>98</v>
      </c>
      <c r="K103" s="87" t="s">
        <v>98</v>
      </c>
      <c r="L103" s="89" t="s">
        <v>98</v>
      </c>
    </row>
    <row r="104" spans="1:12" s="1" customFormat="1" ht="14.5">
      <c r="A104" s="80" t="s">
        <v>61</v>
      </c>
      <c r="B104" s="81">
        <v>498</v>
      </c>
      <c r="C104" s="82">
        <v>368</v>
      </c>
      <c r="D104" s="83">
        <v>73.895582329317307</v>
      </c>
      <c r="E104" s="82">
        <v>69</v>
      </c>
      <c r="F104" s="83">
        <v>13.855421686747</v>
      </c>
      <c r="G104" s="82">
        <v>47</v>
      </c>
      <c r="H104" s="83">
        <v>9.4377510040160608</v>
      </c>
      <c r="I104" s="82" t="s">
        <v>98</v>
      </c>
      <c r="J104" s="83" t="s">
        <v>98</v>
      </c>
      <c r="K104" s="82" t="s">
        <v>98</v>
      </c>
      <c r="L104" s="84" t="s">
        <v>98</v>
      </c>
    </row>
    <row r="105" spans="1:12" s="1" customFormat="1" ht="14.5">
      <c r="A105" s="85" t="s">
        <v>62</v>
      </c>
      <c r="B105" s="86">
        <v>3026</v>
      </c>
      <c r="C105" s="87">
        <v>1308</v>
      </c>
      <c r="D105" s="88">
        <v>43.225380039656301</v>
      </c>
      <c r="E105" s="87">
        <v>1275</v>
      </c>
      <c r="F105" s="88">
        <v>42.134831460674199</v>
      </c>
      <c r="G105" s="87">
        <v>367</v>
      </c>
      <c r="H105" s="88">
        <v>12.128222075347001</v>
      </c>
      <c r="I105" s="87">
        <v>51</v>
      </c>
      <c r="J105" s="88">
        <v>1.68539325842697</v>
      </c>
      <c r="K105" s="87">
        <v>25</v>
      </c>
      <c r="L105" s="89">
        <v>0.82617316589557199</v>
      </c>
    </row>
    <row r="106" spans="1:12" s="1" customFormat="1" ht="14.5">
      <c r="A106" s="80" t="s">
        <v>121</v>
      </c>
      <c r="B106" s="81">
        <v>1597</v>
      </c>
      <c r="C106" s="82">
        <v>694</v>
      </c>
      <c r="D106" s="83">
        <v>43.456480901690703</v>
      </c>
      <c r="E106" s="82">
        <v>629</v>
      </c>
      <c r="F106" s="83">
        <v>39.386349405134602</v>
      </c>
      <c r="G106" s="82">
        <v>214</v>
      </c>
      <c r="H106" s="83">
        <v>13.400125234815301</v>
      </c>
      <c r="I106" s="82">
        <v>30</v>
      </c>
      <c r="J106" s="83">
        <v>1.8785222291797099</v>
      </c>
      <c r="K106" s="82">
        <v>30</v>
      </c>
      <c r="L106" s="84">
        <v>1.8785222291797099</v>
      </c>
    </row>
    <row r="107" spans="1:12" s="1" customFormat="1" ht="14.5">
      <c r="A107" s="85" t="s">
        <v>122</v>
      </c>
      <c r="B107" s="86">
        <v>2149</v>
      </c>
      <c r="C107" s="87">
        <v>1025</v>
      </c>
      <c r="D107" s="88">
        <v>47.696603071195902</v>
      </c>
      <c r="E107" s="87">
        <v>599</v>
      </c>
      <c r="F107" s="88">
        <v>27.873429502094002</v>
      </c>
      <c r="G107" s="87">
        <v>427</v>
      </c>
      <c r="H107" s="88">
        <v>19.869706840390901</v>
      </c>
      <c r="I107" s="87">
        <v>48</v>
      </c>
      <c r="J107" s="88">
        <v>2.23359702187064</v>
      </c>
      <c r="K107" s="87">
        <v>50</v>
      </c>
      <c r="L107" s="89">
        <v>2.3266635644485798</v>
      </c>
    </row>
    <row r="108" spans="1:12" s="1" customFormat="1" ht="14.5">
      <c r="A108" s="80" t="s">
        <v>65</v>
      </c>
      <c r="B108" s="81">
        <v>1597</v>
      </c>
      <c r="C108" s="82">
        <v>872</v>
      </c>
      <c r="D108" s="83">
        <v>54.602379461490301</v>
      </c>
      <c r="E108" s="82">
        <v>530</v>
      </c>
      <c r="F108" s="83">
        <v>33.187226048841602</v>
      </c>
      <c r="G108" s="82">
        <v>151</v>
      </c>
      <c r="H108" s="83">
        <v>9.4552285535378804</v>
      </c>
      <c r="I108" s="82">
        <v>24</v>
      </c>
      <c r="J108" s="83">
        <v>1.5028177833437699</v>
      </c>
      <c r="K108" s="82">
        <v>20</v>
      </c>
      <c r="L108" s="84">
        <v>1.2523481527864699</v>
      </c>
    </row>
    <row r="109" spans="1:12" s="1" customFormat="1" ht="14.5">
      <c r="A109" s="90" t="s">
        <v>66</v>
      </c>
      <c r="B109" s="91">
        <v>49169</v>
      </c>
      <c r="C109" s="92">
        <v>28667</v>
      </c>
      <c r="D109" s="93">
        <v>58.302995790030302</v>
      </c>
      <c r="E109" s="92">
        <v>9552</v>
      </c>
      <c r="F109" s="93">
        <v>19.426874656795999</v>
      </c>
      <c r="G109" s="92">
        <v>8128</v>
      </c>
      <c r="H109" s="93">
        <v>16.530740913990499</v>
      </c>
      <c r="I109" s="92">
        <v>1350</v>
      </c>
      <c r="J109" s="93">
        <v>2.7456324106652601</v>
      </c>
      <c r="K109" s="92">
        <v>1472</v>
      </c>
      <c r="L109" s="94">
        <v>2.9937562285179702</v>
      </c>
    </row>
    <row r="110" spans="1:12" s="1" customFormat="1" ht="14.5">
      <c r="A110" s="95" t="s">
        <v>67</v>
      </c>
      <c r="B110" s="96">
        <v>11758</v>
      </c>
      <c r="C110" s="97">
        <v>6077</v>
      </c>
      <c r="D110" s="98">
        <v>51.683959857118602</v>
      </c>
      <c r="E110" s="97">
        <v>3855</v>
      </c>
      <c r="F110" s="98">
        <v>32.786188127232499</v>
      </c>
      <c r="G110" s="97">
        <v>1381</v>
      </c>
      <c r="H110" s="98">
        <v>11.745194761013799</v>
      </c>
      <c r="I110" s="97">
        <v>244</v>
      </c>
      <c r="J110" s="98">
        <v>2.07518285422691</v>
      </c>
      <c r="K110" s="97">
        <v>201</v>
      </c>
      <c r="L110" s="99">
        <v>1.7094744004082301</v>
      </c>
    </row>
    <row r="111" spans="1:12" s="1" customFormat="1" ht="14.5">
      <c r="A111" s="100" t="s">
        <v>68</v>
      </c>
      <c r="B111" s="101">
        <v>60927</v>
      </c>
      <c r="C111" s="102">
        <v>34744</v>
      </c>
      <c r="D111" s="103">
        <v>57.025620824921603</v>
      </c>
      <c r="E111" s="102">
        <v>13407</v>
      </c>
      <c r="F111" s="103">
        <v>22.005022403860401</v>
      </c>
      <c r="G111" s="102">
        <v>9509</v>
      </c>
      <c r="H111" s="103">
        <v>15.607202061483401</v>
      </c>
      <c r="I111" s="102">
        <v>1594</v>
      </c>
      <c r="J111" s="103">
        <v>2.6162456710489601</v>
      </c>
      <c r="K111" s="102">
        <v>1673</v>
      </c>
      <c r="L111" s="104">
        <v>2.7459090386856402</v>
      </c>
    </row>
    <row r="112" spans="1:12" s="1" customFormat="1" ht="14.25" customHeight="1">
      <c r="A112" s="421" t="s">
        <v>172</v>
      </c>
      <c r="B112" s="421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</row>
    <row r="113" spans="1:12" s="1" customFormat="1" ht="14.25" customHeight="1">
      <c r="A113" s="397" t="s">
        <v>96</v>
      </c>
      <c r="B113" s="397"/>
      <c r="C113" s="397"/>
      <c r="D113" s="397"/>
      <c r="E113" s="397"/>
      <c r="F113" s="397"/>
      <c r="G113" s="397"/>
      <c r="H113" s="397"/>
      <c r="I113" s="397"/>
      <c r="J113" s="397"/>
      <c r="K113" s="397"/>
      <c r="L113" s="397"/>
    </row>
    <row r="114" spans="1:12" s="1" customFormat="1" ht="29.25" customHeight="1">
      <c r="A114" s="397" t="s">
        <v>130</v>
      </c>
      <c r="B114" s="397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</row>
    <row r="115" spans="1:12" s="1" customFormat="1" ht="14.5">
      <c r="A115" s="282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</row>
    <row r="116" spans="1:12" s="1" customFormat="1" ht="23.5">
      <c r="A116" s="387">
        <v>2021</v>
      </c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</row>
    <row r="117" spans="1:12" s="1" customFormat="1" ht="14.5">
      <c r="A117" s="116"/>
    </row>
    <row r="118" spans="1:12" s="1" customFormat="1" ht="14.25" customHeight="1">
      <c r="A118" s="417" t="s">
        <v>176</v>
      </c>
      <c r="B118" s="417"/>
      <c r="C118" s="417"/>
      <c r="D118" s="417"/>
      <c r="E118" s="417"/>
      <c r="F118" s="417"/>
      <c r="G118" s="417"/>
      <c r="H118" s="417"/>
      <c r="I118" s="417"/>
      <c r="J118" s="417"/>
    </row>
    <row r="119" spans="1:12" s="1" customFormat="1" ht="14.25" customHeight="1">
      <c r="A119" s="404" t="s">
        <v>38</v>
      </c>
      <c r="B119" s="422" t="s">
        <v>40</v>
      </c>
      <c r="C119" s="408" t="s">
        <v>41</v>
      </c>
      <c r="D119" s="408"/>
      <c r="E119" s="408"/>
      <c r="F119" s="408"/>
      <c r="G119" s="408"/>
      <c r="H119" s="408"/>
      <c r="I119" s="408"/>
      <c r="J119" s="408"/>
      <c r="K119" s="408"/>
      <c r="L119" s="408"/>
    </row>
    <row r="120" spans="1:12" s="1" customFormat="1" ht="37.5" customHeight="1">
      <c r="A120" s="404"/>
      <c r="B120" s="422"/>
      <c r="C120" s="407" t="s">
        <v>166</v>
      </c>
      <c r="D120" s="407"/>
      <c r="E120" s="407" t="s">
        <v>167</v>
      </c>
      <c r="F120" s="407"/>
      <c r="G120" s="407" t="s">
        <v>168</v>
      </c>
      <c r="H120" s="407"/>
      <c r="I120" s="407" t="s">
        <v>169</v>
      </c>
      <c r="J120" s="407"/>
      <c r="K120" s="408" t="s">
        <v>170</v>
      </c>
      <c r="L120" s="408"/>
    </row>
    <row r="121" spans="1:12" s="1" customFormat="1" ht="14.25" customHeight="1">
      <c r="A121" s="404"/>
      <c r="B121" s="423" t="s">
        <v>48</v>
      </c>
      <c r="C121" s="423"/>
      <c r="D121" s="152" t="s">
        <v>49</v>
      </c>
      <c r="E121" s="153" t="s">
        <v>48</v>
      </c>
      <c r="F121" s="154" t="s">
        <v>49</v>
      </c>
      <c r="G121" s="153" t="s">
        <v>48</v>
      </c>
      <c r="H121" s="154" t="s">
        <v>49</v>
      </c>
      <c r="I121" s="153" t="s">
        <v>48</v>
      </c>
      <c r="J121" s="154" t="s">
        <v>49</v>
      </c>
      <c r="K121" s="153" t="s">
        <v>48</v>
      </c>
      <c r="L121" s="155" t="s">
        <v>49</v>
      </c>
    </row>
    <row r="122" spans="1:12" s="1" customFormat="1" ht="14.5">
      <c r="A122" s="85" t="s">
        <v>118</v>
      </c>
      <c r="B122" s="76">
        <f t="shared" ref="B122:B140" si="0">SUM(C122,E122,G122,I122,K122)</f>
        <v>9418</v>
      </c>
      <c r="C122" s="77">
        <v>6067</v>
      </c>
      <c r="D122" s="78">
        <f t="shared" ref="D122:D140" si="1">C122/$B122*100</f>
        <v>64.419197281800805</v>
      </c>
      <c r="E122" s="77">
        <v>1084</v>
      </c>
      <c r="F122" s="78">
        <f t="shared" ref="F122:F140" si="2">E122/$B122*100</f>
        <v>11.509874708005945</v>
      </c>
      <c r="G122" s="77">
        <v>1529</v>
      </c>
      <c r="H122" s="78">
        <f t="shared" ref="H122:H140" si="3">G122/$B122*100</f>
        <v>16.234869399023147</v>
      </c>
      <c r="I122" s="77">
        <v>341</v>
      </c>
      <c r="J122" s="78">
        <f t="shared" ref="J122:J131" si="4">I122/$B122*100</f>
        <v>3.6207262688468891</v>
      </c>
      <c r="K122" s="77">
        <v>397</v>
      </c>
      <c r="L122" s="79">
        <f t="shared" ref="L122:L131" si="5">K122/$B122*100</f>
        <v>4.2153323423232107</v>
      </c>
    </row>
    <row r="123" spans="1:12" s="1" customFormat="1" ht="14.5">
      <c r="A123" s="80" t="s">
        <v>51</v>
      </c>
      <c r="B123" s="81">
        <f t="shared" si="0"/>
        <v>9448</v>
      </c>
      <c r="C123" s="82">
        <v>4537</v>
      </c>
      <c r="D123" s="83">
        <f t="shared" si="1"/>
        <v>48.020745131244709</v>
      </c>
      <c r="E123" s="82">
        <v>2300</v>
      </c>
      <c r="F123" s="83">
        <f t="shared" si="2"/>
        <v>24.343776460626586</v>
      </c>
      <c r="G123" s="82">
        <v>1901</v>
      </c>
      <c r="H123" s="83">
        <f t="shared" si="3"/>
        <v>20.120660457239627</v>
      </c>
      <c r="I123" s="82">
        <v>364</v>
      </c>
      <c r="J123" s="83">
        <f t="shared" si="4"/>
        <v>3.8526672311600341</v>
      </c>
      <c r="K123" s="82">
        <v>346</v>
      </c>
      <c r="L123" s="84">
        <f t="shared" si="5"/>
        <v>3.662150719729043</v>
      </c>
    </row>
    <row r="124" spans="1:12" s="1" customFormat="1" ht="14.5">
      <c r="A124" s="85" t="s">
        <v>52</v>
      </c>
      <c r="B124" s="86">
        <f t="shared" si="0"/>
        <v>2618</v>
      </c>
      <c r="C124" s="87">
        <v>1649</v>
      </c>
      <c r="D124" s="88">
        <f t="shared" si="1"/>
        <v>62.987012987012989</v>
      </c>
      <c r="E124" s="87">
        <v>538</v>
      </c>
      <c r="F124" s="88">
        <f t="shared" si="2"/>
        <v>20.55003819709702</v>
      </c>
      <c r="G124" s="87">
        <v>326</v>
      </c>
      <c r="H124" s="88">
        <f t="shared" si="3"/>
        <v>12.452253628724216</v>
      </c>
      <c r="I124" s="87">
        <v>73</v>
      </c>
      <c r="J124" s="88">
        <f t="shared" si="4"/>
        <v>2.7883880825057297</v>
      </c>
      <c r="K124" s="87">
        <v>32</v>
      </c>
      <c r="L124" s="89">
        <f t="shared" si="5"/>
        <v>1.2223071046600458</v>
      </c>
    </row>
    <row r="125" spans="1:12" s="1" customFormat="1" ht="14.5">
      <c r="A125" s="80" t="s">
        <v>53</v>
      </c>
      <c r="B125" s="81">
        <f t="shared" si="0"/>
        <v>1673</v>
      </c>
      <c r="C125" s="82">
        <v>852</v>
      </c>
      <c r="D125" s="83">
        <f t="shared" si="1"/>
        <v>50.926479378362224</v>
      </c>
      <c r="E125" s="82">
        <v>606</v>
      </c>
      <c r="F125" s="83">
        <f t="shared" si="2"/>
        <v>36.222355050806932</v>
      </c>
      <c r="G125" s="82">
        <v>179</v>
      </c>
      <c r="H125" s="83">
        <f t="shared" si="3"/>
        <v>10.699342498505679</v>
      </c>
      <c r="I125" s="82">
        <v>23</v>
      </c>
      <c r="J125" s="83">
        <f t="shared" si="4"/>
        <v>1.3747758517632995</v>
      </c>
      <c r="K125" s="82">
        <v>13</v>
      </c>
      <c r="L125" s="84">
        <f t="shared" si="5"/>
        <v>0.77704722056186493</v>
      </c>
    </row>
    <row r="126" spans="1:12" s="1" customFormat="1" ht="14.5">
      <c r="A126" s="85" t="s">
        <v>54</v>
      </c>
      <c r="B126" s="86">
        <f t="shared" si="0"/>
        <v>473</v>
      </c>
      <c r="C126" s="87">
        <v>189</v>
      </c>
      <c r="D126" s="88">
        <f t="shared" si="1"/>
        <v>39.957716701902747</v>
      </c>
      <c r="E126" s="87">
        <v>130</v>
      </c>
      <c r="F126" s="88">
        <f t="shared" si="2"/>
        <v>27.484143763213531</v>
      </c>
      <c r="G126" s="87">
        <v>122</v>
      </c>
      <c r="H126" s="88">
        <f t="shared" si="3"/>
        <v>25.792811839323466</v>
      </c>
      <c r="I126" s="87">
        <v>16</v>
      </c>
      <c r="J126" s="88">
        <f t="shared" si="4"/>
        <v>3.382663847780127</v>
      </c>
      <c r="K126" s="87">
        <v>16</v>
      </c>
      <c r="L126" s="89">
        <f t="shared" si="5"/>
        <v>3.382663847780127</v>
      </c>
    </row>
    <row r="127" spans="1:12" s="1" customFormat="1" ht="14.5">
      <c r="A127" s="80" t="s">
        <v>55</v>
      </c>
      <c r="B127" s="81">
        <f t="shared" si="0"/>
        <v>1563</v>
      </c>
      <c r="C127" s="82">
        <v>729</v>
      </c>
      <c r="D127" s="83">
        <f t="shared" si="1"/>
        <v>46.641074856046068</v>
      </c>
      <c r="E127" s="82">
        <v>381</v>
      </c>
      <c r="F127" s="83">
        <f t="shared" si="2"/>
        <v>24.37619961612284</v>
      </c>
      <c r="G127" s="82">
        <v>387</v>
      </c>
      <c r="H127" s="83">
        <f t="shared" si="3"/>
        <v>24.760076775431862</v>
      </c>
      <c r="I127" s="82">
        <v>49</v>
      </c>
      <c r="J127" s="83">
        <f t="shared" si="4"/>
        <v>3.1349968010236728</v>
      </c>
      <c r="K127" s="82">
        <v>17</v>
      </c>
      <c r="L127" s="84">
        <f t="shared" si="5"/>
        <v>1.0876519513755598</v>
      </c>
    </row>
    <row r="128" spans="1:12" s="1" customFormat="1" ht="14.5">
      <c r="A128" s="85" t="s">
        <v>56</v>
      </c>
      <c r="B128" s="86">
        <f t="shared" si="0"/>
        <v>4501</v>
      </c>
      <c r="C128" s="87">
        <v>2660</v>
      </c>
      <c r="D128" s="88">
        <f t="shared" si="1"/>
        <v>59.097978227060658</v>
      </c>
      <c r="E128" s="87">
        <v>935</v>
      </c>
      <c r="F128" s="88">
        <f t="shared" si="2"/>
        <v>20.773161519662299</v>
      </c>
      <c r="G128" s="87">
        <v>746</v>
      </c>
      <c r="H128" s="88">
        <f t="shared" si="3"/>
        <v>16.574094645634304</v>
      </c>
      <c r="I128" s="87">
        <v>86</v>
      </c>
      <c r="J128" s="88">
        <f t="shared" si="4"/>
        <v>1.9106865141079759</v>
      </c>
      <c r="K128" s="87">
        <v>74</v>
      </c>
      <c r="L128" s="89">
        <f t="shared" si="5"/>
        <v>1.6440790935347698</v>
      </c>
    </row>
    <row r="129" spans="1:12" s="1" customFormat="1" ht="14.5">
      <c r="A129" s="80" t="s">
        <v>171</v>
      </c>
      <c r="B129" s="81">
        <f t="shared" si="0"/>
        <v>1127</v>
      </c>
      <c r="C129" s="82">
        <v>661</v>
      </c>
      <c r="D129" s="83">
        <f t="shared" si="1"/>
        <v>58.651286601597164</v>
      </c>
      <c r="E129" s="82">
        <v>234</v>
      </c>
      <c r="F129" s="83">
        <f t="shared" si="2"/>
        <v>20.763087843833187</v>
      </c>
      <c r="G129" s="82">
        <v>119</v>
      </c>
      <c r="H129" s="83">
        <f t="shared" si="3"/>
        <v>10.559006211180124</v>
      </c>
      <c r="I129" s="82">
        <v>36</v>
      </c>
      <c r="J129" s="83">
        <f t="shared" si="4"/>
        <v>3.1943212067435667</v>
      </c>
      <c r="K129" s="82">
        <v>77</v>
      </c>
      <c r="L129" s="84">
        <f t="shared" si="5"/>
        <v>6.8322981366459627</v>
      </c>
    </row>
    <row r="130" spans="1:12" s="1" customFormat="1" ht="14.5">
      <c r="A130" s="85" t="s">
        <v>58</v>
      </c>
      <c r="B130" s="86">
        <f t="shared" si="0"/>
        <v>5862</v>
      </c>
      <c r="C130" s="87">
        <v>2487</v>
      </c>
      <c r="D130" s="88">
        <f t="shared" si="1"/>
        <v>42.425793244626405</v>
      </c>
      <c r="E130" s="87">
        <v>1955</v>
      </c>
      <c r="F130" s="88">
        <f t="shared" si="2"/>
        <v>33.350392357557148</v>
      </c>
      <c r="G130" s="87">
        <v>1144</v>
      </c>
      <c r="H130" s="88">
        <f t="shared" si="3"/>
        <v>19.51552371204367</v>
      </c>
      <c r="I130" s="87">
        <v>142</v>
      </c>
      <c r="J130" s="88">
        <f t="shared" si="4"/>
        <v>2.4223814397816446</v>
      </c>
      <c r="K130" s="87">
        <v>134</v>
      </c>
      <c r="L130" s="89">
        <f t="shared" si="5"/>
        <v>2.2859092459911294</v>
      </c>
    </row>
    <row r="131" spans="1:12" s="1" customFormat="1" ht="14.5">
      <c r="A131" s="80" t="s">
        <v>120</v>
      </c>
      <c r="B131" s="81">
        <f t="shared" si="0"/>
        <v>11093</v>
      </c>
      <c r="C131" s="82">
        <v>7951</v>
      </c>
      <c r="D131" s="83">
        <f t="shared" si="1"/>
        <v>71.67583160551699</v>
      </c>
      <c r="E131" s="82">
        <v>1434</v>
      </c>
      <c r="F131" s="83">
        <f t="shared" si="2"/>
        <v>12.927071125935274</v>
      </c>
      <c r="G131" s="82">
        <v>1172</v>
      </c>
      <c r="H131" s="83">
        <f t="shared" si="3"/>
        <v>10.565221310736501</v>
      </c>
      <c r="I131" s="82">
        <v>239</v>
      </c>
      <c r="J131" s="83">
        <f t="shared" si="4"/>
        <v>2.1545118543225454</v>
      </c>
      <c r="K131" s="82">
        <v>297</v>
      </c>
      <c r="L131" s="84">
        <f t="shared" si="5"/>
        <v>2.6773641034886864</v>
      </c>
    </row>
    <row r="132" spans="1:12" s="1" customFormat="1" ht="14.5">
      <c r="A132" s="85" t="s">
        <v>60</v>
      </c>
      <c r="B132" s="86">
        <f t="shared" si="0"/>
        <v>2459</v>
      </c>
      <c r="C132" s="87">
        <v>1819</v>
      </c>
      <c r="D132" s="88">
        <f t="shared" si="1"/>
        <v>73.973159821065465</v>
      </c>
      <c r="E132" s="87">
        <v>332</v>
      </c>
      <c r="F132" s="88">
        <f t="shared" si="2"/>
        <v>13.501423342822285</v>
      </c>
      <c r="G132" s="87">
        <v>308</v>
      </c>
      <c r="H132" s="88">
        <f t="shared" si="3"/>
        <v>12.525416836112241</v>
      </c>
      <c r="I132" s="87" t="s">
        <v>98</v>
      </c>
      <c r="J132" s="88" t="s">
        <v>98</v>
      </c>
      <c r="K132" s="87" t="s">
        <v>98</v>
      </c>
      <c r="L132" s="89" t="s">
        <v>98</v>
      </c>
    </row>
    <row r="133" spans="1:12" s="1" customFormat="1" ht="14.5">
      <c r="A133" s="80" t="s">
        <v>61</v>
      </c>
      <c r="B133" s="81">
        <f t="shared" si="0"/>
        <v>499</v>
      </c>
      <c r="C133" s="82">
        <v>390</v>
      </c>
      <c r="D133" s="83">
        <f t="shared" si="1"/>
        <v>78.156312625250507</v>
      </c>
      <c r="E133" s="82">
        <v>70</v>
      </c>
      <c r="F133" s="83">
        <f t="shared" si="2"/>
        <v>14.02805611222445</v>
      </c>
      <c r="G133" s="82">
        <v>39</v>
      </c>
      <c r="H133" s="83">
        <f t="shared" si="3"/>
        <v>7.8156312625250495</v>
      </c>
      <c r="I133" s="82" t="s">
        <v>98</v>
      </c>
      <c r="J133" s="83" t="s">
        <v>98</v>
      </c>
      <c r="K133" s="82" t="s">
        <v>98</v>
      </c>
      <c r="L133" s="84" t="s">
        <v>98</v>
      </c>
    </row>
    <row r="134" spans="1:12" s="1" customFormat="1" ht="14.5">
      <c r="A134" s="85" t="s">
        <v>62</v>
      </c>
      <c r="B134" s="86">
        <f t="shared" si="0"/>
        <v>2988</v>
      </c>
      <c r="C134" s="87">
        <v>1350</v>
      </c>
      <c r="D134" s="88">
        <f t="shared" si="1"/>
        <v>45.180722891566269</v>
      </c>
      <c r="E134" s="87">
        <v>1236</v>
      </c>
      <c r="F134" s="88">
        <f t="shared" si="2"/>
        <v>41.365461847389554</v>
      </c>
      <c r="G134" s="87">
        <v>319</v>
      </c>
      <c r="H134" s="88">
        <f t="shared" si="3"/>
        <v>10.676037483266398</v>
      </c>
      <c r="I134" s="87">
        <v>54</v>
      </c>
      <c r="J134" s="88">
        <f t="shared" ref="J134:J140" si="6">I134/$B134*100</f>
        <v>1.8072289156626504</v>
      </c>
      <c r="K134" s="87">
        <v>29</v>
      </c>
      <c r="L134" s="89">
        <f t="shared" ref="L134:L140" si="7">K134/$B134*100</f>
        <v>0.97054886211512714</v>
      </c>
    </row>
    <row r="135" spans="1:12" s="1" customFormat="1" ht="14.5">
      <c r="A135" s="80" t="s">
        <v>121</v>
      </c>
      <c r="B135" s="81">
        <f t="shared" si="0"/>
        <v>1560</v>
      </c>
      <c r="C135" s="82">
        <v>678</v>
      </c>
      <c r="D135" s="83">
        <f t="shared" si="1"/>
        <v>43.46153846153846</v>
      </c>
      <c r="E135" s="82">
        <v>627</v>
      </c>
      <c r="F135" s="83">
        <f t="shared" si="2"/>
        <v>40.192307692307693</v>
      </c>
      <c r="G135" s="82">
        <v>198</v>
      </c>
      <c r="H135" s="83">
        <f t="shared" si="3"/>
        <v>12.692307692307692</v>
      </c>
      <c r="I135" s="82">
        <v>29</v>
      </c>
      <c r="J135" s="83">
        <f t="shared" si="6"/>
        <v>1.858974358974359</v>
      </c>
      <c r="K135" s="82">
        <v>28</v>
      </c>
      <c r="L135" s="84">
        <f t="shared" si="7"/>
        <v>1.7948717948717947</v>
      </c>
    </row>
    <row r="136" spans="1:12" s="1" customFormat="1" ht="14.5">
      <c r="A136" s="85" t="s">
        <v>122</v>
      </c>
      <c r="B136" s="86">
        <f t="shared" si="0"/>
        <v>2102</v>
      </c>
      <c r="C136" s="87">
        <v>1020</v>
      </c>
      <c r="D136" s="88">
        <f t="shared" si="1"/>
        <v>48.525214081826832</v>
      </c>
      <c r="E136" s="87">
        <v>574</v>
      </c>
      <c r="F136" s="88">
        <f t="shared" si="2"/>
        <v>27.307326355851568</v>
      </c>
      <c r="G136" s="87">
        <v>408</v>
      </c>
      <c r="H136" s="88">
        <f t="shared" si="3"/>
        <v>19.410085632730734</v>
      </c>
      <c r="I136" s="87">
        <v>56</v>
      </c>
      <c r="J136" s="88">
        <f t="shared" si="6"/>
        <v>2.6641294005708849</v>
      </c>
      <c r="K136" s="87">
        <v>44</v>
      </c>
      <c r="L136" s="89">
        <f t="shared" si="7"/>
        <v>2.093244529019981</v>
      </c>
    </row>
    <row r="137" spans="1:12" s="1" customFormat="1" ht="14.5">
      <c r="A137" s="80" t="s">
        <v>65</v>
      </c>
      <c r="B137" s="81">
        <f t="shared" si="0"/>
        <v>1596</v>
      </c>
      <c r="C137" s="82">
        <v>853</v>
      </c>
      <c r="D137" s="83">
        <f t="shared" si="1"/>
        <v>53.446115288220554</v>
      </c>
      <c r="E137" s="82">
        <v>559</v>
      </c>
      <c r="F137" s="83">
        <f t="shared" si="2"/>
        <v>35.025062656641602</v>
      </c>
      <c r="G137" s="82">
        <v>135</v>
      </c>
      <c r="H137" s="83">
        <f t="shared" si="3"/>
        <v>8.458646616541353</v>
      </c>
      <c r="I137" s="82">
        <v>22</v>
      </c>
      <c r="J137" s="83">
        <f t="shared" si="6"/>
        <v>1.3784461152882206</v>
      </c>
      <c r="K137" s="82">
        <v>27</v>
      </c>
      <c r="L137" s="84">
        <f t="shared" si="7"/>
        <v>1.6917293233082706</v>
      </c>
    </row>
    <row r="138" spans="1:12" s="1" customFormat="1" ht="14.5">
      <c r="A138" s="90" t="s">
        <v>66</v>
      </c>
      <c r="B138" s="91">
        <f t="shared" si="0"/>
        <v>47457</v>
      </c>
      <c r="C138" s="92">
        <v>27849</v>
      </c>
      <c r="D138" s="93">
        <f t="shared" si="1"/>
        <v>58.682596877173019</v>
      </c>
      <c r="E138" s="92">
        <v>9195</v>
      </c>
      <c r="F138" s="93">
        <f t="shared" si="2"/>
        <v>19.375434603957267</v>
      </c>
      <c r="G138" s="92">
        <v>7756</v>
      </c>
      <c r="H138" s="93">
        <f t="shared" si="3"/>
        <v>16.343215963925235</v>
      </c>
      <c r="I138" s="92">
        <v>1312</v>
      </c>
      <c r="J138" s="93">
        <f t="shared" si="6"/>
        <v>2.764607960890912</v>
      </c>
      <c r="K138" s="92">
        <v>1345</v>
      </c>
      <c r="L138" s="94">
        <f t="shared" si="7"/>
        <v>2.8341445940535643</v>
      </c>
    </row>
    <row r="139" spans="1:12" s="1" customFormat="1" ht="14.5">
      <c r="A139" s="95" t="s">
        <v>67</v>
      </c>
      <c r="B139" s="96">
        <f t="shared" si="0"/>
        <v>11562</v>
      </c>
      <c r="C139" s="97">
        <v>6043</v>
      </c>
      <c r="D139" s="98">
        <f t="shared" si="1"/>
        <v>52.266043937035114</v>
      </c>
      <c r="E139" s="97">
        <v>3800</v>
      </c>
      <c r="F139" s="98">
        <f t="shared" si="2"/>
        <v>32.866286109669609</v>
      </c>
      <c r="G139" s="97">
        <v>1276</v>
      </c>
      <c r="H139" s="98">
        <f t="shared" si="3"/>
        <v>11.036152914720637</v>
      </c>
      <c r="I139" s="97">
        <v>237</v>
      </c>
      <c r="J139" s="98">
        <f t="shared" si="6"/>
        <v>2.0498183705241306</v>
      </c>
      <c r="K139" s="97">
        <v>206</v>
      </c>
      <c r="L139" s="99">
        <f t="shared" si="7"/>
        <v>1.7816986680505105</v>
      </c>
    </row>
    <row r="140" spans="1:12" s="1" customFormat="1" ht="14.5">
      <c r="A140" s="100" t="s">
        <v>68</v>
      </c>
      <c r="B140" s="101">
        <f t="shared" si="0"/>
        <v>59019</v>
      </c>
      <c r="C140" s="102">
        <v>33892</v>
      </c>
      <c r="D140" s="103">
        <f t="shared" si="1"/>
        <v>57.425574814890126</v>
      </c>
      <c r="E140" s="102">
        <v>12995</v>
      </c>
      <c r="F140" s="103">
        <f t="shared" si="2"/>
        <v>22.018333079177893</v>
      </c>
      <c r="G140" s="102">
        <v>9032</v>
      </c>
      <c r="H140" s="103">
        <f t="shared" si="3"/>
        <v>15.303546315593284</v>
      </c>
      <c r="I140" s="102">
        <v>1549</v>
      </c>
      <c r="J140" s="103">
        <f t="shared" si="6"/>
        <v>2.6245785255595657</v>
      </c>
      <c r="K140" s="102">
        <v>1551</v>
      </c>
      <c r="L140" s="104">
        <f t="shared" si="7"/>
        <v>2.627967264779139</v>
      </c>
    </row>
    <row r="141" spans="1:12" s="1" customFormat="1" ht="14.25" customHeight="1">
      <c r="A141" s="424" t="s">
        <v>177</v>
      </c>
      <c r="B141" s="424"/>
      <c r="C141" s="424"/>
      <c r="D141" s="424"/>
      <c r="E141" s="424"/>
      <c r="F141" s="424"/>
      <c r="G141" s="424"/>
      <c r="H141" s="424"/>
      <c r="I141" s="424"/>
      <c r="J141" s="424"/>
      <c r="K141" s="424"/>
      <c r="L141" s="424"/>
    </row>
    <row r="142" spans="1:12" s="1" customFormat="1" ht="14.25" customHeight="1">
      <c r="A142" s="397" t="s">
        <v>96</v>
      </c>
      <c r="B142" s="397"/>
      <c r="C142" s="397"/>
      <c r="D142" s="397"/>
      <c r="E142" s="397"/>
      <c r="F142" s="397"/>
      <c r="G142" s="397"/>
      <c r="H142" s="397"/>
      <c r="I142" s="397"/>
      <c r="J142" s="397"/>
      <c r="K142" s="397"/>
      <c r="L142" s="397"/>
    </row>
    <row r="143" spans="1:12" s="1" customFormat="1" ht="27" customHeight="1">
      <c r="A143" s="397" t="s">
        <v>132</v>
      </c>
      <c r="B143" s="397"/>
      <c r="C143" s="397"/>
      <c r="D143" s="397"/>
      <c r="E143" s="397"/>
      <c r="F143" s="397"/>
      <c r="G143" s="397"/>
      <c r="H143" s="397"/>
      <c r="I143" s="397"/>
      <c r="J143" s="397"/>
      <c r="K143" s="397"/>
      <c r="L143" s="397"/>
    </row>
    <row r="144" spans="1:12" s="1" customFormat="1" ht="14.5"/>
    <row r="145" spans="1:12" s="1" customFormat="1" ht="23.5">
      <c r="A145" s="387">
        <v>2020</v>
      </c>
      <c r="B145" s="387"/>
      <c r="C145" s="387"/>
      <c r="D145" s="387"/>
      <c r="E145" s="387"/>
      <c r="F145" s="387"/>
      <c r="G145" s="387"/>
      <c r="H145" s="387"/>
      <c r="I145" s="387"/>
      <c r="J145" s="387"/>
      <c r="K145" s="387"/>
      <c r="L145" s="387"/>
    </row>
    <row r="146" spans="1:12" s="1" customFormat="1" ht="14.5">
      <c r="A146" s="116"/>
    </row>
    <row r="147" spans="1:12" s="1" customFormat="1" ht="14.25" customHeight="1">
      <c r="A147" s="417" t="s">
        <v>178</v>
      </c>
      <c r="B147" s="417"/>
      <c r="C147" s="417"/>
      <c r="D147" s="417"/>
      <c r="E147" s="417"/>
      <c r="F147" s="417"/>
      <c r="G147" s="417"/>
      <c r="H147" s="417"/>
      <c r="I147" s="417"/>
      <c r="J147" s="417"/>
    </row>
    <row r="148" spans="1:12" s="1" customFormat="1" ht="14.25" customHeight="1">
      <c r="A148" s="404" t="s">
        <v>38</v>
      </c>
      <c r="B148" s="422" t="s">
        <v>40</v>
      </c>
      <c r="C148" s="408" t="s">
        <v>41</v>
      </c>
      <c r="D148" s="408"/>
      <c r="E148" s="408"/>
      <c r="F148" s="408"/>
      <c r="G148" s="408"/>
      <c r="H148" s="408"/>
      <c r="I148" s="408"/>
      <c r="J148" s="408"/>
      <c r="K148" s="408"/>
      <c r="L148" s="408"/>
    </row>
    <row r="149" spans="1:12" s="1" customFormat="1" ht="37.5" customHeight="1">
      <c r="A149" s="404"/>
      <c r="B149" s="422"/>
      <c r="C149" s="407" t="s">
        <v>166</v>
      </c>
      <c r="D149" s="407"/>
      <c r="E149" s="407" t="s">
        <v>167</v>
      </c>
      <c r="F149" s="407"/>
      <c r="G149" s="407" t="s">
        <v>168</v>
      </c>
      <c r="H149" s="407"/>
      <c r="I149" s="407" t="s">
        <v>169</v>
      </c>
      <c r="J149" s="407"/>
      <c r="K149" s="408" t="s">
        <v>170</v>
      </c>
      <c r="L149" s="408"/>
    </row>
    <row r="150" spans="1:12" s="1" customFormat="1" ht="14.25" customHeight="1">
      <c r="A150" s="404"/>
      <c r="B150" s="423" t="s">
        <v>48</v>
      </c>
      <c r="C150" s="423"/>
      <c r="D150" s="152" t="s">
        <v>49</v>
      </c>
      <c r="E150" s="153" t="s">
        <v>48</v>
      </c>
      <c r="F150" s="154" t="s">
        <v>49</v>
      </c>
      <c r="G150" s="153" t="s">
        <v>48</v>
      </c>
      <c r="H150" s="154" t="s">
        <v>49</v>
      </c>
      <c r="I150" s="153" t="s">
        <v>48</v>
      </c>
      <c r="J150" s="154" t="s">
        <v>49</v>
      </c>
      <c r="K150" s="153" t="s">
        <v>48</v>
      </c>
      <c r="L150" s="155" t="s">
        <v>49</v>
      </c>
    </row>
    <row r="151" spans="1:12" s="1" customFormat="1" ht="14.5">
      <c r="A151" s="85" t="s">
        <v>118</v>
      </c>
      <c r="B151" s="76">
        <v>8901</v>
      </c>
      <c r="C151" s="77">
        <v>5770</v>
      </c>
      <c r="D151" s="78">
        <v>64.8241770587574</v>
      </c>
      <c r="E151" s="77">
        <v>1049</v>
      </c>
      <c r="F151" s="78">
        <v>11.7851926749803</v>
      </c>
      <c r="G151" s="77">
        <v>1431</v>
      </c>
      <c r="H151" s="78">
        <v>16.0768452982811</v>
      </c>
      <c r="I151" s="77">
        <v>298</v>
      </c>
      <c r="J151" s="78">
        <v>3.3479384338838298</v>
      </c>
      <c r="K151" s="77">
        <v>353</v>
      </c>
      <c r="L151" s="79">
        <v>3.9658465340972899</v>
      </c>
    </row>
    <row r="152" spans="1:12" s="1" customFormat="1" ht="14.5">
      <c r="A152" s="80" t="s">
        <v>51</v>
      </c>
      <c r="B152" s="81">
        <v>9224</v>
      </c>
      <c r="C152" s="82">
        <v>4526</v>
      </c>
      <c r="D152" s="83">
        <v>49.067649609713797</v>
      </c>
      <c r="E152" s="82">
        <v>2185</v>
      </c>
      <c r="F152" s="83">
        <v>23.688204683434499</v>
      </c>
      <c r="G152" s="82">
        <v>1802</v>
      </c>
      <c r="H152" s="83">
        <v>19.535993061578498</v>
      </c>
      <c r="I152" s="82">
        <v>362</v>
      </c>
      <c r="J152" s="83">
        <v>3.9245446660884702</v>
      </c>
      <c r="K152" s="82">
        <v>349</v>
      </c>
      <c r="L152" s="84">
        <v>3.7836079791847399</v>
      </c>
    </row>
    <row r="153" spans="1:12" s="1" customFormat="1" ht="14.5">
      <c r="A153" s="85" t="s">
        <v>52</v>
      </c>
      <c r="B153" s="86">
        <v>2531</v>
      </c>
      <c r="C153" s="87">
        <v>1624</v>
      </c>
      <c r="D153" s="88">
        <v>64.164361912287603</v>
      </c>
      <c r="E153" s="87">
        <v>518</v>
      </c>
      <c r="F153" s="88">
        <v>20.466218885815898</v>
      </c>
      <c r="G153" s="87">
        <v>299</v>
      </c>
      <c r="H153" s="88">
        <v>11.8135124456736</v>
      </c>
      <c r="I153" s="87">
        <v>60</v>
      </c>
      <c r="J153" s="88">
        <v>2.3706045041485599</v>
      </c>
      <c r="K153" s="87">
        <v>30</v>
      </c>
      <c r="L153" s="89">
        <v>1.18530225207428</v>
      </c>
    </row>
    <row r="154" spans="1:12" s="1" customFormat="1" ht="14.5">
      <c r="A154" s="80" t="s">
        <v>53</v>
      </c>
      <c r="B154" s="81">
        <v>1646</v>
      </c>
      <c r="C154" s="82">
        <v>838</v>
      </c>
      <c r="D154" s="83">
        <v>50.911300121506699</v>
      </c>
      <c r="E154" s="82">
        <v>598</v>
      </c>
      <c r="F154" s="83">
        <v>36.330498177399797</v>
      </c>
      <c r="G154" s="82">
        <v>173</v>
      </c>
      <c r="H154" s="83">
        <v>10.5103280680437</v>
      </c>
      <c r="I154" s="82">
        <v>21</v>
      </c>
      <c r="J154" s="83">
        <v>1.2758201701093601</v>
      </c>
      <c r="K154" s="82">
        <v>16</v>
      </c>
      <c r="L154" s="84">
        <v>0.97205346294046202</v>
      </c>
    </row>
    <row r="155" spans="1:12" s="1" customFormat="1" ht="14.5">
      <c r="A155" s="85" t="s">
        <v>54</v>
      </c>
      <c r="B155" s="86">
        <v>493</v>
      </c>
      <c r="C155" s="87">
        <v>217</v>
      </c>
      <c r="D155" s="88">
        <v>44.016227180527402</v>
      </c>
      <c r="E155" s="87">
        <v>119</v>
      </c>
      <c r="F155" s="88">
        <v>24.137931034482801</v>
      </c>
      <c r="G155" s="87">
        <v>121</v>
      </c>
      <c r="H155" s="88">
        <v>24.543610547667299</v>
      </c>
      <c r="I155" s="87">
        <v>20</v>
      </c>
      <c r="J155" s="88">
        <v>4.0567951318458402</v>
      </c>
      <c r="K155" s="87">
        <v>16</v>
      </c>
      <c r="L155" s="89">
        <v>3.2454361054766698</v>
      </c>
    </row>
    <row r="156" spans="1:12" s="1" customFormat="1" ht="14.5">
      <c r="A156" s="80" t="s">
        <v>55</v>
      </c>
      <c r="B156" s="81">
        <v>1493</v>
      </c>
      <c r="C156" s="82">
        <v>729</v>
      </c>
      <c r="D156" s="83">
        <v>48.827863362357697</v>
      </c>
      <c r="E156" s="82">
        <v>355</v>
      </c>
      <c r="F156" s="83">
        <v>23.777628935030101</v>
      </c>
      <c r="G156" s="82">
        <v>350</v>
      </c>
      <c r="H156" s="83">
        <v>23.442732752846599</v>
      </c>
      <c r="I156" s="82">
        <v>38</v>
      </c>
      <c r="J156" s="83">
        <v>2.5452109845947799</v>
      </c>
      <c r="K156" s="82">
        <v>21</v>
      </c>
      <c r="L156" s="84">
        <v>1.4065639651708</v>
      </c>
    </row>
    <row r="157" spans="1:12" s="1" customFormat="1" ht="14.5">
      <c r="A157" s="85" t="s">
        <v>56</v>
      </c>
      <c r="B157" s="86">
        <v>4328</v>
      </c>
      <c r="C157" s="87">
        <v>2576</v>
      </c>
      <c r="D157" s="88">
        <v>59.519408502772599</v>
      </c>
      <c r="E157" s="87">
        <v>872</v>
      </c>
      <c r="F157" s="88">
        <v>20.147874306839199</v>
      </c>
      <c r="G157" s="87">
        <v>733</v>
      </c>
      <c r="H157" s="88">
        <v>16.9362292051756</v>
      </c>
      <c r="I157" s="87">
        <v>95</v>
      </c>
      <c r="J157" s="88">
        <v>2.19500924214418</v>
      </c>
      <c r="K157" s="87">
        <v>52</v>
      </c>
      <c r="L157" s="89">
        <v>1.20147874306839</v>
      </c>
    </row>
    <row r="158" spans="1:12" s="1" customFormat="1" ht="14.5">
      <c r="A158" s="80" t="s">
        <v>171</v>
      </c>
      <c r="B158" s="81">
        <v>1136</v>
      </c>
      <c r="C158" s="82">
        <v>678</v>
      </c>
      <c r="D158" s="83">
        <v>59.683098591549303</v>
      </c>
      <c r="E158" s="82">
        <v>227</v>
      </c>
      <c r="F158" s="83">
        <v>19.982394366197202</v>
      </c>
      <c r="G158" s="82">
        <v>113</v>
      </c>
      <c r="H158" s="83">
        <v>9.9471830985915499</v>
      </c>
      <c r="I158" s="82">
        <v>33</v>
      </c>
      <c r="J158" s="83">
        <v>2.9049295774647899</v>
      </c>
      <c r="K158" s="82">
        <v>85</v>
      </c>
      <c r="L158" s="84">
        <v>7.4823943661971803</v>
      </c>
    </row>
    <row r="159" spans="1:12" s="1" customFormat="1" ht="14.5">
      <c r="A159" s="85" t="s">
        <v>58</v>
      </c>
      <c r="B159" s="86">
        <v>5696</v>
      </c>
      <c r="C159" s="87">
        <v>2410</v>
      </c>
      <c r="D159" s="88">
        <v>42.310393258426998</v>
      </c>
      <c r="E159" s="87">
        <v>1933</v>
      </c>
      <c r="F159" s="88">
        <v>33.936095505617999</v>
      </c>
      <c r="G159" s="87">
        <v>1074</v>
      </c>
      <c r="H159" s="88">
        <v>18.855337078651701</v>
      </c>
      <c r="I159" s="87">
        <v>137</v>
      </c>
      <c r="J159" s="88">
        <v>2.4051966292134801</v>
      </c>
      <c r="K159" s="87">
        <v>142</v>
      </c>
      <c r="L159" s="89">
        <v>2.4929775280898898</v>
      </c>
    </row>
    <row r="160" spans="1:12" s="1" customFormat="1" ht="14.5">
      <c r="A160" s="80" t="s">
        <v>120</v>
      </c>
      <c r="B160" s="81">
        <v>10611</v>
      </c>
      <c r="C160" s="82">
        <v>7618</v>
      </c>
      <c r="D160" s="83">
        <v>71.793421920648399</v>
      </c>
      <c r="E160" s="82">
        <v>1393</v>
      </c>
      <c r="F160" s="83">
        <v>13.127886155876</v>
      </c>
      <c r="G160" s="82">
        <v>1106</v>
      </c>
      <c r="H160" s="83">
        <v>10.423145792102501</v>
      </c>
      <c r="I160" s="82">
        <v>198</v>
      </c>
      <c r="J160" s="83">
        <v>1.8659881255301101</v>
      </c>
      <c r="K160" s="82">
        <v>296</v>
      </c>
      <c r="L160" s="84">
        <v>2.7895580058429901</v>
      </c>
    </row>
    <row r="161" spans="1:12" s="1" customFormat="1" ht="14.5">
      <c r="A161" s="85" t="s">
        <v>60</v>
      </c>
      <c r="B161" s="86">
        <v>2486</v>
      </c>
      <c r="C161" s="87">
        <v>1809</v>
      </c>
      <c r="D161" s="88">
        <v>72.767497988736906</v>
      </c>
      <c r="E161" s="87">
        <v>345</v>
      </c>
      <c r="F161" s="88">
        <v>13.8777152051488</v>
      </c>
      <c r="G161" s="87">
        <v>318</v>
      </c>
      <c r="H161" s="88">
        <v>12.7916331456154</v>
      </c>
      <c r="I161" s="87">
        <v>4</v>
      </c>
      <c r="J161" s="88">
        <v>0.16090104585679799</v>
      </c>
      <c r="K161" s="87">
        <v>10</v>
      </c>
      <c r="L161" s="89">
        <v>0.40225261464199502</v>
      </c>
    </row>
    <row r="162" spans="1:12" s="1" customFormat="1" ht="14.5">
      <c r="A162" s="80" t="s">
        <v>61</v>
      </c>
      <c r="B162" s="81">
        <v>480</v>
      </c>
      <c r="C162" s="82">
        <v>368</v>
      </c>
      <c r="D162" s="83">
        <v>76.6666666666667</v>
      </c>
      <c r="E162" s="82">
        <v>64</v>
      </c>
      <c r="F162" s="83">
        <v>13.3333333333333</v>
      </c>
      <c r="G162" s="82">
        <v>32</v>
      </c>
      <c r="H162" s="83">
        <v>6.6666666666666696</v>
      </c>
      <c r="I162" s="82">
        <v>11</v>
      </c>
      <c r="J162" s="83">
        <v>2.2916666666666701</v>
      </c>
      <c r="K162" s="82">
        <v>5</v>
      </c>
      <c r="L162" s="84">
        <v>1.0416666666666701</v>
      </c>
    </row>
    <row r="163" spans="1:12" s="1" customFormat="1" ht="14.5">
      <c r="A163" s="85" t="s">
        <v>62</v>
      </c>
      <c r="B163" s="86">
        <v>2951</v>
      </c>
      <c r="C163" s="87">
        <v>1481</v>
      </c>
      <c r="D163" s="88">
        <v>50.186377499152798</v>
      </c>
      <c r="E163" s="87">
        <v>1069</v>
      </c>
      <c r="F163" s="88">
        <v>36.225008471704498</v>
      </c>
      <c r="G163" s="87">
        <v>313</v>
      </c>
      <c r="H163" s="88">
        <v>10.6065740426974</v>
      </c>
      <c r="I163" s="87">
        <v>63</v>
      </c>
      <c r="J163" s="88">
        <v>2.1348695357505898</v>
      </c>
      <c r="K163" s="87">
        <v>25</v>
      </c>
      <c r="L163" s="89">
        <v>0.84717045069468</v>
      </c>
    </row>
    <row r="164" spans="1:12" s="1" customFormat="1" ht="14.5">
      <c r="A164" s="80" t="s">
        <v>121</v>
      </c>
      <c r="B164" s="81">
        <v>1542</v>
      </c>
      <c r="C164" s="82">
        <v>702</v>
      </c>
      <c r="D164" s="83">
        <v>45.525291828793797</v>
      </c>
      <c r="E164" s="82">
        <v>603</v>
      </c>
      <c r="F164" s="83">
        <v>39.105058365758801</v>
      </c>
      <c r="G164" s="82">
        <v>185</v>
      </c>
      <c r="H164" s="83">
        <v>11.997405966277601</v>
      </c>
      <c r="I164" s="82">
        <v>28</v>
      </c>
      <c r="J164" s="83">
        <v>1.81582360570687</v>
      </c>
      <c r="K164" s="82">
        <v>24</v>
      </c>
      <c r="L164" s="84">
        <v>1.5564202334630399</v>
      </c>
    </row>
    <row r="165" spans="1:12" s="1" customFormat="1" ht="14.5">
      <c r="A165" s="85" t="s">
        <v>122</v>
      </c>
      <c r="B165" s="86">
        <v>1980</v>
      </c>
      <c r="C165" s="87">
        <v>973</v>
      </c>
      <c r="D165" s="88">
        <v>49.141414141414103</v>
      </c>
      <c r="E165" s="87">
        <v>541</v>
      </c>
      <c r="F165" s="88">
        <v>27.3232323232323</v>
      </c>
      <c r="G165" s="87">
        <v>366</v>
      </c>
      <c r="H165" s="88">
        <v>18.484848484848499</v>
      </c>
      <c r="I165" s="87">
        <v>61</v>
      </c>
      <c r="J165" s="88">
        <v>3.08080808080808</v>
      </c>
      <c r="K165" s="87">
        <v>39</v>
      </c>
      <c r="L165" s="89">
        <v>1.9696969696969699</v>
      </c>
    </row>
    <row r="166" spans="1:12" s="1" customFormat="1" ht="14.5">
      <c r="A166" s="80" t="s">
        <v>65</v>
      </c>
      <c r="B166" s="81">
        <v>1591</v>
      </c>
      <c r="C166" s="82">
        <v>929</v>
      </c>
      <c r="D166" s="83">
        <v>58.390949088623501</v>
      </c>
      <c r="E166" s="82">
        <v>495</v>
      </c>
      <c r="F166" s="83">
        <v>31.112507856693899</v>
      </c>
      <c r="G166" s="82">
        <v>115</v>
      </c>
      <c r="H166" s="83">
        <v>7.2281583909490896</v>
      </c>
      <c r="I166" s="82">
        <v>26</v>
      </c>
      <c r="J166" s="83">
        <v>1.6341923318667499</v>
      </c>
      <c r="K166" s="82">
        <v>26</v>
      </c>
      <c r="L166" s="84">
        <v>1.6341923318667499</v>
      </c>
    </row>
    <row r="167" spans="1:12" s="1" customFormat="1" ht="14.5">
      <c r="A167" s="90" t="s">
        <v>66</v>
      </c>
      <c r="B167" s="91">
        <v>45692</v>
      </c>
      <c r="C167" s="92">
        <v>26996</v>
      </c>
      <c r="D167" s="93">
        <v>59.082552744462902</v>
      </c>
      <c r="E167" s="92">
        <v>8856</v>
      </c>
      <c r="F167" s="93">
        <v>19.381948699991199</v>
      </c>
      <c r="G167" s="92">
        <v>7333</v>
      </c>
      <c r="H167" s="93">
        <v>16.048761271119702</v>
      </c>
      <c r="I167" s="92">
        <v>1224</v>
      </c>
      <c r="J167" s="93">
        <v>2.6788059178849699</v>
      </c>
      <c r="K167" s="92">
        <v>1283</v>
      </c>
      <c r="L167" s="94">
        <v>2.8079313665411898</v>
      </c>
    </row>
    <row r="168" spans="1:12" s="1" customFormat="1" ht="14.5">
      <c r="A168" s="95" t="s">
        <v>67</v>
      </c>
      <c r="B168" s="96">
        <v>11397</v>
      </c>
      <c r="C168" s="97">
        <v>6252</v>
      </c>
      <c r="D168" s="98">
        <v>54.8565411950513</v>
      </c>
      <c r="E168" s="97">
        <v>3510</v>
      </c>
      <c r="F168" s="98">
        <v>30.797578310081601</v>
      </c>
      <c r="G168" s="97">
        <v>1198</v>
      </c>
      <c r="H168" s="98">
        <v>10.5115381240677</v>
      </c>
      <c r="I168" s="97">
        <v>231</v>
      </c>
      <c r="J168" s="98">
        <v>2.0268491708344301</v>
      </c>
      <c r="K168" s="97">
        <v>206</v>
      </c>
      <c r="L168" s="99">
        <v>1.8074931999649</v>
      </c>
    </row>
    <row r="169" spans="1:12" s="1" customFormat="1" ht="14.5">
      <c r="A169" s="100" t="s">
        <v>68</v>
      </c>
      <c r="B169" s="101">
        <v>57089</v>
      </c>
      <c r="C169" s="102">
        <v>33248</v>
      </c>
      <c r="D169" s="103">
        <v>58.238890153970097</v>
      </c>
      <c r="E169" s="102">
        <v>12366</v>
      </c>
      <c r="F169" s="103">
        <v>21.6609154127765</v>
      </c>
      <c r="G169" s="102">
        <v>8531</v>
      </c>
      <c r="H169" s="103">
        <v>14.9433340923821</v>
      </c>
      <c r="I169" s="102">
        <v>1455</v>
      </c>
      <c r="J169" s="103">
        <v>2.5486521046085899</v>
      </c>
      <c r="K169" s="102">
        <v>1489</v>
      </c>
      <c r="L169" s="104">
        <v>2.6082082362626799</v>
      </c>
    </row>
    <row r="170" spans="1:12" s="1" customFormat="1" ht="14.25" customHeight="1">
      <c r="A170" s="415" t="s">
        <v>177</v>
      </c>
      <c r="B170" s="415"/>
      <c r="C170" s="415"/>
      <c r="D170" s="415"/>
      <c r="E170" s="415"/>
      <c r="F170" s="415"/>
      <c r="G170" s="415"/>
      <c r="H170" s="415"/>
      <c r="I170" s="415"/>
      <c r="J170" s="415"/>
      <c r="K170" s="415"/>
      <c r="L170" s="415"/>
    </row>
    <row r="171" spans="1:12" s="1" customFormat="1" ht="30" customHeight="1">
      <c r="A171" s="397" t="s">
        <v>107</v>
      </c>
      <c r="B171" s="397"/>
      <c r="C171" s="397"/>
      <c r="D171" s="397"/>
      <c r="E171" s="397"/>
      <c r="F171" s="397"/>
      <c r="G171" s="397"/>
      <c r="H171" s="397"/>
      <c r="I171" s="397"/>
      <c r="J171" s="397"/>
      <c r="K171" s="397"/>
      <c r="L171" s="397"/>
    </row>
    <row r="172" spans="1:12" s="1" customFormat="1" ht="14.5"/>
    <row r="173" spans="1:12" s="1" customFormat="1" ht="23.5">
      <c r="A173" s="387">
        <v>2019</v>
      </c>
      <c r="B173" s="387"/>
      <c r="C173" s="387"/>
      <c r="D173" s="387"/>
      <c r="E173" s="387"/>
      <c r="F173" s="387"/>
      <c r="G173" s="387"/>
      <c r="H173" s="387"/>
      <c r="I173" s="387"/>
      <c r="J173" s="387"/>
      <c r="K173" s="387"/>
      <c r="L173" s="387"/>
    </row>
    <row r="174" spans="1:12" s="1" customFormat="1" ht="14.5">
      <c r="D174" s="283"/>
      <c r="F174" s="283"/>
      <c r="H174" s="283"/>
      <c r="J174" s="283"/>
      <c r="L174" s="283"/>
    </row>
    <row r="175" spans="1:12" s="1" customFormat="1" ht="14.25" customHeight="1">
      <c r="A175" s="417" t="s">
        <v>179</v>
      </c>
      <c r="B175" s="417"/>
      <c r="C175" s="417"/>
      <c r="D175" s="417"/>
      <c r="E175" s="417"/>
      <c r="F175" s="417"/>
      <c r="G175" s="417"/>
      <c r="H175" s="417"/>
      <c r="I175" s="417"/>
      <c r="J175" s="417"/>
      <c r="L175" s="283"/>
    </row>
    <row r="176" spans="1:12" s="1" customFormat="1" ht="14.25" customHeight="1">
      <c r="A176" s="404" t="s">
        <v>38</v>
      </c>
      <c r="B176" s="422" t="s">
        <v>40</v>
      </c>
      <c r="C176" s="408" t="s">
        <v>41</v>
      </c>
      <c r="D176" s="408"/>
      <c r="E176" s="408"/>
      <c r="F176" s="408"/>
      <c r="G176" s="408"/>
      <c r="H176" s="408"/>
      <c r="I176" s="408"/>
      <c r="J176" s="408"/>
      <c r="K176" s="408"/>
      <c r="L176" s="408"/>
    </row>
    <row r="177" spans="1:12" s="1" customFormat="1" ht="38.25" customHeight="1">
      <c r="A177" s="404"/>
      <c r="B177" s="422"/>
      <c r="C177" s="407" t="s">
        <v>166</v>
      </c>
      <c r="D177" s="407"/>
      <c r="E177" s="407" t="s">
        <v>167</v>
      </c>
      <c r="F177" s="407"/>
      <c r="G177" s="407" t="s">
        <v>168</v>
      </c>
      <c r="H177" s="407"/>
      <c r="I177" s="407" t="s">
        <v>169</v>
      </c>
      <c r="J177" s="407"/>
      <c r="K177" s="408" t="s">
        <v>170</v>
      </c>
      <c r="L177" s="408"/>
    </row>
    <row r="178" spans="1:12" s="1" customFormat="1" ht="14.25" customHeight="1">
      <c r="A178" s="404"/>
      <c r="B178" s="423" t="s">
        <v>48</v>
      </c>
      <c r="C178" s="423"/>
      <c r="D178" s="152" t="s">
        <v>49</v>
      </c>
      <c r="E178" s="153" t="s">
        <v>48</v>
      </c>
      <c r="F178" s="154" t="s">
        <v>49</v>
      </c>
      <c r="G178" s="153" t="s">
        <v>48</v>
      </c>
      <c r="H178" s="154" t="s">
        <v>49</v>
      </c>
      <c r="I178" s="153" t="s">
        <v>48</v>
      </c>
      <c r="J178" s="154" t="s">
        <v>49</v>
      </c>
      <c r="K178" s="153" t="s">
        <v>48</v>
      </c>
      <c r="L178" s="155" t="s">
        <v>49</v>
      </c>
    </row>
    <row r="179" spans="1:12" s="1" customFormat="1" ht="14.5">
      <c r="A179" s="284" t="s">
        <v>50</v>
      </c>
      <c r="B179" s="76">
        <v>8366</v>
      </c>
      <c r="C179" s="77">
        <v>5510</v>
      </c>
      <c r="D179" s="78">
        <v>65.861821659096293</v>
      </c>
      <c r="E179" s="77">
        <v>933</v>
      </c>
      <c r="F179" s="78">
        <v>11.1522830504423</v>
      </c>
      <c r="G179" s="77">
        <v>1331</v>
      </c>
      <c r="H179" s="78">
        <v>15.9096342338035</v>
      </c>
      <c r="I179" s="77">
        <v>276</v>
      </c>
      <c r="J179" s="78">
        <v>3.2990676547932098</v>
      </c>
      <c r="K179" s="77">
        <v>316</v>
      </c>
      <c r="L179" s="79">
        <v>3.77719340186469</v>
      </c>
    </row>
    <row r="180" spans="1:12" s="1" customFormat="1" ht="14.5">
      <c r="A180" s="254" t="s">
        <v>51</v>
      </c>
      <c r="B180" s="81">
        <v>8880</v>
      </c>
      <c r="C180" s="82">
        <v>4368</v>
      </c>
      <c r="D180" s="83">
        <v>49.1891891891892</v>
      </c>
      <c r="E180" s="82">
        <v>2157</v>
      </c>
      <c r="F180" s="83">
        <v>24.290540540540501</v>
      </c>
      <c r="G180" s="82">
        <v>1689</v>
      </c>
      <c r="H180" s="83">
        <v>19.020270270270299</v>
      </c>
      <c r="I180" s="82">
        <v>328</v>
      </c>
      <c r="J180" s="83">
        <v>3.6936936936936902</v>
      </c>
      <c r="K180" s="82">
        <v>338</v>
      </c>
      <c r="L180" s="84">
        <v>3.8063063063063098</v>
      </c>
    </row>
    <row r="181" spans="1:12" s="1" customFormat="1" ht="14.5">
      <c r="A181" s="259" t="s">
        <v>52</v>
      </c>
      <c r="B181" s="86">
        <v>2468</v>
      </c>
      <c r="C181" s="87">
        <v>1636</v>
      </c>
      <c r="D181" s="88">
        <v>66.288492706645101</v>
      </c>
      <c r="E181" s="87">
        <v>438</v>
      </c>
      <c r="F181" s="88">
        <v>17.7471636952998</v>
      </c>
      <c r="G181" s="87">
        <v>310</v>
      </c>
      <c r="H181" s="88">
        <v>12.5607779578606</v>
      </c>
      <c r="I181" s="87">
        <v>49</v>
      </c>
      <c r="J181" s="88">
        <v>1.98541329011345</v>
      </c>
      <c r="K181" s="87">
        <v>35</v>
      </c>
      <c r="L181" s="89">
        <v>1.41815235008104</v>
      </c>
    </row>
    <row r="182" spans="1:12" s="1" customFormat="1" ht="14.5">
      <c r="A182" s="254" t="s">
        <v>53</v>
      </c>
      <c r="B182" s="81">
        <v>1587</v>
      </c>
      <c r="C182" s="82">
        <v>816</v>
      </c>
      <c r="D182" s="83">
        <v>51.417769376181496</v>
      </c>
      <c r="E182" s="82">
        <v>595</v>
      </c>
      <c r="F182" s="83">
        <v>37.492123503465699</v>
      </c>
      <c r="G182" s="82">
        <v>143</v>
      </c>
      <c r="H182" s="83">
        <v>9.0107120352866996</v>
      </c>
      <c r="I182" s="82">
        <v>26</v>
      </c>
      <c r="J182" s="83">
        <v>1.6383112791430401</v>
      </c>
      <c r="K182" s="82">
        <v>7</v>
      </c>
      <c r="L182" s="84">
        <v>0.44108380592312502</v>
      </c>
    </row>
    <row r="183" spans="1:12" s="1" customFormat="1" ht="14.5">
      <c r="A183" s="259" t="s">
        <v>54</v>
      </c>
      <c r="B183" s="86">
        <v>451</v>
      </c>
      <c r="C183" s="87">
        <v>150</v>
      </c>
      <c r="D183" s="88">
        <v>33.259423503325898</v>
      </c>
      <c r="E183" s="87">
        <v>163</v>
      </c>
      <c r="F183" s="88">
        <v>36.141906873614197</v>
      </c>
      <c r="G183" s="87">
        <v>113</v>
      </c>
      <c r="H183" s="88">
        <v>25.0554323725055</v>
      </c>
      <c r="I183" s="87">
        <v>13</v>
      </c>
      <c r="J183" s="88">
        <v>2.88248337028825</v>
      </c>
      <c r="K183" s="87">
        <v>12</v>
      </c>
      <c r="L183" s="89">
        <v>2.6607538802660802</v>
      </c>
    </row>
    <row r="184" spans="1:12" s="1" customFormat="1" ht="14.5">
      <c r="A184" s="254" t="s">
        <v>55</v>
      </c>
      <c r="B184" s="81">
        <v>1452</v>
      </c>
      <c r="C184" s="82">
        <v>709</v>
      </c>
      <c r="D184" s="83">
        <v>48.829201101928398</v>
      </c>
      <c r="E184" s="82">
        <v>344</v>
      </c>
      <c r="F184" s="83">
        <v>23.6914600550964</v>
      </c>
      <c r="G184" s="82">
        <v>336</v>
      </c>
      <c r="H184" s="83">
        <v>23.1404958677686</v>
      </c>
      <c r="I184" s="82">
        <v>45</v>
      </c>
      <c r="J184" s="83">
        <v>3.0991735537190102</v>
      </c>
      <c r="K184" s="82">
        <v>18</v>
      </c>
      <c r="L184" s="84">
        <v>1.2396694214876001</v>
      </c>
    </row>
    <row r="185" spans="1:12" s="1" customFormat="1" ht="14.5">
      <c r="A185" s="259" t="s">
        <v>56</v>
      </c>
      <c r="B185" s="86">
        <v>4260</v>
      </c>
      <c r="C185" s="87">
        <v>2535</v>
      </c>
      <c r="D185" s="88">
        <v>59.507042253521099</v>
      </c>
      <c r="E185" s="87">
        <v>840</v>
      </c>
      <c r="F185" s="88">
        <v>19.7183098591549</v>
      </c>
      <c r="G185" s="87">
        <v>748</v>
      </c>
      <c r="H185" s="88">
        <v>17.558685446009399</v>
      </c>
      <c r="I185" s="87">
        <v>88</v>
      </c>
      <c r="J185" s="88">
        <v>2.06572769953052</v>
      </c>
      <c r="K185" s="87">
        <v>49</v>
      </c>
      <c r="L185" s="89">
        <v>1.1502347417840399</v>
      </c>
    </row>
    <row r="186" spans="1:12" s="1" customFormat="1" ht="14.5">
      <c r="A186" s="254" t="s">
        <v>57</v>
      </c>
      <c r="B186" s="81">
        <v>1080</v>
      </c>
      <c r="C186" s="82">
        <v>648</v>
      </c>
      <c r="D186" s="83">
        <v>60</v>
      </c>
      <c r="E186" s="82">
        <v>224</v>
      </c>
      <c r="F186" s="83">
        <v>20.740740740740701</v>
      </c>
      <c r="G186" s="82">
        <v>118</v>
      </c>
      <c r="H186" s="83">
        <v>10.925925925925901</v>
      </c>
      <c r="I186" s="82">
        <v>25</v>
      </c>
      <c r="J186" s="83">
        <v>2.3148148148148202</v>
      </c>
      <c r="K186" s="82">
        <v>65</v>
      </c>
      <c r="L186" s="84">
        <v>6.0185185185185199</v>
      </c>
    </row>
    <row r="187" spans="1:12" s="1" customFormat="1" ht="14.5">
      <c r="A187" s="259" t="s">
        <v>58</v>
      </c>
      <c r="B187" s="86">
        <v>5301</v>
      </c>
      <c r="C187" s="87">
        <v>2235</v>
      </c>
      <c r="D187" s="88">
        <v>42.161856253537103</v>
      </c>
      <c r="E187" s="87">
        <v>1768</v>
      </c>
      <c r="F187" s="88">
        <v>33.3521976985474</v>
      </c>
      <c r="G187" s="87">
        <v>1060</v>
      </c>
      <c r="H187" s="88">
        <v>19.996227126957201</v>
      </c>
      <c r="I187" s="87">
        <v>134</v>
      </c>
      <c r="J187" s="88">
        <v>2.5278249386908098</v>
      </c>
      <c r="K187" s="87">
        <v>104</v>
      </c>
      <c r="L187" s="89">
        <v>1.9618939822674999</v>
      </c>
    </row>
    <row r="188" spans="1:12" s="1" customFormat="1" ht="14.5">
      <c r="A188" s="254" t="s">
        <v>164</v>
      </c>
      <c r="B188" s="81">
        <v>10164</v>
      </c>
      <c r="C188" s="82">
        <v>7435</v>
      </c>
      <c r="D188" s="83">
        <v>73.150334513970904</v>
      </c>
      <c r="E188" s="82">
        <v>1245</v>
      </c>
      <c r="F188" s="83">
        <v>12.2491145218418</v>
      </c>
      <c r="G188" s="82">
        <v>1029</v>
      </c>
      <c r="H188" s="83">
        <v>10.123966942148799</v>
      </c>
      <c r="I188" s="82">
        <v>184</v>
      </c>
      <c r="J188" s="83">
        <v>1.8103109012199901</v>
      </c>
      <c r="K188" s="82">
        <v>271</v>
      </c>
      <c r="L188" s="84">
        <v>2.6662731208185799</v>
      </c>
    </row>
    <row r="189" spans="1:12" s="1" customFormat="1" ht="14.5">
      <c r="A189" s="259" t="s">
        <v>60</v>
      </c>
      <c r="B189" s="86">
        <v>2417</v>
      </c>
      <c r="C189" s="87">
        <v>1781</v>
      </c>
      <c r="D189" s="88">
        <v>73.686388084402196</v>
      </c>
      <c r="E189" s="87">
        <v>311</v>
      </c>
      <c r="F189" s="88">
        <v>12.8671907323128</v>
      </c>
      <c r="G189" s="87">
        <v>305</v>
      </c>
      <c r="H189" s="88">
        <v>12.618949110467501</v>
      </c>
      <c r="I189" s="87" t="s">
        <v>98</v>
      </c>
      <c r="J189" s="88" t="s">
        <v>98</v>
      </c>
      <c r="K189" s="87" t="s">
        <v>98</v>
      </c>
      <c r="L189" s="89" t="s">
        <v>98</v>
      </c>
    </row>
    <row r="190" spans="1:12" s="1" customFormat="1" ht="14.5">
      <c r="A190" s="254" t="s">
        <v>61</v>
      </c>
      <c r="B190" s="81">
        <v>464</v>
      </c>
      <c r="C190" s="82">
        <v>367</v>
      </c>
      <c r="D190" s="83">
        <v>79.094827586206904</v>
      </c>
      <c r="E190" s="82">
        <v>61</v>
      </c>
      <c r="F190" s="83">
        <v>13.1465517241379</v>
      </c>
      <c r="G190" s="82">
        <v>23</v>
      </c>
      <c r="H190" s="83">
        <v>4.9568965517241397</v>
      </c>
      <c r="I190" s="82" t="s">
        <v>98</v>
      </c>
      <c r="J190" s="83" t="s">
        <v>98</v>
      </c>
      <c r="K190" s="82" t="s">
        <v>98</v>
      </c>
      <c r="L190" s="84" t="s">
        <v>98</v>
      </c>
    </row>
    <row r="191" spans="1:12" s="1" customFormat="1" ht="14.5">
      <c r="A191" s="259" t="s">
        <v>62</v>
      </c>
      <c r="B191" s="86">
        <v>2903</v>
      </c>
      <c r="C191" s="87">
        <v>1493</v>
      </c>
      <c r="D191" s="88">
        <v>51.429555632104702</v>
      </c>
      <c r="E191" s="87">
        <v>1028</v>
      </c>
      <c r="F191" s="88">
        <v>35.411643127798797</v>
      </c>
      <c r="G191" s="87">
        <v>299</v>
      </c>
      <c r="H191" s="88">
        <v>10.299689975887</v>
      </c>
      <c r="I191" s="87">
        <v>53</v>
      </c>
      <c r="J191" s="88">
        <v>1.82569755425422</v>
      </c>
      <c r="K191" s="87">
        <v>30</v>
      </c>
      <c r="L191" s="89">
        <v>1.0334137099552201</v>
      </c>
    </row>
    <row r="192" spans="1:12" s="1" customFormat="1" ht="14.5">
      <c r="A192" s="254" t="s">
        <v>63</v>
      </c>
      <c r="B192" s="81">
        <v>1508</v>
      </c>
      <c r="C192" s="82">
        <v>670</v>
      </c>
      <c r="D192" s="83">
        <v>44.429708222811698</v>
      </c>
      <c r="E192" s="82">
        <v>590</v>
      </c>
      <c r="F192" s="83">
        <v>39.124668435013298</v>
      </c>
      <c r="G192" s="82">
        <v>199</v>
      </c>
      <c r="H192" s="83">
        <v>13.1962864721485</v>
      </c>
      <c r="I192" s="82">
        <v>23</v>
      </c>
      <c r="J192" s="83">
        <v>1.52519893899204</v>
      </c>
      <c r="K192" s="82">
        <v>26</v>
      </c>
      <c r="L192" s="84">
        <v>1.72413793103448</v>
      </c>
    </row>
    <row r="193" spans="1:12" s="1" customFormat="1" ht="14.5">
      <c r="A193" s="259" t="s">
        <v>64</v>
      </c>
      <c r="B193" s="86">
        <v>1915</v>
      </c>
      <c r="C193" s="87">
        <v>933</v>
      </c>
      <c r="D193" s="88">
        <v>48.720626631853797</v>
      </c>
      <c r="E193" s="87">
        <v>542</v>
      </c>
      <c r="F193" s="88">
        <v>28.302872062663202</v>
      </c>
      <c r="G193" s="87">
        <v>351</v>
      </c>
      <c r="H193" s="88">
        <v>18.3289817232376</v>
      </c>
      <c r="I193" s="87">
        <v>64</v>
      </c>
      <c r="J193" s="88">
        <v>3.3420365535248</v>
      </c>
      <c r="K193" s="87">
        <v>25</v>
      </c>
      <c r="L193" s="89">
        <v>1.30548302872063</v>
      </c>
    </row>
    <row r="194" spans="1:12" s="1" customFormat="1" ht="14.5">
      <c r="A194" s="254" t="s">
        <v>65</v>
      </c>
      <c r="B194" s="81">
        <v>1568</v>
      </c>
      <c r="C194" s="82">
        <v>899</v>
      </c>
      <c r="D194" s="83">
        <v>57.334183673469397</v>
      </c>
      <c r="E194" s="82">
        <v>489</v>
      </c>
      <c r="F194" s="83">
        <v>31.186224489795901</v>
      </c>
      <c r="G194" s="82">
        <v>124</v>
      </c>
      <c r="H194" s="83">
        <v>7.9081632653061202</v>
      </c>
      <c r="I194" s="82">
        <v>27</v>
      </c>
      <c r="J194" s="83">
        <v>1.7219387755102</v>
      </c>
      <c r="K194" s="82">
        <v>29</v>
      </c>
      <c r="L194" s="84">
        <v>1.84948979591837</v>
      </c>
    </row>
    <row r="195" spans="1:12" s="1" customFormat="1" ht="14.5">
      <c r="A195" s="125" t="s">
        <v>66</v>
      </c>
      <c r="B195" s="91">
        <v>43670</v>
      </c>
      <c r="C195" s="92">
        <v>26023</v>
      </c>
      <c r="D195" s="93">
        <v>59.590107625372099</v>
      </c>
      <c r="E195" s="92">
        <v>8364</v>
      </c>
      <c r="F195" s="93">
        <v>19.152736432333398</v>
      </c>
      <c r="G195" s="92">
        <v>6985</v>
      </c>
      <c r="H195" s="93">
        <v>15.9949622166247</v>
      </c>
      <c r="I195" s="92">
        <v>1150</v>
      </c>
      <c r="J195" s="93">
        <v>2.63338676436913</v>
      </c>
      <c r="K195" s="92">
        <v>1148</v>
      </c>
      <c r="L195" s="94">
        <v>2.6288069613006599</v>
      </c>
    </row>
    <row r="196" spans="1:12" s="1" customFormat="1" ht="14.5">
      <c r="A196" s="128" t="s">
        <v>67</v>
      </c>
      <c r="B196" s="96">
        <v>11114</v>
      </c>
      <c r="C196" s="97">
        <v>6162</v>
      </c>
      <c r="D196" s="98">
        <v>55.4435846679863</v>
      </c>
      <c r="E196" s="97">
        <v>3364</v>
      </c>
      <c r="F196" s="98">
        <v>30.268130286125601</v>
      </c>
      <c r="G196" s="97">
        <v>1193</v>
      </c>
      <c r="H196" s="98">
        <v>10.7342091056325</v>
      </c>
      <c r="I196" s="97">
        <v>203</v>
      </c>
      <c r="J196" s="98">
        <v>1.8265251034731</v>
      </c>
      <c r="K196" s="97">
        <v>192</v>
      </c>
      <c r="L196" s="99">
        <v>1.7275508367824399</v>
      </c>
    </row>
    <row r="197" spans="1:12" s="1" customFormat="1" ht="14.5">
      <c r="A197" s="131" t="s">
        <v>68</v>
      </c>
      <c r="B197" s="101">
        <v>54784</v>
      </c>
      <c r="C197" s="102">
        <v>32185</v>
      </c>
      <c r="D197" s="103">
        <v>58.748904789719603</v>
      </c>
      <c r="E197" s="102">
        <v>11728</v>
      </c>
      <c r="F197" s="103">
        <v>21.407710280373799</v>
      </c>
      <c r="G197" s="102">
        <v>8178</v>
      </c>
      <c r="H197" s="103">
        <v>14.927716121495299</v>
      </c>
      <c r="I197" s="102">
        <v>1353</v>
      </c>
      <c r="J197" s="103">
        <v>2.4696991822429899</v>
      </c>
      <c r="K197" s="102">
        <v>1340</v>
      </c>
      <c r="L197" s="104">
        <v>2.4459696261682198</v>
      </c>
    </row>
    <row r="198" spans="1:12" s="1" customFormat="1" ht="14.25" customHeight="1">
      <c r="A198" s="415" t="s">
        <v>177</v>
      </c>
      <c r="B198" s="415"/>
      <c r="C198" s="415"/>
      <c r="D198" s="415"/>
      <c r="E198" s="415"/>
      <c r="F198" s="415"/>
      <c r="G198" s="415"/>
      <c r="H198" s="415"/>
      <c r="I198" s="415"/>
      <c r="J198" s="415"/>
      <c r="K198" s="415"/>
      <c r="L198" s="415"/>
    </row>
    <row r="199" spans="1:12" s="1" customFormat="1" ht="14.25" customHeight="1">
      <c r="A199" s="397" t="s">
        <v>96</v>
      </c>
      <c r="B199" s="397"/>
      <c r="C199" s="397"/>
      <c r="D199" s="397"/>
      <c r="E199" s="397"/>
      <c r="F199" s="397"/>
      <c r="G199" s="397"/>
      <c r="H199" s="397"/>
      <c r="I199" s="397"/>
      <c r="J199" s="397"/>
      <c r="K199" s="397"/>
      <c r="L199" s="397"/>
    </row>
    <row r="200" spans="1:12" s="1" customFormat="1" ht="26.25" customHeight="1">
      <c r="A200" s="425" t="s">
        <v>180</v>
      </c>
      <c r="B200" s="425"/>
      <c r="C200" s="425"/>
      <c r="D200" s="425"/>
      <c r="E200" s="425"/>
      <c r="F200" s="425"/>
      <c r="G200" s="425"/>
      <c r="H200" s="425"/>
      <c r="I200" s="425"/>
      <c r="J200" s="425"/>
      <c r="K200" s="425"/>
      <c r="L200" s="425"/>
    </row>
  </sheetData>
  <mergeCells count="94">
    <mergeCell ref="A198:L198"/>
    <mergeCell ref="A199:L199"/>
    <mergeCell ref="A200:L200"/>
    <mergeCell ref="A170:L170"/>
    <mergeCell ref="A171:L171"/>
    <mergeCell ref="A173:L173"/>
    <mergeCell ref="A175:J175"/>
    <mergeCell ref="A176:A178"/>
    <mergeCell ref="B176:B177"/>
    <mergeCell ref="C176:L176"/>
    <mergeCell ref="C177:D177"/>
    <mergeCell ref="E177:F177"/>
    <mergeCell ref="G177:H177"/>
    <mergeCell ref="I177:J177"/>
    <mergeCell ref="K177:L177"/>
    <mergeCell ref="B178:C178"/>
    <mergeCell ref="A148:A150"/>
    <mergeCell ref="B148:B149"/>
    <mergeCell ref="C148:L148"/>
    <mergeCell ref="C149:D149"/>
    <mergeCell ref="E149:F149"/>
    <mergeCell ref="G149:H149"/>
    <mergeCell ref="I149:J149"/>
    <mergeCell ref="K149:L149"/>
    <mergeCell ref="B150:C150"/>
    <mergeCell ref="A141:L141"/>
    <mergeCell ref="A142:L142"/>
    <mergeCell ref="A143:L143"/>
    <mergeCell ref="A145:L145"/>
    <mergeCell ref="A147:J147"/>
    <mergeCell ref="A119:A121"/>
    <mergeCell ref="B119:B120"/>
    <mergeCell ref="C119:L119"/>
    <mergeCell ref="C120:D120"/>
    <mergeCell ref="E120:F120"/>
    <mergeCell ref="G120:H120"/>
    <mergeCell ref="I120:J120"/>
    <mergeCell ref="K120:L120"/>
    <mergeCell ref="B121:C121"/>
    <mergeCell ref="A112:L112"/>
    <mergeCell ref="A113:L113"/>
    <mergeCell ref="A114:L114"/>
    <mergeCell ref="A116:L116"/>
    <mergeCell ref="A118:J118"/>
    <mergeCell ref="A84:L84"/>
    <mergeCell ref="A85:L85"/>
    <mergeCell ref="A87:L87"/>
    <mergeCell ref="A89:J89"/>
    <mergeCell ref="A90:A92"/>
    <mergeCell ref="B90:B91"/>
    <mergeCell ref="C90:L90"/>
    <mergeCell ref="C91:D91"/>
    <mergeCell ref="E91:F91"/>
    <mergeCell ref="G91:H91"/>
    <mergeCell ref="I91:J91"/>
    <mergeCell ref="K91:L91"/>
    <mergeCell ref="B92:C92"/>
    <mergeCell ref="A56:L56"/>
    <mergeCell ref="A57:L57"/>
    <mergeCell ref="A59:L59"/>
    <mergeCell ref="A61:J61"/>
    <mergeCell ref="A62:A64"/>
    <mergeCell ref="B62:B63"/>
    <mergeCell ref="C62:L62"/>
    <mergeCell ref="C63:D63"/>
    <mergeCell ref="E63:F63"/>
    <mergeCell ref="G63:H63"/>
    <mergeCell ref="I63:J63"/>
    <mergeCell ref="K63:L63"/>
    <mergeCell ref="B64:C64"/>
    <mergeCell ref="A28:L28"/>
    <mergeCell ref="A29:L29"/>
    <mergeCell ref="A31:L31"/>
    <mergeCell ref="A33:J33"/>
    <mergeCell ref="A34:A36"/>
    <mergeCell ref="B34:B35"/>
    <mergeCell ref="C34:L34"/>
    <mergeCell ref="C35:D35"/>
    <mergeCell ref="E35:F35"/>
    <mergeCell ref="G35:H35"/>
    <mergeCell ref="I35:J35"/>
    <mergeCell ref="K35:L35"/>
    <mergeCell ref="B36:C36"/>
    <mergeCell ref="A3:L3"/>
    <mergeCell ref="A5:J5"/>
    <mergeCell ref="A6:A8"/>
    <mergeCell ref="B6:B7"/>
    <mergeCell ref="C6:L6"/>
    <mergeCell ref="C7:D7"/>
    <mergeCell ref="E7:F7"/>
    <mergeCell ref="G7:H7"/>
    <mergeCell ref="I7:J7"/>
    <mergeCell ref="K7:L7"/>
    <mergeCell ref="B8:C8"/>
  </mergeCells>
  <hyperlinks>
    <hyperlink ref="A1" location="Inhalt!A9" display="Zurück zum Inhalt" xr:uid="{00000000-0004-0000-06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3698-70BC-4DB6-A9B8-2C38BC58AB1E}">
  <dimension ref="A1:J237"/>
  <sheetViews>
    <sheetView showGridLines="0" zoomScale="80" zoomScaleNormal="80" workbookViewId="0"/>
  </sheetViews>
  <sheetFormatPr baseColWidth="10" defaultColWidth="8.33203125" defaultRowHeight="14.5"/>
  <cols>
    <col min="1" max="1" width="21" style="290" customWidth="1"/>
    <col min="2" max="6" width="10.08203125" style="290" customWidth="1"/>
    <col min="7" max="7" width="11.08203125" style="290" customWidth="1"/>
    <col min="8" max="8" width="11.83203125" style="290" customWidth="1"/>
    <col min="9" max="16384" width="8.33203125" style="290"/>
  </cols>
  <sheetData>
    <row r="1" spans="1:8">
      <c r="A1" s="289" t="s">
        <v>36</v>
      </c>
    </row>
    <row r="3" spans="1:8" ht="23.5">
      <c r="A3" s="426">
        <v>2025</v>
      </c>
      <c r="B3" s="426"/>
      <c r="C3" s="426"/>
      <c r="D3" s="426"/>
      <c r="E3" s="426"/>
      <c r="F3" s="426"/>
      <c r="G3" s="426"/>
      <c r="H3" s="426"/>
    </row>
    <row r="4" spans="1:8">
      <c r="A4" s="291"/>
      <c r="B4" s="292"/>
      <c r="C4" s="292"/>
      <c r="D4" s="292"/>
      <c r="E4" s="292"/>
      <c r="F4" s="292"/>
      <c r="G4" s="292"/>
      <c r="H4" s="292"/>
    </row>
    <row r="5" spans="1:8" ht="31" customHeight="1">
      <c r="A5" s="427" t="s">
        <v>222</v>
      </c>
      <c r="B5" s="428"/>
      <c r="C5" s="428"/>
      <c r="D5" s="428"/>
      <c r="E5" s="428"/>
      <c r="F5" s="428"/>
      <c r="G5" s="428"/>
      <c r="H5" s="428"/>
    </row>
    <row r="6" spans="1:8">
      <c r="A6" s="429" t="s">
        <v>38</v>
      </c>
      <c r="B6" s="432" t="s">
        <v>215</v>
      </c>
      <c r="C6" s="433"/>
      <c r="D6" s="433"/>
      <c r="E6" s="433"/>
      <c r="F6" s="433"/>
      <c r="G6" s="433"/>
      <c r="H6" s="434"/>
    </row>
    <row r="7" spans="1:8">
      <c r="A7" s="430"/>
      <c r="B7" s="430" t="s">
        <v>40</v>
      </c>
      <c r="C7" s="435" t="s">
        <v>41</v>
      </c>
      <c r="D7" s="436"/>
      <c r="E7" s="436"/>
      <c r="F7" s="436"/>
      <c r="G7" s="436"/>
      <c r="H7" s="437"/>
    </row>
    <row r="8" spans="1:8">
      <c r="A8" s="430"/>
      <c r="B8" s="430"/>
      <c r="C8" s="438"/>
      <c r="D8" s="439"/>
      <c r="E8" s="439"/>
      <c r="F8" s="439"/>
      <c r="G8" s="439"/>
      <c r="H8" s="440"/>
    </row>
    <row r="9" spans="1:8" ht="15" thickBot="1">
      <c r="A9" s="430"/>
      <c r="B9" s="430"/>
      <c r="C9" s="441" t="s">
        <v>44</v>
      </c>
      <c r="D9" s="441"/>
      <c r="E9" s="443" t="s">
        <v>45</v>
      </c>
      <c r="F9" s="443"/>
      <c r="G9" s="443"/>
      <c r="H9" s="444"/>
    </row>
    <row r="10" spans="1:8">
      <c r="A10" s="430"/>
      <c r="B10" s="430"/>
      <c r="C10" s="442"/>
      <c r="D10" s="442"/>
      <c r="E10" s="445" t="s">
        <v>46</v>
      </c>
      <c r="F10" s="445"/>
      <c r="G10" s="446" t="s">
        <v>47</v>
      </c>
      <c r="H10" s="447"/>
    </row>
    <row r="11" spans="1:8" ht="15" thickBot="1">
      <c r="A11" s="431"/>
      <c r="B11" s="295" t="s">
        <v>48</v>
      </c>
      <c r="C11" s="296" t="s">
        <v>48</v>
      </c>
      <c r="D11" s="297" t="s">
        <v>49</v>
      </c>
      <c r="E11" s="298" t="s">
        <v>48</v>
      </c>
      <c r="F11" s="297" t="s">
        <v>49</v>
      </c>
      <c r="G11" s="299" t="s">
        <v>48</v>
      </c>
      <c r="H11" s="299" t="s">
        <v>49</v>
      </c>
    </row>
    <row r="12" spans="1:8">
      <c r="A12" s="300" t="s">
        <v>50</v>
      </c>
      <c r="B12" s="301">
        <v>11258</v>
      </c>
      <c r="C12" s="302">
        <v>3355</v>
      </c>
      <c r="D12" s="303">
        <f>C12/B12*100</f>
        <v>29.801030378397584</v>
      </c>
      <c r="E12" s="302">
        <v>6140</v>
      </c>
      <c r="F12" s="303">
        <f>E12/B12*100</f>
        <v>54.538994492805116</v>
      </c>
      <c r="G12" s="302">
        <v>1763</v>
      </c>
      <c r="H12" s="304">
        <f>G12/B12*100</f>
        <v>15.659975128797299</v>
      </c>
    </row>
    <row r="13" spans="1:8">
      <c r="A13" s="305" t="s">
        <v>51</v>
      </c>
      <c r="B13" s="306">
        <v>10682</v>
      </c>
      <c r="C13" s="307">
        <v>2668</v>
      </c>
      <c r="D13" s="308">
        <f t="shared" ref="D13:D30" si="0">C13/B13*100</f>
        <v>24.976596143044375</v>
      </c>
      <c r="E13" s="307">
        <v>6112</v>
      </c>
      <c r="F13" s="308">
        <f t="shared" ref="F13:F30" si="1">E13/B13*100</f>
        <v>57.217749485115142</v>
      </c>
      <c r="G13" s="307">
        <v>1902</v>
      </c>
      <c r="H13" s="309">
        <f t="shared" ref="H13:H30" si="2">G13/B13*100</f>
        <v>17.805654371840479</v>
      </c>
    </row>
    <row r="14" spans="1:8">
      <c r="A14" s="310" t="s">
        <v>52</v>
      </c>
      <c r="B14" s="311">
        <v>2777</v>
      </c>
      <c r="C14" s="312">
        <v>1051</v>
      </c>
      <c r="D14" s="313">
        <f t="shared" si="0"/>
        <v>37.846597047173205</v>
      </c>
      <c r="E14" s="312">
        <v>666</v>
      </c>
      <c r="F14" s="313">
        <f t="shared" si="1"/>
        <v>23.982715160244869</v>
      </c>
      <c r="G14" s="312">
        <v>1060</v>
      </c>
      <c r="H14" s="314">
        <f t="shared" si="2"/>
        <v>38.170687792581923</v>
      </c>
    </row>
    <row r="15" spans="1:8">
      <c r="A15" s="305" t="s">
        <v>53</v>
      </c>
      <c r="B15" s="306">
        <v>1802</v>
      </c>
      <c r="C15" s="307">
        <v>497</v>
      </c>
      <c r="D15" s="308">
        <f t="shared" si="0"/>
        <v>27.580466148723641</v>
      </c>
      <c r="E15" s="307">
        <v>710</v>
      </c>
      <c r="F15" s="308">
        <f t="shared" si="1"/>
        <v>39.400665926748054</v>
      </c>
      <c r="G15" s="307">
        <v>595</v>
      </c>
      <c r="H15" s="309">
        <f t="shared" si="2"/>
        <v>33.018867924528301</v>
      </c>
    </row>
    <row r="16" spans="1:8">
      <c r="A16" s="310" t="s">
        <v>54</v>
      </c>
      <c r="B16" s="311">
        <v>507</v>
      </c>
      <c r="C16" s="312">
        <v>281</v>
      </c>
      <c r="D16" s="313">
        <f t="shared" si="0"/>
        <v>55.424063116370817</v>
      </c>
      <c r="E16" s="312">
        <v>73</v>
      </c>
      <c r="F16" s="313">
        <f t="shared" si="1"/>
        <v>14.398422090729785</v>
      </c>
      <c r="G16" s="312">
        <v>153</v>
      </c>
      <c r="H16" s="314">
        <f t="shared" si="2"/>
        <v>30.177514792899409</v>
      </c>
    </row>
    <row r="17" spans="1:9">
      <c r="A17" s="305" t="s">
        <v>55</v>
      </c>
      <c r="B17" s="306">
        <v>1528</v>
      </c>
      <c r="C17" s="307">
        <v>914</v>
      </c>
      <c r="D17" s="308">
        <f t="shared" si="0"/>
        <v>59.816753926701573</v>
      </c>
      <c r="E17" s="307">
        <v>140</v>
      </c>
      <c r="F17" s="308">
        <f t="shared" si="1"/>
        <v>9.1623036649214651</v>
      </c>
      <c r="G17" s="307">
        <v>474</v>
      </c>
      <c r="H17" s="309">
        <f t="shared" si="2"/>
        <v>31.02094240837696</v>
      </c>
    </row>
    <row r="18" spans="1:9">
      <c r="A18" s="310" t="s">
        <v>56</v>
      </c>
      <c r="B18" s="311">
        <v>5946</v>
      </c>
      <c r="C18" s="312">
        <v>3559</v>
      </c>
      <c r="D18" s="313">
        <f t="shared" si="0"/>
        <v>59.85536495122772</v>
      </c>
      <c r="E18" s="312">
        <v>677</v>
      </c>
      <c r="F18" s="313">
        <f t="shared" si="1"/>
        <v>11.385805583585604</v>
      </c>
      <c r="G18" s="312">
        <v>1710</v>
      </c>
      <c r="H18" s="314">
        <f t="shared" si="2"/>
        <v>28.758829465186679</v>
      </c>
    </row>
    <row r="19" spans="1:9">
      <c r="A19" s="305" t="s">
        <v>57</v>
      </c>
      <c r="B19" s="306">
        <v>1141</v>
      </c>
      <c r="C19" s="307">
        <v>400</v>
      </c>
      <c r="D19" s="308">
        <f t="shared" si="0"/>
        <v>35.056967572304998</v>
      </c>
      <c r="E19" s="307">
        <v>572</v>
      </c>
      <c r="F19" s="308">
        <f t="shared" si="1"/>
        <v>50.131463628396148</v>
      </c>
      <c r="G19" s="307">
        <v>169</v>
      </c>
      <c r="H19" s="309">
        <f t="shared" si="2"/>
        <v>14.811568799298861</v>
      </c>
    </row>
    <row r="20" spans="1:9">
      <c r="A20" s="310" t="s">
        <v>58</v>
      </c>
      <c r="B20" s="311">
        <v>6420</v>
      </c>
      <c r="C20" s="312">
        <v>2754</v>
      </c>
      <c r="D20" s="313">
        <f t="shared" si="0"/>
        <v>42.89719626168224</v>
      </c>
      <c r="E20" s="312">
        <v>1884</v>
      </c>
      <c r="F20" s="313">
        <f t="shared" si="1"/>
        <v>29.345794392523366</v>
      </c>
      <c r="G20" s="312">
        <v>1782</v>
      </c>
      <c r="H20" s="314">
        <f t="shared" si="2"/>
        <v>27.757009345794394</v>
      </c>
    </row>
    <row r="21" spans="1:9">
      <c r="A21" s="305" t="s">
        <v>59</v>
      </c>
      <c r="B21" s="306">
        <v>11933</v>
      </c>
      <c r="C21" s="307">
        <v>3701</v>
      </c>
      <c r="D21" s="308">
        <f t="shared" si="0"/>
        <v>31.014832816559124</v>
      </c>
      <c r="E21" s="307">
        <v>3210</v>
      </c>
      <c r="F21" s="308">
        <f t="shared" si="1"/>
        <v>26.900192742814045</v>
      </c>
      <c r="G21" s="307">
        <v>5022</v>
      </c>
      <c r="H21" s="309">
        <f t="shared" si="2"/>
        <v>42.08497444062683</v>
      </c>
    </row>
    <row r="22" spans="1:9">
      <c r="A22" s="310" t="s">
        <v>60</v>
      </c>
      <c r="B22" s="311">
        <v>2746</v>
      </c>
      <c r="C22" s="312">
        <v>429</v>
      </c>
      <c r="D22" s="313">
        <f t="shared" si="0"/>
        <v>15.622723962126731</v>
      </c>
      <c r="E22" s="312">
        <v>1617</v>
      </c>
      <c r="F22" s="313">
        <f t="shared" si="1"/>
        <v>58.885651857246899</v>
      </c>
      <c r="G22" s="312">
        <v>700</v>
      </c>
      <c r="H22" s="314">
        <f t="shared" si="2"/>
        <v>25.491624180626367</v>
      </c>
    </row>
    <row r="23" spans="1:9">
      <c r="A23" s="305" t="s">
        <v>61</v>
      </c>
      <c r="B23" s="306">
        <v>550</v>
      </c>
      <c r="C23" s="307">
        <v>192</v>
      </c>
      <c r="D23" s="308">
        <f t="shared" si="0"/>
        <v>34.909090909090914</v>
      </c>
      <c r="E23" s="307">
        <v>68</v>
      </c>
      <c r="F23" s="308">
        <f t="shared" si="1"/>
        <v>12.363636363636363</v>
      </c>
      <c r="G23" s="307">
        <v>290</v>
      </c>
      <c r="H23" s="309">
        <f t="shared" si="2"/>
        <v>52.72727272727272</v>
      </c>
    </row>
    <row r="24" spans="1:9">
      <c r="A24" s="310" t="s">
        <v>62</v>
      </c>
      <c r="B24" s="311">
        <v>2999</v>
      </c>
      <c r="C24" s="312">
        <v>1436</v>
      </c>
      <c r="D24" s="313">
        <f t="shared" si="0"/>
        <v>47.882627542514172</v>
      </c>
      <c r="E24" s="312">
        <v>566</v>
      </c>
      <c r="F24" s="313">
        <f t="shared" si="1"/>
        <v>18.872957652550852</v>
      </c>
      <c r="G24" s="312">
        <v>997</v>
      </c>
      <c r="H24" s="314">
        <f t="shared" si="2"/>
        <v>33.244414804934976</v>
      </c>
    </row>
    <row r="25" spans="1:9">
      <c r="A25" s="305" t="s">
        <v>63</v>
      </c>
      <c r="B25" s="306">
        <v>1630</v>
      </c>
      <c r="C25" s="307">
        <v>560</v>
      </c>
      <c r="D25" s="308">
        <f t="shared" si="0"/>
        <v>34.355828220858896</v>
      </c>
      <c r="E25" s="307">
        <v>785</v>
      </c>
      <c r="F25" s="308">
        <f t="shared" si="1"/>
        <v>48.159509202453989</v>
      </c>
      <c r="G25" s="307">
        <v>285</v>
      </c>
      <c r="H25" s="309">
        <f t="shared" si="2"/>
        <v>17.484662576687114</v>
      </c>
    </row>
    <row r="26" spans="1:9">
      <c r="A26" s="315" t="s">
        <v>64</v>
      </c>
      <c r="B26" s="311">
        <v>2312</v>
      </c>
      <c r="C26" s="312">
        <v>1068</v>
      </c>
      <c r="D26" s="313">
        <f t="shared" si="0"/>
        <v>46.193771626297583</v>
      </c>
      <c r="E26" s="312">
        <v>483</v>
      </c>
      <c r="F26" s="313">
        <f t="shared" si="1"/>
        <v>20.891003460207614</v>
      </c>
      <c r="G26" s="312">
        <v>761</v>
      </c>
      <c r="H26" s="314">
        <f t="shared" si="2"/>
        <v>32.915224913494811</v>
      </c>
    </row>
    <row r="27" spans="1:9" ht="15" thickBot="1">
      <c r="A27" s="305" t="s">
        <v>65</v>
      </c>
      <c r="B27" s="306">
        <v>1608</v>
      </c>
      <c r="C27" s="307">
        <v>529</v>
      </c>
      <c r="D27" s="308">
        <f t="shared" si="0"/>
        <v>32.898009950248756</v>
      </c>
      <c r="E27" s="307">
        <v>877</v>
      </c>
      <c r="F27" s="308">
        <f t="shared" si="1"/>
        <v>54.539800995024876</v>
      </c>
      <c r="G27" s="307">
        <v>202</v>
      </c>
      <c r="H27" s="309">
        <f t="shared" si="2"/>
        <v>12.562189054726369</v>
      </c>
    </row>
    <row r="28" spans="1:9">
      <c r="A28" s="316" t="s">
        <v>66</v>
      </c>
      <c r="B28" s="317">
        <v>53882</v>
      </c>
      <c r="C28" s="318">
        <v>18921</v>
      </c>
      <c r="D28" s="319">
        <f t="shared" si="0"/>
        <v>35.115623028098433</v>
      </c>
      <c r="E28" s="318">
        <v>20404</v>
      </c>
      <c r="F28" s="319">
        <f t="shared" si="1"/>
        <v>37.867933632753051</v>
      </c>
      <c r="G28" s="318">
        <v>14557</v>
      </c>
      <c r="H28" s="320">
        <f t="shared" si="2"/>
        <v>27.016443339148509</v>
      </c>
    </row>
    <row r="29" spans="1:9">
      <c r="A29" s="321" t="s">
        <v>67</v>
      </c>
      <c r="B29" s="322">
        <v>11957</v>
      </c>
      <c r="C29" s="323">
        <v>4473</v>
      </c>
      <c r="D29" s="324">
        <f t="shared" si="0"/>
        <v>37.409049092581753</v>
      </c>
      <c r="E29" s="323">
        <v>4176</v>
      </c>
      <c r="F29" s="324">
        <f t="shared" si="1"/>
        <v>34.925148448607516</v>
      </c>
      <c r="G29" s="323">
        <v>3308</v>
      </c>
      <c r="H29" s="325">
        <f t="shared" si="2"/>
        <v>27.665802458810738</v>
      </c>
    </row>
    <row r="30" spans="1:9">
      <c r="A30" s="326" t="s">
        <v>68</v>
      </c>
      <c r="B30" s="327">
        <v>65839</v>
      </c>
      <c r="C30" s="328">
        <v>23394</v>
      </c>
      <c r="D30" s="329">
        <f t="shared" si="0"/>
        <v>35.532131411473443</v>
      </c>
      <c r="E30" s="328">
        <v>24580</v>
      </c>
      <c r="F30" s="329">
        <f t="shared" si="1"/>
        <v>37.333495344704502</v>
      </c>
      <c r="G30" s="328">
        <v>17865</v>
      </c>
      <c r="H30" s="330">
        <f t="shared" si="2"/>
        <v>27.134373243822051</v>
      </c>
      <c r="I30" s="293"/>
    </row>
    <row r="31" spans="1:9">
      <c r="A31" s="448" t="s">
        <v>228</v>
      </c>
      <c r="B31" s="449"/>
      <c r="C31" s="449"/>
      <c r="D31" s="449"/>
      <c r="E31" s="449"/>
      <c r="F31" s="449"/>
      <c r="G31" s="449"/>
      <c r="H31" s="449"/>
    </row>
    <row r="32" spans="1:9" ht="26.5" customHeight="1">
      <c r="A32" s="450" t="s">
        <v>181</v>
      </c>
      <c r="B32" s="450"/>
      <c r="C32" s="450"/>
      <c r="D32" s="450"/>
      <c r="E32" s="450"/>
      <c r="F32" s="450"/>
      <c r="G32" s="450"/>
      <c r="H32" s="450"/>
    </row>
    <row r="34" spans="1:8" ht="23.5">
      <c r="A34" s="426">
        <v>2024</v>
      </c>
      <c r="B34" s="426"/>
      <c r="C34" s="426"/>
      <c r="D34" s="426"/>
      <c r="E34" s="426"/>
      <c r="F34" s="426"/>
      <c r="G34" s="426"/>
      <c r="H34" s="426"/>
    </row>
    <row r="35" spans="1:8">
      <c r="A35" s="291"/>
      <c r="B35" s="292"/>
      <c r="C35" s="292"/>
      <c r="D35" s="292"/>
      <c r="E35" s="292"/>
      <c r="F35" s="292"/>
      <c r="G35" s="292"/>
      <c r="H35" s="292"/>
    </row>
    <row r="36" spans="1:8" ht="29.5" customHeight="1">
      <c r="A36" s="427" t="s">
        <v>216</v>
      </c>
      <c r="B36" s="428"/>
      <c r="C36" s="428"/>
      <c r="D36" s="428"/>
      <c r="E36" s="428"/>
      <c r="F36" s="428"/>
      <c r="G36" s="428"/>
      <c r="H36" s="428"/>
    </row>
    <row r="37" spans="1:8" ht="15" customHeight="1">
      <c r="A37" s="429" t="s">
        <v>38</v>
      </c>
      <c r="B37" s="432" t="s">
        <v>215</v>
      </c>
      <c r="C37" s="433"/>
      <c r="D37" s="433"/>
      <c r="E37" s="433"/>
      <c r="F37" s="433"/>
      <c r="G37" s="433"/>
      <c r="H37" s="434"/>
    </row>
    <row r="38" spans="1:8">
      <c r="A38" s="430"/>
      <c r="B38" s="430" t="s">
        <v>40</v>
      </c>
      <c r="C38" s="435" t="s">
        <v>41</v>
      </c>
      <c r="D38" s="436"/>
      <c r="E38" s="436"/>
      <c r="F38" s="436"/>
      <c r="G38" s="436"/>
      <c r="H38" s="437"/>
    </row>
    <row r="39" spans="1:8">
      <c r="A39" s="430"/>
      <c r="B39" s="430"/>
      <c r="C39" s="438"/>
      <c r="D39" s="439"/>
      <c r="E39" s="439"/>
      <c r="F39" s="439"/>
      <c r="G39" s="439"/>
      <c r="H39" s="440"/>
    </row>
    <row r="40" spans="1:8" ht="15" customHeight="1" thickBot="1">
      <c r="A40" s="430"/>
      <c r="B40" s="430"/>
      <c r="C40" s="441" t="s">
        <v>44</v>
      </c>
      <c r="D40" s="441"/>
      <c r="E40" s="443" t="s">
        <v>45</v>
      </c>
      <c r="F40" s="443"/>
      <c r="G40" s="443"/>
      <c r="H40" s="444"/>
    </row>
    <row r="41" spans="1:8" ht="27" customHeight="1">
      <c r="A41" s="430"/>
      <c r="B41" s="430"/>
      <c r="C41" s="442"/>
      <c r="D41" s="442"/>
      <c r="E41" s="445" t="s">
        <v>46</v>
      </c>
      <c r="F41" s="445"/>
      <c r="G41" s="446" t="s">
        <v>47</v>
      </c>
      <c r="H41" s="447"/>
    </row>
    <row r="42" spans="1:8" ht="15" thickBot="1">
      <c r="A42" s="431"/>
      <c r="B42" s="295" t="s">
        <v>48</v>
      </c>
      <c r="C42" s="296" t="s">
        <v>48</v>
      </c>
      <c r="D42" s="297" t="s">
        <v>49</v>
      </c>
      <c r="E42" s="298" t="s">
        <v>48</v>
      </c>
      <c r="F42" s="297" t="s">
        <v>49</v>
      </c>
      <c r="G42" s="299" t="s">
        <v>48</v>
      </c>
      <c r="H42" s="299" t="s">
        <v>49</v>
      </c>
    </row>
    <row r="43" spans="1:8">
      <c r="A43" s="300" t="s">
        <v>50</v>
      </c>
      <c r="B43" s="301">
        <v>10925</v>
      </c>
      <c r="C43" s="302">
        <v>2931</v>
      </c>
      <c r="D43" s="303">
        <v>26.82837528604119</v>
      </c>
      <c r="E43" s="302">
        <v>6078</v>
      </c>
      <c r="F43" s="303">
        <v>55.633867276887869</v>
      </c>
      <c r="G43" s="302">
        <v>1916</v>
      </c>
      <c r="H43" s="304">
        <v>17.53775743707094</v>
      </c>
    </row>
    <row r="44" spans="1:8">
      <c r="A44" s="305" t="s">
        <v>51</v>
      </c>
      <c r="B44" s="306">
        <v>10425</v>
      </c>
      <c r="C44" s="307">
        <v>2456</v>
      </c>
      <c r="D44" s="308">
        <v>23.558752997601918</v>
      </c>
      <c r="E44" s="307">
        <v>6155</v>
      </c>
      <c r="F44" s="308">
        <v>59.040767386091133</v>
      </c>
      <c r="G44" s="307">
        <v>1814</v>
      </c>
      <c r="H44" s="309">
        <v>17.400479616306956</v>
      </c>
    </row>
    <row r="45" spans="1:8">
      <c r="A45" s="310" t="s">
        <v>52</v>
      </c>
      <c r="B45" s="311">
        <v>2763</v>
      </c>
      <c r="C45" s="312">
        <v>1004</v>
      </c>
      <c r="D45" s="313">
        <v>36.337314513210281</v>
      </c>
      <c r="E45" s="312">
        <v>647</v>
      </c>
      <c r="F45" s="313">
        <v>23.416576185305825</v>
      </c>
      <c r="G45" s="312">
        <v>1112</v>
      </c>
      <c r="H45" s="314">
        <v>40.246109301483898</v>
      </c>
    </row>
    <row r="46" spans="1:8">
      <c r="A46" s="305" t="s">
        <v>53</v>
      </c>
      <c r="B46" s="306">
        <v>1763</v>
      </c>
      <c r="C46" s="307">
        <v>438</v>
      </c>
      <c r="D46" s="308">
        <v>24.844015882019285</v>
      </c>
      <c r="E46" s="307">
        <v>756</v>
      </c>
      <c r="F46" s="308">
        <v>42.88145207033466</v>
      </c>
      <c r="G46" s="307">
        <v>569</v>
      </c>
      <c r="H46" s="309">
        <v>32.274532047646062</v>
      </c>
    </row>
    <row r="47" spans="1:8">
      <c r="A47" s="310" t="s">
        <v>54</v>
      </c>
      <c r="B47" s="311">
        <v>512</v>
      </c>
      <c r="C47" s="312">
        <v>289</v>
      </c>
      <c r="D47" s="313">
        <v>56.4453125</v>
      </c>
      <c r="E47" s="312">
        <v>77</v>
      </c>
      <c r="F47" s="313">
        <v>15.0390625</v>
      </c>
      <c r="G47" s="312">
        <v>146</v>
      </c>
      <c r="H47" s="314">
        <v>28.515625</v>
      </c>
    </row>
    <row r="48" spans="1:8">
      <c r="A48" s="305" t="s">
        <v>55</v>
      </c>
      <c r="B48" s="306">
        <v>1631</v>
      </c>
      <c r="C48" s="307">
        <v>1042</v>
      </c>
      <c r="D48" s="308">
        <v>63.887185775597786</v>
      </c>
      <c r="E48" s="307">
        <v>121</v>
      </c>
      <c r="F48" s="308">
        <v>7.4187614960147155</v>
      </c>
      <c r="G48" s="307">
        <v>468</v>
      </c>
      <c r="H48" s="309">
        <v>28.694052728387494</v>
      </c>
    </row>
    <row r="49" spans="1:9">
      <c r="A49" s="310" t="s">
        <v>56</v>
      </c>
      <c r="B49" s="311">
        <v>5767</v>
      </c>
      <c r="C49" s="312">
        <v>3240</v>
      </c>
      <c r="D49" s="313">
        <v>56.181723599791923</v>
      </c>
      <c r="E49" s="312">
        <v>749</v>
      </c>
      <c r="F49" s="313">
        <v>12.987688572914861</v>
      </c>
      <c r="G49" s="312">
        <v>1778</v>
      </c>
      <c r="H49" s="314">
        <v>30.830587827293222</v>
      </c>
    </row>
    <row r="50" spans="1:9" ht="15" customHeight="1">
      <c r="A50" s="305" t="s">
        <v>57</v>
      </c>
      <c r="B50" s="306">
        <v>1131</v>
      </c>
      <c r="C50" s="307">
        <v>381</v>
      </c>
      <c r="D50" s="308">
        <v>33.687002652519894</v>
      </c>
      <c r="E50" s="307">
        <v>595</v>
      </c>
      <c r="F50" s="308">
        <v>52.608311229000883</v>
      </c>
      <c r="G50" s="307">
        <v>155</v>
      </c>
      <c r="H50" s="309">
        <v>13.704686118479223</v>
      </c>
    </row>
    <row r="51" spans="1:9">
      <c r="A51" s="310" t="s">
        <v>58</v>
      </c>
      <c r="B51" s="311">
        <v>6268</v>
      </c>
      <c r="C51" s="312">
        <v>2505</v>
      </c>
      <c r="D51" s="313">
        <v>39.964901084875557</v>
      </c>
      <c r="E51" s="312">
        <v>1916</v>
      </c>
      <c r="F51" s="313">
        <v>30.567964262922782</v>
      </c>
      <c r="G51" s="312">
        <v>1847</v>
      </c>
      <c r="H51" s="314">
        <v>29.467134652201661</v>
      </c>
    </row>
    <row r="52" spans="1:9">
      <c r="A52" s="305" t="s">
        <v>59</v>
      </c>
      <c r="B52" s="306">
        <v>11568</v>
      </c>
      <c r="C52" s="307">
        <v>3284</v>
      </c>
      <c r="D52" s="308">
        <v>28.388658367911479</v>
      </c>
      <c r="E52" s="307">
        <v>3156</v>
      </c>
      <c r="F52" s="308">
        <v>27.282157676348547</v>
      </c>
      <c r="G52" s="307">
        <v>5128</v>
      </c>
      <c r="H52" s="309">
        <v>44.329183955739971</v>
      </c>
    </row>
    <row r="53" spans="1:9">
      <c r="A53" s="310" t="s">
        <v>60</v>
      </c>
      <c r="B53" s="311">
        <v>2710</v>
      </c>
      <c r="C53" s="312">
        <v>425</v>
      </c>
      <c r="D53" s="313">
        <v>15.682656826568268</v>
      </c>
      <c r="E53" s="312">
        <v>1677</v>
      </c>
      <c r="F53" s="313">
        <v>61.881918819188186</v>
      </c>
      <c r="G53" s="312">
        <v>608</v>
      </c>
      <c r="H53" s="314">
        <v>22.435424354243541</v>
      </c>
    </row>
    <row r="54" spans="1:9">
      <c r="A54" s="305" t="s">
        <v>61</v>
      </c>
      <c r="B54" s="306">
        <v>546</v>
      </c>
      <c r="C54" s="307">
        <v>173</v>
      </c>
      <c r="D54" s="308">
        <v>31.684981684981683</v>
      </c>
      <c r="E54" s="307">
        <v>71</v>
      </c>
      <c r="F54" s="308">
        <v>13.003663003663005</v>
      </c>
      <c r="G54" s="307">
        <v>302</v>
      </c>
      <c r="H54" s="309">
        <v>55.311355311355314</v>
      </c>
    </row>
    <row r="55" spans="1:9">
      <c r="A55" s="310" t="s">
        <v>62</v>
      </c>
      <c r="B55" s="311">
        <v>3061</v>
      </c>
      <c r="C55" s="312">
        <v>1491</v>
      </c>
      <c r="D55" s="313">
        <v>48.709572035282591</v>
      </c>
      <c r="E55" s="312">
        <v>553</v>
      </c>
      <c r="F55" s="313">
        <v>18.065991506043776</v>
      </c>
      <c r="G55" s="312">
        <v>1017</v>
      </c>
      <c r="H55" s="314">
        <v>33.224436458673637</v>
      </c>
    </row>
    <row r="56" spans="1:9">
      <c r="A56" s="305" t="s">
        <v>63</v>
      </c>
      <c r="B56" s="306">
        <v>1648</v>
      </c>
      <c r="C56" s="307">
        <v>547</v>
      </c>
      <c r="D56" s="308">
        <v>33.19174757281553</v>
      </c>
      <c r="E56" s="307">
        <v>811</v>
      </c>
      <c r="F56" s="308">
        <v>49.211165048543684</v>
      </c>
      <c r="G56" s="307">
        <v>290</v>
      </c>
      <c r="H56" s="309">
        <v>17.597087378640776</v>
      </c>
    </row>
    <row r="57" spans="1:9">
      <c r="A57" s="315" t="s">
        <v>64</v>
      </c>
      <c r="B57" s="311">
        <v>2243</v>
      </c>
      <c r="C57" s="312">
        <v>1036</v>
      </c>
      <c r="D57" s="313">
        <v>46.188140882746318</v>
      </c>
      <c r="E57" s="312">
        <v>470</v>
      </c>
      <c r="F57" s="313">
        <v>20.954079358002677</v>
      </c>
      <c r="G57" s="312">
        <v>737</v>
      </c>
      <c r="H57" s="314">
        <v>32.857779759251002</v>
      </c>
    </row>
    <row r="58" spans="1:9" ht="15" thickBot="1">
      <c r="A58" s="305" t="s">
        <v>65</v>
      </c>
      <c r="B58" s="306">
        <v>1618</v>
      </c>
      <c r="C58" s="307">
        <v>546</v>
      </c>
      <c r="D58" s="308">
        <v>33.745364647713231</v>
      </c>
      <c r="E58" s="307">
        <v>807</v>
      </c>
      <c r="F58" s="308">
        <v>49.876390605686034</v>
      </c>
      <c r="G58" s="307">
        <v>265</v>
      </c>
      <c r="H58" s="309">
        <v>16.378244746600743</v>
      </c>
    </row>
    <row r="59" spans="1:9">
      <c r="A59" s="316" t="s">
        <v>66</v>
      </c>
      <c r="B59" s="317">
        <v>52595</v>
      </c>
      <c r="C59" s="318">
        <v>17381</v>
      </c>
      <c r="D59" s="319">
        <v>33.046867572963215</v>
      </c>
      <c r="E59" s="318">
        <v>20470</v>
      </c>
      <c r="F59" s="319">
        <v>38.920049434356876</v>
      </c>
      <c r="G59" s="318">
        <v>14744</v>
      </c>
      <c r="H59" s="320">
        <v>28.033082992679915</v>
      </c>
    </row>
    <row r="60" spans="1:9">
      <c r="A60" s="321" t="s">
        <v>67</v>
      </c>
      <c r="B60" s="322">
        <v>11984</v>
      </c>
      <c r="C60" s="323">
        <v>4407</v>
      </c>
      <c r="D60" s="324">
        <v>36.774032042723633</v>
      </c>
      <c r="E60" s="323">
        <v>4169</v>
      </c>
      <c r="F60" s="324">
        <v>34.788050734312414</v>
      </c>
      <c r="G60" s="323">
        <v>3408</v>
      </c>
      <c r="H60" s="325">
        <v>28.437917222963954</v>
      </c>
    </row>
    <row r="61" spans="1:9">
      <c r="A61" s="326" t="s">
        <v>68</v>
      </c>
      <c r="B61" s="327">
        <v>64579</v>
      </c>
      <c r="C61" s="328">
        <v>21788</v>
      </c>
      <c r="D61" s="329">
        <v>33.738521810495669</v>
      </c>
      <c r="E61" s="328">
        <v>24639</v>
      </c>
      <c r="F61" s="329">
        <v>38.153269638737051</v>
      </c>
      <c r="G61" s="328">
        <v>18152</v>
      </c>
      <c r="H61" s="330">
        <v>28.108208550767277</v>
      </c>
      <c r="I61" s="293"/>
    </row>
    <row r="62" spans="1:9">
      <c r="A62" s="448" t="s">
        <v>228</v>
      </c>
      <c r="B62" s="449"/>
      <c r="C62" s="449"/>
      <c r="D62" s="449"/>
      <c r="E62" s="449"/>
      <c r="F62" s="449"/>
      <c r="G62" s="449"/>
      <c r="H62" s="449"/>
    </row>
    <row r="63" spans="1:9" ht="24.75" customHeight="1">
      <c r="A63" s="450" t="s">
        <v>182</v>
      </c>
      <c r="B63" s="450"/>
      <c r="C63" s="450"/>
      <c r="D63" s="450"/>
      <c r="E63" s="450"/>
      <c r="F63" s="450"/>
      <c r="G63" s="450"/>
      <c r="H63" s="450"/>
    </row>
    <row r="64" spans="1:9">
      <c r="A64" s="331"/>
      <c r="B64" s="331"/>
      <c r="C64" s="331"/>
      <c r="D64" s="331"/>
      <c r="E64" s="331"/>
      <c r="F64" s="331"/>
      <c r="G64" s="331"/>
      <c r="H64" s="331"/>
    </row>
    <row r="65" spans="1:8" ht="23.5">
      <c r="A65" s="426">
        <v>2023</v>
      </c>
      <c r="B65" s="426"/>
      <c r="C65" s="426"/>
      <c r="D65" s="426"/>
      <c r="E65" s="426"/>
      <c r="F65" s="426"/>
      <c r="G65" s="426"/>
      <c r="H65" s="426"/>
    </row>
    <row r="66" spans="1:8">
      <c r="A66" s="291"/>
      <c r="B66" s="332"/>
      <c r="C66" s="332"/>
      <c r="D66" s="332"/>
      <c r="E66" s="332"/>
      <c r="F66" s="332"/>
      <c r="G66" s="332"/>
      <c r="H66" s="332"/>
    </row>
    <row r="67" spans="1:8" ht="29.5" customHeight="1">
      <c r="A67" s="428" t="s">
        <v>217</v>
      </c>
      <c r="B67" s="428"/>
      <c r="C67" s="428"/>
      <c r="D67" s="428"/>
      <c r="E67" s="428"/>
      <c r="F67" s="428"/>
      <c r="G67" s="428"/>
      <c r="H67" s="428"/>
    </row>
    <row r="68" spans="1:8" ht="15" customHeight="1">
      <c r="A68" s="429" t="s">
        <v>38</v>
      </c>
      <c r="B68" s="432" t="s">
        <v>215</v>
      </c>
      <c r="C68" s="433"/>
      <c r="D68" s="433"/>
      <c r="E68" s="433"/>
      <c r="F68" s="433"/>
      <c r="G68" s="433"/>
      <c r="H68" s="434"/>
    </row>
    <row r="69" spans="1:8" ht="15" customHeight="1">
      <c r="A69" s="430"/>
      <c r="B69" s="430" t="s">
        <v>40</v>
      </c>
      <c r="C69" s="435" t="s">
        <v>41</v>
      </c>
      <c r="D69" s="436"/>
      <c r="E69" s="436"/>
      <c r="F69" s="436"/>
      <c r="G69" s="436"/>
      <c r="H69" s="437"/>
    </row>
    <row r="70" spans="1:8">
      <c r="A70" s="430"/>
      <c r="B70" s="430"/>
      <c r="C70" s="438"/>
      <c r="D70" s="439"/>
      <c r="E70" s="439"/>
      <c r="F70" s="439"/>
      <c r="G70" s="439"/>
      <c r="H70" s="440"/>
    </row>
    <row r="71" spans="1:8" ht="15" customHeight="1" thickBot="1">
      <c r="A71" s="430"/>
      <c r="B71" s="430"/>
      <c r="C71" s="441" t="s">
        <v>44</v>
      </c>
      <c r="D71" s="441"/>
      <c r="E71" s="443" t="s">
        <v>45</v>
      </c>
      <c r="F71" s="443"/>
      <c r="G71" s="443"/>
      <c r="H71" s="444"/>
    </row>
    <row r="72" spans="1:8" ht="27" customHeight="1">
      <c r="A72" s="430"/>
      <c r="B72" s="430"/>
      <c r="C72" s="442"/>
      <c r="D72" s="442"/>
      <c r="E72" s="445" t="s">
        <v>46</v>
      </c>
      <c r="F72" s="445"/>
      <c r="G72" s="446" t="s">
        <v>47</v>
      </c>
      <c r="H72" s="447"/>
    </row>
    <row r="73" spans="1:8" ht="15" thickBot="1">
      <c r="A73" s="431"/>
      <c r="B73" s="295" t="s">
        <v>48</v>
      </c>
      <c r="C73" s="296" t="s">
        <v>48</v>
      </c>
      <c r="D73" s="297" t="s">
        <v>49</v>
      </c>
      <c r="E73" s="298" t="s">
        <v>48</v>
      </c>
      <c r="F73" s="297" t="s">
        <v>49</v>
      </c>
      <c r="G73" s="299" t="s">
        <v>48</v>
      </c>
      <c r="H73" s="299" t="s">
        <v>49</v>
      </c>
    </row>
    <row r="74" spans="1:8">
      <c r="A74" s="300" t="s">
        <v>50</v>
      </c>
      <c r="B74" s="301">
        <v>10348</v>
      </c>
      <c r="C74" s="302">
        <v>2372</v>
      </c>
      <c r="D74" s="303">
        <v>22.92230382682644</v>
      </c>
      <c r="E74" s="302">
        <v>5889</v>
      </c>
      <c r="F74" s="303">
        <v>56.909547738693469</v>
      </c>
      <c r="G74" s="302">
        <v>2087</v>
      </c>
      <c r="H74" s="304">
        <v>20.168148434480095</v>
      </c>
    </row>
    <row r="75" spans="1:8">
      <c r="A75" s="305" t="s">
        <v>51</v>
      </c>
      <c r="B75" s="306">
        <v>10129</v>
      </c>
      <c r="C75" s="307">
        <v>2218</v>
      </c>
      <c r="D75" s="308">
        <v>21.897521966630467</v>
      </c>
      <c r="E75" s="307">
        <v>6184</v>
      </c>
      <c r="F75" s="308">
        <v>61.05242373383355</v>
      </c>
      <c r="G75" s="307">
        <v>1727</v>
      </c>
      <c r="H75" s="309">
        <v>17.050054299535987</v>
      </c>
    </row>
    <row r="76" spans="1:8">
      <c r="A76" s="310" t="s">
        <v>52</v>
      </c>
      <c r="B76" s="311">
        <v>2713</v>
      </c>
      <c r="C76" s="312">
        <v>993</v>
      </c>
      <c r="D76" s="313">
        <v>36.601548101732398</v>
      </c>
      <c r="E76" s="312">
        <v>643</v>
      </c>
      <c r="F76" s="313">
        <v>23.700700331736087</v>
      </c>
      <c r="G76" s="312">
        <v>1077</v>
      </c>
      <c r="H76" s="314">
        <v>39.697751566531515</v>
      </c>
    </row>
    <row r="77" spans="1:8">
      <c r="A77" s="305" t="s">
        <v>53</v>
      </c>
      <c r="B77" s="306">
        <v>1722</v>
      </c>
      <c r="C77" s="307">
        <v>368</v>
      </c>
      <c r="D77" s="308">
        <v>21.370499419279906</v>
      </c>
      <c r="E77" s="307">
        <v>729</v>
      </c>
      <c r="F77" s="308">
        <v>42.334494773519168</v>
      </c>
      <c r="G77" s="307">
        <v>625</v>
      </c>
      <c r="H77" s="309">
        <v>36.29500580720093</v>
      </c>
    </row>
    <row r="78" spans="1:8">
      <c r="A78" s="310" t="s">
        <v>54</v>
      </c>
      <c r="B78" s="311">
        <v>490</v>
      </c>
      <c r="C78" s="312">
        <v>265</v>
      </c>
      <c r="D78" s="313">
        <v>54.081632653061227</v>
      </c>
      <c r="E78" s="312">
        <v>61</v>
      </c>
      <c r="F78" s="313">
        <v>12.448979591836734</v>
      </c>
      <c r="G78" s="312">
        <v>164</v>
      </c>
      <c r="H78" s="314">
        <v>33.469387755102041</v>
      </c>
    </row>
    <row r="79" spans="1:8">
      <c r="A79" s="305" t="s">
        <v>55</v>
      </c>
      <c r="B79" s="306">
        <v>1577</v>
      </c>
      <c r="C79" s="307">
        <v>979</v>
      </c>
      <c r="D79" s="308">
        <v>62.079898541534561</v>
      </c>
      <c r="E79" s="307">
        <v>141</v>
      </c>
      <c r="F79" s="308">
        <v>8.9410272669625872</v>
      </c>
      <c r="G79" s="307">
        <v>457</v>
      </c>
      <c r="H79" s="309">
        <v>28.979074191502853</v>
      </c>
    </row>
    <row r="80" spans="1:8">
      <c r="A80" s="310" t="s">
        <v>56</v>
      </c>
      <c r="B80" s="311">
        <v>5503</v>
      </c>
      <c r="C80" s="312">
        <v>2852</v>
      </c>
      <c r="D80" s="313">
        <v>51.826276576412866</v>
      </c>
      <c r="E80" s="312">
        <v>811</v>
      </c>
      <c r="F80" s="313">
        <v>14.737415954933672</v>
      </c>
      <c r="G80" s="312">
        <v>1840</v>
      </c>
      <c r="H80" s="314">
        <v>33.436307468653467</v>
      </c>
    </row>
    <row r="81" spans="1:8" ht="15" customHeight="1">
      <c r="A81" s="305" t="s">
        <v>57</v>
      </c>
      <c r="B81" s="306">
        <v>1134</v>
      </c>
      <c r="C81" s="307">
        <v>385</v>
      </c>
      <c r="D81" s="308">
        <v>33.950617283950621</v>
      </c>
      <c r="E81" s="307">
        <v>568</v>
      </c>
      <c r="F81" s="308">
        <v>50.088183421516753</v>
      </c>
      <c r="G81" s="307">
        <v>181</v>
      </c>
      <c r="H81" s="309">
        <v>15.961199294532626</v>
      </c>
    </row>
    <row r="82" spans="1:8">
      <c r="A82" s="310" t="s">
        <v>58</v>
      </c>
      <c r="B82" s="311">
        <v>6183</v>
      </c>
      <c r="C82" s="312">
        <v>2503</v>
      </c>
      <c r="D82" s="313">
        <v>40.481966682840046</v>
      </c>
      <c r="E82" s="312">
        <v>1923</v>
      </c>
      <c r="F82" s="313">
        <v>31.101407083939836</v>
      </c>
      <c r="G82" s="312">
        <v>1757</v>
      </c>
      <c r="H82" s="314">
        <v>28.416626233220121</v>
      </c>
    </row>
    <row r="83" spans="1:8">
      <c r="A83" s="305" t="s">
        <v>59</v>
      </c>
      <c r="B83" s="306">
        <v>11395</v>
      </c>
      <c r="C83" s="307">
        <v>3016</v>
      </c>
      <c r="D83" s="308">
        <v>26.467749012724877</v>
      </c>
      <c r="E83" s="307">
        <v>3122</v>
      </c>
      <c r="F83" s="308">
        <v>27.397981570864417</v>
      </c>
      <c r="G83" s="307">
        <v>5257</v>
      </c>
      <c r="H83" s="309">
        <v>46.134269416410703</v>
      </c>
    </row>
    <row r="84" spans="1:8">
      <c r="A84" s="310" t="s">
        <v>60</v>
      </c>
      <c r="B84" s="311">
        <v>2562</v>
      </c>
      <c r="C84" s="312">
        <v>378</v>
      </c>
      <c r="D84" s="313">
        <v>14.754098360655737</v>
      </c>
      <c r="E84" s="312">
        <v>1389</v>
      </c>
      <c r="F84" s="313">
        <v>54.215456674473074</v>
      </c>
      <c r="G84" s="312">
        <v>795</v>
      </c>
      <c r="H84" s="314">
        <v>31.030444964871194</v>
      </c>
    </row>
    <row r="85" spans="1:8">
      <c r="A85" s="305" t="s">
        <v>61</v>
      </c>
      <c r="B85" s="306">
        <v>529</v>
      </c>
      <c r="C85" s="307">
        <v>161</v>
      </c>
      <c r="D85" s="308">
        <v>30.434782608695656</v>
      </c>
      <c r="E85" s="307">
        <v>77</v>
      </c>
      <c r="F85" s="308">
        <v>14.555765595463138</v>
      </c>
      <c r="G85" s="307">
        <v>291</v>
      </c>
      <c r="H85" s="309">
        <v>55.009451795841215</v>
      </c>
    </row>
    <row r="86" spans="1:8">
      <c r="A86" s="310" t="s">
        <v>62</v>
      </c>
      <c r="B86" s="311">
        <v>3053</v>
      </c>
      <c r="C86" s="312">
        <v>1482</v>
      </c>
      <c r="D86" s="313">
        <v>48.542417294464464</v>
      </c>
      <c r="E86" s="312">
        <v>596</v>
      </c>
      <c r="F86" s="313">
        <v>19.521781853914185</v>
      </c>
      <c r="G86" s="312">
        <v>975</v>
      </c>
      <c r="H86" s="314">
        <v>31.935800851621355</v>
      </c>
    </row>
    <row r="87" spans="1:8">
      <c r="A87" s="305" t="s">
        <v>63</v>
      </c>
      <c r="B87" s="306">
        <v>1620</v>
      </c>
      <c r="C87" s="307">
        <v>476</v>
      </c>
      <c r="D87" s="308">
        <v>29.382716049382719</v>
      </c>
      <c r="E87" s="307">
        <v>847</v>
      </c>
      <c r="F87" s="308">
        <v>52.283950617283949</v>
      </c>
      <c r="G87" s="307">
        <v>297</v>
      </c>
      <c r="H87" s="309">
        <v>18.333333333333332</v>
      </c>
    </row>
    <row r="88" spans="1:8">
      <c r="A88" s="315" t="s">
        <v>64</v>
      </c>
      <c r="B88" s="311">
        <v>2214</v>
      </c>
      <c r="C88" s="312">
        <v>978</v>
      </c>
      <c r="D88" s="313">
        <v>44.173441734417345</v>
      </c>
      <c r="E88" s="312">
        <v>516</v>
      </c>
      <c r="F88" s="313">
        <v>23.306233062330623</v>
      </c>
      <c r="G88" s="312">
        <v>720</v>
      </c>
      <c r="H88" s="314">
        <v>32.520325203252028</v>
      </c>
    </row>
    <row r="89" spans="1:8" ht="15" thickBot="1">
      <c r="A89" s="305" t="s">
        <v>65</v>
      </c>
      <c r="B89" s="306">
        <v>1602</v>
      </c>
      <c r="C89" s="307">
        <v>524</v>
      </c>
      <c r="D89" s="308">
        <v>32.709113607990012</v>
      </c>
      <c r="E89" s="307">
        <v>767</v>
      </c>
      <c r="F89" s="308">
        <v>47.877652933832707</v>
      </c>
      <c r="G89" s="307">
        <v>311</v>
      </c>
      <c r="H89" s="309">
        <v>19.413233458177277</v>
      </c>
    </row>
    <row r="90" spans="1:8">
      <c r="A90" s="316" t="s">
        <v>66</v>
      </c>
      <c r="B90" s="317">
        <v>50930</v>
      </c>
      <c r="C90" s="318">
        <v>15722</v>
      </c>
      <c r="D90" s="319">
        <v>30.86982132338504</v>
      </c>
      <c r="E90" s="318">
        <v>20113</v>
      </c>
      <c r="F90" s="319">
        <v>39.491458865108974</v>
      </c>
      <c r="G90" s="318">
        <v>15095</v>
      </c>
      <c r="H90" s="320">
        <v>29.638719811505986</v>
      </c>
    </row>
    <row r="91" spans="1:8">
      <c r="A91" s="321" t="s">
        <v>67</v>
      </c>
      <c r="B91" s="322">
        <v>11844</v>
      </c>
      <c r="C91" s="323">
        <v>4228</v>
      </c>
      <c r="D91" s="324">
        <v>35.697399527186761</v>
      </c>
      <c r="E91" s="323">
        <v>4150</v>
      </c>
      <c r="F91" s="324">
        <v>35.038838230327592</v>
      </c>
      <c r="G91" s="323">
        <v>3466</v>
      </c>
      <c r="H91" s="325">
        <v>29.263762242485647</v>
      </c>
    </row>
    <row r="92" spans="1:8">
      <c r="A92" s="326" t="s">
        <v>68</v>
      </c>
      <c r="B92" s="327">
        <v>62774</v>
      </c>
      <c r="C92" s="328">
        <v>19950</v>
      </c>
      <c r="D92" s="329">
        <v>31.780673527256511</v>
      </c>
      <c r="E92" s="328">
        <v>24263</v>
      </c>
      <c r="F92" s="329">
        <v>38.651352470768153</v>
      </c>
      <c r="G92" s="328">
        <v>18561</v>
      </c>
      <c r="H92" s="333">
        <v>29.56797400197534</v>
      </c>
    </row>
    <row r="93" spans="1:8">
      <c r="A93" s="448" t="s">
        <v>228</v>
      </c>
      <c r="B93" s="449"/>
      <c r="C93" s="449"/>
      <c r="D93" s="449"/>
      <c r="E93" s="449"/>
      <c r="F93" s="449"/>
      <c r="G93" s="449"/>
      <c r="H93" s="449"/>
    </row>
    <row r="94" spans="1:8" ht="24.75" customHeight="1">
      <c r="A94" s="450" t="s">
        <v>183</v>
      </c>
      <c r="B94" s="450"/>
      <c r="C94" s="450"/>
      <c r="D94" s="450"/>
      <c r="E94" s="450"/>
      <c r="F94" s="450"/>
      <c r="G94" s="450"/>
      <c r="H94" s="450"/>
    </row>
    <row r="95" spans="1:8">
      <c r="A95" s="331"/>
      <c r="B95" s="331"/>
      <c r="C95" s="331"/>
      <c r="D95" s="331"/>
      <c r="E95" s="331"/>
      <c r="F95" s="331"/>
      <c r="G95" s="331"/>
      <c r="H95" s="331"/>
    </row>
    <row r="96" spans="1:8" ht="23.5">
      <c r="A96" s="426">
        <v>2022</v>
      </c>
      <c r="B96" s="426"/>
      <c r="C96" s="426"/>
      <c r="D96" s="426"/>
      <c r="E96" s="426"/>
      <c r="F96" s="426"/>
      <c r="G96" s="426"/>
      <c r="H96" s="426"/>
    </row>
    <row r="97" spans="1:8">
      <c r="A97" s="291"/>
      <c r="B97" s="332"/>
      <c r="C97" s="332"/>
      <c r="D97" s="332"/>
      <c r="E97" s="332"/>
      <c r="F97" s="332"/>
      <c r="G97" s="332"/>
      <c r="H97" s="332"/>
    </row>
    <row r="98" spans="1:8" ht="33" customHeight="1">
      <c r="A98" s="428" t="s">
        <v>218</v>
      </c>
      <c r="B98" s="428"/>
      <c r="C98" s="428"/>
      <c r="D98" s="428"/>
      <c r="E98" s="428"/>
      <c r="F98" s="428"/>
      <c r="G98" s="428"/>
      <c r="H98" s="428"/>
    </row>
    <row r="99" spans="1:8" ht="15" customHeight="1">
      <c r="A99" s="429" t="s">
        <v>38</v>
      </c>
      <c r="B99" s="432" t="s">
        <v>215</v>
      </c>
      <c r="C99" s="433"/>
      <c r="D99" s="433"/>
      <c r="E99" s="433"/>
      <c r="F99" s="433"/>
      <c r="G99" s="433"/>
      <c r="H99" s="434"/>
    </row>
    <row r="100" spans="1:8" ht="15" customHeight="1">
      <c r="A100" s="430"/>
      <c r="B100" s="430" t="s">
        <v>40</v>
      </c>
      <c r="C100" s="435" t="s">
        <v>41</v>
      </c>
      <c r="D100" s="436"/>
      <c r="E100" s="436"/>
      <c r="F100" s="436"/>
      <c r="G100" s="436"/>
      <c r="H100" s="437"/>
    </row>
    <row r="101" spans="1:8">
      <c r="A101" s="430"/>
      <c r="B101" s="430"/>
      <c r="C101" s="438"/>
      <c r="D101" s="439"/>
      <c r="E101" s="439"/>
      <c r="F101" s="439"/>
      <c r="G101" s="439"/>
      <c r="H101" s="440"/>
    </row>
    <row r="102" spans="1:8" ht="15" customHeight="1" thickBot="1">
      <c r="A102" s="430"/>
      <c r="B102" s="430"/>
      <c r="C102" s="441" t="s">
        <v>44</v>
      </c>
      <c r="D102" s="441"/>
      <c r="E102" s="443" t="s">
        <v>45</v>
      </c>
      <c r="F102" s="443"/>
      <c r="G102" s="443"/>
      <c r="H102" s="444"/>
    </row>
    <row r="103" spans="1:8" ht="27" customHeight="1">
      <c r="A103" s="430"/>
      <c r="B103" s="430"/>
      <c r="C103" s="442"/>
      <c r="D103" s="442"/>
      <c r="E103" s="445" t="s">
        <v>46</v>
      </c>
      <c r="F103" s="445"/>
      <c r="G103" s="446" t="s">
        <v>47</v>
      </c>
      <c r="H103" s="447"/>
    </row>
    <row r="104" spans="1:8" ht="15" thickBot="1">
      <c r="A104" s="431"/>
      <c r="B104" s="295" t="s">
        <v>48</v>
      </c>
      <c r="C104" s="296" t="s">
        <v>48</v>
      </c>
      <c r="D104" s="297" t="s">
        <v>49</v>
      </c>
      <c r="E104" s="298" t="s">
        <v>48</v>
      </c>
      <c r="F104" s="297" t="s">
        <v>49</v>
      </c>
      <c r="G104" s="299" t="s">
        <v>48</v>
      </c>
      <c r="H104" s="299" t="s">
        <v>49</v>
      </c>
    </row>
    <row r="105" spans="1:8">
      <c r="A105" s="300" t="s">
        <v>50</v>
      </c>
      <c r="B105" s="334">
        <v>9777</v>
      </c>
      <c r="C105" s="302">
        <v>1757</v>
      </c>
      <c r="D105" s="303">
        <v>17.97074767311036</v>
      </c>
      <c r="E105" s="302">
        <v>6036</v>
      </c>
      <c r="F105" s="303">
        <v>61.736729057993244</v>
      </c>
      <c r="G105" s="302">
        <v>1984</v>
      </c>
      <c r="H105" s="304">
        <v>20.292523268896389</v>
      </c>
    </row>
    <row r="106" spans="1:8">
      <c r="A106" s="305" t="s">
        <v>51</v>
      </c>
      <c r="B106" s="335">
        <v>9924</v>
      </c>
      <c r="C106" s="307">
        <v>2170</v>
      </c>
      <c r="D106" s="308">
        <v>21.866182990729545</v>
      </c>
      <c r="E106" s="307">
        <v>6135</v>
      </c>
      <c r="F106" s="308">
        <v>61.819830713422007</v>
      </c>
      <c r="G106" s="307">
        <v>1619</v>
      </c>
      <c r="H106" s="309">
        <v>16.313986295848448</v>
      </c>
    </row>
    <row r="107" spans="1:8">
      <c r="A107" s="310" t="s">
        <v>52</v>
      </c>
      <c r="B107" s="336">
        <v>2680</v>
      </c>
      <c r="C107" s="312">
        <v>938</v>
      </c>
      <c r="D107" s="313">
        <v>35</v>
      </c>
      <c r="E107" s="312">
        <v>668</v>
      </c>
      <c r="F107" s="313">
        <v>24.925373134328357</v>
      </c>
      <c r="G107" s="312">
        <v>1074</v>
      </c>
      <c r="H107" s="314">
        <v>40.07462686567164</v>
      </c>
    </row>
    <row r="108" spans="1:8">
      <c r="A108" s="305" t="s">
        <v>53</v>
      </c>
      <c r="B108" s="335">
        <v>1703</v>
      </c>
      <c r="C108" s="307">
        <v>365</v>
      </c>
      <c r="D108" s="308">
        <v>21.43276570757487</v>
      </c>
      <c r="E108" s="307">
        <v>759</v>
      </c>
      <c r="F108" s="308">
        <v>44.568408690546093</v>
      </c>
      <c r="G108" s="307">
        <v>579</v>
      </c>
      <c r="H108" s="309">
        <v>33.998825601879034</v>
      </c>
    </row>
    <row r="109" spans="1:8">
      <c r="A109" s="310" t="s">
        <v>54</v>
      </c>
      <c r="B109" s="336">
        <v>481</v>
      </c>
      <c r="C109" s="312">
        <v>268</v>
      </c>
      <c r="D109" s="313">
        <v>55.717255717255718</v>
      </c>
      <c r="E109" s="312">
        <v>74</v>
      </c>
      <c r="F109" s="313">
        <v>15.384615384615385</v>
      </c>
      <c r="G109" s="312">
        <v>139</v>
      </c>
      <c r="H109" s="314">
        <v>28.898128898128899</v>
      </c>
    </row>
    <row r="110" spans="1:8">
      <c r="A110" s="305" t="s">
        <v>55</v>
      </c>
      <c r="B110" s="335">
        <v>1579</v>
      </c>
      <c r="C110" s="307">
        <v>966</v>
      </c>
      <c r="D110" s="308">
        <v>61.177960734642177</v>
      </c>
      <c r="E110" s="307">
        <v>159</v>
      </c>
      <c r="F110" s="308">
        <v>10.069664344521849</v>
      </c>
      <c r="G110" s="307">
        <v>454</v>
      </c>
      <c r="H110" s="309">
        <v>28.752374920835972</v>
      </c>
    </row>
    <row r="111" spans="1:8">
      <c r="A111" s="310" t="s">
        <v>56</v>
      </c>
      <c r="B111" s="336">
        <v>5029</v>
      </c>
      <c r="C111" s="312">
        <v>2252</v>
      </c>
      <c r="D111" s="313">
        <v>44.780274408431097</v>
      </c>
      <c r="E111" s="312">
        <v>942</v>
      </c>
      <c r="F111" s="313">
        <v>18.731358122887254</v>
      </c>
      <c r="G111" s="312">
        <v>1835</v>
      </c>
      <c r="H111" s="314">
        <v>36.488367468681645</v>
      </c>
    </row>
    <row r="112" spans="1:8" ht="15" customHeight="1">
      <c r="A112" s="305" t="s">
        <v>57</v>
      </c>
      <c r="B112" s="335">
        <v>1155</v>
      </c>
      <c r="C112" s="307">
        <v>407</v>
      </c>
      <c r="D112" s="308">
        <v>35.238095238095241</v>
      </c>
      <c r="E112" s="307">
        <v>595</v>
      </c>
      <c r="F112" s="308">
        <v>51.515151515151516</v>
      </c>
      <c r="G112" s="307">
        <v>153</v>
      </c>
      <c r="H112" s="309">
        <v>13.246753246753245</v>
      </c>
    </row>
    <row r="113" spans="1:8">
      <c r="A113" s="310" t="s">
        <v>58</v>
      </c>
      <c r="B113" s="336">
        <v>5989</v>
      </c>
      <c r="C113" s="312">
        <v>2389</v>
      </c>
      <c r="D113" s="313">
        <v>39.889797962932043</v>
      </c>
      <c r="E113" s="312">
        <v>1907</v>
      </c>
      <c r="F113" s="313">
        <v>31.841709801302386</v>
      </c>
      <c r="G113" s="312">
        <v>1693</v>
      </c>
      <c r="H113" s="314">
        <v>28.268492235765567</v>
      </c>
    </row>
    <row r="114" spans="1:8">
      <c r="A114" s="305" t="s">
        <v>59</v>
      </c>
      <c r="B114" s="335">
        <v>11217</v>
      </c>
      <c r="C114" s="307">
        <v>2682</v>
      </c>
      <c r="D114" s="308">
        <v>23.910136400106978</v>
      </c>
      <c r="E114" s="307">
        <v>3207</v>
      </c>
      <c r="F114" s="308">
        <v>28.590532227868415</v>
      </c>
      <c r="G114" s="307">
        <v>5328</v>
      </c>
      <c r="H114" s="309">
        <v>47.499331372024606</v>
      </c>
    </row>
    <row r="115" spans="1:8">
      <c r="A115" s="310" t="s">
        <v>60</v>
      </c>
      <c r="B115" s="336">
        <v>2526</v>
      </c>
      <c r="C115" s="312">
        <v>406</v>
      </c>
      <c r="D115" s="313">
        <v>16.072842438638162</v>
      </c>
      <c r="E115" s="312">
        <v>1133</v>
      </c>
      <c r="F115" s="313">
        <v>44.853523357086303</v>
      </c>
      <c r="G115" s="312">
        <v>987</v>
      </c>
      <c r="H115" s="314">
        <v>39.073634204275535</v>
      </c>
    </row>
    <row r="116" spans="1:8">
      <c r="A116" s="305" t="s">
        <v>61</v>
      </c>
      <c r="B116" s="335">
        <v>498</v>
      </c>
      <c r="C116" s="307">
        <v>107</v>
      </c>
      <c r="D116" s="308">
        <v>21.485943775100402</v>
      </c>
      <c r="E116" s="307">
        <v>107</v>
      </c>
      <c r="F116" s="308">
        <v>21.485943775100402</v>
      </c>
      <c r="G116" s="307">
        <v>284</v>
      </c>
      <c r="H116" s="309">
        <v>57.028112449799195</v>
      </c>
    </row>
    <row r="117" spans="1:8">
      <c r="A117" s="310" t="s">
        <v>62</v>
      </c>
      <c r="B117" s="336">
        <v>3026</v>
      </c>
      <c r="C117" s="312">
        <v>1437</v>
      </c>
      <c r="D117" s="313">
        <v>47.488433575677462</v>
      </c>
      <c r="E117" s="312">
        <v>637</v>
      </c>
      <c r="F117" s="313">
        <v>21.050892267019165</v>
      </c>
      <c r="G117" s="312">
        <v>952</v>
      </c>
      <c r="H117" s="314">
        <v>31.460674157303369</v>
      </c>
    </row>
    <row r="118" spans="1:8">
      <c r="A118" s="305" t="s">
        <v>63</v>
      </c>
      <c r="B118" s="335">
        <v>1597</v>
      </c>
      <c r="C118" s="307">
        <v>423</v>
      </c>
      <c r="D118" s="308">
        <v>26.487163431433942</v>
      </c>
      <c r="E118" s="307">
        <v>878</v>
      </c>
      <c r="F118" s="308">
        <v>54.978083907326237</v>
      </c>
      <c r="G118" s="307">
        <v>296</v>
      </c>
      <c r="H118" s="309">
        <v>18.534752661239825</v>
      </c>
    </row>
    <row r="119" spans="1:8">
      <c r="A119" s="315" t="s">
        <v>64</v>
      </c>
      <c r="B119" s="336">
        <v>2149</v>
      </c>
      <c r="C119" s="312">
        <v>918</v>
      </c>
      <c r="D119" s="313">
        <v>42.717543043275938</v>
      </c>
      <c r="E119" s="312">
        <v>524</v>
      </c>
      <c r="F119" s="313">
        <v>24.383434155421128</v>
      </c>
      <c r="G119" s="312">
        <v>707</v>
      </c>
      <c r="H119" s="314">
        <v>32.899022801302927</v>
      </c>
    </row>
    <row r="120" spans="1:8" ht="15" thickBot="1">
      <c r="A120" s="305" t="s">
        <v>65</v>
      </c>
      <c r="B120" s="335">
        <v>1597</v>
      </c>
      <c r="C120" s="307">
        <v>525</v>
      </c>
      <c r="D120" s="308">
        <v>32.87413901064496</v>
      </c>
      <c r="E120" s="307">
        <v>759</v>
      </c>
      <c r="F120" s="308">
        <v>47.526612398246712</v>
      </c>
      <c r="G120" s="307">
        <v>313</v>
      </c>
      <c r="H120" s="309">
        <v>19.599248591108328</v>
      </c>
    </row>
    <row r="121" spans="1:8">
      <c r="A121" s="316" t="s">
        <v>66</v>
      </c>
      <c r="B121" s="337">
        <v>49169</v>
      </c>
      <c r="C121" s="318">
        <v>13915</v>
      </c>
      <c r="D121" s="319">
        <v>28.300351847708921</v>
      </c>
      <c r="E121" s="318">
        <v>20224</v>
      </c>
      <c r="F121" s="319">
        <v>41.131607313551221</v>
      </c>
      <c r="G121" s="318">
        <v>15030</v>
      </c>
      <c r="H121" s="320">
        <v>30.568040838739858</v>
      </c>
    </row>
    <row r="122" spans="1:8">
      <c r="A122" s="321" t="s">
        <v>67</v>
      </c>
      <c r="B122" s="338">
        <v>11758</v>
      </c>
      <c r="C122" s="323">
        <v>4095</v>
      </c>
      <c r="D122" s="324">
        <v>34.827351590406529</v>
      </c>
      <c r="E122" s="323">
        <v>4296</v>
      </c>
      <c r="F122" s="324">
        <v>36.536825990814762</v>
      </c>
      <c r="G122" s="323">
        <v>3367</v>
      </c>
      <c r="H122" s="325">
        <v>28.635822418778705</v>
      </c>
    </row>
    <row r="123" spans="1:8">
      <c r="A123" s="326" t="s">
        <v>68</v>
      </c>
      <c r="B123" s="339">
        <v>60927</v>
      </c>
      <c r="C123" s="328">
        <v>18010</v>
      </c>
      <c r="D123" s="329">
        <v>29.559965204260834</v>
      </c>
      <c r="E123" s="328">
        <v>24520</v>
      </c>
      <c r="F123" s="329">
        <v>40.244883220903702</v>
      </c>
      <c r="G123" s="328">
        <v>18397</v>
      </c>
      <c r="H123" s="333">
        <v>30.19515157483546</v>
      </c>
    </row>
    <row r="124" spans="1:8">
      <c r="A124" s="448" t="s">
        <v>228</v>
      </c>
      <c r="B124" s="449"/>
      <c r="C124" s="449"/>
      <c r="D124" s="449"/>
      <c r="E124" s="449"/>
      <c r="F124" s="449"/>
      <c r="G124" s="449"/>
      <c r="H124" s="449"/>
    </row>
    <row r="125" spans="1:8" ht="24.75" customHeight="1">
      <c r="A125" s="450" t="s">
        <v>184</v>
      </c>
      <c r="B125" s="450"/>
      <c r="C125" s="450"/>
      <c r="D125" s="450"/>
      <c r="E125" s="450"/>
      <c r="F125" s="450"/>
      <c r="G125" s="450"/>
      <c r="H125" s="450"/>
    </row>
    <row r="126" spans="1:8" ht="14.5" customHeight="1">
      <c r="A126" s="331"/>
      <c r="B126" s="331"/>
      <c r="C126" s="331"/>
      <c r="D126" s="331"/>
      <c r="E126" s="331"/>
      <c r="F126" s="331"/>
      <c r="G126" s="331"/>
      <c r="H126" s="331"/>
    </row>
    <row r="127" spans="1:8" ht="23.5">
      <c r="A127" s="426">
        <v>2021</v>
      </c>
      <c r="B127" s="426"/>
      <c r="C127" s="426"/>
      <c r="D127" s="426"/>
      <c r="E127" s="426"/>
      <c r="F127" s="426"/>
      <c r="G127" s="426"/>
      <c r="H127" s="426"/>
    </row>
    <row r="128" spans="1:8">
      <c r="A128" s="291"/>
      <c r="B128" s="332"/>
      <c r="C128" s="332"/>
      <c r="D128" s="332"/>
      <c r="E128" s="332"/>
      <c r="F128" s="332"/>
      <c r="G128" s="332"/>
      <c r="H128" s="332"/>
    </row>
    <row r="129" spans="1:10" ht="29.5" customHeight="1">
      <c r="A129" s="428" t="s">
        <v>219</v>
      </c>
      <c r="B129" s="428"/>
      <c r="C129" s="428"/>
      <c r="D129" s="428"/>
      <c r="E129" s="428"/>
      <c r="F129" s="428"/>
      <c r="G129" s="428"/>
      <c r="H129" s="428"/>
    </row>
    <row r="130" spans="1:10" ht="19" customHeight="1">
      <c r="A130" s="429" t="s">
        <v>38</v>
      </c>
      <c r="B130" s="432" t="s">
        <v>215</v>
      </c>
      <c r="C130" s="433"/>
      <c r="D130" s="433"/>
      <c r="E130" s="433"/>
      <c r="F130" s="433"/>
      <c r="G130" s="433"/>
      <c r="H130" s="434"/>
    </row>
    <row r="131" spans="1:10" ht="15.75" customHeight="1">
      <c r="A131" s="430"/>
      <c r="B131" s="430" t="s">
        <v>40</v>
      </c>
      <c r="C131" s="435" t="s">
        <v>41</v>
      </c>
      <c r="D131" s="436"/>
      <c r="E131" s="436"/>
      <c r="F131" s="436"/>
      <c r="G131" s="436"/>
      <c r="H131" s="437"/>
    </row>
    <row r="132" spans="1:10">
      <c r="A132" s="430"/>
      <c r="B132" s="430"/>
      <c r="C132" s="438"/>
      <c r="D132" s="439"/>
      <c r="E132" s="439"/>
      <c r="F132" s="439"/>
      <c r="G132" s="439"/>
      <c r="H132" s="440"/>
    </row>
    <row r="133" spans="1:10" ht="15" thickBot="1">
      <c r="A133" s="430"/>
      <c r="B133" s="430"/>
      <c r="C133" s="441" t="s">
        <v>44</v>
      </c>
      <c r="D133" s="441"/>
      <c r="E133" s="443" t="s">
        <v>45</v>
      </c>
      <c r="F133" s="443"/>
      <c r="G133" s="443"/>
      <c r="H133" s="444"/>
    </row>
    <row r="134" spans="1:10" ht="28" customHeight="1">
      <c r="A134" s="430"/>
      <c r="B134" s="430"/>
      <c r="C134" s="442"/>
      <c r="D134" s="442"/>
      <c r="E134" s="445" t="s">
        <v>46</v>
      </c>
      <c r="F134" s="445"/>
      <c r="G134" s="446" t="s">
        <v>47</v>
      </c>
      <c r="H134" s="447"/>
    </row>
    <row r="135" spans="1:10" ht="16" customHeight="1" thickBot="1">
      <c r="A135" s="431"/>
      <c r="B135" s="295" t="s">
        <v>48</v>
      </c>
      <c r="C135" s="296" t="s">
        <v>48</v>
      </c>
      <c r="D135" s="297" t="s">
        <v>49</v>
      </c>
      <c r="E135" s="298" t="s">
        <v>48</v>
      </c>
      <c r="F135" s="297" t="s">
        <v>49</v>
      </c>
      <c r="G135" s="299" t="s">
        <v>48</v>
      </c>
      <c r="H135" s="299" t="s">
        <v>49</v>
      </c>
    </row>
    <row r="136" spans="1:10">
      <c r="A136" s="300" t="s">
        <v>50</v>
      </c>
      <c r="B136" s="301">
        <v>9418</v>
      </c>
      <c r="C136" s="302">
        <v>1594</v>
      </c>
      <c r="D136" s="303">
        <v>16.92503716287959</v>
      </c>
      <c r="E136" s="302">
        <v>5801</v>
      </c>
      <c r="F136" s="303">
        <v>61.59481843278828</v>
      </c>
      <c r="G136" s="302">
        <v>2023</v>
      </c>
      <c r="H136" s="304">
        <v>21.48014440433213</v>
      </c>
      <c r="J136" s="294"/>
    </row>
    <row r="137" spans="1:10" ht="14.25" customHeight="1">
      <c r="A137" s="305" t="s">
        <v>51</v>
      </c>
      <c r="B137" s="306">
        <v>9448</v>
      </c>
      <c r="C137" s="307">
        <v>1739</v>
      </c>
      <c r="D137" s="308">
        <v>18.406011854360713</v>
      </c>
      <c r="E137" s="307">
        <v>6188</v>
      </c>
      <c r="F137" s="308">
        <v>65.495342929720579</v>
      </c>
      <c r="G137" s="307">
        <v>1521</v>
      </c>
      <c r="H137" s="309">
        <v>16.098645215918715</v>
      </c>
      <c r="J137" s="294"/>
    </row>
    <row r="138" spans="1:10" ht="14.25" customHeight="1">
      <c r="A138" s="310" t="s">
        <v>52</v>
      </c>
      <c r="B138" s="311">
        <v>2618</v>
      </c>
      <c r="C138" s="312">
        <v>874</v>
      </c>
      <c r="D138" s="313">
        <v>33.3842627960275</v>
      </c>
      <c r="E138" s="312">
        <v>712</v>
      </c>
      <c r="F138" s="313">
        <v>27.19633307868602</v>
      </c>
      <c r="G138" s="312">
        <v>1032</v>
      </c>
      <c r="H138" s="314">
        <v>39.419404125286476</v>
      </c>
      <c r="J138" s="294"/>
    </row>
    <row r="139" spans="1:10" ht="14.25" customHeight="1">
      <c r="A139" s="305" t="s">
        <v>53</v>
      </c>
      <c r="B139" s="306">
        <v>1673</v>
      </c>
      <c r="C139" s="307">
        <v>330</v>
      </c>
      <c r="D139" s="308">
        <v>19.725044829647338</v>
      </c>
      <c r="E139" s="307">
        <v>806</v>
      </c>
      <c r="F139" s="308">
        <v>48.176927674835625</v>
      </c>
      <c r="G139" s="307">
        <v>537</v>
      </c>
      <c r="H139" s="309">
        <v>32.098027495517037</v>
      </c>
      <c r="J139" s="294"/>
    </row>
    <row r="140" spans="1:10" ht="14.25" customHeight="1">
      <c r="A140" s="310" t="s">
        <v>54</v>
      </c>
      <c r="B140" s="311">
        <v>473</v>
      </c>
      <c r="C140" s="312">
        <v>261</v>
      </c>
      <c r="D140" s="313">
        <v>55.17970401691332</v>
      </c>
      <c r="E140" s="312">
        <v>72</v>
      </c>
      <c r="F140" s="313">
        <v>15.221987315010571</v>
      </c>
      <c r="G140" s="312">
        <v>140</v>
      </c>
      <c r="H140" s="314">
        <v>29.598308668076111</v>
      </c>
      <c r="J140" s="294"/>
    </row>
    <row r="141" spans="1:10" ht="14.25" customHeight="1">
      <c r="A141" s="305" t="s">
        <v>55</v>
      </c>
      <c r="B141" s="306">
        <v>1563</v>
      </c>
      <c r="C141" s="307">
        <v>953</v>
      </c>
      <c r="D141" s="308">
        <v>60.972488803582856</v>
      </c>
      <c r="E141" s="307">
        <v>167</v>
      </c>
      <c r="F141" s="308">
        <v>10.684580934101087</v>
      </c>
      <c r="G141" s="307">
        <v>443</v>
      </c>
      <c r="H141" s="309">
        <v>28.342930262316056</v>
      </c>
      <c r="J141" s="294"/>
    </row>
    <row r="142" spans="1:10" ht="14.25" customHeight="1">
      <c r="A142" s="310" t="s">
        <v>56</v>
      </c>
      <c r="B142" s="311">
        <v>4501</v>
      </c>
      <c r="C142" s="312">
        <v>1667</v>
      </c>
      <c r="D142" s="313">
        <v>37.036214174627865</v>
      </c>
      <c r="E142" s="312">
        <v>1131</v>
      </c>
      <c r="F142" s="313">
        <v>25.127749389024661</v>
      </c>
      <c r="G142" s="312">
        <v>1703</v>
      </c>
      <c r="H142" s="314">
        <v>37.836036436347484</v>
      </c>
      <c r="J142" s="294"/>
    </row>
    <row r="143" spans="1:10" ht="14.25" customHeight="1">
      <c r="A143" s="305" t="s">
        <v>57</v>
      </c>
      <c r="B143" s="306">
        <v>1127</v>
      </c>
      <c r="C143" s="307">
        <v>382</v>
      </c>
      <c r="D143" s="308">
        <v>33.895297249334519</v>
      </c>
      <c r="E143" s="307">
        <v>577</v>
      </c>
      <c r="F143" s="308">
        <v>51.197870452528839</v>
      </c>
      <c r="G143" s="307">
        <v>168</v>
      </c>
      <c r="H143" s="309">
        <v>14.906832298136646</v>
      </c>
      <c r="J143" s="294"/>
    </row>
    <row r="144" spans="1:10" ht="14.25" customHeight="1">
      <c r="A144" s="310" t="s">
        <v>58</v>
      </c>
      <c r="B144" s="311">
        <v>5862</v>
      </c>
      <c r="C144" s="312">
        <v>2358</v>
      </c>
      <c r="D144" s="313">
        <v>40.225179119754351</v>
      </c>
      <c r="E144" s="312">
        <v>1878</v>
      </c>
      <c r="F144" s="313">
        <v>32.036847492323439</v>
      </c>
      <c r="G144" s="312">
        <v>1626</v>
      </c>
      <c r="H144" s="314">
        <v>27.73797338792221</v>
      </c>
      <c r="J144" s="294"/>
    </row>
    <row r="145" spans="1:10" ht="14.25" customHeight="1">
      <c r="A145" s="305" t="s">
        <v>59</v>
      </c>
      <c r="B145" s="306">
        <v>11093</v>
      </c>
      <c r="C145" s="307">
        <v>2462</v>
      </c>
      <c r="D145" s="308">
        <v>22.194176507707564</v>
      </c>
      <c r="E145" s="307">
        <v>3220</v>
      </c>
      <c r="F145" s="308">
        <v>29.027314522671954</v>
      </c>
      <c r="G145" s="307">
        <v>5411</v>
      </c>
      <c r="H145" s="309">
        <v>48.778508969620482</v>
      </c>
      <c r="J145" s="294"/>
    </row>
    <row r="146" spans="1:10" ht="14.25" customHeight="1">
      <c r="A146" s="310" t="s">
        <v>60</v>
      </c>
      <c r="B146" s="311">
        <v>2483</v>
      </c>
      <c r="C146" s="312">
        <v>324</v>
      </c>
      <c r="D146" s="313">
        <v>13.048731373338704</v>
      </c>
      <c r="E146" s="312">
        <v>1124</v>
      </c>
      <c r="F146" s="313">
        <v>45.267821184051549</v>
      </c>
      <c r="G146" s="312">
        <v>1035</v>
      </c>
      <c r="H146" s="314">
        <v>41.683447442609747</v>
      </c>
      <c r="J146" s="294"/>
    </row>
    <row r="147" spans="1:10" ht="14.25" customHeight="1">
      <c r="A147" s="305" t="s">
        <v>61</v>
      </c>
      <c r="B147" s="306">
        <v>514</v>
      </c>
      <c r="C147" s="307">
        <v>113</v>
      </c>
      <c r="D147" s="308">
        <v>21.98443579766537</v>
      </c>
      <c r="E147" s="307">
        <v>119</v>
      </c>
      <c r="F147" s="308">
        <v>23.151750972762645</v>
      </c>
      <c r="G147" s="307">
        <v>282</v>
      </c>
      <c r="H147" s="309">
        <v>54.863813229571988</v>
      </c>
      <c r="J147" s="294"/>
    </row>
    <row r="148" spans="1:10" ht="14.25" customHeight="1">
      <c r="A148" s="310" t="s">
        <v>62</v>
      </c>
      <c r="B148" s="311">
        <v>2988</v>
      </c>
      <c r="C148" s="312">
        <v>1348</v>
      </c>
      <c r="D148" s="313">
        <v>45.113788487282463</v>
      </c>
      <c r="E148" s="312">
        <v>632</v>
      </c>
      <c r="F148" s="313">
        <v>21.151271753681392</v>
      </c>
      <c r="G148" s="312">
        <v>1008</v>
      </c>
      <c r="H148" s="314">
        <v>33.734939759036145</v>
      </c>
      <c r="J148" s="294"/>
    </row>
    <row r="149" spans="1:10" ht="14.25" customHeight="1">
      <c r="A149" s="305" t="s">
        <v>63</v>
      </c>
      <c r="B149" s="306">
        <v>1560</v>
      </c>
      <c r="C149" s="307">
        <v>364</v>
      </c>
      <c r="D149" s="308">
        <v>23.333333333333332</v>
      </c>
      <c r="E149" s="307">
        <v>857</v>
      </c>
      <c r="F149" s="308">
        <v>54.935897435897438</v>
      </c>
      <c r="G149" s="307">
        <v>339</v>
      </c>
      <c r="H149" s="309">
        <v>21.73076923076923</v>
      </c>
      <c r="J149" s="294"/>
    </row>
    <row r="150" spans="1:10" ht="14.25" customHeight="1">
      <c r="A150" s="315" t="s">
        <v>64</v>
      </c>
      <c r="B150" s="311">
        <v>2102</v>
      </c>
      <c r="C150" s="312">
        <v>842</v>
      </c>
      <c r="D150" s="313">
        <v>40.057088487155092</v>
      </c>
      <c r="E150" s="312">
        <v>530</v>
      </c>
      <c r="F150" s="313">
        <v>25.214081826831592</v>
      </c>
      <c r="G150" s="312">
        <v>730</v>
      </c>
      <c r="H150" s="314">
        <v>34.72882968601332</v>
      </c>
      <c r="J150" s="294"/>
    </row>
    <row r="151" spans="1:10" ht="14.25" customHeight="1" thickBot="1">
      <c r="A151" s="305" t="s">
        <v>65</v>
      </c>
      <c r="B151" s="306">
        <v>1596</v>
      </c>
      <c r="C151" s="307">
        <v>531</v>
      </c>
      <c r="D151" s="308">
        <v>33.270676691729321</v>
      </c>
      <c r="E151" s="307">
        <v>767</v>
      </c>
      <c r="F151" s="308">
        <v>48.057644110275689</v>
      </c>
      <c r="G151" s="307">
        <v>298</v>
      </c>
      <c r="H151" s="309">
        <v>18.671679197994987</v>
      </c>
      <c r="J151" s="294"/>
    </row>
    <row r="152" spans="1:10" ht="14.25" customHeight="1">
      <c r="A152" s="316" t="s">
        <v>66</v>
      </c>
      <c r="B152" s="317">
        <v>47457</v>
      </c>
      <c r="C152" s="318">
        <v>12313</v>
      </c>
      <c r="D152" s="319">
        <v>25.945592852476977</v>
      </c>
      <c r="E152" s="318">
        <v>20230</v>
      </c>
      <c r="F152" s="319">
        <v>42.628063299407884</v>
      </c>
      <c r="G152" s="318">
        <v>14914</v>
      </c>
      <c r="H152" s="320">
        <v>31.426343848115135</v>
      </c>
      <c r="J152" s="294"/>
    </row>
    <row r="153" spans="1:10" ht="14.25" customHeight="1">
      <c r="A153" s="321" t="s">
        <v>67</v>
      </c>
      <c r="B153" s="322">
        <v>11562</v>
      </c>
      <c r="C153" s="323">
        <v>3829</v>
      </c>
      <c r="D153" s="324">
        <v>33.11710776682235</v>
      </c>
      <c r="E153" s="323">
        <v>4351</v>
      </c>
      <c r="F153" s="324">
        <v>37.631897595571701</v>
      </c>
      <c r="G153" s="323">
        <v>3382</v>
      </c>
      <c r="H153" s="325">
        <v>29.250994637605949</v>
      </c>
      <c r="J153" s="294"/>
    </row>
    <row r="154" spans="1:10" ht="14.25" customHeight="1">
      <c r="A154" s="326" t="s">
        <v>68</v>
      </c>
      <c r="B154" s="327">
        <v>59019</v>
      </c>
      <c r="C154" s="328">
        <v>16142</v>
      </c>
      <c r="D154" s="329">
        <v>27.350514241176572</v>
      </c>
      <c r="E154" s="328">
        <v>24581</v>
      </c>
      <c r="F154" s="329">
        <v>41.649299378166354</v>
      </c>
      <c r="G154" s="328">
        <v>18296</v>
      </c>
      <c r="H154" s="333">
        <v>31.000186380657073</v>
      </c>
      <c r="J154" s="294"/>
    </row>
    <row r="155" spans="1:10" ht="14.25" customHeight="1">
      <c r="A155" s="448" t="s">
        <v>228</v>
      </c>
      <c r="B155" s="449"/>
      <c r="C155" s="449"/>
      <c r="D155" s="449"/>
      <c r="E155" s="449"/>
      <c r="F155" s="449"/>
      <c r="G155" s="449"/>
      <c r="H155" s="449"/>
    </row>
    <row r="156" spans="1:10" ht="25" customHeight="1">
      <c r="A156" s="450" t="s">
        <v>185</v>
      </c>
      <c r="B156" s="450"/>
      <c r="C156" s="450"/>
      <c r="D156" s="450"/>
      <c r="E156" s="450"/>
      <c r="F156" s="450"/>
      <c r="G156" s="450"/>
      <c r="H156" s="450"/>
    </row>
    <row r="157" spans="1:10">
      <c r="A157" s="331"/>
      <c r="B157" s="331"/>
      <c r="C157" s="331"/>
      <c r="D157" s="331"/>
      <c r="E157" s="331"/>
      <c r="F157" s="331"/>
      <c r="G157" s="331"/>
      <c r="H157" s="331"/>
    </row>
    <row r="158" spans="1:10" ht="23.5">
      <c r="A158" s="426">
        <v>2020</v>
      </c>
      <c r="B158" s="426"/>
      <c r="C158" s="426"/>
      <c r="D158" s="426"/>
      <c r="E158" s="426"/>
      <c r="F158" s="426"/>
      <c r="G158" s="426"/>
      <c r="H158" s="426"/>
    </row>
    <row r="159" spans="1:10">
      <c r="A159" s="291"/>
      <c r="B159" s="332"/>
      <c r="C159" s="332"/>
      <c r="D159" s="332"/>
      <c r="E159" s="332"/>
      <c r="F159" s="332"/>
      <c r="G159" s="332"/>
      <c r="H159" s="332"/>
    </row>
    <row r="160" spans="1:10" ht="34.5" customHeight="1">
      <c r="A160" s="428" t="s">
        <v>220</v>
      </c>
      <c r="B160" s="428"/>
      <c r="C160" s="428"/>
      <c r="D160" s="428"/>
      <c r="E160" s="428"/>
      <c r="F160" s="428"/>
      <c r="G160" s="428"/>
      <c r="H160" s="428"/>
    </row>
    <row r="161" spans="1:8" ht="22.5" customHeight="1">
      <c r="A161" s="429" t="s">
        <v>38</v>
      </c>
      <c r="B161" s="432" t="s">
        <v>215</v>
      </c>
      <c r="C161" s="433"/>
      <c r="D161" s="433"/>
      <c r="E161" s="433"/>
      <c r="F161" s="433"/>
      <c r="G161" s="433"/>
      <c r="H161" s="434"/>
    </row>
    <row r="162" spans="1:8" ht="15" customHeight="1">
      <c r="A162" s="430"/>
      <c r="B162" s="430" t="s">
        <v>40</v>
      </c>
      <c r="C162" s="435" t="s">
        <v>41</v>
      </c>
      <c r="D162" s="436"/>
      <c r="E162" s="436"/>
      <c r="F162" s="436"/>
      <c r="G162" s="436"/>
      <c r="H162" s="437"/>
    </row>
    <row r="163" spans="1:8">
      <c r="A163" s="430"/>
      <c r="B163" s="430"/>
      <c r="C163" s="438"/>
      <c r="D163" s="439"/>
      <c r="E163" s="439"/>
      <c r="F163" s="439"/>
      <c r="G163" s="439"/>
      <c r="H163" s="440"/>
    </row>
    <row r="164" spans="1:8" ht="15" thickBot="1">
      <c r="A164" s="430"/>
      <c r="B164" s="430"/>
      <c r="C164" s="441" t="s">
        <v>44</v>
      </c>
      <c r="D164" s="441"/>
      <c r="E164" s="443" t="s">
        <v>45</v>
      </c>
      <c r="F164" s="443"/>
      <c r="G164" s="443"/>
      <c r="H164" s="444"/>
    </row>
    <row r="165" spans="1:8" ht="29.15" customHeight="1">
      <c r="A165" s="430"/>
      <c r="B165" s="430"/>
      <c r="C165" s="442"/>
      <c r="D165" s="442"/>
      <c r="E165" s="445" t="s">
        <v>46</v>
      </c>
      <c r="F165" s="445"/>
      <c r="G165" s="446" t="s">
        <v>47</v>
      </c>
      <c r="H165" s="447"/>
    </row>
    <row r="166" spans="1:8" ht="16" customHeight="1" thickBot="1">
      <c r="A166" s="431"/>
      <c r="B166" s="295" t="s">
        <v>48</v>
      </c>
      <c r="C166" s="296" t="s">
        <v>48</v>
      </c>
      <c r="D166" s="297" t="s">
        <v>49</v>
      </c>
      <c r="E166" s="298" t="s">
        <v>48</v>
      </c>
      <c r="F166" s="297" t="s">
        <v>49</v>
      </c>
      <c r="G166" s="299" t="s">
        <v>48</v>
      </c>
      <c r="H166" s="299" t="s">
        <v>49</v>
      </c>
    </row>
    <row r="167" spans="1:8">
      <c r="A167" s="300" t="s">
        <v>50</v>
      </c>
      <c r="B167" s="301">
        <v>8901</v>
      </c>
      <c r="C167" s="302">
        <v>1422</v>
      </c>
      <c r="D167" s="303">
        <v>15.975733063700709</v>
      </c>
      <c r="E167" s="302">
        <v>5614</v>
      </c>
      <c r="F167" s="303">
        <v>63.071564992697446</v>
      </c>
      <c r="G167" s="302">
        <v>1865</v>
      </c>
      <c r="H167" s="304">
        <v>20.952701943601841</v>
      </c>
    </row>
    <row r="168" spans="1:8">
      <c r="A168" s="305" t="s">
        <v>51</v>
      </c>
      <c r="B168" s="306">
        <v>9224</v>
      </c>
      <c r="C168" s="307">
        <v>1699</v>
      </c>
      <c r="D168" s="308">
        <v>18.419340849956633</v>
      </c>
      <c r="E168" s="307">
        <v>6107</v>
      </c>
      <c r="F168" s="308">
        <v>66.207718993928879</v>
      </c>
      <c r="G168" s="307">
        <v>1418</v>
      </c>
      <c r="H168" s="309">
        <v>15.372940156114485</v>
      </c>
    </row>
    <row r="169" spans="1:8">
      <c r="A169" s="310" t="s">
        <v>52</v>
      </c>
      <c r="B169" s="311">
        <v>2531</v>
      </c>
      <c r="C169" s="312">
        <v>844</v>
      </c>
      <c r="D169" s="313">
        <v>33.346503358356387</v>
      </c>
      <c r="E169" s="312">
        <v>715</v>
      </c>
      <c r="F169" s="313">
        <v>28.249703674436983</v>
      </c>
      <c r="G169" s="312">
        <v>972</v>
      </c>
      <c r="H169" s="314">
        <v>38.403792967206641</v>
      </c>
    </row>
    <row r="170" spans="1:8">
      <c r="A170" s="305" t="s">
        <v>53</v>
      </c>
      <c r="B170" s="306">
        <v>1646</v>
      </c>
      <c r="C170" s="307">
        <v>305</v>
      </c>
      <c r="D170" s="308">
        <v>18.529769137302551</v>
      </c>
      <c r="E170" s="307">
        <v>797</v>
      </c>
      <c r="F170" s="308">
        <v>48.420413122721747</v>
      </c>
      <c r="G170" s="307">
        <v>544</v>
      </c>
      <c r="H170" s="309">
        <v>33.049817739975701</v>
      </c>
    </row>
    <row r="171" spans="1:8">
      <c r="A171" s="310" t="s">
        <v>54</v>
      </c>
      <c r="B171" s="311">
        <v>493</v>
      </c>
      <c r="C171" s="312">
        <v>298</v>
      </c>
      <c r="D171" s="313">
        <v>60.446247464503045</v>
      </c>
      <c r="E171" s="312">
        <v>75</v>
      </c>
      <c r="F171" s="313">
        <v>15.212981744421908</v>
      </c>
      <c r="G171" s="312">
        <v>120</v>
      </c>
      <c r="H171" s="314">
        <v>24.340770791075052</v>
      </c>
    </row>
    <row r="172" spans="1:8">
      <c r="A172" s="305" t="s">
        <v>55</v>
      </c>
      <c r="B172" s="306">
        <v>1493</v>
      </c>
      <c r="C172" s="307">
        <v>875</v>
      </c>
      <c r="D172" s="308">
        <v>58.606831882116538</v>
      </c>
      <c r="E172" s="307">
        <v>152</v>
      </c>
      <c r="F172" s="308">
        <v>10.180843938379102</v>
      </c>
      <c r="G172" s="307">
        <v>466</v>
      </c>
      <c r="H172" s="309">
        <v>31.212324179504353</v>
      </c>
    </row>
    <row r="173" spans="1:8">
      <c r="A173" s="310" t="s">
        <v>56</v>
      </c>
      <c r="B173" s="311">
        <v>4328</v>
      </c>
      <c r="C173" s="312">
        <v>1360</v>
      </c>
      <c r="D173" s="313">
        <v>31.42329020332717</v>
      </c>
      <c r="E173" s="312">
        <v>1304</v>
      </c>
      <c r="F173" s="313">
        <v>30.129390018484287</v>
      </c>
      <c r="G173" s="312">
        <v>1664</v>
      </c>
      <c r="H173" s="314">
        <v>38.447319778188536</v>
      </c>
    </row>
    <row r="174" spans="1:8">
      <c r="A174" s="305" t="s">
        <v>57</v>
      </c>
      <c r="B174" s="306">
        <v>1136</v>
      </c>
      <c r="C174" s="307">
        <v>384</v>
      </c>
      <c r="D174" s="308">
        <v>33.802816901408448</v>
      </c>
      <c r="E174" s="307">
        <v>580</v>
      </c>
      <c r="F174" s="308">
        <v>51.056338028169016</v>
      </c>
      <c r="G174" s="307">
        <v>172</v>
      </c>
      <c r="H174" s="309">
        <v>15.140845070422534</v>
      </c>
    </row>
    <row r="175" spans="1:8" ht="15" customHeight="1">
      <c r="A175" s="310" t="s">
        <v>58</v>
      </c>
      <c r="B175" s="311">
        <v>5696</v>
      </c>
      <c r="C175" s="312">
        <v>2246</v>
      </c>
      <c r="D175" s="313">
        <v>39.431179775280903</v>
      </c>
      <c r="E175" s="312">
        <v>1871</v>
      </c>
      <c r="F175" s="313">
        <v>32.84761235955056</v>
      </c>
      <c r="G175" s="312">
        <v>1579</v>
      </c>
      <c r="H175" s="314">
        <v>27.721207865168541</v>
      </c>
    </row>
    <row r="176" spans="1:8">
      <c r="A176" s="305" t="s">
        <v>59</v>
      </c>
      <c r="B176" s="306">
        <v>10611</v>
      </c>
      <c r="C176" s="307">
        <v>1939</v>
      </c>
      <c r="D176" s="308">
        <v>18.273489774762037</v>
      </c>
      <c r="E176" s="307">
        <v>3295</v>
      </c>
      <c r="F176" s="308">
        <v>31.052681179907644</v>
      </c>
      <c r="G176" s="307">
        <v>5377</v>
      </c>
      <c r="H176" s="309">
        <v>50.673829045330322</v>
      </c>
    </row>
    <row r="177" spans="1:8">
      <c r="A177" s="310" t="s">
        <v>60</v>
      </c>
      <c r="B177" s="311">
        <v>2486</v>
      </c>
      <c r="C177" s="312">
        <v>312</v>
      </c>
      <c r="D177" s="313">
        <v>12.550281576830249</v>
      </c>
      <c r="E177" s="312">
        <v>1148</v>
      </c>
      <c r="F177" s="313">
        <v>46.178600160901048</v>
      </c>
      <c r="G177" s="312">
        <v>1026</v>
      </c>
      <c r="H177" s="314">
        <v>41.271118262268701</v>
      </c>
    </row>
    <row r="178" spans="1:8">
      <c r="A178" s="305" t="s">
        <v>61</v>
      </c>
      <c r="B178" s="306">
        <v>480</v>
      </c>
      <c r="C178" s="307">
        <v>83</v>
      </c>
      <c r="D178" s="308">
        <v>17.291666666666668</v>
      </c>
      <c r="E178" s="307">
        <v>109</v>
      </c>
      <c r="F178" s="308">
        <v>22.708333333333332</v>
      </c>
      <c r="G178" s="307">
        <v>288</v>
      </c>
      <c r="H178" s="309">
        <v>60</v>
      </c>
    </row>
    <row r="179" spans="1:8">
      <c r="A179" s="310" t="s">
        <v>62</v>
      </c>
      <c r="B179" s="311">
        <v>2951</v>
      </c>
      <c r="C179" s="312">
        <v>1293</v>
      </c>
      <c r="D179" s="313">
        <v>43.815655709928834</v>
      </c>
      <c r="E179" s="312">
        <v>670</v>
      </c>
      <c r="F179" s="313">
        <v>22.704168078617418</v>
      </c>
      <c r="G179" s="312">
        <v>988</v>
      </c>
      <c r="H179" s="314">
        <v>33.480176211453745</v>
      </c>
    </row>
    <row r="180" spans="1:8">
      <c r="A180" s="305" t="s">
        <v>63</v>
      </c>
      <c r="B180" s="306">
        <v>1542</v>
      </c>
      <c r="C180" s="307">
        <v>328</v>
      </c>
      <c r="D180" s="308">
        <v>21.271076523994811</v>
      </c>
      <c r="E180" s="307">
        <v>897</v>
      </c>
      <c r="F180" s="308">
        <v>58.17120622568094</v>
      </c>
      <c r="G180" s="307">
        <v>317</v>
      </c>
      <c r="H180" s="309">
        <v>20.557717250324252</v>
      </c>
    </row>
    <row r="181" spans="1:8">
      <c r="A181" s="315" t="s">
        <v>64</v>
      </c>
      <c r="B181" s="311">
        <v>1980</v>
      </c>
      <c r="C181" s="312">
        <v>700</v>
      </c>
      <c r="D181" s="313">
        <v>35.353535353535356</v>
      </c>
      <c r="E181" s="312">
        <v>502</v>
      </c>
      <c r="F181" s="313">
        <v>25.353535353535356</v>
      </c>
      <c r="G181" s="312">
        <v>778</v>
      </c>
      <c r="H181" s="314">
        <v>39.292929292929287</v>
      </c>
    </row>
    <row r="182" spans="1:8" ht="15" thickBot="1">
      <c r="A182" s="305" t="s">
        <v>65</v>
      </c>
      <c r="B182" s="306">
        <v>1591</v>
      </c>
      <c r="C182" s="307">
        <v>511</v>
      </c>
      <c r="D182" s="308">
        <v>32.118164676304211</v>
      </c>
      <c r="E182" s="307">
        <v>815</v>
      </c>
      <c r="F182" s="308">
        <v>51.225644248900061</v>
      </c>
      <c r="G182" s="307">
        <v>265</v>
      </c>
      <c r="H182" s="309">
        <v>16.656191074795725</v>
      </c>
    </row>
    <row r="183" spans="1:8">
      <c r="A183" s="316" t="s">
        <v>66</v>
      </c>
      <c r="B183" s="317">
        <v>45692</v>
      </c>
      <c r="C183" s="318">
        <v>10934</v>
      </c>
      <c r="D183" s="319">
        <v>23.929790773001837</v>
      </c>
      <c r="E183" s="318">
        <v>20177</v>
      </c>
      <c r="F183" s="319">
        <v>44.158714873500834</v>
      </c>
      <c r="G183" s="318">
        <v>14581</v>
      </c>
      <c r="H183" s="320">
        <v>31.911494353497329</v>
      </c>
    </row>
    <row r="184" spans="1:8">
      <c r="A184" s="321" t="s">
        <v>67</v>
      </c>
      <c r="B184" s="322">
        <v>11397</v>
      </c>
      <c r="C184" s="323">
        <v>3665</v>
      </c>
      <c r="D184" s="324">
        <v>32.157585329472674</v>
      </c>
      <c r="E184" s="323">
        <v>4474</v>
      </c>
      <c r="F184" s="324">
        <v>39.255944546810561</v>
      </c>
      <c r="G184" s="323">
        <v>3258</v>
      </c>
      <c r="H184" s="325">
        <v>28.586470123716769</v>
      </c>
    </row>
    <row r="185" spans="1:8">
      <c r="A185" s="326" t="s">
        <v>68</v>
      </c>
      <c r="B185" s="327">
        <v>57089</v>
      </c>
      <c r="C185" s="328">
        <v>14599</v>
      </c>
      <c r="D185" s="329">
        <v>25.572351941705058</v>
      </c>
      <c r="E185" s="328">
        <v>24651</v>
      </c>
      <c r="F185" s="329">
        <v>43.179947100141888</v>
      </c>
      <c r="G185" s="328">
        <v>17839</v>
      </c>
      <c r="H185" s="333">
        <v>31.247700958153057</v>
      </c>
    </row>
    <row r="186" spans="1:8">
      <c r="A186" s="448" t="s">
        <v>228</v>
      </c>
      <c r="B186" s="449"/>
      <c r="C186" s="449"/>
      <c r="D186" s="449"/>
      <c r="E186" s="449"/>
      <c r="F186" s="449"/>
      <c r="G186" s="449"/>
      <c r="H186" s="449"/>
    </row>
    <row r="187" spans="1:8" ht="27" customHeight="1">
      <c r="A187" s="450" t="s">
        <v>186</v>
      </c>
      <c r="B187" s="450"/>
      <c r="C187" s="450"/>
      <c r="D187" s="450"/>
      <c r="E187" s="450"/>
      <c r="F187" s="450"/>
      <c r="G187" s="450"/>
      <c r="H187" s="450"/>
    </row>
    <row r="188" spans="1:8">
      <c r="A188" s="331"/>
      <c r="B188" s="331"/>
      <c r="C188" s="331"/>
      <c r="D188" s="331"/>
      <c r="E188" s="331"/>
      <c r="F188" s="331"/>
      <c r="G188" s="331"/>
      <c r="H188" s="331"/>
    </row>
    <row r="189" spans="1:8" ht="23.5">
      <c r="A189" s="426">
        <v>2019</v>
      </c>
      <c r="B189" s="426"/>
      <c r="C189" s="426"/>
      <c r="D189" s="426"/>
      <c r="E189" s="426"/>
      <c r="F189" s="426"/>
      <c r="G189" s="426"/>
      <c r="H189" s="426"/>
    </row>
    <row r="190" spans="1:8">
      <c r="A190" s="291"/>
      <c r="B190" s="332"/>
      <c r="C190" s="332"/>
      <c r="D190" s="332"/>
      <c r="E190" s="332"/>
      <c r="F190" s="332"/>
      <c r="G190" s="332"/>
      <c r="H190" s="332"/>
    </row>
    <row r="191" spans="1:8" ht="37.5" customHeight="1">
      <c r="A191" s="428" t="s">
        <v>221</v>
      </c>
      <c r="B191" s="428"/>
      <c r="C191" s="428"/>
      <c r="D191" s="428"/>
      <c r="E191" s="428"/>
      <c r="F191" s="428"/>
      <c r="G191" s="428"/>
      <c r="H191" s="428"/>
    </row>
    <row r="192" spans="1:8" ht="16" customHeight="1">
      <c r="A192" s="429" t="s">
        <v>38</v>
      </c>
      <c r="B192" s="432" t="s">
        <v>215</v>
      </c>
      <c r="C192" s="433"/>
      <c r="D192" s="433"/>
      <c r="E192" s="433"/>
      <c r="F192" s="433"/>
      <c r="G192" s="433"/>
      <c r="H192" s="434"/>
    </row>
    <row r="193" spans="1:10" ht="15" customHeight="1">
      <c r="A193" s="430"/>
      <c r="B193" s="430" t="s">
        <v>40</v>
      </c>
      <c r="C193" s="435" t="s">
        <v>41</v>
      </c>
      <c r="D193" s="436"/>
      <c r="E193" s="436"/>
      <c r="F193" s="436"/>
      <c r="G193" s="436"/>
      <c r="H193" s="437"/>
    </row>
    <row r="194" spans="1:10">
      <c r="A194" s="430"/>
      <c r="B194" s="430"/>
      <c r="C194" s="438"/>
      <c r="D194" s="439"/>
      <c r="E194" s="439"/>
      <c r="F194" s="439"/>
      <c r="G194" s="439"/>
      <c r="H194" s="440"/>
    </row>
    <row r="195" spans="1:10" ht="15" thickBot="1">
      <c r="A195" s="430"/>
      <c r="B195" s="430"/>
      <c r="C195" s="441" t="s">
        <v>44</v>
      </c>
      <c r="D195" s="441"/>
      <c r="E195" s="443" t="s">
        <v>45</v>
      </c>
      <c r="F195" s="443"/>
      <c r="G195" s="443"/>
      <c r="H195" s="444"/>
    </row>
    <row r="196" spans="1:10" ht="28.5" customHeight="1">
      <c r="A196" s="430"/>
      <c r="B196" s="430"/>
      <c r="C196" s="442"/>
      <c r="D196" s="442"/>
      <c r="E196" s="445" t="s">
        <v>46</v>
      </c>
      <c r="F196" s="445"/>
      <c r="G196" s="446" t="s">
        <v>47</v>
      </c>
      <c r="H196" s="447"/>
    </row>
    <row r="197" spans="1:10" ht="15" thickBot="1">
      <c r="A197" s="431"/>
      <c r="B197" s="295" t="s">
        <v>48</v>
      </c>
      <c r="C197" s="296" t="s">
        <v>48</v>
      </c>
      <c r="D197" s="297" t="s">
        <v>49</v>
      </c>
      <c r="E197" s="298" t="s">
        <v>48</v>
      </c>
      <c r="F197" s="297" t="s">
        <v>49</v>
      </c>
      <c r="G197" s="299" t="s">
        <v>48</v>
      </c>
      <c r="H197" s="299" t="s">
        <v>49</v>
      </c>
    </row>
    <row r="198" spans="1:10">
      <c r="A198" s="300" t="s">
        <v>50</v>
      </c>
      <c r="B198" s="301">
        <v>8366</v>
      </c>
      <c r="C198" s="302">
        <v>1258</v>
      </c>
      <c r="D198" s="303">
        <v>15.03705474539804</v>
      </c>
      <c r="E198" s="302">
        <v>5260</v>
      </c>
      <c r="F198" s="303">
        <v>62.873535739899587</v>
      </c>
      <c r="G198" s="302">
        <v>1848</v>
      </c>
      <c r="H198" s="304">
        <v>22.089409514702364</v>
      </c>
      <c r="J198" s="294"/>
    </row>
    <row r="199" spans="1:10">
      <c r="A199" s="305" t="s">
        <v>51</v>
      </c>
      <c r="B199" s="306">
        <v>8880</v>
      </c>
      <c r="C199" s="307">
        <v>1421</v>
      </c>
      <c r="D199" s="308">
        <v>16.002252252252251</v>
      </c>
      <c r="E199" s="307">
        <v>6127</v>
      </c>
      <c r="F199" s="308">
        <v>68.997747747747752</v>
      </c>
      <c r="G199" s="307">
        <v>1332</v>
      </c>
      <c r="H199" s="309">
        <v>15</v>
      </c>
    </row>
    <row r="200" spans="1:10">
      <c r="A200" s="310" t="s">
        <v>52</v>
      </c>
      <c r="B200" s="311">
        <v>2468</v>
      </c>
      <c r="C200" s="312">
        <v>790</v>
      </c>
      <c r="D200" s="313">
        <v>32.009724473257698</v>
      </c>
      <c r="E200" s="312">
        <v>768</v>
      </c>
      <c r="F200" s="313">
        <v>31.118314424635336</v>
      </c>
      <c r="G200" s="312">
        <v>910</v>
      </c>
      <c r="H200" s="314">
        <v>36.871961102106972</v>
      </c>
    </row>
    <row r="201" spans="1:10">
      <c r="A201" s="305" t="s">
        <v>53</v>
      </c>
      <c r="B201" s="306">
        <v>1587</v>
      </c>
      <c r="C201" s="307">
        <v>266</v>
      </c>
      <c r="D201" s="308">
        <v>16.761184625078766</v>
      </c>
      <c r="E201" s="307">
        <v>884</v>
      </c>
      <c r="F201" s="308">
        <v>55.702583490863269</v>
      </c>
      <c r="G201" s="307">
        <v>437</v>
      </c>
      <c r="H201" s="309">
        <v>27.536231884057973</v>
      </c>
    </row>
    <row r="202" spans="1:10">
      <c r="A202" s="310" t="s">
        <v>54</v>
      </c>
      <c r="B202" s="311">
        <v>451</v>
      </c>
      <c r="C202" s="312">
        <v>252</v>
      </c>
      <c r="D202" s="313">
        <v>55.875831485587582</v>
      </c>
      <c r="E202" s="312">
        <v>62</v>
      </c>
      <c r="F202" s="313">
        <v>13.747228381374724</v>
      </c>
      <c r="G202" s="312">
        <v>137</v>
      </c>
      <c r="H202" s="314">
        <v>30.376940133037696</v>
      </c>
    </row>
    <row r="203" spans="1:10">
      <c r="A203" s="305" t="s">
        <v>55</v>
      </c>
      <c r="B203" s="306">
        <v>1452</v>
      </c>
      <c r="C203" s="307">
        <v>864</v>
      </c>
      <c r="D203" s="308">
        <v>59.504132231404959</v>
      </c>
      <c r="E203" s="307">
        <v>141</v>
      </c>
      <c r="F203" s="308">
        <v>9.7107438016528924</v>
      </c>
      <c r="G203" s="307">
        <v>447</v>
      </c>
      <c r="H203" s="309">
        <v>30.785123966942145</v>
      </c>
    </row>
    <row r="204" spans="1:10">
      <c r="A204" s="310" t="s">
        <v>56</v>
      </c>
      <c r="B204" s="311">
        <v>4260</v>
      </c>
      <c r="C204" s="312">
        <v>1368</v>
      </c>
      <c r="D204" s="313">
        <v>32.112676056338032</v>
      </c>
      <c r="E204" s="312">
        <v>1235</v>
      </c>
      <c r="F204" s="313">
        <v>28.9906103286385</v>
      </c>
      <c r="G204" s="312">
        <v>1657</v>
      </c>
      <c r="H204" s="314">
        <v>38.896713615023479</v>
      </c>
    </row>
    <row r="205" spans="1:10">
      <c r="A205" s="305" t="s">
        <v>57</v>
      </c>
      <c r="B205" s="306">
        <v>1080</v>
      </c>
      <c r="C205" s="307">
        <v>317</v>
      </c>
      <c r="D205" s="308">
        <v>29.351851851851851</v>
      </c>
      <c r="E205" s="307">
        <v>562</v>
      </c>
      <c r="F205" s="308">
        <v>52.037037037037038</v>
      </c>
      <c r="G205" s="307">
        <v>201</v>
      </c>
      <c r="H205" s="309">
        <v>18.611111111111111</v>
      </c>
    </row>
    <row r="206" spans="1:10">
      <c r="A206" s="310" t="s">
        <v>58</v>
      </c>
      <c r="B206" s="311">
        <v>5301</v>
      </c>
      <c r="C206" s="312">
        <v>1936</v>
      </c>
      <c r="D206" s="313">
        <v>36.521411054518019</v>
      </c>
      <c r="E206" s="312">
        <v>1849</v>
      </c>
      <c r="F206" s="313">
        <v>34.8802112808904</v>
      </c>
      <c r="G206" s="312">
        <v>1516</v>
      </c>
      <c r="H206" s="314">
        <v>28.598377664591585</v>
      </c>
    </row>
    <row r="207" spans="1:10">
      <c r="A207" s="305" t="s">
        <v>59</v>
      </c>
      <c r="B207" s="306">
        <v>10164</v>
      </c>
      <c r="C207" s="307">
        <v>1638</v>
      </c>
      <c r="D207" s="308">
        <v>16.115702479338843</v>
      </c>
      <c r="E207" s="307">
        <v>3235</v>
      </c>
      <c r="F207" s="308">
        <v>31.8280204643841</v>
      </c>
      <c r="G207" s="307">
        <v>5291</v>
      </c>
      <c r="H207" s="309">
        <v>52.056277056277054</v>
      </c>
    </row>
    <row r="208" spans="1:10">
      <c r="A208" s="310" t="s">
        <v>60</v>
      </c>
      <c r="B208" s="311">
        <v>2417</v>
      </c>
      <c r="C208" s="312">
        <v>284</v>
      </c>
      <c r="D208" s="313">
        <v>11.750103434009102</v>
      </c>
      <c r="E208" s="312">
        <v>1047</v>
      </c>
      <c r="F208" s="313">
        <v>43.318163011998344</v>
      </c>
      <c r="G208" s="312">
        <v>1086</v>
      </c>
      <c r="H208" s="314">
        <v>44.931733553992551</v>
      </c>
    </row>
    <row r="209" spans="1:8">
      <c r="A209" s="305" t="s">
        <v>61</v>
      </c>
      <c r="B209" s="306">
        <v>464</v>
      </c>
      <c r="C209" s="307">
        <v>68</v>
      </c>
      <c r="D209" s="308">
        <v>14.655172413793101</v>
      </c>
      <c r="E209" s="307">
        <v>112</v>
      </c>
      <c r="F209" s="308">
        <v>24.137931034482758</v>
      </c>
      <c r="G209" s="307">
        <v>284</v>
      </c>
      <c r="H209" s="309">
        <v>61.206896551724135</v>
      </c>
    </row>
    <row r="210" spans="1:8">
      <c r="A210" s="310" t="s">
        <v>62</v>
      </c>
      <c r="B210" s="311">
        <v>2903</v>
      </c>
      <c r="C210" s="312">
        <v>1249</v>
      </c>
      <c r="D210" s="313">
        <v>43.024457457802271</v>
      </c>
      <c r="E210" s="312">
        <v>714</v>
      </c>
      <c r="F210" s="313">
        <v>24.595246296934206</v>
      </c>
      <c r="G210" s="312">
        <v>940</v>
      </c>
      <c r="H210" s="314">
        <v>32.380296245263516</v>
      </c>
    </row>
    <row r="211" spans="1:8">
      <c r="A211" s="305" t="s">
        <v>63</v>
      </c>
      <c r="B211" s="306">
        <v>1508</v>
      </c>
      <c r="C211" s="307">
        <v>260</v>
      </c>
      <c r="D211" s="308">
        <v>17.241379310344829</v>
      </c>
      <c r="E211" s="307">
        <v>936</v>
      </c>
      <c r="F211" s="308">
        <v>62.068965517241381</v>
      </c>
      <c r="G211" s="307">
        <v>312</v>
      </c>
      <c r="H211" s="309">
        <v>20.689655172413794</v>
      </c>
    </row>
    <row r="212" spans="1:8">
      <c r="A212" s="315" t="s">
        <v>64</v>
      </c>
      <c r="B212" s="311">
        <v>1915</v>
      </c>
      <c r="C212" s="312">
        <v>648</v>
      </c>
      <c r="D212" s="313">
        <v>33.838120104438637</v>
      </c>
      <c r="E212" s="312">
        <v>521</v>
      </c>
      <c r="F212" s="313">
        <v>27.206266318537857</v>
      </c>
      <c r="G212" s="312">
        <v>746</v>
      </c>
      <c r="H212" s="314">
        <v>38.955613577023499</v>
      </c>
    </row>
    <row r="213" spans="1:8" ht="15" thickBot="1">
      <c r="A213" s="305" t="s">
        <v>65</v>
      </c>
      <c r="B213" s="306">
        <v>1568</v>
      </c>
      <c r="C213" s="307">
        <v>476</v>
      </c>
      <c r="D213" s="308">
        <v>30.357142857142854</v>
      </c>
      <c r="E213" s="307">
        <v>805</v>
      </c>
      <c r="F213" s="308">
        <v>51.339285714285708</v>
      </c>
      <c r="G213" s="307">
        <v>287</v>
      </c>
      <c r="H213" s="309">
        <v>18.303571428571427</v>
      </c>
    </row>
    <row r="214" spans="1:8">
      <c r="A214" s="316" t="s">
        <v>66</v>
      </c>
      <c r="B214" s="317">
        <v>43670</v>
      </c>
      <c r="C214" s="318">
        <v>9737</v>
      </c>
      <c r="D214" s="319">
        <v>22.29677123883673</v>
      </c>
      <c r="E214" s="318">
        <v>19589</v>
      </c>
      <c r="F214" s="319">
        <v>44.856881154110376</v>
      </c>
      <c r="G214" s="318">
        <v>14344</v>
      </c>
      <c r="H214" s="320">
        <v>32.846347607052891</v>
      </c>
    </row>
    <row r="215" spans="1:8">
      <c r="A215" s="321" t="s">
        <v>67</v>
      </c>
      <c r="B215" s="322">
        <v>11114</v>
      </c>
      <c r="C215" s="323">
        <v>3358</v>
      </c>
      <c r="D215" s="324">
        <v>30.214144322476155</v>
      </c>
      <c r="E215" s="323">
        <v>4669</v>
      </c>
      <c r="F215" s="324">
        <v>42.010077379881231</v>
      </c>
      <c r="G215" s="323">
        <v>3087</v>
      </c>
      <c r="H215" s="325">
        <v>27.77577829764261</v>
      </c>
    </row>
    <row r="216" spans="1:8">
      <c r="A216" s="326" t="s">
        <v>68</v>
      </c>
      <c r="B216" s="327">
        <v>54784</v>
      </c>
      <c r="C216" s="328">
        <v>13095</v>
      </c>
      <c r="D216" s="329">
        <v>23.902964369158877</v>
      </c>
      <c r="E216" s="328">
        <v>24258</v>
      </c>
      <c r="F216" s="329">
        <v>44.279351635514018</v>
      </c>
      <c r="G216" s="328">
        <v>17431</v>
      </c>
      <c r="H216" s="333">
        <v>31.817683995327101</v>
      </c>
    </row>
    <row r="217" spans="1:8">
      <c r="A217" s="448" t="s">
        <v>228</v>
      </c>
      <c r="B217" s="449"/>
      <c r="C217" s="449"/>
      <c r="D217" s="449"/>
      <c r="E217" s="449"/>
      <c r="F217" s="449"/>
      <c r="G217" s="449"/>
      <c r="H217" s="449"/>
    </row>
    <row r="218" spans="1:8" ht="26.15" customHeight="1">
      <c r="A218" s="450" t="s">
        <v>187</v>
      </c>
      <c r="B218" s="450"/>
      <c r="C218" s="450"/>
      <c r="D218" s="450"/>
      <c r="E218" s="450"/>
      <c r="F218" s="450"/>
      <c r="G218" s="450"/>
      <c r="H218" s="450"/>
    </row>
    <row r="219" spans="1:8">
      <c r="A219" s="331"/>
      <c r="B219" s="331"/>
      <c r="C219" s="331"/>
      <c r="D219" s="331"/>
      <c r="E219" s="331"/>
      <c r="F219" s="331"/>
      <c r="G219" s="331"/>
      <c r="H219" s="331"/>
    </row>
    <row r="220" spans="1:8">
      <c r="A220" s="331"/>
      <c r="B220" s="331"/>
      <c r="C220" s="331"/>
      <c r="D220" s="331"/>
      <c r="E220" s="331"/>
      <c r="F220" s="331"/>
      <c r="G220" s="331"/>
      <c r="H220" s="331"/>
    </row>
    <row r="221" spans="1:8">
      <c r="A221" s="331"/>
      <c r="B221" s="331"/>
      <c r="C221" s="331"/>
      <c r="D221" s="331"/>
      <c r="E221" s="331"/>
      <c r="F221" s="331"/>
      <c r="G221" s="331"/>
      <c r="H221" s="331"/>
    </row>
    <row r="222" spans="1:8">
      <c r="A222" s="331"/>
      <c r="B222" s="331"/>
      <c r="C222" s="331"/>
      <c r="D222" s="331"/>
      <c r="E222" s="331"/>
      <c r="F222" s="331"/>
      <c r="G222" s="331"/>
      <c r="H222" s="331"/>
    </row>
    <row r="223" spans="1:8">
      <c r="A223" s="331"/>
      <c r="B223" s="331"/>
      <c r="C223" s="331"/>
      <c r="D223" s="331"/>
      <c r="E223" s="331"/>
      <c r="F223" s="331"/>
      <c r="G223" s="331"/>
      <c r="H223" s="331"/>
    </row>
    <row r="224" spans="1:8">
      <c r="A224" s="331"/>
      <c r="B224" s="331"/>
      <c r="C224" s="331"/>
      <c r="D224" s="331"/>
      <c r="E224" s="331"/>
      <c r="F224" s="331"/>
      <c r="G224" s="331"/>
      <c r="H224" s="331"/>
    </row>
    <row r="225" spans="1:8">
      <c r="A225" s="331"/>
      <c r="B225" s="331"/>
      <c r="C225" s="331"/>
      <c r="D225" s="331"/>
      <c r="E225" s="331"/>
      <c r="F225" s="331"/>
      <c r="G225" s="331"/>
      <c r="H225" s="331"/>
    </row>
    <row r="226" spans="1:8">
      <c r="A226" s="331"/>
      <c r="B226" s="331"/>
      <c r="C226" s="331"/>
      <c r="D226" s="331"/>
      <c r="E226" s="331"/>
      <c r="F226" s="331"/>
      <c r="G226" s="331"/>
      <c r="H226" s="331"/>
    </row>
    <row r="227" spans="1:8">
      <c r="A227" s="331"/>
      <c r="B227" s="331"/>
      <c r="C227" s="331"/>
      <c r="D227" s="331"/>
      <c r="E227" s="331"/>
      <c r="F227" s="331"/>
      <c r="G227" s="331"/>
      <c r="H227" s="331"/>
    </row>
    <row r="228" spans="1:8">
      <c r="A228" s="331"/>
      <c r="B228" s="331"/>
      <c r="C228" s="331"/>
      <c r="D228" s="331"/>
      <c r="E228" s="331"/>
      <c r="F228" s="331"/>
      <c r="G228" s="331"/>
      <c r="H228" s="331"/>
    </row>
    <row r="229" spans="1:8">
      <c r="A229" s="331"/>
      <c r="B229" s="331"/>
      <c r="C229" s="331"/>
      <c r="D229" s="331"/>
      <c r="E229" s="331"/>
      <c r="F229" s="331"/>
      <c r="G229" s="331"/>
      <c r="H229" s="331"/>
    </row>
    <row r="230" spans="1:8">
      <c r="A230" s="331"/>
      <c r="B230" s="331"/>
      <c r="C230" s="331"/>
      <c r="D230" s="331"/>
      <c r="E230" s="331"/>
      <c r="F230" s="331"/>
      <c r="G230" s="331"/>
      <c r="H230" s="331"/>
    </row>
    <row r="231" spans="1:8">
      <c r="A231" s="331"/>
      <c r="B231" s="331"/>
      <c r="C231" s="331"/>
      <c r="D231" s="331"/>
      <c r="E231" s="331"/>
      <c r="F231" s="331"/>
      <c r="G231" s="331"/>
      <c r="H231" s="331"/>
    </row>
    <row r="232" spans="1:8">
      <c r="A232" s="331"/>
      <c r="B232" s="331"/>
      <c r="C232" s="331"/>
      <c r="D232" s="331"/>
      <c r="E232" s="331"/>
      <c r="F232" s="331"/>
      <c r="G232" s="331"/>
      <c r="H232" s="331"/>
    </row>
    <row r="233" spans="1:8">
      <c r="A233" s="331"/>
      <c r="B233" s="331"/>
      <c r="C233" s="331"/>
      <c r="D233" s="331"/>
      <c r="E233" s="331"/>
      <c r="F233" s="331"/>
      <c r="G233" s="331"/>
      <c r="H233" s="331"/>
    </row>
    <row r="234" spans="1:8">
      <c r="A234" s="331"/>
      <c r="B234" s="331"/>
      <c r="C234" s="331"/>
      <c r="D234" s="331"/>
      <c r="E234" s="331"/>
      <c r="F234" s="331"/>
      <c r="G234" s="331"/>
      <c r="H234" s="331"/>
    </row>
    <row r="235" spans="1:8">
      <c r="A235" s="331"/>
      <c r="B235" s="331"/>
      <c r="C235" s="331"/>
      <c r="D235" s="331"/>
      <c r="E235" s="331"/>
      <c r="F235" s="331"/>
      <c r="G235" s="331"/>
      <c r="H235" s="331"/>
    </row>
    <row r="236" spans="1:8">
      <c r="A236" s="331"/>
      <c r="B236" s="331"/>
      <c r="C236" s="331"/>
      <c r="D236" s="331"/>
      <c r="E236" s="331"/>
      <c r="F236" s="331"/>
      <c r="G236" s="331"/>
      <c r="H236" s="331"/>
    </row>
    <row r="237" spans="1:8">
      <c r="A237" s="331"/>
      <c r="B237" s="331"/>
      <c r="C237" s="331"/>
      <c r="D237" s="331"/>
      <c r="E237" s="331"/>
      <c r="F237" s="331"/>
      <c r="G237" s="331"/>
      <c r="H237" s="331"/>
    </row>
  </sheetData>
  <mergeCells count="84">
    <mergeCell ref="A31:H31"/>
    <mergeCell ref="A32:H32"/>
    <mergeCell ref="E196:F196"/>
    <mergeCell ref="G196:H196"/>
    <mergeCell ref="A217:H217"/>
    <mergeCell ref="A161:A166"/>
    <mergeCell ref="B161:H161"/>
    <mergeCell ref="B162:B165"/>
    <mergeCell ref="C162:H163"/>
    <mergeCell ref="C164:D165"/>
    <mergeCell ref="E164:H164"/>
    <mergeCell ref="E165:F165"/>
    <mergeCell ref="G165:H165"/>
    <mergeCell ref="A160:H160"/>
    <mergeCell ref="A124:H124"/>
    <mergeCell ref="A125:H125"/>
    <mergeCell ref="A218:H218"/>
    <mergeCell ref="A186:H186"/>
    <mergeCell ref="A187:H187"/>
    <mergeCell ref="A189:H189"/>
    <mergeCell ref="A191:H191"/>
    <mergeCell ref="A192:A197"/>
    <mergeCell ref="B192:H192"/>
    <mergeCell ref="B193:B196"/>
    <mergeCell ref="C193:H194"/>
    <mergeCell ref="C195:D196"/>
    <mergeCell ref="E195:H195"/>
    <mergeCell ref="A3:H3"/>
    <mergeCell ref="A5:H5"/>
    <mergeCell ref="A6:A11"/>
    <mergeCell ref="B6:H6"/>
    <mergeCell ref="B7:B10"/>
    <mergeCell ref="C7:H8"/>
    <mergeCell ref="C9:D10"/>
    <mergeCell ref="E9:H9"/>
    <mergeCell ref="E10:F10"/>
    <mergeCell ref="G10:H10"/>
    <mergeCell ref="C131:H132"/>
    <mergeCell ref="C133:D134"/>
    <mergeCell ref="E133:H133"/>
    <mergeCell ref="E134:F134"/>
    <mergeCell ref="G134:H134"/>
    <mergeCell ref="A155:H155"/>
    <mergeCell ref="A156:H156"/>
    <mergeCell ref="A158:H158"/>
    <mergeCell ref="A99:A104"/>
    <mergeCell ref="B99:H99"/>
    <mergeCell ref="B100:B103"/>
    <mergeCell ref="C100:H101"/>
    <mergeCell ref="C102:D103"/>
    <mergeCell ref="E102:H102"/>
    <mergeCell ref="E103:F103"/>
    <mergeCell ref="G103:H103"/>
    <mergeCell ref="A127:H127"/>
    <mergeCell ref="A129:H129"/>
    <mergeCell ref="A130:A135"/>
    <mergeCell ref="B130:H130"/>
    <mergeCell ref="B131:B134"/>
    <mergeCell ref="A98:H98"/>
    <mergeCell ref="A62:H62"/>
    <mergeCell ref="A63:H63"/>
    <mergeCell ref="A65:H65"/>
    <mergeCell ref="A67:H67"/>
    <mergeCell ref="A68:A73"/>
    <mergeCell ref="B68:H68"/>
    <mergeCell ref="B69:B72"/>
    <mergeCell ref="C69:H70"/>
    <mergeCell ref="C71:D72"/>
    <mergeCell ref="E71:H71"/>
    <mergeCell ref="E72:F72"/>
    <mergeCell ref="G72:H72"/>
    <mergeCell ref="A93:H93"/>
    <mergeCell ref="A94:H94"/>
    <mergeCell ref="A96:H96"/>
    <mergeCell ref="A34:H34"/>
    <mergeCell ref="A36:H36"/>
    <mergeCell ref="A37:A42"/>
    <mergeCell ref="B37:H37"/>
    <mergeCell ref="B38:B41"/>
    <mergeCell ref="C38:H39"/>
    <mergeCell ref="C40:D41"/>
    <mergeCell ref="E40:H40"/>
    <mergeCell ref="E41:F41"/>
    <mergeCell ref="G41:H41"/>
  </mergeCells>
  <conditionalFormatting sqref="J136:J154 J198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1" location="Inhalt!A9" display="Zurück zum Inhalt" xr:uid="{4772D2AE-BB78-456E-B734-D3D64FD2074F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2"/>
  <sheetViews>
    <sheetView showGridLines="0" zoomScale="80" zoomScaleNormal="80" workbookViewId="0"/>
  </sheetViews>
  <sheetFormatPr baseColWidth="10" defaultColWidth="11" defaultRowHeight="14.25" customHeight="1"/>
  <cols>
    <col min="1" max="1" width="23.5" style="59" customWidth="1"/>
    <col min="2" max="16384" width="11" style="59"/>
  </cols>
  <sheetData>
    <row r="1" spans="1:13" s="63" customFormat="1" ht="14.25" customHeight="1">
      <c r="A1" s="62" t="s">
        <v>36</v>
      </c>
    </row>
    <row r="2" spans="1:13" s="63" customFormat="1" ht="14.25" customHeight="1">
      <c r="A2" s="105"/>
    </row>
    <row r="3" spans="1:13" s="63" customFormat="1" ht="23.65" customHeight="1">
      <c r="A3" s="387">
        <v>2025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</row>
    <row r="4" spans="1:13" s="63" customFormat="1" ht="14.2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3" s="63" customFormat="1" ht="14.25" customHeight="1">
      <c r="A5" s="451" t="s">
        <v>188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</row>
    <row r="6" spans="1:13" s="63" customFormat="1" ht="14.25" customHeight="1">
      <c r="A6" s="404" t="s">
        <v>38</v>
      </c>
      <c r="B6" s="405" t="s">
        <v>40</v>
      </c>
      <c r="C6" s="452" t="s">
        <v>189</v>
      </c>
      <c r="D6" s="452"/>
      <c r="E6" s="452"/>
      <c r="F6" s="452"/>
      <c r="G6" s="452"/>
      <c r="H6" s="452"/>
      <c r="I6" s="452"/>
      <c r="J6" s="452"/>
      <c r="K6" s="452"/>
      <c r="L6" s="452"/>
    </row>
    <row r="7" spans="1:13" s="63" customFormat="1" ht="57.75" customHeight="1">
      <c r="A7" s="404"/>
      <c r="B7" s="405"/>
      <c r="C7" s="453" t="s">
        <v>190</v>
      </c>
      <c r="D7" s="453"/>
      <c r="E7" s="453" t="s">
        <v>191</v>
      </c>
      <c r="F7" s="453"/>
      <c r="G7" s="453" t="s">
        <v>192</v>
      </c>
      <c r="H7" s="453"/>
      <c r="I7" s="453" t="s">
        <v>193</v>
      </c>
      <c r="J7" s="453"/>
      <c r="K7" s="452" t="s">
        <v>194</v>
      </c>
      <c r="L7" s="452"/>
    </row>
    <row r="8" spans="1:13" s="63" customFormat="1" ht="14.25" customHeight="1">
      <c r="A8" s="404"/>
      <c r="B8" s="285" t="s">
        <v>48</v>
      </c>
      <c r="C8" s="286" t="s">
        <v>48</v>
      </c>
      <c r="D8" s="287" t="s">
        <v>195</v>
      </c>
      <c r="E8" s="286" t="s">
        <v>48</v>
      </c>
      <c r="F8" s="287" t="s">
        <v>195</v>
      </c>
      <c r="G8" s="286" t="s">
        <v>48</v>
      </c>
      <c r="H8" s="287" t="s">
        <v>195</v>
      </c>
      <c r="I8" s="286" t="s">
        <v>48</v>
      </c>
      <c r="J8" s="287" t="s">
        <v>195</v>
      </c>
      <c r="K8" s="286" t="s">
        <v>48</v>
      </c>
      <c r="L8" s="288" t="s">
        <v>195</v>
      </c>
    </row>
    <row r="9" spans="1:13" s="63" customFormat="1" ht="14.25" customHeight="1">
      <c r="A9" s="112" t="s">
        <v>118</v>
      </c>
      <c r="B9" s="341">
        <v>11258</v>
      </c>
      <c r="C9" s="77">
        <v>880</v>
      </c>
      <c r="D9" s="342">
        <v>7.8166637058092023</v>
      </c>
      <c r="E9" s="77">
        <v>513</v>
      </c>
      <c r="F9" s="342">
        <v>4.5567596375910462</v>
      </c>
      <c r="G9" s="77">
        <v>9600</v>
      </c>
      <c r="H9" s="342">
        <v>85.272694972464024</v>
      </c>
      <c r="I9" s="77">
        <v>107</v>
      </c>
      <c r="J9" s="342">
        <v>0.95043524604725527</v>
      </c>
      <c r="K9" s="77">
        <v>158</v>
      </c>
      <c r="L9" s="343">
        <v>1.4034464380884704</v>
      </c>
      <c r="M9" s="340"/>
    </row>
    <row r="10" spans="1:13" s="63" customFormat="1" ht="14.25" customHeight="1">
      <c r="A10" s="113" t="s">
        <v>51</v>
      </c>
      <c r="B10" s="344">
        <v>10682</v>
      </c>
      <c r="C10" s="82">
        <v>832</v>
      </c>
      <c r="D10" s="345">
        <v>7.7888035948324283</v>
      </c>
      <c r="E10" s="82">
        <v>279</v>
      </c>
      <c r="F10" s="345">
        <v>2.6118704362478935</v>
      </c>
      <c r="G10" s="82">
        <v>9291</v>
      </c>
      <c r="H10" s="345">
        <v>86.97809398988953</v>
      </c>
      <c r="I10" s="82">
        <v>143</v>
      </c>
      <c r="J10" s="345">
        <v>1.3387006178618237</v>
      </c>
      <c r="K10" s="82">
        <v>137</v>
      </c>
      <c r="L10" s="346">
        <v>1.2825313611683204</v>
      </c>
      <c r="M10" s="340"/>
    </row>
    <row r="11" spans="1:13" s="63" customFormat="1" ht="14.25" customHeight="1">
      <c r="A11" s="112" t="s">
        <v>52</v>
      </c>
      <c r="B11" s="347">
        <v>2777</v>
      </c>
      <c r="C11" s="87">
        <v>340</v>
      </c>
      <c r="D11" s="348">
        <v>12.243428159884768</v>
      </c>
      <c r="E11" s="87">
        <v>170</v>
      </c>
      <c r="F11" s="348">
        <v>6.1217140799423841</v>
      </c>
      <c r="G11" s="87">
        <v>2158</v>
      </c>
      <c r="H11" s="348">
        <v>77.709758732445081</v>
      </c>
      <c r="I11" s="87">
        <v>63</v>
      </c>
      <c r="J11" s="348">
        <v>2.268635217861001</v>
      </c>
      <c r="K11" s="87">
        <v>46</v>
      </c>
      <c r="L11" s="349">
        <v>1.6564638098667628</v>
      </c>
      <c r="M11" s="340"/>
    </row>
    <row r="12" spans="1:13" s="63" customFormat="1" ht="14.25" customHeight="1">
      <c r="A12" s="113" t="s">
        <v>53</v>
      </c>
      <c r="B12" s="344">
        <v>1802</v>
      </c>
      <c r="C12" s="82">
        <v>172</v>
      </c>
      <c r="D12" s="345">
        <v>9.5449500554938957</v>
      </c>
      <c r="E12" s="82">
        <v>117</v>
      </c>
      <c r="F12" s="345">
        <v>6.4927857935627085</v>
      </c>
      <c r="G12" s="82">
        <v>1470</v>
      </c>
      <c r="H12" s="345">
        <v>81.576026637069916</v>
      </c>
      <c r="I12" s="82">
        <v>28</v>
      </c>
      <c r="J12" s="345">
        <v>1.5538290788013318</v>
      </c>
      <c r="K12" s="82">
        <v>15</v>
      </c>
      <c r="L12" s="346">
        <v>0.83240843507214202</v>
      </c>
      <c r="M12" s="340"/>
    </row>
    <row r="13" spans="1:13" s="63" customFormat="1" ht="14.25" customHeight="1">
      <c r="A13" s="112" t="s">
        <v>54</v>
      </c>
      <c r="B13" s="347">
        <v>507</v>
      </c>
      <c r="C13" s="87">
        <v>102</v>
      </c>
      <c r="D13" s="348">
        <v>20.118343195266274</v>
      </c>
      <c r="E13" s="87">
        <v>13</v>
      </c>
      <c r="F13" s="348">
        <v>2.5641025641025643</v>
      </c>
      <c r="G13" s="87">
        <v>364</v>
      </c>
      <c r="H13" s="348">
        <v>71.794871794871796</v>
      </c>
      <c r="I13" s="87">
        <v>17</v>
      </c>
      <c r="J13" s="348">
        <v>3.3530571992110452</v>
      </c>
      <c r="K13" s="87">
        <v>11</v>
      </c>
      <c r="L13" s="349">
        <v>2.1696252465483234</v>
      </c>
      <c r="M13" s="340"/>
    </row>
    <row r="14" spans="1:13" s="63" customFormat="1" ht="14.25" customHeight="1">
      <c r="A14" s="113" t="s">
        <v>55</v>
      </c>
      <c r="B14" s="344">
        <v>1528</v>
      </c>
      <c r="C14" s="82">
        <v>484</v>
      </c>
      <c r="D14" s="345">
        <v>31.67539267015707</v>
      </c>
      <c r="E14" s="82">
        <v>166</v>
      </c>
      <c r="F14" s="345">
        <v>10.863874345549739</v>
      </c>
      <c r="G14" s="82">
        <v>724</v>
      </c>
      <c r="H14" s="345">
        <v>47.382198952879584</v>
      </c>
      <c r="I14" s="82">
        <v>65</v>
      </c>
      <c r="J14" s="345">
        <v>4.2539267015706805</v>
      </c>
      <c r="K14" s="82">
        <v>89</v>
      </c>
      <c r="L14" s="346">
        <v>5.8246073298429319</v>
      </c>
      <c r="M14" s="340"/>
    </row>
    <row r="15" spans="1:13" s="63" customFormat="1" ht="14.25" customHeight="1">
      <c r="A15" s="112" t="s">
        <v>56</v>
      </c>
      <c r="B15" s="347">
        <v>5946</v>
      </c>
      <c r="C15" s="87">
        <v>1094</v>
      </c>
      <c r="D15" s="348">
        <v>18.39892364614867</v>
      </c>
      <c r="E15" s="87">
        <v>257</v>
      </c>
      <c r="F15" s="348">
        <v>4.3222334342415065</v>
      </c>
      <c r="G15" s="87">
        <v>4466</v>
      </c>
      <c r="H15" s="348">
        <v>75.109317188025557</v>
      </c>
      <c r="I15" s="87">
        <v>78</v>
      </c>
      <c r="J15" s="348">
        <v>1.311806256306761</v>
      </c>
      <c r="K15" s="87">
        <v>51</v>
      </c>
      <c r="L15" s="349">
        <v>0.85771947527749748</v>
      </c>
      <c r="M15" s="340"/>
    </row>
    <row r="16" spans="1:13" s="63" customFormat="1" ht="14.25" customHeight="1">
      <c r="A16" s="113" t="s">
        <v>171</v>
      </c>
      <c r="B16" s="344">
        <v>1141</v>
      </c>
      <c r="C16" s="82">
        <v>131</v>
      </c>
      <c r="D16" s="345">
        <v>11.481156879929886</v>
      </c>
      <c r="E16" s="82">
        <v>117</v>
      </c>
      <c r="F16" s="345">
        <v>10.254163014899211</v>
      </c>
      <c r="G16" s="82">
        <v>866</v>
      </c>
      <c r="H16" s="345">
        <v>75.898334794040309</v>
      </c>
      <c r="I16" s="82" t="s">
        <v>98</v>
      </c>
      <c r="J16" s="345" t="s">
        <v>98</v>
      </c>
      <c r="K16" s="82" t="s">
        <v>98</v>
      </c>
      <c r="L16" s="346" t="s">
        <v>98</v>
      </c>
      <c r="M16" s="340"/>
    </row>
    <row r="17" spans="1:13" s="63" customFormat="1" ht="14.25" customHeight="1">
      <c r="A17" s="112" t="s">
        <v>58</v>
      </c>
      <c r="B17" s="347">
        <v>6420</v>
      </c>
      <c r="C17" s="87">
        <v>731</v>
      </c>
      <c r="D17" s="348">
        <v>11.386292834890966</v>
      </c>
      <c r="E17" s="87">
        <v>190</v>
      </c>
      <c r="F17" s="348">
        <v>2.9595015576323989</v>
      </c>
      <c r="G17" s="87">
        <v>5365</v>
      </c>
      <c r="H17" s="348">
        <v>83.566978193146412</v>
      </c>
      <c r="I17" s="87">
        <v>57</v>
      </c>
      <c r="J17" s="348">
        <v>0.88785046728971961</v>
      </c>
      <c r="K17" s="87">
        <v>77</v>
      </c>
      <c r="L17" s="349">
        <v>1.1993769470404985</v>
      </c>
      <c r="M17" s="340"/>
    </row>
    <row r="18" spans="1:13" s="63" customFormat="1" ht="14.25" customHeight="1">
      <c r="A18" s="113" t="s">
        <v>120</v>
      </c>
      <c r="B18" s="344">
        <v>11933</v>
      </c>
      <c r="C18" s="82">
        <v>1172</v>
      </c>
      <c r="D18" s="345">
        <v>9.821503393949552</v>
      </c>
      <c r="E18" s="82">
        <v>434</v>
      </c>
      <c r="F18" s="345">
        <v>3.6369730998072574</v>
      </c>
      <c r="G18" s="82">
        <v>10173</v>
      </c>
      <c r="H18" s="345">
        <v>85.250984664376105</v>
      </c>
      <c r="I18" s="82">
        <v>69</v>
      </c>
      <c r="J18" s="345">
        <v>0.57822844213525515</v>
      </c>
      <c r="K18" s="82">
        <v>85</v>
      </c>
      <c r="L18" s="346">
        <v>0.71231039973183607</v>
      </c>
      <c r="M18" s="340"/>
    </row>
    <row r="19" spans="1:13" s="63" customFormat="1" ht="14.25" customHeight="1">
      <c r="A19" s="112" t="s">
        <v>60</v>
      </c>
      <c r="B19" s="347">
        <v>2746</v>
      </c>
      <c r="C19" s="87">
        <v>332</v>
      </c>
      <c r="D19" s="348">
        <v>12.090313182811363</v>
      </c>
      <c r="E19" s="87">
        <v>85</v>
      </c>
      <c r="F19" s="348">
        <v>3.0954115076474871</v>
      </c>
      <c r="G19" s="87">
        <v>2279</v>
      </c>
      <c r="H19" s="348">
        <v>82.993445010924987</v>
      </c>
      <c r="I19" s="87">
        <v>32</v>
      </c>
      <c r="J19" s="348">
        <v>1.1653313911143481</v>
      </c>
      <c r="K19" s="87">
        <v>18</v>
      </c>
      <c r="L19" s="349">
        <v>0.65549890750182083</v>
      </c>
      <c r="M19" s="340"/>
    </row>
    <row r="20" spans="1:13" s="63" customFormat="1" ht="14.25" customHeight="1">
      <c r="A20" s="113" t="s">
        <v>61</v>
      </c>
      <c r="B20" s="344">
        <v>550</v>
      </c>
      <c r="C20" s="82">
        <v>83</v>
      </c>
      <c r="D20" s="345">
        <v>15.090909090909092</v>
      </c>
      <c r="E20" s="82">
        <v>47</v>
      </c>
      <c r="F20" s="345">
        <v>8.545454545454545</v>
      </c>
      <c r="G20" s="82">
        <v>406</v>
      </c>
      <c r="H20" s="345">
        <v>73.818181818181813</v>
      </c>
      <c r="I20" s="82">
        <v>11</v>
      </c>
      <c r="J20" s="345">
        <v>2</v>
      </c>
      <c r="K20" s="82">
        <v>3</v>
      </c>
      <c r="L20" s="346">
        <v>0.54545454545454541</v>
      </c>
      <c r="M20" s="340"/>
    </row>
    <row r="21" spans="1:13" s="63" customFormat="1" ht="14.25" customHeight="1">
      <c r="A21" s="112" t="s">
        <v>62</v>
      </c>
      <c r="B21" s="347">
        <v>2999</v>
      </c>
      <c r="C21" s="87">
        <v>1652</v>
      </c>
      <c r="D21" s="348">
        <v>55.08502834278093</v>
      </c>
      <c r="E21" s="87">
        <v>424</v>
      </c>
      <c r="F21" s="348">
        <v>14.138046015338446</v>
      </c>
      <c r="G21" s="87">
        <v>835</v>
      </c>
      <c r="H21" s="348">
        <v>27.842614204734911</v>
      </c>
      <c r="I21" s="87">
        <v>48</v>
      </c>
      <c r="J21" s="348">
        <v>1.6005335111703902</v>
      </c>
      <c r="K21" s="87">
        <v>40</v>
      </c>
      <c r="L21" s="349">
        <v>1.3337779259753251</v>
      </c>
      <c r="M21" s="340"/>
    </row>
    <row r="22" spans="1:13" s="63" customFormat="1" ht="14.25" customHeight="1">
      <c r="A22" s="113" t="s">
        <v>121</v>
      </c>
      <c r="B22" s="344">
        <v>1630</v>
      </c>
      <c r="C22" s="82">
        <v>188</v>
      </c>
      <c r="D22" s="345">
        <v>11.533742331288343</v>
      </c>
      <c r="E22" s="82">
        <v>177</v>
      </c>
      <c r="F22" s="345">
        <v>10.858895705521473</v>
      </c>
      <c r="G22" s="82">
        <v>1216</v>
      </c>
      <c r="H22" s="345">
        <v>74.601226993865026</v>
      </c>
      <c r="I22" s="82">
        <v>35</v>
      </c>
      <c r="J22" s="345">
        <v>2.147239263803681</v>
      </c>
      <c r="K22" s="82">
        <v>14</v>
      </c>
      <c r="L22" s="346">
        <v>0.85889570552147243</v>
      </c>
      <c r="M22" s="340"/>
    </row>
    <row r="23" spans="1:13" s="63" customFormat="1" ht="14.25" customHeight="1">
      <c r="A23" s="112" t="s">
        <v>122</v>
      </c>
      <c r="B23" s="347">
        <v>2312</v>
      </c>
      <c r="C23" s="87">
        <v>286</v>
      </c>
      <c r="D23" s="348">
        <v>12.370242214532873</v>
      </c>
      <c r="E23" s="87">
        <v>169</v>
      </c>
      <c r="F23" s="348">
        <v>7.3096885813148793</v>
      </c>
      <c r="G23" s="87">
        <v>1796</v>
      </c>
      <c r="H23" s="348">
        <v>77.681660899653977</v>
      </c>
      <c r="I23" s="87">
        <v>36</v>
      </c>
      <c r="J23" s="348">
        <v>1.5570934256055364</v>
      </c>
      <c r="K23" s="87">
        <v>25</v>
      </c>
      <c r="L23" s="349">
        <v>1.0813148788927336</v>
      </c>
      <c r="M23" s="340"/>
    </row>
    <row r="24" spans="1:13" s="63" customFormat="1" ht="14.25" customHeight="1" thickBot="1">
      <c r="A24" s="113" t="s">
        <v>65</v>
      </c>
      <c r="B24" s="344">
        <v>1608</v>
      </c>
      <c r="C24" s="82">
        <v>357</v>
      </c>
      <c r="D24" s="345">
        <v>22.201492537313431</v>
      </c>
      <c r="E24" s="82">
        <v>213</v>
      </c>
      <c r="F24" s="345">
        <v>13.246268656716419</v>
      </c>
      <c r="G24" s="82">
        <v>1014</v>
      </c>
      <c r="H24" s="345">
        <v>63.059701492537314</v>
      </c>
      <c r="I24" s="82" t="s">
        <v>98</v>
      </c>
      <c r="J24" s="345" t="s">
        <v>98</v>
      </c>
      <c r="K24" s="82" t="s">
        <v>98</v>
      </c>
      <c r="L24" s="346" t="s">
        <v>98</v>
      </c>
      <c r="M24" s="340"/>
    </row>
    <row r="25" spans="1:13" s="63" customFormat="1" ht="14.25" customHeight="1">
      <c r="A25" s="125" t="s">
        <v>66</v>
      </c>
      <c r="B25" s="350">
        <v>53882</v>
      </c>
      <c r="C25" s="92">
        <v>5996</v>
      </c>
      <c r="D25" s="351">
        <v>11.128020489217178</v>
      </c>
      <c r="E25" s="92">
        <v>2153</v>
      </c>
      <c r="F25" s="351">
        <v>3.9957685312349209</v>
      </c>
      <c r="G25" s="92">
        <v>44464</v>
      </c>
      <c r="H25" s="351">
        <v>82.521064548457744</v>
      </c>
      <c r="I25" s="92">
        <v>615</v>
      </c>
      <c r="J25" s="351">
        <v>1.1413830221595338</v>
      </c>
      <c r="K25" s="92">
        <v>654</v>
      </c>
      <c r="L25" s="352">
        <f t="shared" ref="L25:L27" si="0">K25/B25*100</f>
        <v>1.2137634089306262</v>
      </c>
      <c r="M25" s="340"/>
    </row>
    <row r="26" spans="1:13" s="63" customFormat="1" ht="14.25" customHeight="1">
      <c r="A26" s="128" t="s">
        <v>67</v>
      </c>
      <c r="B26" s="353">
        <v>11957</v>
      </c>
      <c r="C26" s="97">
        <v>2840</v>
      </c>
      <c r="D26" s="354">
        <v>23.751777201639207</v>
      </c>
      <c r="E26" s="97">
        <v>1218</v>
      </c>
      <c r="F26" s="354">
        <v>10.186501630843857</v>
      </c>
      <c r="G26" s="97">
        <v>7559</v>
      </c>
      <c r="H26" s="354">
        <v>63.21819854478548</v>
      </c>
      <c r="I26" s="97">
        <v>206</v>
      </c>
      <c r="J26" s="354">
        <v>1.7228401773019988</v>
      </c>
      <c r="K26" s="97">
        <v>134</v>
      </c>
      <c r="L26" s="355">
        <f t="shared" si="0"/>
        <v>1.1206824454294555</v>
      </c>
      <c r="M26" s="340"/>
    </row>
    <row r="27" spans="1:13" s="63" customFormat="1" ht="14.25" customHeight="1">
      <c r="A27" s="131" t="s">
        <v>68</v>
      </c>
      <c r="B27" s="356">
        <v>65839</v>
      </c>
      <c r="C27" s="102">
        <v>8836</v>
      </c>
      <c r="D27" s="357">
        <v>13.420616959552849</v>
      </c>
      <c r="E27" s="102">
        <v>3371</v>
      </c>
      <c r="F27" s="357">
        <v>5.1200656146053252</v>
      </c>
      <c r="G27" s="102">
        <v>52023</v>
      </c>
      <c r="H27" s="357">
        <v>79.015477148802375</v>
      </c>
      <c r="I27" s="102">
        <v>821</v>
      </c>
      <c r="J27" s="357">
        <v>1.2469812724980636</v>
      </c>
      <c r="K27" s="102">
        <v>788</v>
      </c>
      <c r="L27" s="358">
        <f t="shared" si="0"/>
        <v>1.1968590045413814</v>
      </c>
      <c r="M27" s="340"/>
    </row>
    <row r="28" spans="1:13" s="63" customFormat="1" ht="14.25" customHeight="1">
      <c r="A28" s="415" t="s">
        <v>151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</row>
    <row r="29" spans="1:13" s="63" customFormat="1" ht="25.5" customHeight="1">
      <c r="A29" s="454" t="s">
        <v>196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</row>
    <row r="30" spans="1:13" s="63" customFormat="1" ht="21" customHeight="1">
      <c r="A30" s="454" t="s">
        <v>197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</row>
    <row r="31" spans="1:13" s="63" customFormat="1" ht="20.25" customHeight="1">
      <c r="A31" s="455" t="s">
        <v>198</v>
      </c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</row>
    <row r="32" spans="1:13" s="63" customFormat="1" ht="35.25" customHeight="1">
      <c r="A32" s="455" t="s">
        <v>199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</row>
    <row r="33" spans="1:12" s="63" customFormat="1" ht="21.75" customHeight="1">
      <c r="A33" s="397" t="s">
        <v>124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</row>
    <row r="34" spans="1:12" s="63" customFormat="1" ht="14.25" customHeight="1">
      <c r="A34" s="105"/>
    </row>
    <row r="35" spans="1:12" s="1" customFormat="1" ht="23.5">
      <c r="A35" s="387">
        <v>2024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</row>
    <row r="36" spans="1:12" s="1" customFormat="1" ht="14.5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 s="1" customFormat="1" ht="16.5">
      <c r="A37" s="451" t="s">
        <v>200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</row>
    <row r="38" spans="1:12" s="1" customFormat="1" ht="14.25" customHeight="1">
      <c r="A38" s="404" t="s">
        <v>38</v>
      </c>
      <c r="B38" s="405" t="s">
        <v>40</v>
      </c>
      <c r="C38" s="452" t="s">
        <v>189</v>
      </c>
      <c r="D38" s="452"/>
      <c r="E38" s="452"/>
      <c r="F38" s="452"/>
      <c r="G38" s="452"/>
      <c r="H38" s="452"/>
      <c r="I38" s="452"/>
      <c r="J38" s="452"/>
      <c r="K38" s="452"/>
      <c r="L38" s="452"/>
    </row>
    <row r="39" spans="1:12" s="1" customFormat="1" ht="103.5" customHeight="1">
      <c r="A39" s="404"/>
      <c r="B39" s="405"/>
      <c r="C39" s="453" t="s">
        <v>190</v>
      </c>
      <c r="D39" s="453"/>
      <c r="E39" s="453" t="s">
        <v>191</v>
      </c>
      <c r="F39" s="453"/>
      <c r="G39" s="453" t="s">
        <v>192</v>
      </c>
      <c r="H39" s="453"/>
      <c r="I39" s="453" t="s">
        <v>193</v>
      </c>
      <c r="J39" s="453"/>
      <c r="K39" s="452" t="s">
        <v>194</v>
      </c>
      <c r="L39" s="452"/>
    </row>
    <row r="40" spans="1:12" s="1" customFormat="1" ht="14.5">
      <c r="A40" s="404"/>
      <c r="B40" s="285" t="s">
        <v>48</v>
      </c>
      <c r="C40" s="286" t="s">
        <v>48</v>
      </c>
      <c r="D40" s="287" t="s">
        <v>195</v>
      </c>
      <c r="E40" s="286" t="s">
        <v>48</v>
      </c>
      <c r="F40" s="287" t="s">
        <v>195</v>
      </c>
      <c r="G40" s="286" t="s">
        <v>48</v>
      </c>
      <c r="H40" s="287" t="s">
        <v>195</v>
      </c>
      <c r="I40" s="286" t="s">
        <v>48</v>
      </c>
      <c r="J40" s="287" t="s">
        <v>195</v>
      </c>
      <c r="K40" s="286" t="s">
        <v>48</v>
      </c>
      <c r="L40" s="288" t="s">
        <v>195</v>
      </c>
    </row>
    <row r="41" spans="1:12" s="1" customFormat="1" ht="14.5">
      <c r="A41" s="112" t="s">
        <v>118</v>
      </c>
      <c r="B41" s="76">
        <v>10925</v>
      </c>
      <c r="C41" s="77">
        <v>874</v>
      </c>
      <c r="D41" s="78">
        <v>8</v>
      </c>
      <c r="E41" s="77">
        <v>504</v>
      </c>
      <c r="F41" s="78">
        <v>4.6132723112128202</v>
      </c>
      <c r="G41" s="77">
        <v>9290</v>
      </c>
      <c r="H41" s="78">
        <v>85.034324942791798</v>
      </c>
      <c r="I41" s="77">
        <v>108</v>
      </c>
      <c r="J41" s="78">
        <v>0.98855835240274603</v>
      </c>
      <c r="K41" s="77">
        <v>149</v>
      </c>
      <c r="L41" s="79">
        <v>1.3638443935926801</v>
      </c>
    </row>
    <row r="42" spans="1:12" s="1" customFormat="1" ht="14.5">
      <c r="A42" s="113" t="s">
        <v>51</v>
      </c>
      <c r="B42" s="81">
        <v>10425</v>
      </c>
      <c r="C42" s="82">
        <v>816</v>
      </c>
      <c r="D42" s="83">
        <v>7.8273381294964004</v>
      </c>
      <c r="E42" s="82">
        <v>283</v>
      </c>
      <c r="F42" s="83">
        <v>2.7146282973621099</v>
      </c>
      <c r="G42" s="82">
        <v>9116</v>
      </c>
      <c r="H42" s="83">
        <v>87.443645083932907</v>
      </c>
      <c r="I42" s="82">
        <v>121</v>
      </c>
      <c r="J42" s="83">
        <v>1.1606714628297401</v>
      </c>
      <c r="K42" s="82">
        <v>89</v>
      </c>
      <c r="L42" s="84">
        <v>0.85371702637889701</v>
      </c>
    </row>
    <row r="43" spans="1:12" s="1" customFormat="1" ht="14.5">
      <c r="A43" s="112" t="s">
        <v>52</v>
      </c>
      <c r="B43" s="86">
        <v>2763</v>
      </c>
      <c r="C43" s="87">
        <v>339</v>
      </c>
      <c r="D43" s="88">
        <v>12.269272529858901</v>
      </c>
      <c r="E43" s="87">
        <v>147</v>
      </c>
      <c r="F43" s="88">
        <v>5.3203040173724201</v>
      </c>
      <c r="G43" s="87">
        <v>2173</v>
      </c>
      <c r="H43" s="88">
        <v>78.646398841838604</v>
      </c>
      <c r="I43" s="87">
        <v>67</v>
      </c>
      <c r="J43" s="88">
        <v>2.4249004705030801</v>
      </c>
      <c r="K43" s="87">
        <v>37</v>
      </c>
      <c r="L43" s="89">
        <v>1.33912414042707</v>
      </c>
    </row>
    <row r="44" spans="1:12" s="1" customFormat="1" ht="14.5">
      <c r="A44" s="113" t="s">
        <v>53</v>
      </c>
      <c r="B44" s="81">
        <v>1763</v>
      </c>
      <c r="C44" s="82">
        <v>151</v>
      </c>
      <c r="D44" s="83">
        <v>8.5649461145774293</v>
      </c>
      <c r="E44" s="82">
        <v>115</v>
      </c>
      <c r="F44" s="83">
        <v>6.5229722064662496</v>
      </c>
      <c r="G44" s="82">
        <v>1462</v>
      </c>
      <c r="H44" s="83">
        <v>82.926829268292707</v>
      </c>
      <c r="I44" s="82">
        <v>23</v>
      </c>
      <c r="J44" s="83">
        <v>1.30459444129325</v>
      </c>
      <c r="K44" s="82">
        <v>12</v>
      </c>
      <c r="L44" s="84">
        <v>0.68065796937039102</v>
      </c>
    </row>
    <row r="45" spans="1:12" s="1" customFormat="1" ht="14.5">
      <c r="A45" s="112" t="s">
        <v>54</v>
      </c>
      <c r="B45" s="86">
        <v>512</v>
      </c>
      <c r="C45" s="87">
        <v>117</v>
      </c>
      <c r="D45" s="88">
        <v>22.8515625</v>
      </c>
      <c r="E45" s="87">
        <v>18</v>
      </c>
      <c r="F45" s="88">
        <v>3.515625</v>
      </c>
      <c r="G45" s="87">
        <v>350</v>
      </c>
      <c r="H45" s="88">
        <v>68.359375</v>
      </c>
      <c r="I45" s="87">
        <v>19</v>
      </c>
      <c r="J45" s="88">
        <v>3.7109375</v>
      </c>
      <c r="K45" s="87">
        <v>8</v>
      </c>
      <c r="L45" s="89">
        <v>1.5625</v>
      </c>
    </row>
    <row r="46" spans="1:12" s="1" customFormat="1" ht="14.5">
      <c r="A46" s="113" t="s">
        <v>55</v>
      </c>
      <c r="B46" s="81">
        <v>1631</v>
      </c>
      <c r="C46" s="82">
        <v>514</v>
      </c>
      <c r="D46" s="83">
        <v>31.514408338442699</v>
      </c>
      <c r="E46" s="82">
        <v>175</v>
      </c>
      <c r="F46" s="83">
        <v>10.7296137339056</v>
      </c>
      <c r="G46" s="82">
        <v>775</v>
      </c>
      <c r="H46" s="83">
        <v>47.516860821581901</v>
      </c>
      <c r="I46" s="82">
        <v>84</v>
      </c>
      <c r="J46" s="83">
        <v>5.15021459227468</v>
      </c>
      <c r="K46" s="82">
        <v>83</v>
      </c>
      <c r="L46" s="84">
        <v>5.0889025137952197</v>
      </c>
    </row>
    <row r="47" spans="1:12" s="1" customFormat="1" ht="14.5">
      <c r="A47" s="112" t="s">
        <v>56</v>
      </c>
      <c r="B47" s="86">
        <v>5767</v>
      </c>
      <c r="C47" s="87">
        <v>1102</v>
      </c>
      <c r="D47" s="88">
        <v>19.1087220391885</v>
      </c>
      <c r="E47" s="87">
        <v>227</v>
      </c>
      <c r="F47" s="88">
        <v>3.9361886596150502</v>
      </c>
      <c r="G47" s="87">
        <v>4317</v>
      </c>
      <c r="H47" s="88">
        <v>74.856944685278293</v>
      </c>
      <c r="I47" s="87">
        <v>63</v>
      </c>
      <c r="J47" s="88">
        <v>1.09242240332929</v>
      </c>
      <c r="K47" s="87">
        <v>58</v>
      </c>
      <c r="L47" s="89">
        <v>1.0057222125888701</v>
      </c>
    </row>
    <row r="48" spans="1:12" s="1" customFormat="1" ht="14.5">
      <c r="A48" s="113" t="s">
        <v>171</v>
      </c>
      <c r="B48" s="81">
        <v>1131</v>
      </c>
      <c r="C48" s="82">
        <v>116</v>
      </c>
      <c r="D48" s="83">
        <v>10.2564102564103</v>
      </c>
      <c r="E48" s="82">
        <v>101</v>
      </c>
      <c r="F48" s="83">
        <v>8.9301503094606591</v>
      </c>
      <c r="G48" s="82">
        <v>887</v>
      </c>
      <c r="H48" s="83">
        <v>78.426171529619793</v>
      </c>
      <c r="I48" s="82">
        <v>14</v>
      </c>
      <c r="J48" s="83">
        <v>1.23784261715296</v>
      </c>
      <c r="K48" s="82">
        <v>13</v>
      </c>
      <c r="L48" s="84">
        <v>1.14942528735632</v>
      </c>
    </row>
    <row r="49" spans="1:12" s="1" customFormat="1" ht="14.5">
      <c r="A49" s="112" t="s">
        <v>58</v>
      </c>
      <c r="B49" s="86">
        <v>6268</v>
      </c>
      <c r="C49" s="87">
        <v>727</v>
      </c>
      <c r="D49" s="88">
        <v>11.598596043395</v>
      </c>
      <c r="E49" s="87">
        <v>158</v>
      </c>
      <c r="F49" s="88">
        <v>2.5207402680280802</v>
      </c>
      <c r="G49" s="87">
        <v>5264</v>
      </c>
      <c r="H49" s="88">
        <v>83.982131461391205</v>
      </c>
      <c r="I49" s="87">
        <v>48</v>
      </c>
      <c r="J49" s="88">
        <v>0.765794511805999</v>
      </c>
      <c r="K49" s="87">
        <v>71</v>
      </c>
      <c r="L49" s="89">
        <v>1.13273771537971</v>
      </c>
    </row>
    <row r="50" spans="1:12" s="1" customFormat="1" ht="14.5">
      <c r="A50" s="113" t="s">
        <v>120</v>
      </c>
      <c r="B50" s="81">
        <v>11568</v>
      </c>
      <c r="C50" s="82">
        <v>1165</v>
      </c>
      <c r="D50" s="83">
        <v>10.070885200553301</v>
      </c>
      <c r="E50" s="82">
        <v>389</v>
      </c>
      <c r="F50" s="83">
        <v>3.3627247579529702</v>
      </c>
      <c r="G50" s="82">
        <v>9862</v>
      </c>
      <c r="H50" s="83">
        <v>85.252420470262805</v>
      </c>
      <c r="I50" s="82">
        <v>68</v>
      </c>
      <c r="J50" s="83">
        <v>0.58782849239280799</v>
      </c>
      <c r="K50" s="82">
        <v>84</v>
      </c>
      <c r="L50" s="84">
        <v>0.72614107883817403</v>
      </c>
    </row>
    <row r="51" spans="1:12" s="1" customFormat="1" ht="14.5">
      <c r="A51" s="112" t="s">
        <v>60</v>
      </c>
      <c r="B51" s="86">
        <v>2710</v>
      </c>
      <c r="C51" s="87">
        <v>306</v>
      </c>
      <c r="D51" s="88">
        <v>11.2915129151292</v>
      </c>
      <c r="E51" s="87">
        <v>95</v>
      </c>
      <c r="F51" s="88">
        <v>3.50553505535055</v>
      </c>
      <c r="G51" s="87">
        <v>2257</v>
      </c>
      <c r="H51" s="88">
        <v>83.2841328413284</v>
      </c>
      <c r="I51" s="87">
        <v>34</v>
      </c>
      <c r="J51" s="88">
        <v>1.25461254612546</v>
      </c>
      <c r="K51" s="87">
        <v>18</v>
      </c>
      <c r="L51" s="89">
        <v>0.66420664206642099</v>
      </c>
    </row>
    <row r="52" spans="1:12" s="1" customFormat="1" ht="14.5">
      <c r="A52" s="113" t="s">
        <v>61</v>
      </c>
      <c r="B52" s="81">
        <v>546</v>
      </c>
      <c r="C52" s="82">
        <v>77</v>
      </c>
      <c r="D52" s="83">
        <v>14.1025641025641</v>
      </c>
      <c r="E52" s="82">
        <v>43</v>
      </c>
      <c r="F52" s="83">
        <v>7.8754578754578803</v>
      </c>
      <c r="G52" s="82">
        <v>418</v>
      </c>
      <c r="H52" s="83">
        <v>76.556776556776597</v>
      </c>
      <c r="I52" s="82">
        <v>8</v>
      </c>
      <c r="J52" s="83">
        <v>1.46520146520147</v>
      </c>
      <c r="K52" s="82">
        <v>0</v>
      </c>
      <c r="L52" s="84">
        <v>0</v>
      </c>
    </row>
    <row r="53" spans="1:12" s="1" customFormat="1" ht="14.5">
      <c r="A53" s="112" t="s">
        <v>62</v>
      </c>
      <c r="B53" s="86">
        <v>3061</v>
      </c>
      <c r="C53" s="87">
        <v>1633</v>
      </c>
      <c r="D53" s="88">
        <v>53.3485788957857</v>
      </c>
      <c r="E53" s="87">
        <v>414</v>
      </c>
      <c r="F53" s="88">
        <v>13.524991832734401</v>
      </c>
      <c r="G53" s="87">
        <v>927</v>
      </c>
      <c r="H53" s="88">
        <v>30.284220842861799</v>
      </c>
      <c r="I53" s="87">
        <v>53</v>
      </c>
      <c r="J53" s="88">
        <v>1.7314603070891901</v>
      </c>
      <c r="K53" s="87">
        <v>34</v>
      </c>
      <c r="L53" s="89">
        <v>1.1107481215289099</v>
      </c>
    </row>
    <row r="54" spans="1:12" s="1" customFormat="1" ht="14.5">
      <c r="A54" s="113" t="s">
        <v>121</v>
      </c>
      <c r="B54" s="81">
        <v>1648</v>
      </c>
      <c r="C54" s="82">
        <v>189</v>
      </c>
      <c r="D54" s="83">
        <v>11.4684466019417</v>
      </c>
      <c r="E54" s="82">
        <v>164</v>
      </c>
      <c r="F54" s="83">
        <v>9.9514563106796103</v>
      </c>
      <c r="G54" s="82">
        <v>1241</v>
      </c>
      <c r="H54" s="83">
        <v>75.303398058252398</v>
      </c>
      <c r="I54" s="82">
        <v>40</v>
      </c>
      <c r="J54" s="83">
        <v>2.42718446601942</v>
      </c>
      <c r="K54" s="82">
        <v>14</v>
      </c>
      <c r="L54" s="84">
        <v>0.84951456310679596</v>
      </c>
    </row>
    <row r="55" spans="1:12" s="1" customFormat="1" ht="14.5">
      <c r="A55" s="112" t="s">
        <v>122</v>
      </c>
      <c r="B55" s="86">
        <v>2243</v>
      </c>
      <c r="C55" s="87">
        <v>285</v>
      </c>
      <c r="D55" s="88">
        <v>12.7061970575123</v>
      </c>
      <c r="E55" s="87">
        <v>159</v>
      </c>
      <c r="F55" s="88">
        <v>7.0887204636647301</v>
      </c>
      <c r="G55" s="87">
        <v>1731</v>
      </c>
      <c r="H55" s="88">
        <v>77.173428444048199</v>
      </c>
      <c r="I55" s="87">
        <v>36</v>
      </c>
      <c r="J55" s="88">
        <v>1.6049933125278599</v>
      </c>
      <c r="K55" s="87">
        <v>32</v>
      </c>
      <c r="L55" s="89">
        <v>1.42666072224699</v>
      </c>
    </row>
    <row r="56" spans="1:12" s="1" customFormat="1" ht="14.5">
      <c r="A56" s="113" t="s">
        <v>65</v>
      </c>
      <c r="B56" s="81">
        <v>1618</v>
      </c>
      <c r="C56" s="82">
        <v>356</v>
      </c>
      <c r="D56" s="83">
        <v>22.002472187886301</v>
      </c>
      <c r="E56" s="82">
        <v>203</v>
      </c>
      <c r="F56" s="83">
        <v>12.546353522867699</v>
      </c>
      <c r="G56" s="82">
        <v>1037</v>
      </c>
      <c r="H56" s="83">
        <v>64.091470951792402</v>
      </c>
      <c r="I56" s="82">
        <v>18</v>
      </c>
      <c r="J56" s="83">
        <v>1.11248454882571</v>
      </c>
      <c r="K56" s="82">
        <v>4</v>
      </c>
      <c r="L56" s="84">
        <v>0.247218788627936</v>
      </c>
    </row>
    <row r="57" spans="1:12" s="1" customFormat="1" ht="14.5">
      <c r="A57" s="125" t="s">
        <v>66</v>
      </c>
      <c r="B57" s="91">
        <v>52595</v>
      </c>
      <c r="C57" s="92">
        <v>5983</v>
      </c>
      <c r="D57" s="93">
        <v>11.375606046202099</v>
      </c>
      <c r="E57" s="92">
        <v>2051</v>
      </c>
      <c r="F57" s="93">
        <v>3.8996102291092298</v>
      </c>
      <c r="G57" s="92">
        <v>43380</v>
      </c>
      <c r="H57" s="93">
        <v>82.479323129575107</v>
      </c>
      <c r="I57" s="92">
        <v>589</v>
      </c>
      <c r="J57" s="93">
        <v>1.11987831542922</v>
      </c>
      <c r="K57" s="92">
        <v>592</v>
      </c>
      <c r="L57" s="94">
        <v>1.12558227968438</v>
      </c>
    </row>
    <row r="58" spans="1:12" s="1" customFormat="1" ht="14.5">
      <c r="A58" s="128" t="s">
        <v>67</v>
      </c>
      <c r="B58" s="96">
        <v>11984</v>
      </c>
      <c r="C58" s="97">
        <v>2784</v>
      </c>
      <c r="D58" s="98">
        <v>23.2309746328438</v>
      </c>
      <c r="E58" s="97">
        <v>1144</v>
      </c>
      <c r="F58" s="98">
        <v>9.5460614152202901</v>
      </c>
      <c r="G58" s="97">
        <v>7727</v>
      </c>
      <c r="H58" s="98">
        <v>64.477636849132196</v>
      </c>
      <c r="I58" s="97">
        <v>215</v>
      </c>
      <c r="J58" s="98">
        <v>1.7940587449933201</v>
      </c>
      <c r="K58" s="97">
        <v>114</v>
      </c>
      <c r="L58" s="99">
        <v>0.95126835781041397</v>
      </c>
    </row>
    <row r="59" spans="1:12" s="1" customFormat="1" ht="14.5">
      <c r="A59" s="131" t="s">
        <v>68</v>
      </c>
      <c r="B59" s="101">
        <v>64579</v>
      </c>
      <c r="C59" s="102">
        <v>8767</v>
      </c>
      <c r="D59" s="103">
        <v>13.5756205577665</v>
      </c>
      <c r="E59" s="102">
        <v>3195</v>
      </c>
      <c r="F59" s="103">
        <v>4.9474287307019296</v>
      </c>
      <c r="G59" s="102">
        <v>51107</v>
      </c>
      <c r="H59" s="103">
        <v>79.138729308289101</v>
      </c>
      <c r="I59" s="102">
        <v>804</v>
      </c>
      <c r="J59" s="103">
        <v>1.24498676040199</v>
      </c>
      <c r="K59" s="102">
        <v>706</v>
      </c>
      <c r="L59" s="104">
        <v>1.0932346428405499</v>
      </c>
    </row>
    <row r="60" spans="1:12" s="1" customFormat="1" ht="15.75" customHeight="1">
      <c r="A60" s="415" t="s">
        <v>151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</row>
    <row r="61" spans="1:12" s="1" customFormat="1" ht="27" customHeight="1">
      <c r="A61" s="454" t="s">
        <v>196</v>
      </c>
      <c r="B61" s="454"/>
      <c r="C61" s="454"/>
      <c r="D61" s="454"/>
      <c r="E61" s="454"/>
      <c r="F61" s="454"/>
      <c r="G61" s="454"/>
      <c r="H61" s="454"/>
      <c r="I61" s="454"/>
      <c r="J61" s="454"/>
      <c r="K61" s="454"/>
      <c r="L61" s="454"/>
    </row>
    <row r="62" spans="1:12" s="1" customFormat="1" ht="18.75" customHeight="1">
      <c r="A62" s="454" t="s">
        <v>197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  <c r="L62" s="454"/>
    </row>
    <row r="63" spans="1:12" s="1" customFormat="1" ht="27.75" customHeight="1">
      <c r="A63" s="455" t="s">
        <v>198</v>
      </c>
      <c r="B63" s="455"/>
      <c r="C63" s="455"/>
      <c r="D63" s="455"/>
      <c r="E63" s="455"/>
      <c r="F63" s="455"/>
      <c r="G63" s="455"/>
      <c r="H63" s="455"/>
      <c r="I63" s="455"/>
      <c r="J63" s="455"/>
      <c r="K63" s="455"/>
      <c r="L63" s="455"/>
    </row>
    <row r="64" spans="1:12" s="1" customFormat="1" ht="42" customHeight="1">
      <c r="A64" s="455" t="s">
        <v>199</v>
      </c>
      <c r="B64" s="455"/>
      <c r="C64" s="455"/>
      <c r="D64" s="455"/>
      <c r="E64" s="455"/>
      <c r="F64" s="455"/>
      <c r="G64" s="455"/>
      <c r="H64" s="455"/>
      <c r="I64" s="455"/>
      <c r="J64" s="455"/>
      <c r="K64" s="455"/>
      <c r="L64" s="455"/>
    </row>
    <row r="65" spans="1:12" s="1" customFormat="1" ht="26.25" customHeight="1">
      <c r="A65" s="397" t="s">
        <v>126</v>
      </c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</row>
    <row r="66" spans="1:12" s="63" customFormat="1" ht="14.25" customHeight="1">
      <c r="A66" s="105"/>
    </row>
    <row r="67" spans="1:12" s="1" customFormat="1" ht="23.5">
      <c r="A67" s="387">
        <v>2023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</row>
    <row r="68" spans="1:12" s="1" customFormat="1" ht="14.5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2" s="1" customFormat="1" ht="16.5">
      <c r="A69" s="451" t="s">
        <v>201</v>
      </c>
      <c r="B69" s="451"/>
      <c r="C69" s="451"/>
      <c r="D69" s="451"/>
      <c r="E69" s="451"/>
      <c r="F69" s="451"/>
      <c r="G69" s="451"/>
      <c r="H69" s="451"/>
      <c r="I69" s="451"/>
      <c r="J69" s="451"/>
      <c r="K69" s="451"/>
      <c r="L69" s="451"/>
    </row>
    <row r="70" spans="1:12" s="1" customFormat="1" ht="14.25" customHeight="1">
      <c r="A70" s="404" t="s">
        <v>38</v>
      </c>
      <c r="B70" s="405" t="s">
        <v>40</v>
      </c>
      <c r="C70" s="452" t="s">
        <v>189</v>
      </c>
      <c r="D70" s="452"/>
      <c r="E70" s="452"/>
      <c r="F70" s="452"/>
      <c r="G70" s="452"/>
      <c r="H70" s="452"/>
      <c r="I70" s="452"/>
      <c r="J70" s="452"/>
      <c r="K70" s="452"/>
      <c r="L70" s="452"/>
    </row>
    <row r="71" spans="1:12" s="1" customFormat="1" ht="103.5" customHeight="1">
      <c r="A71" s="404"/>
      <c r="B71" s="405"/>
      <c r="C71" s="453" t="s">
        <v>190</v>
      </c>
      <c r="D71" s="453"/>
      <c r="E71" s="453" t="s">
        <v>191</v>
      </c>
      <c r="F71" s="453"/>
      <c r="G71" s="453" t="s">
        <v>192</v>
      </c>
      <c r="H71" s="453"/>
      <c r="I71" s="453" t="s">
        <v>193</v>
      </c>
      <c r="J71" s="453"/>
      <c r="K71" s="452" t="s">
        <v>194</v>
      </c>
      <c r="L71" s="452"/>
    </row>
    <row r="72" spans="1:12" s="1" customFormat="1" ht="14.5">
      <c r="A72" s="404"/>
      <c r="B72" s="285" t="s">
        <v>48</v>
      </c>
      <c r="C72" s="286" t="s">
        <v>48</v>
      </c>
      <c r="D72" s="287" t="s">
        <v>195</v>
      </c>
      <c r="E72" s="286" t="s">
        <v>48</v>
      </c>
      <c r="F72" s="287" t="s">
        <v>195</v>
      </c>
      <c r="G72" s="286" t="s">
        <v>48</v>
      </c>
      <c r="H72" s="287" t="s">
        <v>195</v>
      </c>
      <c r="I72" s="286" t="s">
        <v>48</v>
      </c>
      <c r="J72" s="287" t="s">
        <v>195</v>
      </c>
      <c r="K72" s="286" t="s">
        <v>48</v>
      </c>
      <c r="L72" s="288" t="s">
        <v>195</v>
      </c>
    </row>
    <row r="73" spans="1:12" s="1" customFormat="1" ht="14.5">
      <c r="A73" s="112" t="s">
        <v>118</v>
      </c>
      <c r="B73" s="76">
        <v>10348</v>
      </c>
      <c r="C73" s="77">
        <v>849</v>
      </c>
      <c r="D73" s="78">
        <v>8.2044839582527995</v>
      </c>
      <c r="E73" s="77">
        <v>497</v>
      </c>
      <c r="F73" s="78">
        <v>4.8028604561267896</v>
      </c>
      <c r="G73" s="77">
        <v>8775</v>
      </c>
      <c r="H73" s="78">
        <v>84.798994974874404</v>
      </c>
      <c r="I73" s="77">
        <v>95</v>
      </c>
      <c r="J73" s="78">
        <v>0.91805179744878196</v>
      </c>
      <c r="K73" s="77">
        <v>132</v>
      </c>
      <c r="L73" s="79">
        <v>1.2756088132972601</v>
      </c>
    </row>
    <row r="74" spans="1:12" s="1" customFormat="1" ht="14.5">
      <c r="A74" s="113" t="s">
        <v>51</v>
      </c>
      <c r="B74" s="81">
        <v>10129</v>
      </c>
      <c r="C74" s="82">
        <v>822</v>
      </c>
      <c r="D74" s="83">
        <v>8.1153124691479892</v>
      </c>
      <c r="E74" s="82">
        <v>298</v>
      </c>
      <c r="F74" s="83">
        <v>2.94204758613881</v>
      </c>
      <c r="G74" s="82">
        <v>8836</v>
      </c>
      <c r="H74" s="83">
        <v>87.234672721887705</v>
      </c>
      <c r="I74" s="82">
        <v>102</v>
      </c>
      <c r="J74" s="83">
        <v>1.00700957646362</v>
      </c>
      <c r="K74" s="82">
        <v>71</v>
      </c>
      <c r="L74" s="84">
        <v>0.70095764636193103</v>
      </c>
    </row>
    <row r="75" spans="1:12" s="1" customFormat="1" ht="14.5">
      <c r="A75" s="112" t="s">
        <v>52</v>
      </c>
      <c r="B75" s="86">
        <v>2713</v>
      </c>
      <c r="C75" s="87">
        <v>364</v>
      </c>
      <c r="D75" s="88">
        <v>13.4168816807962</v>
      </c>
      <c r="E75" s="87">
        <v>147</v>
      </c>
      <c r="F75" s="88">
        <v>5.4183560633984502</v>
      </c>
      <c r="G75" s="87">
        <v>2084</v>
      </c>
      <c r="H75" s="88">
        <v>76.815333579063804</v>
      </c>
      <c r="I75" s="87">
        <v>70</v>
      </c>
      <c r="J75" s="88">
        <v>2.58016955399926</v>
      </c>
      <c r="K75" s="87">
        <v>48</v>
      </c>
      <c r="L75" s="89">
        <v>1.76925912274235</v>
      </c>
    </row>
    <row r="76" spans="1:12" s="1" customFormat="1" ht="14.5">
      <c r="A76" s="113" t="s">
        <v>53</v>
      </c>
      <c r="B76" s="81">
        <v>1722</v>
      </c>
      <c r="C76" s="82">
        <v>136</v>
      </c>
      <c r="D76" s="83">
        <v>7.8977932636469204</v>
      </c>
      <c r="E76" s="82">
        <v>96</v>
      </c>
      <c r="F76" s="83">
        <v>5.5749128919860604</v>
      </c>
      <c r="G76" s="82">
        <v>1450</v>
      </c>
      <c r="H76" s="83">
        <v>84.204413472706193</v>
      </c>
      <c r="I76" s="82">
        <v>25</v>
      </c>
      <c r="J76" s="83">
        <v>1.4518002322880399</v>
      </c>
      <c r="K76" s="82">
        <v>15</v>
      </c>
      <c r="L76" s="84">
        <v>0.87108013937282203</v>
      </c>
    </row>
    <row r="77" spans="1:12" s="1" customFormat="1" ht="14.5">
      <c r="A77" s="112" t="s">
        <v>54</v>
      </c>
      <c r="B77" s="86">
        <v>490</v>
      </c>
      <c r="C77" s="87">
        <v>121</v>
      </c>
      <c r="D77" s="88">
        <v>24.6938775510204</v>
      </c>
      <c r="E77" s="87">
        <v>15</v>
      </c>
      <c r="F77" s="88">
        <v>3.06122448979592</v>
      </c>
      <c r="G77" s="87">
        <v>330</v>
      </c>
      <c r="H77" s="88">
        <v>67.346938775510196</v>
      </c>
      <c r="I77" s="87">
        <v>13</v>
      </c>
      <c r="J77" s="88">
        <v>2.6530612244898002</v>
      </c>
      <c r="K77" s="87">
        <v>11</v>
      </c>
      <c r="L77" s="89">
        <v>2.2448979591836702</v>
      </c>
    </row>
    <row r="78" spans="1:12" s="1" customFormat="1" ht="14.5">
      <c r="A78" s="113" t="s">
        <v>55</v>
      </c>
      <c r="B78" s="81">
        <v>1577</v>
      </c>
      <c r="C78" s="82">
        <v>520</v>
      </c>
      <c r="D78" s="83">
        <v>32.974001268230801</v>
      </c>
      <c r="E78" s="82">
        <v>176</v>
      </c>
      <c r="F78" s="83">
        <v>11.160431198478101</v>
      </c>
      <c r="G78" s="82">
        <v>738</v>
      </c>
      <c r="H78" s="83">
        <v>46.797717184527599</v>
      </c>
      <c r="I78" s="82">
        <v>62</v>
      </c>
      <c r="J78" s="83">
        <v>3.9315155358275198</v>
      </c>
      <c r="K78" s="82">
        <v>81</v>
      </c>
      <c r="L78" s="84">
        <v>5.1363348129359503</v>
      </c>
    </row>
    <row r="79" spans="1:12" s="1" customFormat="1" ht="14.5">
      <c r="A79" s="112" t="s">
        <v>56</v>
      </c>
      <c r="B79" s="86">
        <v>5503</v>
      </c>
      <c r="C79" s="87">
        <v>1057</v>
      </c>
      <c r="D79" s="88">
        <v>19.207704888242802</v>
      </c>
      <c r="E79" s="87">
        <v>191</v>
      </c>
      <c r="F79" s="88">
        <v>3.4708340904960902</v>
      </c>
      <c r="G79" s="87">
        <v>4132</v>
      </c>
      <c r="H79" s="88">
        <v>75.086316554606597</v>
      </c>
      <c r="I79" s="87">
        <v>74</v>
      </c>
      <c r="J79" s="88">
        <v>1.3447210612393199</v>
      </c>
      <c r="K79" s="87">
        <v>49</v>
      </c>
      <c r="L79" s="89">
        <v>0.89042340541522802</v>
      </c>
    </row>
    <row r="80" spans="1:12" s="1" customFormat="1" ht="14.5">
      <c r="A80" s="113" t="s">
        <v>171</v>
      </c>
      <c r="B80" s="81">
        <v>1134</v>
      </c>
      <c r="C80" s="82">
        <v>141</v>
      </c>
      <c r="D80" s="83">
        <v>12.4338624338624</v>
      </c>
      <c r="E80" s="82">
        <v>88</v>
      </c>
      <c r="F80" s="83">
        <v>7.7601410934744299</v>
      </c>
      <c r="G80" s="82">
        <v>873</v>
      </c>
      <c r="H80" s="83">
        <v>76.984126984127002</v>
      </c>
      <c r="I80" s="82">
        <v>19</v>
      </c>
      <c r="J80" s="83">
        <v>1.6754850088183399</v>
      </c>
      <c r="K80" s="82">
        <v>13</v>
      </c>
      <c r="L80" s="84">
        <v>1.14638447971781</v>
      </c>
    </row>
    <row r="81" spans="1:12" s="1" customFormat="1" ht="14.5">
      <c r="A81" s="112" t="s">
        <v>58</v>
      </c>
      <c r="B81" s="86">
        <v>6183</v>
      </c>
      <c r="C81" s="87">
        <v>679</v>
      </c>
      <c r="D81" s="88">
        <v>10.981724082160801</v>
      </c>
      <c r="E81" s="87">
        <v>168</v>
      </c>
      <c r="F81" s="88">
        <v>2.7171276079573001</v>
      </c>
      <c r="G81" s="87">
        <v>5226</v>
      </c>
      <c r="H81" s="88">
        <v>84.522076661814694</v>
      </c>
      <c r="I81" s="87">
        <v>43</v>
      </c>
      <c r="J81" s="88">
        <v>0.69545528060811901</v>
      </c>
      <c r="K81" s="87">
        <v>67</v>
      </c>
      <c r="L81" s="89">
        <v>1.0836163674591599</v>
      </c>
    </row>
    <row r="82" spans="1:12" s="1" customFormat="1" ht="14.5">
      <c r="A82" s="113" t="s">
        <v>120</v>
      </c>
      <c r="B82" s="81">
        <v>11395</v>
      </c>
      <c r="C82" s="82">
        <v>1155</v>
      </c>
      <c r="D82" s="83">
        <v>10.1360245721808</v>
      </c>
      <c r="E82" s="82">
        <v>376</v>
      </c>
      <c r="F82" s="83">
        <v>3.2996928477402401</v>
      </c>
      <c r="G82" s="82">
        <v>9741</v>
      </c>
      <c r="H82" s="83">
        <v>85.484861781483104</v>
      </c>
      <c r="I82" s="82">
        <v>54</v>
      </c>
      <c r="J82" s="83">
        <v>0.47389205792014</v>
      </c>
      <c r="K82" s="82">
        <v>69</v>
      </c>
      <c r="L82" s="84">
        <v>0.60552874067573503</v>
      </c>
    </row>
    <row r="83" spans="1:12" s="1" customFormat="1" ht="14.5">
      <c r="A83" s="112" t="s">
        <v>60</v>
      </c>
      <c r="B83" s="86">
        <v>2562</v>
      </c>
      <c r="C83" s="87">
        <v>293</v>
      </c>
      <c r="D83" s="88">
        <v>11.436377829820501</v>
      </c>
      <c r="E83" s="87">
        <v>84</v>
      </c>
      <c r="F83" s="88">
        <v>3.27868852459016</v>
      </c>
      <c r="G83" s="87">
        <v>2131</v>
      </c>
      <c r="H83" s="88">
        <v>83.177205308352896</v>
      </c>
      <c r="I83" s="87">
        <v>36</v>
      </c>
      <c r="J83" s="88">
        <v>1.40515222482436</v>
      </c>
      <c r="K83" s="87">
        <v>18</v>
      </c>
      <c r="L83" s="89">
        <v>0.70257611241217799</v>
      </c>
    </row>
    <row r="84" spans="1:12" s="1" customFormat="1" ht="14.5">
      <c r="A84" s="113" t="s">
        <v>61</v>
      </c>
      <c r="B84" s="81">
        <v>529</v>
      </c>
      <c r="C84" s="82">
        <v>73</v>
      </c>
      <c r="D84" s="83">
        <v>13.799621928166401</v>
      </c>
      <c r="E84" s="82">
        <v>39</v>
      </c>
      <c r="F84" s="83">
        <v>7.3724007561436702</v>
      </c>
      <c r="G84" s="82">
        <v>408</v>
      </c>
      <c r="H84" s="83">
        <v>77.126654064272202</v>
      </c>
      <c r="I84" s="82">
        <v>9</v>
      </c>
      <c r="J84" s="83">
        <v>1.7013232514177701</v>
      </c>
      <c r="K84" s="82" t="s">
        <v>202</v>
      </c>
      <c r="L84" s="84">
        <v>0</v>
      </c>
    </row>
    <row r="85" spans="1:12" s="1" customFormat="1" ht="14.5">
      <c r="A85" s="112" t="s">
        <v>62</v>
      </c>
      <c r="B85" s="86">
        <v>3053</v>
      </c>
      <c r="C85" s="87">
        <v>1599</v>
      </c>
      <c r="D85" s="88">
        <v>52.374713396658997</v>
      </c>
      <c r="E85" s="87">
        <v>371</v>
      </c>
      <c r="F85" s="88">
        <v>12.1519816573862</v>
      </c>
      <c r="G85" s="87">
        <v>992</v>
      </c>
      <c r="H85" s="88">
        <v>32.4926301998035</v>
      </c>
      <c r="I85" s="87">
        <v>54</v>
      </c>
      <c r="J85" s="88">
        <v>1.76875204716672</v>
      </c>
      <c r="K85" s="87">
        <v>37</v>
      </c>
      <c r="L85" s="89">
        <v>1.2119226989846099</v>
      </c>
    </row>
    <row r="86" spans="1:12" s="1" customFormat="1" ht="14.5">
      <c r="A86" s="113" t="s">
        <v>121</v>
      </c>
      <c r="B86" s="81">
        <v>1620</v>
      </c>
      <c r="C86" s="82">
        <v>192</v>
      </c>
      <c r="D86" s="83">
        <v>11.851851851851899</v>
      </c>
      <c r="E86" s="82">
        <v>156</v>
      </c>
      <c r="F86" s="83">
        <v>9.6296296296296298</v>
      </c>
      <c r="G86" s="82">
        <v>1226</v>
      </c>
      <c r="H86" s="83">
        <v>75.679012345678998</v>
      </c>
      <c r="I86" s="82">
        <v>27</v>
      </c>
      <c r="J86" s="83">
        <v>1.6666666666666701</v>
      </c>
      <c r="K86" s="82">
        <v>19</v>
      </c>
      <c r="L86" s="84">
        <v>1.1728395061728401</v>
      </c>
    </row>
    <row r="87" spans="1:12" s="1" customFormat="1" ht="14.5">
      <c r="A87" s="112" t="s">
        <v>122</v>
      </c>
      <c r="B87" s="86">
        <v>2214</v>
      </c>
      <c r="C87" s="87">
        <v>287</v>
      </c>
      <c r="D87" s="88">
        <v>12.962962962962999</v>
      </c>
      <c r="E87" s="87">
        <v>156</v>
      </c>
      <c r="F87" s="88">
        <v>7.0460704607046099</v>
      </c>
      <c r="G87" s="87">
        <v>1699</v>
      </c>
      <c r="H87" s="88">
        <v>76.738934056007196</v>
      </c>
      <c r="I87" s="87">
        <v>38</v>
      </c>
      <c r="J87" s="88">
        <v>1.7163504968383001</v>
      </c>
      <c r="K87" s="87">
        <v>34</v>
      </c>
      <c r="L87" s="89">
        <v>1.5356820234869</v>
      </c>
    </row>
    <row r="88" spans="1:12" s="1" customFormat="1" ht="14.5">
      <c r="A88" s="113" t="s">
        <v>65</v>
      </c>
      <c r="B88" s="81">
        <v>1602</v>
      </c>
      <c r="C88" s="82">
        <v>348</v>
      </c>
      <c r="D88" s="83">
        <v>21.722846441947599</v>
      </c>
      <c r="E88" s="82">
        <v>199</v>
      </c>
      <c r="F88" s="83">
        <v>12.421972534332101</v>
      </c>
      <c r="G88" s="82">
        <v>1039</v>
      </c>
      <c r="H88" s="83">
        <v>64.856429463170997</v>
      </c>
      <c r="I88" s="82">
        <v>12</v>
      </c>
      <c r="J88" s="83">
        <v>0.74906367041198496</v>
      </c>
      <c r="K88" s="82">
        <v>4</v>
      </c>
      <c r="L88" s="84">
        <v>0.24968789013732801</v>
      </c>
    </row>
    <row r="89" spans="1:12" s="1" customFormat="1" ht="14.5">
      <c r="A89" s="125" t="s">
        <v>66</v>
      </c>
      <c r="B89" s="91">
        <v>50930</v>
      </c>
      <c r="C89" s="92">
        <v>5856</v>
      </c>
      <c r="D89" s="93">
        <v>11.498134694679001</v>
      </c>
      <c r="E89" s="92">
        <v>2000</v>
      </c>
      <c r="F89" s="93">
        <v>3.9269585705870802</v>
      </c>
      <c r="G89" s="92">
        <v>42016</v>
      </c>
      <c r="H89" s="93">
        <v>82.4975456508934</v>
      </c>
      <c r="I89" s="92">
        <v>526</v>
      </c>
      <c r="J89" s="93">
        <v>1.0327901040644001</v>
      </c>
      <c r="K89" s="92">
        <v>532</v>
      </c>
      <c r="L89" s="94">
        <v>1.04457097977616</v>
      </c>
    </row>
    <row r="90" spans="1:12" s="1" customFormat="1" ht="14.5">
      <c r="A90" s="128" t="s">
        <v>67</v>
      </c>
      <c r="B90" s="96">
        <v>11844</v>
      </c>
      <c r="C90" s="97">
        <v>2780</v>
      </c>
      <c r="D90" s="98">
        <v>23.471800067544802</v>
      </c>
      <c r="E90" s="97">
        <v>1057</v>
      </c>
      <c r="F90" s="98">
        <v>8.9243498817966902</v>
      </c>
      <c r="G90" s="97">
        <v>7664</v>
      </c>
      <c r="H90" s="98">
        <v>64.707868963188105</v>
      </c>
      <c r="I90" s="97">
        <v>207</v>
      </c>
      <c r="J90" s="98">
        <v>1.7477203647416399</v>
      </c>
      <c r="K90" s="97">
        <v>136</v>
      </c>
      <c r="L90" s="99">
        <v>1.14826072272881</v>
      </c>
    </row>
    <row r="91" spans="1:12" s="1" customFormat="1" ht="14.5">
      <c r="A91" s="131" t="s">
        <v>68</v>
      </c>
      <c r="B91" s="101">
        <v>62774</v>
      </c>
      <c r="C91" s="102">
        <v>8636</v>
      </c>
      <c r="D91" s="103">
        <v>13.757288049192301</v>
      </c>
      <c r="E91" s="102">
        <v>3057</v>
      </c>
      <c r="F91" s="103">
        <v>4.8698505750788499</v>
      </c>
      <c r="G91" s="102">
        <v>49680</v>
      </c>
      <c r="H91" s="103">
        <v>79.141045655844806</v>
      </c>
      <c r="I91" s="102">
        <v>733</v>
      </c>
      <c r="J91" s="103">
        <v>1.1676808869914299</v>
      </c>
      <c r="K91" s="102">
        <v>668</v>
      </c>
      <c r="L91" s="104">
        <v>1.0641348328925999</v>
      </c>
    </row>
    <row r="92" spans="1:12" s="1" customFormat="1" ht="15.75" customHeight="1">
      <c r="A92" s="415" t="s">
        <v>151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415"/>
    </row>
    <row r="93" spans="1:12" s="1" customFormat="1" ht="27" customHeight="1">
      <c r="A93" s="454" t="s">
        <v>196</v>
      </c>
      <c r="B93" s="454"/>
      <c r="C93" s="454"/>
      <c r="D93" s="454"/>
      <c r="E93" s="454"/>
      <c r="F93" s="454"/>
      <c r="G93" s="454"/>
      <c r="H93" s="454"/>
      <c r="I93" s="454"/>
      <c r="J93" s="454"/>
      <c r="K93" s="454"/>
      <c r="L93" s="454"/>
    </row>
    <row r="94" spans="1:12" s="1" customFormat="1" ht="18.75" customHeight="1">
      <c r="A94" s="454" t="s">
        <v>197</v>
      </c>
      <c r="B94" s="454"/>
      <c r="C94" s="454"/>
      <c r="D94" s="454"/>
      <c r="E94" s="454"/>
      <c r="F94" s="454"/>
      <c r="G94" s="454"/>
      <c r="H94" s="454"/>
      <c r="I94" s="454"/>
      <c r="J94" s="454"/>
      <c r="K94" s="454"/>
      <c r="L94" s="454"/>
    </row>
    <row r="95" spans="1:12" s="1" customFormat="1" ht="27.75" customHeight="1">
      <c r="A95" s="455" t="s">
        <v>198</v>
      </c>
      <c r="B95" s="455"/>
      <c r="C95" s="455"/>
      <c r="D95" s="455"/>
      <c r="E95" s="455"/>
      <c r="F95" s="455"/>
      <c r="G95" s="455"/>
      <c r="H95" s="455"/>
      <c r="I95" s="455"/>
      <c r="J95" s="455"/>
      <c r="K95" s="455"/>
      <c r="L95" s="455"/>
    </row>
    <row r="96" spans="1:12" s="1" customFormat="1" ht="42" customHeight="1">
      <c r="A96" s="455" t="s">
        <v>199</v>
      </c>
      <c r="B96" s="455"/>
      <c r="C96" s="455"/>
      <c r="D96" s="455"/>
      <c r="E96" s="455"/>
      <c r="F96" s="455"/>
      <c r="G96" s="455"/>
      <c r="H96" s="455"/>
      <c r="I96" s="455"/>
      <c r="J96" s="455"/>
      <c r="K96" s="455"/>
      <c r="L96" s="455"/>
    </row>
    <row r="97" spans="1:12" s="1" customFormat="1" ht="26.25" customHeight="1">
      <c r="A97" s="397" t="s">
        <v>128</v>
      </c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</row>
    <row r="98" spans="1:12" s="1" customFormat="1" ht="14.5"/>
    <row r="99" spans="1:12" s="1" customFormat="1" ht="23.5">
      <c r="A99" s="387">
        <v>2022</v>
      </c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</row>
    <row r="100" spans="1:12" s="1" customFormat="1" ht="14.5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</row>
    <row r="101" spans="1:12" s="1" customFormat="1" ht="16.5">
      <c r="A101" s="451" t="s">
        <v>203</v>
      </c>
      <c r="B101" s="451"/>
      <c r="C101" s="451"/>
      <c r="D101" s="451"/>
      <c r="E101" s="451"/>
      <c r="F101" s="451"/>
      <c r="G101" s="451"/>
      <c r="H101" s="451"/>
      <c r="I101" s="451"/>
      <c r="J101" s="451"/>
      <c r="K101" s="451"/>
      <c r="L101" s="451"/>
    </row>
    <row r="102" spans="1:12" s="1" customFormat="1" ht="15" customHeight="1">
      <c r="A102" s="404" t="s">
        <v>38</v>
      </c>
      <c r="B102" s="405" t="s">
        <v>40</v>
      </c>
      <c r="C102" s="452" t="s">
        <v>189</v>
      </c>
      <c r="D102" s="452"/>
      <c r="E102" s="452"/>
      <c r="F102" s="452"/>
      <c r="G102" s="452"/>
      <c r="H102" s="452"/>
      <c r="I102" s="452"/>
      <c r="J102" s="452"/>
      <c r="K102" s="452"/>
      <c r="L102" s="452"/>
    </row>
    <row r="103" spans="1:12" s="1" customFormat="1" ht="96.75" customHeight="1">
      <c r="A103" s="404"/>
      <c r="B103" s="405"/>
      <c r="C103" s="453" t="s">
        <v>190</v>
      </c>
      <c r="D103" s="453"/>
      <c r="E103" s="453" t="s">
        <v>191</v>
      </c>
      <c r="F103" s="453"/>
      <c r="G103" s="453" t="s">
        <v>192</v>
      </c>
      <c r="H103" s="453"/>
      <c r="I103" s="453" t="s">
        <v>193</v>
      </c>
      <c r="J103" s="453"/>
      <c r="K103" s="452" t="s">
        <v>194</v>
      </c>
      <c r="L103" s="452"/>
    </row>
    <row r="104" spans="1:12" s="1" customFormat="1" ht="14.5">
      <c r="A104" s="404"/>
      <c r="B104" s="285" t="s">
        <v>48</v>
      </c>
      <c r="C104" s="286" t="s">
        <v>48</v>
      </c>
      <c r="D104" s="287" t="s">
        <v>195</v>
      </c>
      <c r="E104" s="286" t="s">
        <v>48</v>
      </c>
      <c r="F104" s="287" t="s">
        <v>195</v>
      </c>
      <c r="G104" s="286" t="s">
        <v>48</v>
      </c>
      <c r="H104" s="287" t="s">
        <v>195</v>
      </c>
      <c r="I104" s="286" t="s">
        <v>48</v>
      </c>
      <c r="J104" s="287" t="s">
        <v>195</v>
      </c>
      <c r="K104" s="286" t="s">
        <v>48</v>
      </c>
      <c r="L104" s="288" t="s">
        <v>195</v>
      </c>
    </row>
    <row r="105" spans="1:12" s="1" customFormat="1" ht="14.5">
      <c r="A105" s="112" t="s">
        <v>118</v>
      </c>
      <c r="B105" s="76">
        <v>9777</v>
      </c>
      <c r="C105" s="77">
        <v>824</v>
      </c>
      <c r="D105" s="78">
        <v>8.4279431318400295</v>
      </c>
      <c r="E105" s="77">
        <v>472</v>
      </c>
      <c r="F105" s="78">
        <v>4.8276567454229298</v>
      </c>
      <c r="G105" s="77">
        <v>8273</v>
      </c>
      <c r="H105" s="78">
        <v>84.616958167126896</v>
      </c>
      <c r="I105" s="77">
        <v>96</v>
      </c>
      <c r="J105" s="78">
        <v>0.98189628720466404</v>
      </c>
      <c r="K105" s="77">
        <v>112</v>
      </c>
      <c r="L105" s="79">
        <v>1.1455456684054399</v>
      </c>
    </row>
    <row r="106" spans="1:12" s="1" customFormat="1" ht="14.5">
      <c r="A106" s="113" t="s">
        <v>51</v>
      </c>
      <c r="B106" s="81">
        <v>9924</v>
      </c>
      <c r="C106" s="82">
        <v>828</v>
      </c>
      <c r="D106" s="83">
        <v>8.3434099153567107</v>
      </c>
      <c r="E106" s="82">
        <v>300</v>
      </c>
      <c r="F106" s="83">
        <v>3.0229746070133001</v>
      </c>
      <c r="G106" s="82">
        <v>8611</v>
      </c>
      <c r="H106" s="83">
        <v>86.769447803305098</v>
      </c>
      <c r="I106" s="82">
        <v>98</v>
      </c>
      <c r="J106" s="83">
        <v>0.98750503829101199</v>
      </c>
      <c r="K106" s="82">
        <v>87</v>
      </c>
      <c r="L106" s="84">
        <v>0.87666263603385697</v>
      </c>
    </row>
    <row r="107" spans="1:12" s="1" customFormat="1" ht="14.5">
      <c r="A107" s="112" t="s">
        <v>52</v>
      </c>
      <c r="B107" s="86">
        <v>2680</v>
      </c>
      <c r="C107" s="87">
        <v>358</v>
      </c>
      <c r="D107" s="88">
        <v>13.358208955223899</v>
      </c>
      <c r="E107" s="87">
        <v>125</v>
      </c>
      <c r="F107" s="88">
        <v>4.6641791044776104</v>
      </c>
      <c r="G107" s="87">
        <v>2084</v>
      </c>
      <c r="H107" s="88">
        <v>77.761194029850699</v>
      </c>
      <c r="I107" s="87">
        <v>67</v>
      </c>
      <c r="J107" s="88">
        <v>2.5</v>
      </c>
      <c r="K107" s="87">
        <v>46</v>
      </c>
      <c r="L107" s="89">
        <v>1.7164179104477599</v>
      </c>
    </row>
    <row r="108" spans="1:12" s="1" customFormat="1" ht="14.5">
      <c r="A108" s="113" t="s">
        <v>53</v>
      </c>
      <c r="B108" s="81">
        <v>1703</v>
      </c>
      <c r="C108" s="82">
        <v>119</v>
      </c>
      <c r="D108" s="83">
        <v>6.9876688197298904</v>
      </c>
      <c r="E108" s="82">
        <v>79</v>
      </c>
      <c r="F108" s="83">
        <v>4.6388725778038804</v>
      </c>
      <c r="G108" s="82">
        <v>1467</v>
      </c>
      <c r="H108" s="83">
        <v>86.142102172636498</v>
      </c>
      <c r="I108" s="82">
        <v>28</v>
      </c>
      <c r="J108" s="83">
        <v>1.6441573693482101</v>
      </c>
      <c r="K108" s="82">
        <v>10</v>
      </c>
      <c r="L108" s="84">
        <v>0.58719906048150305</v>
      </c>
    </row>
    <row r="109" spans="1:12" s="1" customFormat="1" ht="14.5">
      <c r="A109" s="112" t="s">
        <v>54</v>
      </c>
      <c r="B109" s="86">
        <v>481</v>
      </c>
      <c r="C109" s="87">
        <v>125</v>
      </c>
      <c r="D109" s="88">
        <v>25.987525987525999</v>
      </c>
      <c r="E109" s="87">
        <v>12</v>
      </c>
      <c r="F109" s="88">
        <v>2.4948024948024998</v>
      </c>
      <c r="G109" s="87">
        <v>324</v>
      </c>
      <c r="H109" s="88">
        <v>67.359667359667398</v>
      </c>
      <c r="I109" s="87">
        <v>8</v>
      </c>
      <c r="J109" s="88">
        <v>1.66320166320166</v>
      </c>
      <c r="K109" s="87">
        <v>12</v>
      </c>
      <c r="L109" s="89">
        <v>2.4948024948024998</v>
      </c>
    </row>
    <row r="110" spans="1:12" s="1" customFormat="1" ht="14.5">
      <c r="A110" s="113" t="s">
        <v>55</v>
      </c>
      <c r="B110" s="81">
        <v>1579</v>
      </c>
      <c r="C110" s="82">
        <v>546</v>
      </c>
      <c r="D110" s="83">
        <v>34.5788473717543</v>
      </c>
      <c r="E110" s="82">
        <v>174</v>
      </c>
      <c r="F110" s="83">
        <v>11.0196326789107</v>
      </c>
      <c r="G110" s="82">
        <v>694</v>
      </c>
      <c r="H110" s="83">
        <v>43.951868271057599</v>
      </c>
      <c r="I110" s="82">
        <v>83</v>
      </c>
      <c r="J110" s="83">
        <v>5.2564914502849902</v>
      </c>
      <c r="K110" s="82">
        <v>82</v>
      </c>
      <c r="L110" s="84">
        <v>5.1931602279923998</v>
      </c>
    </row>
    <row r="111" spans="1:12" s="1" customFormat="1" ht="14.5">
      <c r="A111" s="112" t="s">
        <v>56</v>
      </c>
      <c r="B111" s="86">
        <v>5029</v>
      </c>
      <c r="C111" s="87">
        <v>1008</v>
      </c>
      <c r="D111" s="88">
        <v>20.043746271624599</v>
      </c>
      <c r="E111" s="87">
        <v>171</v>
      </c>
      <c r="F111" s="88">
        <v>3.4002783853648801</v>
      </c>
      <c r="G111" s="87">
        <v>3739</v>
      </c>
      <c r="H111" s="88">
        <v>74.348777092861397</v>
      </c>
      <c r="I111" s="87">
        <v>64</v>
      </c>
      <c r="J111" s="88">
        <v>1.2726188108968</v>
      </c>
      <c r="K111" s="87">
        <v>47</v>
      </c>
      <c r="L111" s="89">
        <v>0.934579439252336</v>
      </c>
    </row>
    <row r="112" spans="1:12" s="1" customFormat="1" ht="14.5">
      <c r="A112" s="113" t="s">
        <v>171</v>
      </c>
      <c r="B112" s="81">
        <v>1155</v>
      </c>
      <c r="C112" s="82">
        <v>138</v>
      </c>
      <c r="D112" s="83">
        <v>11.9480519480519</v>
      </c>
      <c r="E112" s="82">
        <v>93</v>
      </c>
      <c r="F112" s="83">
        <v>8.0519480519480506</v>
      </c>
      <c r="G112" s="82">
        <v>890</v>
      </c>
      <c r="H112" s="83">
        <v>77.056277056277096</v>
      </c>
      <c r="I112" s="82">
        <v>21</v>
      </c>
      <c r="J112" s="83">
        <v>1.8181818181818199</v>
      </c>
      <c r="K112" s="82">
        <v>13</v>
      </c>
      <c r="L112" s="84">
        <v>1.1255411255411301</v>
      </c>
    </row>
    <row r="113" spans="1:12" s="1" customFormat="1" ht="14.5">
      <c r="A113" s="112" t="s">
        <v>58</v>
      </c>
      <c r="B113" s="86">
        <v>5989</v>
      </c>
      <c r="C113" s="87">
        <v>695</v>
      </c>
      <c r="D113" s="88">
        <v>11.6046084488228</v>
      </c>
      <c r="E113" s="87">
        <v>159</v>
      </c>
      <c r="F113" s="88">
        <v>2.65486725663717</v>
      </c>
      <c r="G113" s="87">
        <v>5031</v>
      </c>
      <c r="H113" s="88">
        <v>84.004007346802496</v>
      </c>
      <c r="I113" s="87">
        <v>45</v>
      </c>
      <c r="J113" s="88">
        <v>0.75137752546335002</v>
      </c>
      <c r="K113" s="87">
        <v>59</v>
      </c>
      <c r="L113" s="89">
        <v>0.98513942227416895</v>
      </c>
    </row>
    <row r="114" spans="1:12" s="1" customFormat="1" ht="14.5">
      <c r="A114" s="113" t="s">
        <v>120</v>
      </c>
      <c r="B114" s="81">
        <v>11217</v>
      </c>
      <c r="C114" s="82">
        <v>1167</v>
      </c>
      <c r="D114" s="83">
        <v>10.403851297138299</v>
      </c>
      <c r="E114" s="82">
        <v>326</v>
      </c>
      <c r="F114" s="83">
        <v>2.9063029330480501</v>
      </c>
      <c r="G114" s="82">
        <v>9596</v>
      </c>
      <c r="H114" s="83">
        <v>85.548720691807105</v>
      </c>
      <c r="I114" s="82">
        <v>62</v>
      </c>
      <c r="J114" s="83">
        <v>0.55273245965944595</v>
      </c>
      <c r="K114" s="82">
        <v>66</v>
      </c>
      <c r="L114" s="84">
        <v>0.58839261834715195</v>
      </c>
    </row>
    <row r="115" spans="1:12" s="1" customFormat="1" ht="14.5">
      <c r="A115" s="112" t="s">
        <v>60</v>
      </c>
      <c r="B115" s="86">
        <v>2526</v>
      </c>
      <c r="C115" s="87">
        <v>286</v>
      </c>
      <c r="D115" s="88">
        <v>11.3222486144101</v>
      </c>
      <c r="E115" s="87">
        <v>75</v>
      </c>
      <c r="F115" s="88">
        <v>2.9691211401425202</v>
      </c>
      <c r="G115" s="87">
        <v>2109</v>
      </c>
      <c r="H115" s="88">
        <v>83.4916864608076</v>
      </c>
      <c r="I115" s="87">
        <v>39</v>
      </c>
      <c r="J115" s="88">
        <v>1.54394299287411</v>
      </c>
      <c r="K115" s="87">
        <v>17</v>
      </c>
      <c r="L115" s="89">
        <v>0.67300079176563699</v>
      </c>
    </row>
    <row r="116" spans="1:12" s="1" customFormat="1" ht="14.5">
      <c r="A116" s="113" t="s">
        <v>61</v>
      </c>
      <c r="B116" s="81">
        <v>498</v>
      </c>
      <c r="C116" s="82">
        <v>76</v>
      </c>
      <c r="D116" s="83">
        <v>15.2610441767068</v>
      </c>
      <c r="E116" s="82">
        <v>34</v>
      </c>
      <c r="F116" s="83">
        <v>6.8273092369477899</v>
      </c>
      <c r="G116" s="82">
        <v>377</v>
      </c>
      <c r="H116" s="83">
        <v>75.702811244979898</v>
      </c>
      <c r="I116" s="82">
        <v>7</v>
      </c>
      <c r="J116" s="83">
        <v>1.40562248995984</v>
      </c>
      <c r="K116" s="82">
        <v>4</v>
      </c>
      <c r="L116" s="84">
        <v>0.80321285140562304</v>
      </c>
    </row>
    <row r="117" spans="1:12" s="1" customFormat="1" ht="14.5">
      <c r="A117" s="112" t="s">
        <v>62</v>
      </c>
      <c r="B117" s="86">
        <v>3026</v>
      </c>
      <c r="C117" s="87">
        <v>1538</v>
      </c>
      <c r="D117" s="88">
        <v>50.826173165895597</v>
      </c>
      <c r="E117" s="87">
        <v>321</v>
      </c>
      <c r="F117" s="88">
        <v>10.608063450099101</v>
      </c>
      <c r="G117" s="87">
        <v>1089</v>
      </c>
      <c r="H117" s="88">
        <v>35.988103106411103</v>
      </c>
      <c r="I117" s="87">
        <v>55</v>
      </c>
      <c r="J117" s="88">
        <v>1.8175809649702599</v>
      </c>
      <c r="K117" s="87">
        <v>23</v>
      </c>
      <c r="L117" s="89">
        <v>0.76007931262392603</v>
      </c>
    </row>
    <row r="118" spans="1:12" s="1" customFormat="1" ht="14.5">
      <c r="A118" s="113" t="s">
        <v>121</v>
      </c>
      <c r="B118" s="81">
        <v>1597</v>
      </c>
      <c r="C118" s="82">
        <v>200</v>
      </c>
      <c r="D118" s="83">
        <v>12.5234815278647</v>
      </c>
      <c r="E118" s="82">
        <v>152</v>
      </c>
      <c r="F118" s="83">
        <v>9.5178459611772102</v>
      </c>
      <c r="G118" s="82">
        <v>1209</v>
      </c>
      <c r="H118" s="83">
        <v>75.704445835942394</v>
      </c>
      <c r="I118" s="82" t="s">
        <v>98</v>
      </c>
      <c r="J118" s="83" t="s">
        <v>98</v>
      </c>
      <c r="K118" s="82" t="s">
        <v>98</v>
      </c>
      <c r="L118" s="84" t="s">
        <v>98</v>
      </c>
    </row>
    <row r="119" spans="1:12" s="1" customFormat="1" ht="14.5">
      <c r="A119" s="112" t="s">
        <v>122</v>
      </c>
      <c r="B119" s="86">
        <v>2149</v>
      </c>
      <c r="C119" s="87">
        <v>296</v>
      </c>
      <c r="D119" s="88">
        <v>13.773848301535599</v>
      </c>
      <c r="E119" s="87">
        <v>144</v>
      </c>
      <c r="F119" s="88">
        <v>6.7007910656119103</v>
      </c>
      <c r="G119" s="87">
        <v>1641</v>
      </c>
      <c r="H119" s="88">
        <v>76.361098185202394</v>
      </c>
      <c r="I119" s="87">
        <v>39</v>
      </c>
      <c r="J119" s="88">
        <v>1.8147975802698899</v>
      </c>
      <c r="K119" s="87">
        <v>29</v>
      </c>
      <c r="L119" s="89">
        <v>1.3494648673801799</v>
      </c>
    </row>
    <row r="120" spans="1:12" s="1" customFormat="1" ht="14.5">
      <c r="A120" s="113" t="s">
        <v>65</v>
      </c>
      <c r="B120" s="81">
        <v>1597</v>
      </c>
      <c r="C120" s="82">
        <v>344</v>
      </c>
      <c r="D120" s="83">
        <v>21.540388227927401</v>
      </c>
      <c r="E120" s="82">
        <v>164</v>
      </c>
      <c r="F120" s="83">
        <v>10.2692548528491</v>
      </c>
      <c r="G120" s="82">
        <v>1074</v>
      </c>
      <c r="H120" s="83">
        <v>67.251095804633707</v>
      </c>
      <c r="I120" s="82" t="s">
        <v>98</v>
      </c>
      <c r="J120" s="83" t="s">
        <v>98</v>
      </c>
      <c r="K120" s="82" t="s">
        <v>98</v>
      </c>
      <c r="L120" s="84" t="s">
        <v>98</v>
      </c>
    </row>
    <row r="121" spans="1:12" s="1" customFormat="1" ht="14.5">
      <c r="A121" s="125" t="s">
        <v>66</v>
      </c>
      <c r="B121" s="91">
        <v>49169</v>
      </c>
      <c r="C121" s="92">
        <v>5851</v>
      </c>
      <c r="D121" s="93">
        <v>11.899774248001799</v>
      </c>
      <c r="E121" s="92">
        <v>1867</v>
      </c>
      <c r="F121" s="93">
        <v>3.7971079338607701</v>
      </c>
      <c r="G121" s="92">
        <v>40395</v>
      </c>
      <c r="H121" s="93">
        <v>82.155423132461493</v>
      </c>
      <c r="I121" s="92">
        <v>541</v>
      </c>
      <c r="J121" s="93">
        <v>1.1002867660517801</v>
      </c>
      <c r="K121" s="92">
        <v>515</v>
      </c>
      <c r="L121" s="94">
        <v>1.0474079196241499</v>
      </c>
    </row>
    <row r="122" spans="1:12" s="1" customFormat="1" ht="14.5">
      <c r="A122" s="128" t="s">
        <v>67</v>
      </c>
      <c r="B122" s="96">
        <v>11758</v>
      </c>
      <c r="C122" s="97">
        <v>2697</v>
      </c>
      <c r="D122" s="98">
        <v>22.937574417417899</v>
      </c>
      <c r="E122" s="97">
        <v>934</v>
      </c>
      <c r="F122" s="98">
        <v>7.9435278108521903</v>
      </c>
      <c r="G122" s="97">
        <v>7813</v>
      </c>
      <c r="H122" s="98">
        <v>66.448375574077204</v>
      </c>
      <c r="I122" s="97">
        <v>210</v>
      </c>
      <c r="J122" s="98">
        <v>1.7860180302772599</v>
      </c>
      <c r="K122" s="97">
        <v>104</v>
      </c>
      <c r="L122" s="99">
        <v>0.88450416737540405</v>
      </c>
    </row>
    <row r="123" spans="1:12" s="1" customFormat="1" ht="14.5">
      <c r="A123" s="131" t="s">
        <v>68</v>
      </c>
      <c r="B123" s="101">
        <v>60927</v>
      </c>
      <c r="C123" s="102">
        <v>8548</v>
      </c>
      <c r="D123" s="103">
        <v>14.029904639979</v>
      </c>
      <c r="E123" s="102">
        <v>2801</v>
      </c>
      <c r="F123" s="103">
        <v>4.5973049715233003</v>
      </c>
      <c r="G123" s="102">
        <v>48208</v>
      </c>
      <c r="H123" s="103">
        <v>79.124197810494493</v>
      </c>
      <c r="I123" s="102">
        <v>751</v>
      </c>
      <c r="J123" s="103">
        <v>1.23262264677401</v>
      </c>
      <c r="K123" s="102">
        <v>619</v>
      </c>
      <c r="L123" s="104">
        <v>1.0159699312291799</v>
      </c>
    </row>
    <row r="124" spans="1:12" s="1" customFormat="1" ht="14.25" customHeight="1">
      <c r="A124" s="415" t="s">
        <v>151</v>
      </c>
      <c r="B124" s="415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</row>
    <row r="125" spans="1:12" s="1" customFormat="1" ht="30.75" customHeight="1">
      <c r="A125" s="454" t="s">
        <v>196</v>
      </c>
      <c r="B125" s="454"/>
      <c r="C125" s="454"/>
      <c r="D125" s="454"/>
      <c r="E125" s="454"/>
      <c r="F125" s="454"/>
      <c r="G125" s="454"/>
      <c r="H125" s="454"/>
      <c r="I125" s="454"/>
      <c r="J125" s="454"/>
      <c r="K125" s="454"/>
      <c r="L125" s="454"/>
    </row>
    <row r="126" spans="1:12" s="1" customFormat="1" ht="13.5" customHeight="1">
      <c r="A126" s="454" t="s">
        <v>197</v>
      </c>
      <c r="B126" s="454"/>
      <c r="C126" s="454"/>
      <c r="D126" s="454"/>
      <c r="E126" s="454"/>
      <c r="F126" s="454"/>
      <c r="G126" s="454"/>
      <c r="H126" s="454"/>
      <c r="I126" s="454"/>
      <c r="J126" s="454"/>
      <c r="K126" s="454"/>
      <c r="L126" s="454"/>
    </row>
    <row r="127" spans="1:12" s="1" customFormat="1" ht="30.75" customHeight="1">
      <c r="A127" s="455" t="s">
        <v>198</v>
      </c>
      <c r="B127" s="455"/>
      <c r="C127" s="455"/>
      <c r="D127" s="455"/>
      <c r="E127" s="455"/>
      <c r="F127" s="455"/>
      <c r="G127" s="455"/>
      <c r="H127" s="455"/>
      <c r="I127" s="455"/>
      <c r="J127" s="455"/>
      <c r="K127" s="455"/>
      <c r="L127" s="455"/>
    </row>
    <row r="128" spans="1:12" s="1" customFormat="1" ht="45.75" customHeight="1">
      <c r="A128" s="455" t="s">
        <v>199</v>
      </c>
      <c r="B128" s="455"/>
      <c r="C128" s="455"/>
      <c r="D128" s="455"/>
      <c r="E128" s="455"/>
      <c r="F128" s="455"/>
      <c r="G128" s="455"/>
      <c r="H128" s="455"/>
      <c r="I128" s="455"/>
      <c r="J128" s="455"/>
      <c r="K128" s="455"/>
      <c r="L128" s="455"/>
    </row>
    <row r="129" spans="1:12" s="1" customFormat="1" ht="14.25" customHeight="1">
      <c r="A129" s="399" t="s">
        <v>96</v>
      </c>
      <c r="B129" s="399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</row>
    <row r="130" spans="1:12" s="1" customFormat="1" ht="27.75" customHeight="1">
      <c r="A130" s="397" t="s">
        <v>130</v>
      </c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</row>
    <row r="131" spans="1:12" s="1" customFormat="1" ht="14.5">
      <c r="A131" s="116"/>
    </row>
    <row r="132" spans="1:12" s="1" customFormat="1" ht="23.5">
      <c r="A132" s="387">
        <v>2021</v>
      </c>
      <c r="B132" s="387"/>
      <c r="C132" s="387"/>
      <c r="D132" s="387"/>
      <c r="E132" s="387"/>
      <c r="F132" s="387"/>
      <c r="G132" s="387"/>
      <c r="H132" s="387"/>
      <c r="I132" s="387"/>
      <c r="J132" s="387"/>
      <c r="K132" s="387"/>
      <c r="L132" s="387"/>
    </row>
    <row r="133" spans="1:12" s="1" customFormat="1" ht="14.5">
      <c r="A133" s="116"/>
    </row>
    <row r="134" spans="1:12" s="1" customFormat="1" ht="16.5">
      <c r="A134" s="451" t="s">
        <v>204</v>
      </c>
      <c r="B134" s="451"/>
      <c r="C134" s="451"/>
      <c r="D134" s="451"/>
      <c r="E134" s="451"/>
      <c r="F134" s="451"/>
      <c r="G134" s="451"/>
      <c r="H134" s="451"/>
      <c r="I134" s="451"/>
      <c r="J134" s="451"/>
      <c r="K134" s="451"/>
      <c r="L134" s="451"/>
    </row>
    <row r="135" spans="1:12" s="1" customFormat="1" ht="15" customHeight="1">
      <c r="A135" s="404" t="s">
        <v>38</v>
      </c>
      <c r="B135" s="405" t="s">
        <v>40</v>
      </c>
      <c r="C135" s="452" t="s">
        <v>189</v>
      </c>
      <c r="D135" s="452"/>
      <c r="E135" s="452"/>
      <c r="F135" s="452"/>
      <c r="G135" s="452"/>
      <c r="H135" s="452"/>
      <c r="I135" s="452"/>
      <c r="J135" s="452"/>
      <c r="K135" s="452"/>
      <c r="L135" s="452"/>
    </row>
    <row r="136" spans="1:12" s="1" customFormat="1" ht="93" customHeight="1">
      <c r="A136" s="404"/>
      <c r="B136" s="405"/>
      <c r="C136" s="453" t="s">
        <v>190</v>
      </c>
      <c r="D136" s="453"/>
      <c r="E136" s="453" t="s">
        <v>191</v>
      </c>
      <c r="F136" s="453"/>
      <c r="G136" s="453" t="s">
        <v>192</v>
      </c>
      <c r="H136" s="453"/>
      <c r="I136" s="453" t="s">
        <v>193</v>
      </c>
      <c r="J136" s="453"/>
      <c r="K136" s="452" t="s">
        <v>194</v>
      </c>
      <c r="L136" s="452"/>
    </row>
    <row r="137" spans="1:12" s="1" customFormat="1" ht="14.5">
      <c r="A137" s="404"/>
      <c r="B137" s="285" t="s">
        <v>48</v>
      </c>
      <c r="C137" s="286" t="s">
        <v>48</v>
      </c>
      <c r="D137" s="287" t="s">
        <v>195</v>
      </c>
      <c r="E137" s="286" t="s">
        <v>48</v>
      </c>
      <c r="F137" s="287" t="s">
        <v>195</v>
      </c>
      <c r="G137" s="286" t="s">
        <v>48</v>
      </c>
      <c r="H137" s="287" t="s">
        <v>195</v>
      </c>
      <c r="I137" s="286" t="s">
        <v>48</v>
      </c>
      <c r="J137" s="287" t="s">
        <v>195</v>
      </c>
      <c r="K137" s="286" t="s">
        <v>48</v>
      </c>
      <c r="L137" s="288" t="s">
        <v>195</v>
      </c>
    </row>
    <row r="138" spans="1:12" s="1" customFormat="1" ht="14.5">
      <c r="A138" s="112" t="s">
        <v>118</v>
      </c>
      <c r="B138" s="76">
        <v>9418</v>
      </c>
      <c r="C138" s="77">
        <v>800</v>
      </c>
      <c r="D138" s="78">
        <f t="shared" ref="D138:D156" si="1">C138/$B138*100</f>
        <v>8.4943724782331707</v>
      </c>
      <c r="E138" s="77">
        <v>415</v>
      </c>
      <c r="F138" s="78">
        <f t="shared" ref="F138:F156" si="2">E138/$B138*100</f>
        <v>4.4064557230834573</v>
      </c>
      <c r="G138" s="77">
        <v>7980</v>
      </c>
      <c r="H138" s="78">
        <f t="shared" ref="H138:H156" si="3">G138/$B138*100</f>
        <v>84.731365470375877</v>
      </c>
      <c r="I138" s="77">
        <v>100</v>
      </c>
      <c r="J138" s="78">
        <f>I138/$B138*100</f>
        <v>1.0617965597791463</v>
      </c>
      <c r="K138" s="77">
        <v>123</v>
      </c>
      <c r="L138" s="79">
        <f>K138/$B138*100</f>
        <v>1.30600976852835</v>
      </c>
    </row>
    <row r="139" spans="1:12" s="1" customFormat="1" ht="14.5">
      <c r="A139" s="113" t="s">
        <v>51</v>
      </c>
      <c r="B139" s="81">
        <v>9448</v>
      </c>
      <c r="C139" s="82">
        <v>753</v>
      </c>
      <c r="D139" s="83">
        <f t="shared" si="1"/>
        <v>7.9699407281964438</v>
      </c>
      <c r="E139" s="82">
        <v>257</v>
      </c>
      <c r="F139" s="83">
        <f t="shared" si="2"/>
        <v>2.7201524132091448</v>
      </c>
      <c r="G139" s="82">
        <v>8266</v>
      </c>
      <c r="H139" s="83">
        <f t="shared" si="3"/>
        <v>87.489415749364937</v>
      </c>
      <c r="I139" s="82">
        <v>101</v>
      </c>
      <c r="J139" s="83">
        <f>I139/$B139*100</f>
        <v>1.0690093141405588</v>
      </c>
      <c r="K139" s="82">
        <v>71</v>
      </c>
      <c r="L139" s="84">
        <f>K139/$B139*100</f>
        <v>0.75148179508890767</v>
      </c>
    </row>
    <row r="140" spans="1:12" s="1" customFormat="1" ht="14.5">
      <c r="A140" s="112" t="s">
        <v>52</v>
      </c>
      <c r="B140" s="86">
        <v>2618</v>
      </c>
      <c r="C140" s="87">
        <v>367</v>
      </c>
      <c r="D140" s="88">
        <f t="shared" si="1"/>
        <v>14.018334606569901</v>
      </c>
      <c r="E140" s="87">
        <v>119</v>
      </c>
      <c r="F140" s="88">
        <f t="shared" si="2"/>
        <v>4.5454545454545459</v>
      </c>
      <c r="G140" s="87">
        <v>2032</v>
      </c>
      <c r="H140" s="88">
        <f t="shared" si="3"/>
        <v>77.616501145912906</v>
      </c>
      <c r="I140" s="87">
        <v>52</v>
      </c>
      <c r="J140" s="88">
        <f>I140/$B140*100</f>
        <v>1.9862490450725745</v>
      </c>
      <c r="K140" s="87">
        <v>48</v>
      </c>
      <c r="L140" s="89">
        <f>K140/$B140*100</f>
        <v>1.8334606569900689</v>
      </c>
    </row>
    <row r="141" spans="1:12" s="1" customFormat="1" ht="14.5">
      <c r="A141" s="113" t="s">
        <v>53</v>
      </c>
      <c r="B141" s="81">
        <v>1673</v>
      </c>
      <c r="C141" s="82">
        <v>135</v>
      </c>
      <c r="D141" s="83">
        <f t="shared" si="1"/>
        <v>8.0693365212193662</v>
      </c>
      <c r="E141" s="82">
        <v>48</v>
      </c>
      <c r="F141" s="83">
        <f t="shared" si="2"/>
        <v>2.8690974297668861</v>
      </c>
      <c r="G141" s="82">
        <v>1456</v>
      </c>
      <c r="H141" s="83">
        <f t="shared" si="3"/>
        <v>87.029288702928881</v>
      </c>
      <c r="I141" s="82">
        <v>24</v>
      </c>
      <c r="J141" s="83">
        <f>I141/$B141*100</f>
        <v>1.434548714883443</v>
      </c>
      <c r="K141" s="82">
        <v>10</v>
      </c>
      <c r="L141" s="84">
        <f>K141/$B141*100</f>
        <v>0.5977286312014346</v>
      </c>
    </row>
    <row r="142" spans="1:12" s="1" customFormat="1" ht="14.5">
      <c r="A142" s="112" t="s">
        <v>54</v>
      </c>
      <c r="B142" s="86">
        <v>473</v>
      </c>
      <c r="C142" s="87">
        <v>138</v>
      </c>
      <c r="D142" s="88">
        <f t="shared" si="1"/>
        <v>29.175475687103592</v>
      </c>
      <c r="E142" s="87">
        <v>14</v>
      </c>
      <c r="F142" s="88">
        <f t="shared" si="2"/>
        <v>2.9598308668076108</v>
      </c>
      <c r="G142" s="87">
        <v>304</v>
      </c>
      <c r="H142" s="88">
        <f t="shared" si="3"/>
        <v>64.270613107822399</v>
      </c>
      <c r="I142" s="87" t="s">
        <v>98</v>
      </c>
      <c r="J142" s="88" t="s">
        <v>98</v>
      </c>
      <c r="K142" s="87" t="s">
        <v>98</v>
      </c>
      <c r="L142" s="89" t="s">
        <v>98</v>
      </c>
    </row>
    <row r="143" spans="1:12" s="1" customFormat="1" ht="14.5">
      <c r="A143" s="113" t="s">
        <v>55</v>
      </c>
      <c r="B143" s="81">
        <v>1563</v>
      </c>
      <c r="C143" s="82">
        <v>601</v>
      </c>
      <c r="D143" s="83">
        <f t="shared" si="1"/>
        <v>38.451695457453617</v>
      </c>
      <c r="E143" s="82">
        <v>140</v>
      </c>
      <c r="F143" s="83">
        <f t="shared" si="2"/>
        <v>8.9571337172104926</v>
      </c>
      <c r="G143" s="82">
        <v>680</v>
      </c>
      <c r="H143" s="83">
        <f t="shared" si="3"/>
        <v>43.506078055022392</v>
      </c>
      <c r="I143" s="82">
        <v>81</v>
      </c>
      <c r="J143" s="83">
        <f t="shared" ref="J143:J148" si="4">I143/$B143*100</f>
        <v>5.182341650671785</v>
      </c>
      <c r="K143" s="82">
        <v>61</v>
      </c>
      <c r="L143" s="84">
        <f t="shared" ref="L143:L148" si="5">K143/$B143*100</f>
        <v>3.9027511196417146</v>
      </c>
    </row>
    <row r="144" spans="1:12" s="1" customFormat="1" ht="14.5">
      <c r="A144" s="112" t="s">
        <v>56</v>
      </c>
      <c r="B144" s="86">
        <v>4501</v>
      </c>
      <c r="C144" s="87">
        <v>920</v>
      </c>
      <c r="D144" s="88">
        <f t="shared" si="1"/>
        <v>20.439902243945792</v>
      </c>
      <c r="E144" s="87">
        <v>127</v>
      </c>
      <c r="F144" s="88">
        <f t="shared" si="2"/>
        <v>2.82159520106643</v>
      </c>
      <c r="G144" s="87">
        <v>3356</v>
      </c>
      <c r="H144" s="88">
        <f t="shared" si="3"/>
        <v>74.561208620306601</v>
      </c>
      <c r="I144" s="87">
        <v>54</v>
      </c>
      <c r="J144" s="88">
        <f t="shared" si="4"/>
        <v>1.1997333925794269</v>
      </c>
      <c r="K144" s="87">
        <v>44</v>
      </c>
      <c r="L144" s="89">
        <f t="shared" si="5"/>
        <v>0.97756054210175525</v>
      </c>
    </row>
    <row r="145" spans="1:12" s="1" customFormat="1" ht="14.5">
      <c r="A145" s="113" t="s">
        <v>171</v>
      </c>
      <c r="B145" s="81">
        <v>1127</v>
      </c>
      <c r="C145" s="82">
        <v>163</v>
      </c>
      <c r="D145" s="83">
        <f t="shared" si="1"/>
        <v>14.463176574977817</v>
      </c>
      <c r="E145" s="82">
        <v>67</v>
      </c>
      <c r="F145" s="83">
        <f t="shared" si="2"/>
        <v>5.9449866903283048</v>
      </c>
      <c r="G145" s="82">
        <v>867</v>
      </c>
      <c r="H145" s="83">
        <f t="shared" si="3"/>
        <v>76.929902395740896</v>
      </c>
      <c r="I145" s="82">
        <v>15</v>
      </c>
      <c r="J145" s="83">
        <f t="shared" si="4"/>
        <v>1.3309671694764862</v>
      </c>
      <c r="K145" s="82">
        <v>15</v>
      </c>
      <c r="L145" s="84">
        <f t="shared" si="5"/>
        <v>1.3309671694764862</v>
      </c>
    </row>
    <row r="146" spans="1:12" s="1" customFormat="1" ht="14.5">
      <c r="A146" s="112" t="s">
        <v>58</v>
      </c>
      <c r="B146" s="86">
        <v>5862</v>
      </c>
      <c r="C146" s="87">
        <v>726</v>
      </c>
      <c r="D146" s="88">
        <f t="shared" si="1"/>
        <v>12.384851586489253</v>
      </c>
      <c r="E146" s="87">
        <v>113</v>
      </c>
      <c r="F146" s="88">
        <f t="shared" si="2"/>
        <v>1.9276697372910272</v>
      </c>
      <c r="G146" s="87">
        <v>4933</v>
      </c>
      <c r="H146" s="88">
        <f t="shared" si="3"/>
        <v>84.152166496076418</v>
      </c>
      <c r="I146" s="87">
        <v>35</v>
      </c>
      <c r="J146" s="88">
        <f t="shared" si="4"/>
        <v>0.59706584783350392</v>
      </c>
      <c r="K146" s="87">
        <v>55</v>
      </c>
      <c r="L146" s="89">
        <f t="shared" si="5"/>
        <v>0.93824633230979193</v>
      </c>
    </row>
    <row r="147" spans="1:12" s="1" customFormat="1" ht="14.5">
      <c r="A147" s="113" t="s">
        <v>120</v>
      </c>
      <c r="B147" s="81">
        <v>11093</v>
      </c>
      <c r="C147" s="82">
        <v>1198</v>
      </c>
      <c r="D147" s="83">
        <f t="shared" si="1"/>
        <v>10.79960335346615</v>
      </c>
      <c r="E147" s="82">
        <v>287</v>
      </c>
      <c r="F147" s="83">
        <f t="shared" si="2"/>
        <v>2.5872171639772832</v>
      </c>
      <c r="G147" s="82">
        <v>9481</v>
      </c>
      <c r="H147" s="83">
        <f t="shared" si="3"/>
        <v>85.468313350761733</v>
      </c>
      <c r="I147" s="82">
        <v>52</v>
      </c>
      <c r="J147" s="83">
        <f t="shared" si="4"/>
        <v>0.46876408545929865</v>
      </c>
      <c r="K147" s="82">
        <v>75</v>
      </c>
      <c r="L147" s="84">
        <f t="shared" si="5"/>
        <v>0.67610204633552695</v>
      </c>
    </row>
    <row r="148" spans="1:12" s="1" customFormat="1" ht="14.5">
      <c r="A148" s="112" t="s">
        <v>60</v>
      </c>
      <c r="B148" s="86">
        <v>2483</v>
      </c>
      <c r="C148" s="87">
        <v>287</v>
      </c>
      <c r="D148" s="88">
        <f t="shared" si="1"/>
        <v>11.558598469593234</v>
      </c>
      <c r="E148" s="87">
        <v>52</v>
      </c>
      <c r="F148" s="88">
        <f t="shared" si="2"/>
        <v>2.0942408376963351</v>
      </c>
      <c r="G148" s="87">
        <v>2094</v>
      </c>
      <c r="H148" s="88">
        <f t="shared" si="3"/>
        <v>84.33346757954088</v>
      </c>
      <c r="I148" s="87">
        <v>33</v>
      </c>
      <c r="J148" s="88">
        <f t="shared" si="4"/>
        <v>1.3290374546919048</v>
      </c>
      <c r="K148" s="87">
        <v>17</v>
      </c>
      <c r="L148" s="89">
        <f t="shared" si="5"/>
        <v>0.68465565847764798</v>
      </c>
    </row>
    <row r="149" spans="1:12" s="1" customFormat="1" ht="14.5">
      <c r="A149" s="113" t="s">
        <v>61</v>
      </c>
      <c r="B149" s="81">
        <v>514</v>
      </c>
      <c r="C149" s="82">
        <v>80</v>
      </c>
      <c r="D149" s="83">
        <f t="shared" si="1"/>
        <v>15.56420233463035</v>
      </c>
      <c r="E149" s="82">
        <v>26</v>
      </c>
      <c r="F149" s="83">
        <f t="shared" si="2"/>
        <v>5.0583657587548636</v>
      </c>
      <c r="G149" s="82">
        <v>399</v>
      </c>
      <c r="H149" s="83">
        <f t="shared" si="3"/>
        <v>77.626459143968873</v>
      </c>
      <c r="I149" s="82" t="s">
        <v>98</v>
      </c>
      <c r="J149" s="83" t="s">
        <v>98</v>
      </c>
      <c r="K149" s="82" t="s">
        <v>98</v>
      </c>
      <c r="L149" s="84" t="s">
        <v>98</v>
      </c>
    </row>
    <row r="150" spans="1:12" s="1" customFormat="1" ht="14.5">
      <c r="A150" s="112" t="s">
        <v>62</v>
      </c>
      <c r="B150" s="86">
        <v>2988</v>
      </c>
      <c r="C150" s="87">
        <v>1502</v>
      </c>
      <c r="D150" s="88">
        <f t="shared" si="1"/>
        <v>50.267737617135211</v>
      </c>
      <c r="E150" s="87">
        <v>277</v>
      </c>
      <c r="F150" s="88">
        <f t="shared" si="2"/>
        <v>9.2704149933065594</v>
      </c>
      <c r="G150" s="87">
        <v>1148</v>
      </c>
      <c r="H150" s="88">
        <f t="shared" si="3"/>
        <v>38.420348058902277</v>
      </c>
      <c r="I150" s="87">
        <v>42</v>
      </c>
      <c r="J150" s="88">
        <f t="shared" ref="J150:J156" si="6">I150/$B150*100</f>
        <v>1.4056224899598393</v>
      </c>
      <c r="K150" s="87">
        <v>19</v>
      </c>
      <c r="L150" s="89">
        <f t="shared" ref="L150:L156" si="7">K150/$B150*100</f>
        <v>0.63587684069611783</v>
      </c>
    </row>
    <row r="151" spans="1:12" s="1" customFormat="1" ht="14.5">
      <c r="A151" s="113" t="s">
        <v>121</v>
      </c>
      <c r="B151" s="81">
        <v>1560</v>
      </c>
      <c r="C151" s="82">
        <v>174</v>
      </c>
      <c r="D151" s="83">
        <f t="shared" si="1"/>
        <v>11.153846153846155</v>
      </c>
      <c r="E151" s="82">
        <v>135</v>
      </c>
      <c r="F151" s="83">
        <f t="shared" si="2"/>
        <v>8.6538461538461533</v>
      </c>
      <c r="G151" s="82">
        <v>1221</v>
      </c>
      <c r="H151" s="83">
        <f t="shared" si="3"/>
        <v>78.269230769230774</v>
      </c>
      <c r="I151" s="82">
        <v>24</v>
      </c>
      <c r="J151" s="83">
        <f t="shared" si="6"/>
        <v>1.5384615384615385</v>
      </c>
      <c r="K151" s="82">
        <v>6</v>
      </c>
      <c r="L151" s="84">
        <f t="shared" si="7"/>
        <v>0.38461538461538464</v>
      </c>
    </row>
    <row r="152" spans="1:12" s="1" customFormat="1" ht="14.5">
      <c r="A152" s="112" t="s">
        <v>122</v>
      </c>
      <c r="B152" s="86">
        <v>2102</v>
      </c>
      <c r="C152" s="87">
        <v>307</v>
      </c>
      <c r="D152" s="88">
        <f t="shared" si="1"/>
        <v>14.605137963843958</v>
      </c>
      <c r="E152" s="87">
        <v>135</v>
      </c>
      <c r="F152" s="88">
        <f t="shared" si="2"/>
        <v>6.4224548049476695</v>
      </c>
      <c r="G152" s="87">
        <v>1603</v>
      </c>
      <c r="H152" s="88">
        <f t="shared" si="3"/>
        <v>76.26070409134158</v>
      </c>
      <c r="I152" s="87">
        <v>33</v>
      </c>
      <c r="J152" s="88">
        <f t="shared" si="6"/>
        <v>1.569933396764986</v>
      </c>
      <c r="K152" s="87">
        <v>24</v>
      </c>
      <c r="L152" s="89">
        <f t="shared" si="7"/>
        <v>1.1417697431018079</v>
      </c>
    </row>
    <row r="153" spans="1:12" s="1" customFormat="1" ht="14.5">
      <c r="A153" s="113" t="s">
        <v>65</v>
      </c>
      <c r="B153" s="81">
        <v>1596</v>
      </c>
      <c r="C153" s="82">
        <v>310</v>
      </c>
      <c r="D153" s="83">
        <f t="shared" si="1"/>
        <v>19.423558897243108</v>
      </c>
      <c r="E153" s="82">
        <v>149</v>
      </c>
      <c r="F153" s="83">
        <f t="shared" si="2"/>
        <v>9.3358395989974934</v>
      </c>
      <c r="G153" s="82">
        <v>1119</v>
      </c>
      <c r="H153" s="83">
        <f t="shared" si="3"/>
        <v>70.112781954887211</v>
      </c>
      <c r="I153" s="82">
        <v>14</v>
      </c>
      <c r="J153" s="83">
        <f t="shared" si="6"/>
        <v>0.8771929824561403</v>
      </c>
      <c r="K153" s="82">
        <v>4</v>
      </c>
      <c r="L153" s="84">
        <f t="shared" si="7"/>
        <v>0.25062656641604009</v>
      </c>
    </row>
    <row r="154" spans="1:12" s="1" customFormat="1" ht="14.5">
      <c r="A154" s="125" t="s">
        <v>66</v>
      </c>
      <c r="B154" s="91">
        <v>47457</v>
      </c>
      <c r="C154" s="92">
        <v>5810</v>
      </c>
      <c r="D154" s="93">
        <f t="shared" si="1"/>
        <v>12.242661778030637</v>
      </c>
      <c r="E154" s="92">
        <v>1566</v>
      </c>
      <c r="F154" s="93">
        <f t="shared" si="2"/>
        <v>3.299829319173146</v>
      </c>
      <c r="G154" s="92">
        <v>39096</v>
      </c>
      <c r="H154" s="93">
        <f t="shared" si="3"/>
        <v>82.381945761426138</v>
      </c>
      <c r="I154" s="92">
        <v>503</v>
      </c>
      <c r="J154" s="93">
        <f t="shared" si="6"/>
        <v>1.0599068630549762</v>
      </c>
      <c r="K154" s="92">
        <v>482</v>
      </c>
      <c r="L154" s="94">
        <f t="shared" si="7"/>
        <v>1.0156562783151062</v>
      </c>
    </row>
    <row r="155" spans="1:12" s="1" customFormat="1" ht="14.5">
      <c r="A155" s="128" t="s">
        <v>67</v>
      </c>
      <c r="B155" s="96">
        <v>11562</v>
      </c>
      <c r="C155" s="97">
        <v>2651</v>
      </c>
      <c r="D155" s="98">
        <f t="shared" si="1"/>
        <v>22.928559072824768</v>
      </c>
      <c r="E155" s="97">
        <v>795</v>
      </c>
      <c r="F155" s="98">
        <f t="shared" si="2"/>
        <v>6.8759730150492997</v>
      </c>
      <c r="G155" s="97">
        <v>7843</v>
      </c>
      <c r="H155" s="98">
        <f t="shared" si="3"/>
        <v>67.834284725825981</v>
      </c>
      <c r="I155" s="97">
        <v>171</v>
      </c>
      <c r="J155" s="98">
        <f t="shared" si="6"/>
        <v>1.4789828749351324</v>
      </c>
      <c r="K155" s="97">
        <v>102</v>
      </c>
      <c r="L155" s="99">
        <f t="shared" si="7"/>
        <v>0.88220031136481569</v>
      </c>
    </row>
    <row r="156" spans="1:12" s="1" customFormat="1" ht="14.5">
      <c r="A156" s="131" t="s">
        <v>68</v>
      </c>
      <c r="B156" s="101">
        <v>59019</v>
      </c>
      <c r="C156" s="102">
        <v>8461</v>
      </c>
      <c r="D156" s="103">
        <f t="shared" si="1"/>
        <v>14.336061268405089</v>
      </c>
      <c r="E156" s="102">
        <v>2361</v>
      </c>
      <c r="F156" s="103">
        <f t="shared" si="2"/>
        <v>4.0004066487063481</v>
      </c>
      <c r="G156" s="102">
        <v>46939</v>
      </c>
      <c r="H156" s="103">
        <f t="shared" si="3"/>
        <v>79.532015113776922</v>
      </c>
      <c r="I156" s="102">
        <v>674</v>
      </c>
      <c r="J156" s="103">
        <f t="shared" si="6"/>
        <v>1.1420051169962215</v>
      </c>
      <c r="K156" s="102">
        <v>584</v>
      </c>
      <c r="L156" s="104">
        <f t="shared" si="7"/>
        <v>0.98951185211542048</v>
      </c>
    </row>
    <row r="157" spans="1:12" s="1" customFormat="1" ht="14.25" customHeight="1">
      <c r="A157" s="415" t="s">
        <v>151</v>
      </c>
      <c r="B157" s="415"/>
      <c r="C157" s="415"/>
      <c r="D157" s="415"/>
      <c r="E157" s="415"/>
      <c r="F157" s="415"/>
      <c r="G157" s="415"/>
      <c r="H157" s="415"/>
      <c r="I157" s="415"/>
      <c r="J157" s="415"/>
      <c r="K157" s="415"/>
      <c r="L157" s="415"/>
    </row>
    <row r="158" spans="1:12" s="1" customFormat="1" ht="33" customHeight="1">
      <c r="A158" s="454" t="s">
        <v>196</v>
      </c>
      <c r="B158" s="454"/>
      <c r="C158" s="454"/>
      <c r="D158" s="454"/>
      <c r="E158" s="454"/>
      <c r="F158" s="454"/>
      <c r="G158" s="454"/>
      <c r="H158" s="454"/>
      <c r="I158" s="454"/>
      <c r="J158" s="454"/>
      <c r="K158" s="454"/>
      <c r="L158" s="454"/>
    </row>
    <row r="159" spans="1:12" s="1" customFormat="1" ht="18.75" customHeight="1">
      <c r="A159" s="454" t="s">
        <v>197</v>
      </c>
      <c r="B159" s="454"/>
      <c r="C159" s="454"/>
      <c r="D159" s="454"/>
      <c r="E159" s="454"/>
      <c r="F159" s="454"/>
      <c r="G159" s="454"/>
      <c r="H159" s="454"/>
      <c r="I159" s="454"/>
      <c r="J159" s="454"/>
      <c r="K159" s="454"/>
      <c r="L159" s="454"/>
    </row>
    <row r="160" spans="1:12" s="1" customFormat="1" ht="33" customHeight="1">
      <c r="A160" s="455" t="s">
        <v>198</v>
      </c>
      <c r="B160" s="455"/>
      <c r="C160" s="455"/>
      <c r="D160" s="455"/>
      <c r="E160" s="455"/>
      <c r="F160" s="455"/>
      <c r="G160" s="455"/>
      <c r="H160" s="455"/>
      <c r="I160" s="455"/>
      <c r="J160" s="455"/>
      <c r="K160" s="455"/>
      <c r="L160" s="455"/>
    </row>
    <row r="161" spans="1:12" s="1" customFormat="1" ht="38.25" customHeight="1">
      <c r="A161" s="455" t="s">
        <v>199</v>
      </c>
      <c r="B161" s="455"/>
      <c r="C161" s="455"/>
      <c r="D161" s="455"/>
      <c r="E161" s="455"/>
      <c r="F161" s="455"/>
      <c r="G161" s="455"/>
      <c r="H161" s="455"/>
      <c r="I161" s="455"/>
      <c r="J161" s="455"/>
      <c r="K161" s="455"/>
      <c r="L161" s="455"/>
    </row>
    <row r="162" spans="1:12" s="1" customFormat="1" ht="14.25" customHeight="1">
      <c r="A162" s="399" t="s">
        <v>96</v>
      </c>
      <c r="B162" s="399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</row>
    <row r="163" spans="1:12" s="1" customFormat="1" ht="28.5" customHeight="1">
      <c r="A163" s="397" t="s">
        <v>132</v>
      </c>
      <c r="B163" s="397"/>
      <c r="C163" s="397"/>
      <c r="D163" s="397"/>
      <c r="E163" s="397"/>
      <c r="F163" s="397"/>
      <c r="G163" s="397"/>
      <c r="H163" s="397"/>
      <c r="I163" s="397"/>
      <c r="J163" s="397"/>
      <c r="K163" s="397"/>
      <c r="L163" s="397"/>
    </row>
    <row r="164" spans="1:12" s="1" customFormat="1" ht="14.5"/>
    <row r="165" spans="1:12" s="1" customFormat="1" ht="23.5">
      <c r="A165" s="387">
        <v>2020</v>
      </c>
      <c r="B165" s="387"/>
      <c r="C165" s="387"/>
      <c r="D165" s="387"/>
      <c r="E165" s="387"/>
      <c r="F165" s="387"/>
      <c r="G165" s="387"/>
      <c r="H165" s="387"/>
      <c r="I165" s="387"/>
      <c r="J165" s="387"/>
      <c r="K165" s="387"/>
      <c r="L165" s="387"/>
    </row>
    <row r="166" spans="1:12" s="1" customFormat="1" ht="14.5">
      <c r="A166" s="116"/>
    </row>
    <row r="167" spans="1:12" s="1" customFormat="1" ht="16.5">
      <c r="A167" s="451" t="s">
        <v>205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</row>
    <row r="168" spans="1:12" s="1" customFormat="1" ht="15" customHeight="1">
      <c r="A168" s="404" t="s">
        <v>38</v>
      </c>
      <c r="B168" s="405" t="s">
        <v>40</v>
      </c>
      <c r="C168" s="452" t="s">
        <v>189</v>
      </c>
      <c r="D168" s="452"/>
      <c r="E168" s="452"/>
      <c r="F168" s="452"/>
      <c r="G168" s="452"/>
      <c r="H168" s="452"/>
      <c r="I168" s="452"/>
      <c r="J168" s="452"/>
      <c r="K168" s="452"/>
      <c r="L168" s="452"/>
    </row>
    <row r="169" spans="1:12" s="1" customFormat="1" ht="90" customHeight="1">
      <c r="A169" s="404"/>
      <c r="B169" s="405"/>
      <c r="C169" s="453" t="s">
        <v>190</v>
      </c>
      <c r="D169" s="453"/>
      <c r="E169" s="453" t="s">
        <v>191</v>
      </c>
      <c r="F169" s="453"/>
      <c r="G169" s="453" t="s">
        <v>192</v>
      </c>
      <c r="H169" s="453"/>
      <c r="I169" s="453" t="s">
        <v>193</v>
      </c>
      <c r="J169" s="453"/>
      <c r="K169" s="452" t="s">
        <v>194</v>
      </c>
      <c r="L169" s="452"/>
    </row>
    <row r="170" spans="1:12" s="1" customFormat="1" ht="14.5">
      <c r="A170" s="404"/>
      <c r="B170" s="285" t="s">
        <v>48</v>
      </c>
      <c r="C170" s="286" t="s">
        <v>48</v>
      </c>
      <c r="D170" s="287" t="s">
        <v>195</v>
      </c>
      <c r="E170" s="286" t="s">
        <v>48</v>
      </c>
      <c r="F170" s="287" t="s">
        <v>195</v>
      </c>
      <c r="G170" s="286" t="s">
        <v>48</v>
      </c>
      <c r="H170" s="287" t="s">
        <v>195</v>
      </c>
      <c r="I170" s="286" t="s">
        <v>48</v>
      </c>
      <c r="J170" s="287" t="s">
        <v>195</v>
      </c>
      <c r="K170" s="286" t="s">
        <v>48</v>
      </c>
      <c r="L170" s="288" t="s">
        <v>195</v>
      </c>
    </row>
    <row r="171" spans="1:12" s="1" customFormat="1" ht="14.5">
      <c r="A171" s="112" t="s">
        <v>118</v>
      </c>
      <c r="B171" s="76">
        <v>8901</v>
      </c>
      <c r="C171" s="77">
        <v>770</v>
      </c>
      <c r="D171" s="78">
        <v>8.6999999999999993</v>
      </c>
      <c r="E171" s="77">
        <v>364</v>
      </c>
      <c r="F171" s="78">
        <v>4.0999999999999996</v>
      </c>
      <c r="G171" s="77">
        <v>7569</v>
      </c>
      <c r="H171" s="78">
        <v>85</v>
      </c>
      <c r="I171" s="77">
        <v>85</v>
      </c>
      <c r="J171" s="78">
        <v>1</v>
      </c>
      <c r="K171" s="77">
        <v>113</v>
      </c>
      <c r="L171" s="79">
        <v>1.3</v>
      </c>
    </row>
    <row r="172" spans="1:12" s="1" customFormat="1" ht="14.5">
      <c r="A172" s="113" t="s">
        <v>51</v>
      </c>
      <c r="B172" s="81">
        <v>9224</v>
      </c>
      <c r="C172" s="82">
        <v>733</v>
      </c>
      <c r="D172" s="83">
        <v>7.9</v>
      </c>
      <c r="E172" s="82">
        <v>220</v>
      </c>
      <c r="F172" s="83">
        <v>2.4</v>
      </c>
      <c r="G172" s="82">
        <v>8119</v>
      </c>
      <c r="H172" s="83">
        <v>88</v>
      </c>
      <c r="I172" s="82">
        <v>86</v>
      </c>
      <c r="J172" s="83">
        <v>0.9</v>
      </c>
      <c r="K172" s="82">
        <v>66</v>
      </c>
      <c r="L172" s="84">
        <v>0.7</v>
      </c>
    </row>
    <row r="173" spans="1:12" s="1" customFormat="1" ht="14.5">
      <c r="A173" s="112" t="s">
        <v>52</v>
      </c>
      <c r="B173" s="86">
        <v>2531</v>
      </c>
      <c r="C173" s="87">
        <v>379</v>
      </c>
      <c r="D173" s="88">
        <v>15</v>
      </c>
      <c r="E173" s="87">
        <v>101</v>
      </c>
      <c r="F173" s="88">
        <v>4</v>
      </c>
      <c r="G173" s="87">
        <v>1953</v>
      </c>
      <c r="H173" s="88">
        <v>77.2</v>
      </c>
      <c r="I173" s="87">
        <v>58</v>
      </c>
      <c r="J173" s="88">
        <v>2.2999999999999998</v>
      </c>
      <c r="K173" s="87">
        <v>40</v>
      </c>
      <c r="L173" s="89">
        <v>1.6</v>
      </c>
    </row>
    <row r="174" spans="1:12" s="1" customFormat="1" ht="14.5">
      <c r="A174" s="113" t="s">
        <v>53</v>
      </c>
      <c r="B174" s="81">
        <v>1646</v>
      </c>
      <c r="C174" s="82">
        <v>128</v>
      </c>
      <c r="D174" s="83">
        <v>7.8</v>
      </c>
      <c r="E174" s="82">
        <v>40</v>
      </c>
      <c r="F174" s="83">
        <v>2.4</v>
      </c>
      <c r="G174" s="82">
        <v>1451</v>
      </c>
      <c r="H174" s="83">
        <v>88.2</v>
      </c>
      <c r="I174" s="82">
        <v>15</v>
      </c>
      <c r="J174" s="83">
        <v>0.9</v>
      </c>
      <c r="K174" s="82">
        <v>12</v>
      </c>
      <c r="L174" s="84">
        <v>0.7</v>
      </c>
    </row>
    <row r="175" spans="1:12" s="1" customFormat="1" ht="14.5">
      <c r="A175" s="112" t="s">
        <v>54</v>
      </c>
      <c r="B175" s="86">
        <v>493</v>
      </c>
      <c r="C175" s="87">
        <v>158</v>
      </c>
      <c r="D175" s="88">
        <v>32</v>
      </c>
      <c r="E175" s="87">
        <v>9</v>
      </c>
      <c r="F175" s="88">
        <v>1.8</v>
      </c>
      <c r="G175" s="87">
        <v>302</v>
      </c>
      <c r="H175" s="88">
        <v>61.3</v>
      </c>
      <c r="I175" s="87" t="s">
        <v>98</v>
      </c>
      <c r="J175" s="88" t="s">
        <v>98</v>
      </c>
      <c r="K175" s="87" t="s">
        <v>98</v>
      </c>
      <c r="L175" s="89" t="s">
        <v>98</v>
      </c>
    </row>
    <row r="176" spans="1:12" s="1" customFormat="1" ht="14.5">
      <c r="A176" s="113" t="s">
        <v>55</v>
      </c>
      <c r="B176" s="81">
        <v>1493</v>
      </c>
      <c r="C176" s="82">
        <v>581</v>
      </c>
      <c r="D176" s="83">
        <v>38.9</v>
      </c>
      <c r="E176" s="82">
        <v>110</v>
      </c>
      <c r="F176" s="83">
        <v>7.4</v>
      </c>
      <c r="G176" s="82">
        <v>669</v>
      </c>
      <c r="H176" s="83">
        <v>44.8</v>
      </c>
      <c r="I176" s="82">
        <v>79</v>
      </c>
      <c r="J176" s="83">
        <v>5.3</v>
      </c>
      <c r="K176" s="82">
        <v>54</v>
      </c>
      <c r="L176" s="84">
        <v>3.6</v>
      </c>
    </row>
    <row r="177" spans="1:12" s="1" customFormat="1" ht="14.5">
      <c r="A177" s="112" t="s">
        <v>56</v>
      </c>
      <c r="B177" s="86">
        <v>4328</v>
      </c>
      <c r="C177" s="87">
        <v>932</v>
      </c>
      <c r="D177" s="88">
        <v>21.5</v>
      </c>
      <c r="E177" s="87">
        <v>111</v>
      </c>
      <c r="F177" s="88">
        <v>2.6</v>
      </c>
      <c r="G177" s="87">
        <v>3163</v>
      </c>
      <c r="H177" s="88">
        <v>73.099999999999994</v>
      </c>
      <c r="I177" s="87">
        <v>68</v>
      </c>
      <c r="J177" s="88">
        <v>1.6</v>
      </c>
      <c r="K177" s="87">
        <v>54</v>
      </c>
      <c r="L177" s="89">
        <v>1.2</v>
      </c>
    </row>
    <row r="178" spans="1:12" s="1" customFormat="1" ht="14.5">
      <c r="A178" s="113" t="s">
        <v>171</v>
      </c>
      <c r="B178" s="81">
        <v>1136</v>
      </c>
      <c r="C178" s="82">
        <v>146</v>
      </c>
      <c r="D178" s="83">
        <v>12.9</v>
      </c>
      <c r="E178" s="82">
        <v>51</v>
      </c>
      <c r="F178" s="83">
        <v>4.5</v>
      </c>
      <c r="G178" s="82">
        <v>894</v>
      </c>
      <c r="H178" s="83">
        <v>78.7</v>
      </c>
      <c r="I178" s="82">
        <v>31</v>
      </c>
      <c r="J178" s="83">
        <v>2.7</v>
      </c>
      <c r="K178" s="82">
        <v>14</v>
      </c>
      <c r="L178" s="84">
        <v>1.2</v>
      </c>
    </row>
    <row r="179" spans="1:12" s="1" customFormat="1" ht="14.5">
      <c r="A179" s="112" t="s">
        <v>58</v>
      </c>
      <c r="B179" s="86">
        <v>5696</v>
      </c>
      <c r="C179" s="87">
        <v>725</v>
      </c>
      <c r="D179" s="88">
        <v>12.7</v>
      </c>
      <c r="E179" s="87">
        <v>98</v>
      </c>
      <c r="F179" s="88">
        <v>1.7</v>
      </c>
      <c r="G179" s="87">
        <v>4777</v>
      </c>
      <c r="H179" s="88">
        <v>83.9</v>
      </c>
      <c r="I179" s="87">
        <v>33</v>
      </c>
      <c r="J179" s="88">
        <v>0.6</v>
      </c>
      <c r="K179" s="87">
        <v>63</v>
      </c>
      <c r="L179" s="89">
        <v>1.1000000000000001</v>
      </c>
    </row>
    <row r="180" spans="1:12" s="1" customFormat="1" ht="14.5">
      <c r="A180" s="113" t="s">
        <v>120</v>
      </c>
      <c r="B180" s="81">
        <v>10611</v>
      </c>
      <c r="C180" s="82">
        <v>1194</v>
      </c>
      <c r="D180" s="83">
        <v>11.3</v>
      </c>
      <c r="E180" s="82">
        <v>236</v>
      </c>
      <c r="F180" s="83">
        <v>2.2000000000000002</v>
      </c>
      <c r="G180" s="82">
        <v>9068</v>
      </c>
      <c r="H180" s="83">
        <v>85.5</v>
      </c>
      <c r="I180" s="82">
        <v>51</v>
      </c>
      <c r="J180" s="83">
        <v>0.5</v>
      </c>
      <c r="K180" s="82">
        <v>62</v>
      </c>
      <c r="L180" s="84">
        <v>0.6</v>
      </c>
    </row>
    <row r="181" spans="1:12" s="1" customFormat="1" ht="14.5">
      <c r="A181" s="112" t="s">
        <v>60</v>
      </c>
      <c r="B181" s="86">
        <v>2486</v>
      </c>
      <c r="C181" s="87">
        <v>276</v>
      </c>
      <c r="D181" s="88">
        <v>11.1</v>
      </c>
      <c r="E181" s="87">
        <v>46</v>
      </c>
      <c r="F181" s="88">
        <v>1.9</v>
      </c>
      <c r="G181" s="87">
        <v>2116</v>
      </c>
      <c r="H181" s="88">
        <v>85.1</v>
      </c>
      <c r="I181" s="87" t="s">
        <v>98</v>
      </c>
      <c r="J181" s="88" t="s">
        <v>98</v>
      </c>
      <c r="K181" s="87" t="s">
        <v>98</v>
      </c>
      <c r="L181" s="89" t="s">
        <v>98</v>
      </c>
    </row>
    <row r="182" spans="1:12" s="1" customFormat="1" ht="14.5">
      <c r="A182" s="113" t="s">
        <v>61</v>
      </c>
      <c r="B182" s="81">
        <v>480</v>
      </c>
      <c r="C182" s="82">
        <v>69</v>
      </c>
      <c r="D182" s="83">
        <v>14.4</v>
      </c>
      <c r="E182" s="82">
        <v>21</v>
      </c>
      <c r="F182" s="83">
        <v>4.4000000000000004</v>
      </c>
      <c r="G182" s="82">
        <v>380</v>
      </c>
      <c r="H182" s="83">
        <v>79.2</v>
      </c>
      <c r="I182" s="82">
        <v>10</v>
      </c>
      <c r="J182" s="83">
        <v>2.1</v>
      </c>
      <c r="K182" s="82" t="s">
        <v>98</v>
      </c>
      <c r="L182" s="84" t="s">
        <v>98</v>
      </c>
    </row>
    <row r="183" spans="1:12" s="1" customFormat="1" ht="14.5">
      <c r="A183" s="112" t="s">
        <v>62</v>
      </c>
      <c r="B183" s="86">
        <v>2951</v>
      </c>
      <c r="C183" s="87">
        <v>1446</v>
      </c>
      <c r="D183" s="88">
        <v>49</v>
      </c>
      <c r="E183" s="87">
        <v>214</v>
      </c>
      <c r="F183" s="88">
        <v>7.3</v>
      </c>
      <c r="G183" s="87">
        <v>1232</v>
      </c>
      <c r="H183" s="88">
        <v>41.7</v>
      </c>
      <c r="I183" s="87">
        <v>42</v>
      </c>
      <c r="J183" s="88">
        <v>1.4</v>
      </c>
      <c r="K183" s="87">
        <v>17</v>
      </c>
      <c r="L183" s="89">
        <v>0.6</v>
      </c>
    </row>
    <row r="184" spans="1:12" s="1" customFormat="1" ht="14.5">
      <c r="A184" s="113" t="s">
        <v>121</v>
      </c>
      <c r="B184" s="81">
        <v>1542</v>
      </c>
      <c r="C184" s="82">
        <v>172</v>
      </c>
      <c r="D184" s="83">
        <v>11.2</v>
      </c>
      <c r="E184" s="82">
        <v>118</v>
      </c>
      <c r="F184" s="83">
        <v>7.7</v>
      </c>
      <c r="G184" s="82">
        <v>1228</v>
      </c>
      <c r="H184" s="83">
        <v>79.599999999999994</v>
      </c>
      <c r="I184" s="82" t="s">
        <v>98</v>
      </c>
      <c r="J184" s="83" t="s">
        <v>98</v>
      </c>
      <c r="K184" s="82" t="s">
        <v>98</v>
      </c>
      <c r="L184" s="84" t="s">
        <v>98</v>
      </c>
    </row>
    <row r="185" spans="1:12" s="1" customFormat="1" ht="14.5">
      <c r="A185" s="112" t="s">
        <v>122</v>
      </c>
      <c r="B185" s="86">
        <v>1980</v>
      </c>
      <c r="C185" s="87">
        <v>360</v>
      </c>
      <c r="D185" s="88">
        <v>18.2</v>
      </c>
      <c r="E185" s="87">
        <v>58</v>
      </c>
      <c r="F185" s="88">
        <v>2.9</v>
      </c>
      <c r="G185" s="87">
        <v>1502</v>
      </c>
      <c r="H185" s="88">
        <v>75.900000000000006</v>
      </c>
      <c r="I185" s="87">
        <v>29</v>
      </c>
      <c r="J185" s="88">
        <v>1.5</v>
      </c>
      <c r="K185" s="87">
        <v>31</v>
      </c>
      <c r="L185" s="89">
        <v>1.6</v>
      </c>
    </row>
    <row r="186" spans="1:12" s="1" customFormat="1" ht="14.5">
      <c r="A186" s="113" t="s">
        <v>65</v>
      </c>
      <c r="B186" s="81">
        <v>1591</v>
      </c>
      <c r="C186" s="82">
        <v>304</v>
      </c>
      <c r="D186" s="83">
        <v>19.100000000000001</v>
      </c>
      <c r="E186" s="82">
        <v>110</v>
      </c>
      <c r="F186" s="83">
        <v>6.9</v>
      </c>
      <c r="G186" s="82">
        <v>1161</v>
      </c>
      <c r="H186" s="83">
        <v>73</v>
      </c>
      <c r="I186" s="82" t="s">
        <v>98</v>
      </c>
      <c r="J186" s="83" t="s">
        <v>98</v>
      </c>
      <c r="K186" s="82" t="s">
        <v>98</v>
      </c>
      <c r="L186" s="84" t="s">
        <v>98</v>
      </c>
    </row>
    <row r="187" spans="1:12" s="1" customFormat="1" ht="14.5">
      <c r="A187" s="125" t="s">
        <v>66</v>
      </c>
      <c r="B187" s="91">
        <v>45692</v>
      </c>
      <c r="C187" s="92">
        <v>5798</v>
      </c>
      <c r="D187" s="93">
        <v>12.7</v>
      </c>
      <c r="E187" s="92">
        <v>1273</v>
      </c>
      <c r="F187" s="93">
        <v>2.8</v>
      </c>
      <c r="G187" s="92">
        <v>37665</v>
      </c>
      <c r="H187" s="93">
        <v>82.4</v>
      </c>
      <c r="I187" s="92">
        <v>484</v>
      </c>
      <c r="J187" s="93">
        <v>1.1000000000000001</v>
      </c>
      <c r="K187" s="92">
        <v>472</v>
      </c>
      <c r="L187" s="94">
        <v>1</v>
      </c>
    </row>
    <row r="188" spans="1:12" s="1" customFormat="1" ht="14.5">
      <c r="A188" s="128" t="s">
        <v>67</v>
      </c>
      <c r="B188" s="96">
        <v>11397</v>
      </c>
      <c r="C188" s="97">
        <v>2575</v>
      </c>
      <c r="D188" s="98">
        <v>22.6</v>
      </c>
      <c r="E188" s="97">
        <v>634</v>
      </c>
      <c r="F188" s="98">
        <v>5.6</v>
      </c>
      <c r="G188" s="97">
        <v>7919</v>
      </c>
      <c r="H188" s="98">
        <v>69.5</v>
      </c>
      <c r="I188" s="97">
        <v>176</v>
      </c>
      <c r="J188" s="98">
        <v>1.5</v>
      </c>
      <c r="K188" s="97">
        <v>93</v>
      </c>
      <c r="L188" s="99">
        <v>0.8</v>
      </c>
    </row>
    <row r="189" spans="1:12" s="1" customFormat="1" ht="14.5">
      <c r="A189" s="131" t="s">
        <v>68</v>
      </c>
      <c r="B189" s="101">
        <v>57089</v>
      </c>
      <c r="C189" s="102">
        <v>8373</v>
      </c>
      <c r="D189" s="103">
        <v>14.7</v>
      </c>
      <c r="E189" s="102">
        <v>1907</v>
      </c>
      <c r="F189" s="103">
        <v>3.3</v>
      </c>
      <c r="G189" s="102">
        <v>45584</v>
      </c>
      <c r="H189" s="103">
        <v>79.8</v>
      </c>
      <c r="I189" s="102">
        <v>660</v>
      </c>
      <c r="J189" s="103">
        <v>1.2</v>
      </c>
      <c r="K189" s="102">
        <v>565</v>
      </c>
      <c r="L189" s="104">
        <v>1</v>
      </c>
    </row>
    <row r="190" spans="1:12" s="1" customFormat="1" ht="14.25" customHeight="1">
      <c r="A190" s="415" t="s">
        <v>151</v>
      </c>
      <c r="B190" s="415"/>
      <c r="C190" s="415"/>
      <c r="D190" s="415"/>
      <c r="E190" s="415"/>
      <c r="F190" s="415"/>
      <c r="G190" s="415"/>
      <c r="H190" s="415"/>
      <c r="I190" s="415"/>
      <c r="J190" s="415"/>
      <c r="K190" s="415"/>
      <c r="L190" s="415"/>
    </row>
    <row r="191" spans="1:12" s="1" customFormat="1" ht="28.5" customHeight="1">
      <c r="A191" s="454" t="s">
        <v>196</v>
      </c>
      <c r="B191" s="454"/>
      <c r="C191" s="454"/>
      <c r="D191" s="454"/>
      <c r="E191" s="454"/>
      <c r="F191" s="454"/>
      <c r="G191" s="454"/>
      <c r="H191" s="454"/>
      <c r="I191" s="454"/>
      <c r="J191" s="454"/>
      <c r="K191" s="454"/>
      <c r="L191" s="454"/>
    </row>
    <row r="192" spans="1:12" s="1" customFormat="1" ht="20.25" customHeight="1">
      <c r="A192" s="454" t="s">
        <v>197</v>
      </c>
      <c r="B192" s="454"/>
      <c r="C192" s="454"/>
      <c r="D192" s="454"/>
      <c r="E192" s="454"/>
      <c r="F192" s="454"/>
      <c r="G192" s="454"/>
      <c r="H192" s="454"/>
      <c r="I192" s="454"/>
      <c r="J192" s="454"/>
      <c r="K192" s="454"/>
      <c r="L192" s="454"/>
    </row>
    <row r="193" spans="1:12" s="1" customFormat="1" ht="27.75" customHeight="1">
      <c r="A193" s="455" t="s">
        <v>198</v>
      </c>
      <c r="B193" s="455"/>
      <c r="C193" s="455"/>
      <c r="D193" s="455"/>
      <c r="E193" s="455"/>
      <c r="F193" s="455"/>
      <c r="G193" s="455"/>
      <c r="H193" s="455"/>
      <c r="I193" s="455"/>
      <c r="J193" s="455"/>
      <c r="K193" s="455"/>
      <c r="L193" s="455"/>
    </row>
    <row r="194" spans="1:12" s="1" customFormat="1" ht="44.25" customHeight="1">
      <c r="A194" s="455" t="s">
        <v>199</v>
      </c>
      <c r="B194" s="455"/>
      <c r="C194" s="455"/>
      <c r="D194" s="455"/>
      <c r="E194" s="455"/>
      <c r="F194" s="455"/>
      <c r="G194" s="455"/>
      <c r="H194" s="455"/>
      <c r="I194" s="455"/>
      <c r="J194" s="455"/>
      <c r="K194" s="455"/>
      <c r="L194" s="455"/>
    </row>
    <row r="195" spans="1:12" s="1" customFormat="1" ht="14.25" customHeight="1">
      <c r="A195" s="399" t="s">
        <v>96</v>
      </c>
      <c r="B195" s="399"/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</row>
    <row r="196" spans="1:12" s="1" customFormat="1" ht="25.5" customHeight="1">
      <c r="A196" s="397" t="s">
        <v>145</v>
      </c>
      <c r="B196" s="397"/>
      <c r="C196" s="397"/>
      <c r="D196" s="397"/>
      <c r="E196" s="397"/>
      <c r="F196" s="397"/>
      <c r="G196" s="397"/>
      <c r="H196" s="397"/>
      <c r="I196" s="397"/>
      <c r="J196" s="397"/>
      <c r="K196" s="397"/>
      <c r="L196" s="397"/>
    </row>
    <row r="197" spans="1:12" s="1" customFormat="1" ht="14.5"/>
    <row r="198" spans="1:12" s="1" customFormat="1" ht="23.5">
      <c r="A198" s="387">
        <v>2019</v>
      </c>
      <c r="B198" s="387"/>
      <c r="C198" s="387"/>
      <c r="D198" s="387"/>
      <c r="E198" s="387"/>
      <c r="F198" s="387"/>
      <c r="G198" s="387"/>
      <c r="H198" s="387"/>
      <c r="I198" s="387"/>
      <c r="J198" s="387"/>
      <c r="K198" s="387"/>
      <c r="L198" s="387"/>
    </row>
    <row r="199" spans="1:12" s="1" customFormat="1" ht="14.5"/>
    <row r="200" spans="1:12" s="1" customFormat="1" ht="16.5">
      <c r="A200" s="451" t="s">
        <v>206</v>
      </c>
      <c r="B200" s="451"/>
      <c r="C200" s="451"/>
      <c r="D200" s="451"/>
      <c r="E200" s="451"/>
      <c r="F200" s="451"/>
      <c r="G200" s="451"/>
      <c r="H200" s="451"/>
      <c r="I200" s="451"/>
      <c r="J200" s="451"/>
      <c r="K200" s="451"/>
      <c r="L200" s="451"/>
    </row>
    <row r="201" spans="1:12" s="1" customFormat="1" ht="15" customHeight="1">
      <c r="A201" s="404" t="s">
        <v>38</v>
      </c>
      <c r="B201" s="405" t="s">
        <v>40</v>
      </c>
      <c r="C201" s="452" t="s">
        <v>189</v>
      </c>
      <c r="D201" s="452"/>
      <c r="E201" s="452"/>
      <c r="F201" s="452"/>
      <c r="G201" s="452"/>
      <c r="H201" s="452"/>
      <c r="I201" s="452"/>
      <c r="J201" s="452"/>
      <c r="K201" s="452"/>
      <c r="L201" s="452"/>
    </row>
    <row r="202" spans="1:12" s="1" customFormat="1" ht="92.25" customHeight="1">
      <c r="A202" s="404"/>
      <c r="B202" s="405"/>
      <c r="C202" s="453" t="s">
        <v>190</v>
      </c>
      <c r="D202" s="453"/>
      <c r="E202" s="453" t="s">
        <v>191</v>
      </c>
      <c r="F202" s="453"/>
      <c r="G202" s="453" t="s">
        <v>192</v>
      </c>
      <c r="H202" s="453"/>
      <c r="I202" s="453" t="s">
        <v>193</v>
      </c>
      <c r="J202" s="453"/>
      <c r="K202" s="452" t="s">
        <v>194</v>
      </c>
      <c r="L202" s="452"/>
    </row>
    <row r="203" spans="1:12" s="1" customFormat="1" ht="14.5">
      <c r="A203" s="404"/>
      <c r="B203" s="285" t="s">
        <v>48</v>
      </c>
      <c r="C203" s="286" t="s">
        <v>48</v>
      </c>
      <c r="D203" s="287" t="s">
        <v>195</v>
      </c>
      <c r="E203" s="286" t="s">
        <v>48</v>
      </c>
      <c r="F203" s="287" t="s">
        <v>195</v>
      </c>
      <c r="G203" s="286" t="s">
        <v>48</v>
      </c>
      <c r="H203" s="287" t="s">
        <v>195</v>
      </c>
      <c r="I203" s="286" t="s">
        <v>48</v>
      </c>
      <c r="J203" s="287" t="s">
        <v>195</v>
      </c>
      <c r="K203" s="286" t="s">
        <v>48</v>
      </c>
      <c r="L203" s="288" t="s">
        <v>195</v>
      </c>
    </row>
    <row r="204" spans="1:12" s="1" customFormat="1" ht="14.5">
      <c r="A204" s="112" t="s">
        <v>118</v>
      </c>
      <c r="B204" s="76">
        <v>8366</v>
      </c>
      <c r="C204" s="77">
        <v>755</v>
      </c>
      <c r="D204" s="78">
        <v>9.0246234759741792</v>
      </c>
      <c r="E204" s="77">
        <v>341</v>
      </c>
      <c r="F204" s="78">
        <v>4.0760219937843702</v>
      </c>
      <c r="G204" s="77">
        <v>7081</v>
      </c>
      <c r="H204" s="78">
        <v>84.7</v>
      </c>
      <c r="I204" s="77">
        <v>78</v>
      </c>
      <c r="J204" s="78">
        <v>0.93234520678938604</v>
      </c>
      <c r="K204" s="77">
        <v>111</v>
      </c>
      <c r="L204" s="79">
        <v>1.32679894812336</v>
      </c>
    </row>
    <row r="205" spans="1:12" s="1" customFormat="1" ht="14.5">
      <c r="A205" s="113" t="s">
        <v>51</v>
      </c>
      <c r="B205" s="81">
        <v>8880</v>
      </c>
      <c r="C205" s="82">
        <v>734</v>
      </c>
      <c r="D205" s="83">
        <v>8.1999999999999993</v>
      </c>
      <c r="E205" s="82">
        <v>194</v>
      </c>
      <c r="F205" s="83">
        <v>2.1846846846846901</v>
      </c>
      <c r="G205" s="82">
        <v>7838</v>
      </c>
      <c r="H205" s="83">
        <v>88.265765765765806</v>
      </c>
      <c r="I205" s="82">
        <v>77</v>
      </c>
      <c r="J205" s="83">
        <v>0.86711711711711703</v>
      </c>
      <c r="K205" s="82">
        <v>37</v>
      </c>
      <c r="L205" s="84">
        <v>0.41666666666666702</v>
      </c>
    </row>
    <row r="206" spans="1:12" s="1" customFormat="1" ht="14.5">
      <c r="A206" s="112" t="s">
        <v>52</v>
      </c>
      <c r="B206" s="86">
        <v>2468</v>
      </c>
      <c r="C206" s="87">
        <v>388</v>
      </c>
      <c r="D206" s="88">
        <v>15.7212317666126</v>
      </c>
      <c r="E206" s="87">
        <v>86</v>
      </c>
      <c r="F206" s="88">
        <v>3.4846029173419799</v>
      </c>
      <c r="G206" s="87">
        <v>1896</v>
      </c>
      <c r="H206" s="88">
        <v>76.823338735818496</v>
      </c>
      <c r="I206" s="87">
        <v>63</v>
      </c>
      <c r="J206" s="88">
        <v>2.55267423014587</v>
      </c>
      <c r="K206" s="87">
        <v>35</v>
      </c>
      <c r="L206" s="89">
        <v>1.41815235008104</v>
      </c>
    </row>
    <row r="207" spans="1:12" s="1" customFormat="1" ht="14.5">
      <c r="A207" s="113" t="s">
        <v>53</v>
      </c>
      <c r="B207" s="81">
        <v>1587</v>
      </c>
      <c r="C207" s="82">
        <v>121</v>
      </c>
      <c r="D207" s="83">
        <v>7.6244486452425999</v>
      </c>
      <c r="E207" s="82">
        <v>39</v>
      </c>
      <c r="F207" s="83">
        <v>2.4574669187145601</v>
      </c>
      <c r="G207" s="82">
        <v>1400</v>
      </c>
      <c r="H207" s="83">
        <v>88.216761184625099</v>
      </c>
      <c r="I207" s="82">
        <v>18</v>
      </c>
      <c r="J207" s="83">
        <v>1.13421550094518</v>
      </c>
      <c r="K207" s="82">
        <v>9</v>
      </c>
      <c r="L207" s="84">
        <v>0.56710775047258999</v>
      </c>
    </row>
    <row r="208" spans="1:12" s="1" customFormat="1" ht="14.5">
      <c r="A208" s="112" t="s">
        <v>54</v>
      </c>
      <c r="B208" s="86">
        <v>451</v>
      </c>
      <c r="C208" s="87">
        <v>153</v>
      </c>
      <c r="D208" s="88">
        <v>33.924611973392501</v>
      </c>
      <c r="E208" s="87">
        <v>9</v>
      </c>
      <c r="F208" s="88">
        <v>1.9955654101995599</v>
      </c>
      <c r="G208" s="87">
        <v>268</v>
      </c>
      <c r="H208" s="88">
        <v>59.423503325942399</v>
      </c>
      <c r="I208" s="87" t="s">
        <v>98</v>
      </c>
      <c r="J208" s="88" t="s">
        <v>98</v>
      </c>
      <c r="K208" s="87" t="s">
        <v>98</v>
      </c>
      <c r="L208" s="89" t="s">
        <v>98</v>
      </c>
    </row>
    <row r="209" spans="1:12" s="1" customFormat="1" ht="14.5">
      <c r="A209" s="113" t="s">
        <v>55</v>
      </c>
      <c r="B209" s="81">
        <v>1452</v>
      </c>
      <c r="C209" s="82">
        <v>563</v>
      </c>
      <c r="D209" s="83">
        <v>38.774104683195603</v>
      </c>
      <c r="E209" s="82">
        <v>81</v>
      </c>
      <c r="F209" s="83">
        <v>5.5785123966942196</v>
      </c>
      <c r="G209" s="82">
        <v>698</v>
      </c>
      <c r="H209" s="83">
        <v>48.071625344352597</v>
      </c>
      <c r="I209" s="82">
        <v>63</v>
      </c>
      <c r="J209" s="83">
        <v>4.3388429752066102</v>
      </c>
      <c r="K209" s="82">
        <v>47</v>
      </c>
      <c r="L209" s="84">
        <v>3.2369146005509601</v>
      </c>
    </row>
    <row r="210" spans="1:12" s="1" customFormat="1" ht="14.5">
      <c r="A210" s="112" t="s">
        <v>56</v>
      </c>
      <c r="B210" s="86">
        <v>4260</v>
      </c>
      <c r="C210" s="87">
        <v>975</v>
      </c>
      <c r="D210" s="88">
        <v>22.887323943662</v>
      </c>
      <c r="E210" s="87">
        <v>81</v>
      </c>
      <c r="F210" s="88">
        <v>1.9014084507042299</v>
      </c>
      <c r="G210" s="87">
        <v>3086</v>
      </c>
      <c r="H210" s="88">
        <v>72.441314553990594</v>
      </c>
      <c r="I210" s="87">
        <v>65</v>
      </c>
      <c r="J210" s="88">
        <v>1.5258215962441299</v>
      </c>
      <c r="K210" s="87">
        <v>53</v>
      </c>
      <c r="L210" s="89">
        <v>1.3</v>
      </c>
    </row>
    <row r="211" spans="1:12" s="1" customFormat="1" ht="14.5">
      <c r="A211" s="113" t="s">
        <v>171</v>
      </c>
      <c r="B211" s="81">
        <v>1080</v>
      </c>
      <c r="C211" s="82">
        <v>137</v>
      </c>
      <c r="D211" s="83">
        <v>12.685185185185199</v>
      </c>
      <c r="E211" s="82">
        <v>49</v>
      </c>
      <c r="F211" s="83">
        <v>4.5370370370370399</v>
      </c>
      <c r="G211" s="82">
        <v>866</v>
      </c>
      <c r="H211" s="83">
        <v>80.185185185185205</v>
      </c>
      <c r="I211" s="82" t="s">
        <v>98</v>
      </c>
      <c r="J211" s="83" t="s">
        <v>98</v>
      </c>
      <c r="K211" s="82" t="s">
        <v>98</v>
      </c>
      <c r="L211" s="84" t="s">
        <v>98</v>
      </c>
    </row>
    <row r="212" spans="1:12" s="1" customFormat="1" ht="14.5">
      <c r="A212" s="112" t="s">
        <v>58</v>
      </c>
      <c r="B212" s="86">
        <v>5301</v>
      </c>
      <c r="C212" s="87">
        <v>692</v>
      </c>
      <c r="D212" s="88">
        <v>13.0541407281645</v>
      </c>
      <c r="E212" s="87">
        <v>75</v>
      </c>
      <c r="F212" s="88">
        <v>1.41482739105829</v>
      </c>
      <c r="G212" s="87">
        <v>4442</v>
      </c>
      <c r="H212" s="88">
        <v>83.795510281079103</v>
      </c>
      <c r="I212" s="87">
        <v>39</v>
      </c>
      <c r="J212" s="88">
        <v>0.73571024335031099</v>
      </c>
      <c r="K212" s="87">
        <v>53</v>
      </c>
      <c r="L212" s="89">
        <v>0.999811356347859</v>
      </c>
    </row>
    <row r="213" spans="1:12" s="1" customFormat="1" ht="14.5">
      <c r="A213" s="113" t="s">
        <v>120</v>
      </c>
      <c r="B213" s="81">
        <v>10164</v>
      </c>
      <c r="C213" s="82">
        <v>1173</v>
      </c>
      <c r="D213" s="83">
        <v>11.540731995277399</v>
      </c>
      <c r="E213" s="82">
        <v>203</v>
      </c>
      <c r="F213" s="83">
        <v>1.9972451790633601</v>
      </c>
      <c r="G213" s="82">
        <v>8676</v>
      </c>
      <c r="H213" s="83">
        <v>85.360094451003604</v>
      </c>
      <c r="I213" s="82">
        <v>53</v>
      </c>
      <c r="J213" s="83">
        <v>0.52144824872097595</v>
      </c>
      <c r="K213" s="82">
        <v>59</v>
      </c>
      <c r="L213" s="84">
        <v>0.58048012593467202</v>
      </c>
    </row>
    <row r="214" spans="1:12" s="1" customFormat="1" ht="14.5">
      <c r="A214" s="112" t="s">
        <v>60</v>
      </c>
      <c r="B214" s="86">
        <v>2417</v>
      </c>
      <c r="C214" s="87">
        <v>276</v>
      </c>
      <c r="D214" s="88">
        <v>11.4191146048821</v>
      </c>
      <c r="E214" s="87">
        <v>48</v>
      </c>
      <c r="F214" s="88">
        <v>1.9859329747621</v>
      </c>
      <c r="G214" s="87">
        <v>2051</v>
      </c>
      <c r="H214" s="88">
        <v>84.857261067438998</v>
      </c>
      <c r="I214" s="87">
        <v>27</v>
      </c>
      <c r="J214" s="88">
        <v>1.1170872983036799</v>
      </c>
      <c r="K214" s="87">
        <v>15</v>
      </c>
      <c r="L214" s="89">
        <v>0.62060405461315704</v>
      </c>
    </row>
    <row r="215" spans="1:12" s="1" customFormat="1" ht="14.5">
      <c r="A215" s="113" t="s">
        <v>61</v>
      </c>
      <c r="B215" s="81">
        <v>464</v>
      </c>
      <c r="C215" s="82">
        <v>58</v>
      </c>
      <c r="D215" s="83">
        <v>12.5</v>
      </c>
      <c r="E215" s="82">
        <v>21</v>
      </c>
      <c r="F215" s="83">
        <v>4.5258620689655196</v>
      </c>
      <c r="G215" s="82">
        <v>370</v>
      </c>
      <c r="H215" s="83">
        <v>79.741379310344797</v>
      </c>
      <c r="I215" s="82" t="s">
        <v>98</v>
      </c>
      <c r="J215" s="83" t="s">
        <v>98</v>
      </c>
      <c r="K215" s="82" t="s">
        <v>98</v>
      </c>
      <c r="L215" s="84" t="s">
        <v>98</v>
      </c>
    </row>
    <row r="216" spans="1:12" s="1" customFormat="1" ht="14.5">
      <c r="A216" s="112" t="s">
        <v>62</v>
      </c>
      <c r="B216" s="86">
        <v>2903</v>
      </c>
      <c r="C216" s="87">
        <v>1336</v>
      </c>
      <c r="D216" s="88">
        <v>46.021357216672399</v>
      </c>
      <c r="E216" s="87">
        <v>187</v>
      </c>
      <c r="F216" s="88">
        <v>6.4416121253875298</v>
      </c>
      <c r="G216" s="87">
        <v>1323</v>
      </c>
      <c r="H216" s="88">
        <v>45.573544609025198</v>
      </c>
      <c r="I216" s="87">
        <v>39</v>
      </c>
      <c r="J216" s="88">
        <v>1.34343782294178</v>
      </c>
      <c r="K216" s="87">
        <v>18</v>
      </c>
      <c r="L216" s="89">
        <v>0.62004822597313103</v>
      </c>
    </row>
    <row r="217" spans="1:12" s="1" customFormat="1" ht="14.5">
      <c r="A217" s="113" t="s">
        <v>121</v>
      </c>
      <c r="B217" s="81">
        <v>1508</v>
      </c>
      <c r="C217" s="82">
        <v>156</v>
      </c>
      <c r="D217" s="83">
        <v>10.3448275862069</v>
      </c>
      <c r="E217" s="82">
        <v>110</v>
      </c>
      <c r="F217" s="83">
        <v>7.2944297082228102</v>
      </c>
      <c r="G217" s="82">
        <v>1220</v>
      </c>
      <c r="H217" s="83">
        <v>80.901856763925693</v>
      </c>
      <c r="I217" s="82">
        <v>18</v>
      </c>
      <c r="J217" s="83">
        <v>1.19363395225464</v>
      </c>
      <c r="K217" s="82">
        <v>4</v>
      </c>
      <c r="L217" s="84">
        <v>0.26525198938992001</v>
      </c>
    </row>
    <row r="218" spans="1:12" s="1" customFormat="1" ht="14.5">
      <c r="A218" s="112" t="s">
        <v>122</v>
      </c>
      <c r="B218" s="86">
        <v>1915</v>
      </c>
      <c r="C218" s="87">
        <v>362</v>
      </c>
      <c r="D218" s="88">
        <v>18.903394255874701</v>
      </c>
      <c r="E218" s="87">
        <v>58</v>
      </c>
      <c r="F218" s="88">
        <v>3.0287206266318498</v>
      </c>
      <c r="G218" s="87">
        <v>1436</v>
      </c>
      <c r="H218" s="88">
        <v>74.986945169712797</v>
      </c>
      <c r="I218" s="87">
        <v>28</v>
      </c>
      <c r="J218" s="88">
        <v>1.4621409921671</v>
      </c>
      <c r="K218" s="87">
        <v>31</v>
      </c>
      <c r="L218" s="89">
        <v>1.61879895561358</v>
      </c>
    </row>
    <row r="219" spans="1:12" s="1" customFormat="1" ht="14.5">
      <c r="A219" s="113" t="s">
        <v>65</v>
      </c>
      <c r="B219" s="81">
        <v>1568</v>
      </c>
      <c r="C219" s="82">
        <v>278</v>
      </c>
      <c r="D219" s="83">
        <v>17.729591836734699</v>
      </c>
      <c r="E219" s="82">
        <v>100</v>
      </c>
      <c r="F219" s="83">
        <v>6.37755102040816</v>
      </c>
      <c r="G219" s="82">
        <v>1178</v>
      </c>
      <c r="H219" s="83">
        <v>75.127551020408205</v>
      </c>
      <c r="I219" s="82" t="s">
        <v>98</v>
      </c>
      <c r="J219" s="83" t="s">
        <v>98</v>
      </c>
      <c r="K219" s="82" t="s">
        <v>98</v>
      </c>
      <c r="L219" s="84" t="s">
        <v>98</v>
      </c>
    </row>
    <row r="220" spans="1:12" s="1" customFormat="1" ht="14.5">
      <c r="A220" s="125" t="s">
        <v>66</v>
      </c>
      <c r="B220" s="91">
        <v>43670</v>
      </c>
      <c r="C220" s="92">
        <v>5741</v>
      </c>
      <c r="D220" s="93">
        <v>13.1463247080376</v>
      </c>
      <c r="E220" s="92">
        <v>1111</v>
      </c>
      <c r="F220" s="93">
        <v>2.5440806045340101</v>
      </c>
      <c r="G220" s="92">
        <v>35946</v>
      </c>
      <c r="H220" s="93">
        <v>82.312800549576394</v>
      </c>
      <c r="I220" s="92">
        <v>459</v>
      </c>
      <c r="J220" s="93">
        <v>1.0510648042134201</v>
      </c>
      <c r="K220" s="92">
        <v>413</v>
      </c>
      <c r="L220" s="94">
        <v>0.94572933363865397</v>
      </c>
    </row>
    <row r="221" spans="1:12" s="1" customFormat="1" ht="14.5">
      <c r="A221" s="128" t="s">
        <v>67</v>
      </c>
      <c r="B221" s="96">
        <v>11114</v>
      </c>
      <c r="C221" s="97">
        <v>2416</v>
      </c>
      <c r="D221" s="98">
        <v>21.738348029512299</v>
      </c>
      <c r="E221" s="97">
        <v>571</v>
      </c>
      <c r="F221" s="98">
        <v>5.1376642073061003</v>
      </c>
      <c r="G221" s="97">
        <v>7883</v>
      </c>
      <c r="H221" s="98">
        <v>70.928558574770605</v>
      </c>
      <c r="I221" s="97">
        <v>168</v>
      </c>
      <c r="J221" s="98">
        <v>1.5116069821846301</v>
      </c>
      <c r="K221" s="97">
        <v>76</v>
      </c>
      <c r="L221" s="99">
        <v>0.68382220622638101</v>
      </c>
    </row>
    <row r="222" spans="1:12" s="1" customFormat="1" ht="14.5">
      <c r="A222" s="131" t="s">
        <v>68</v>
      </c>
      <c r="B222" s="101">
        <v>54784</v>
      </c>
      <c r="C222" s="102">
        <v>8157</v>
      </c>
      <c r="D222" s="103">
        <v>14.8893837616822</v>
      </c>
      <c r="E222" s="102">
        <v>1682</v>
      </c>
      <c r="F222" s="103">
        <v>3.0702394859813098</v>
      </c>
      <c r="G222" s="102">
        <v>43829</v>
      </c>
      <c r="H222" s="103">
        <v>80.003285630841106</v>
      </c>
      <c r="I222" s="102">
        <v>627</v>
      </c>
      <c r="J222" s="103">
        <v>1.14449474299065</v>
      </c>
      <c r="K222" s="102">
        <v>489</v>
      </c>
      <c r="L222" s="104">
        <v>0.89259637850467299</v>
      </c>
    </row>
    <row r="223" spans="1:12" s="1" customFormat="1" ht="15" customHeight="1">
      <c r="A223" s="415" t="s">
        <v>207</v>
      </c>
      <c r="B223" s="415"/>
      <c r="C223" s="415"/>
      <c r="D223" s="415"/>
      <c r="E223" s="415"/>
      <c r="F223" s="415"/>
      <c r="G223" s="415"/>
      <c r="H223" s="415"/>
      <c r="I223" s="415"/>
      <c r="J223" s="415"/>
      <c r="K223" s="415"/>
      <c r="L223" s="415"/>
    </row>
    <row r="224" spans="1:12" s="1" customFormat="1" ht="27.75" customHeight="1">
      <c r="A224" s="456" t="s">
        <v>208</v>
      </c>
      <c r="B224" s="456"/>
      <c r="C224" s="456"/>
      <c r="D224" s="456"/>
      <c r="E224" s="456"/>
      <c r="F224" s="456"/>
      <c r="G224" s="456"/>
      <c r="H224" s="456"/>
      <c r="I224" s="456"/>
      <c r="J224" s="456"/>
      <c r="K224" s="456"/>
      <c r="L224" s="456"/>
    </row>
    <row r="225" spans="1:12" s="1" customFormat="1" ht="18.75" customHeight="1">
      <c r="A225" s="456" t="s">
        <v>209</v>
      </c>
      <c r="B225" s="456"/>
      <c r="C225" s="456"/>
      <c r="D225" s="456"/>
      <c r="E225" s="456"/>
      <c r="F225" s="456"/>
      <c r="G225" s="456"/>
      <c r="H225" s="456"/>
      <c r="I225" s="456"/>
      <c r="J225" s="456"/>
      <c r="K225" s="456"/>
      <c r="L225" s="456"/>
    </row>
    <row r="226" spans="1:12" s="1" customFormat="1" ht="28.5" customHeight="1">
      <c r="A226" s="415" t="s">
        <v>210</v>
      </c>
      <c r="B226" s="415"/>
      <c r="C226" s="415"/>
      <c r="D226" s="415"/>
      <c r="E226" s="415"/>
      <c r="F226" s="415"/>
      <c r="G226" s="415"/>
      <c r="H226" s="415"/>
      <c r="I226" s="415"/>
      <c r="J226" s="415"/>
      <c r="K226" s="415"/>
      <c r="L226" s="415"/>
    </row>
    <row r="227" spans="1:12" s="1" customFormat="1" ht="45.75" customHeight="1">
      <c r="A227" s="415" t="s">
        <v>211</v>
      </c>
      <c r="B227" s="415"/>
      <c r="C227" s="415"/>
      <c r="D227" s="415"/>
      <c r="E227" s="415"/>
      <c r="F227" s="415"/>
      <c r="G227" s="415"/>
      <c r="H227" s="415"/>
      <c r="I227" s="415"/>
      <c r="J227" s="415"/>
      <c r="K227" s="415"/>
      <c r="L227" s="415"/>
    </row>
    <row r="228" spans="1:12" s="1" customFormat="1" ht="14.25" customHeight="1">
      <c r="A228" s="399" t="s">
        <v>96</v>
      </c>
      <c r="B228" s="399"/>
      <c r="C228" s="399"/>
      <c r="D228" s="399"/>
      <c r="E228" s="399"/>
      <c r="F228" s="399"/>
      <c r="G228" s="399"/>
      <c r="H228" s="399"/>
      <c r="I228" s="399"/>
      <c r="J228" s="399"/>
      <c r="K228" s="399"/>
      <c r="L228" s="399"/>
    </row>
    <row r="229" spans="1:12" s="1" customFormat="1" ht="26.25" customHeight="1">
      <c r="A229" s="397" t="s">
        <v>180</v>
      </c>
      <c r="B229" s="397"/>
      <c r="C229" s="397"/>
      <c r="D229" s="397"/>
      <c r="E229" s="397"/>
      <c r="F229" s="397"/>
      <c r="G229" s="397"/>
      <c r="H229" s="397"/>
      <c r="I229" s="397"/>
      <c r="J229" s="397"/>
      <c r="K229" s="397"/>
      <c r="L229" s="397"/>
    </row>
    <row r="230" spans="1:12" s="1" customFormat="1" ht="14.5"/>
    <row r="231" spans="1:12" s="1" customFormat="1" ht="23.5">
      <c r="A231" s="387">
        <v>2018</v>
      </c>
      <c r="B231" s="387"/>
      <c r="C231" s="387"/>
      <c r="D231" s="387"/>
      <c r="E231" s="387"/>
      <c r="F231" s="387"/>
      <c r="G231" s="387"/>
      <c r="H231" s="387"/>
      <c r="I231" s="387"/>
      <c r="J231" s="387"/>
      <c r="K231" s="387"/>
      <c r="L231" s="387"/>
    </row>
    <row r="232" spans="1:12" s="1" customFormat="1" ht="14.5"/>
    <row r="233" spans="1:12" s="1" customFormat="1" ht="16.5">
      <c r="A233" s="451" t="s">
        <v>212</v>
      </c>
      <c r="B233" s="451"/>
      <c r="C233" s="451"/>
      <c r="D233" s="451"/>
      <c r="E233" s="451"/>
      <c r="F233" s="451"/>
      <c r="G233" s="451"/>
      <c r="H233" s="451"/>
      <c r="I233" s="451"/>
      <c r="J233" s="451"/>
      <c r="K233" s="451"/>
      <c r="L233" s="451"/>
    </row>
    <row r="234" spans="1:12" s="1" customFormat="1" ht="14.25" customHeight="1">
      <c r="A234" s="404" t="s">
        <v>38</v>
      </c>
      <c r="B234" s="405" t="s">
        <v>40</v>
      </c>
      <c r="C234" s="452" t="s">
        <v>189</v>
      </c>
      <c r="D234" s="452"/>
      <c r="E234" s="452"/>
      <c r="F234" s="452"/>
      <c r="G234" s="452"/>
      <c r="H234" s="452"/>
      <c r="I234" s="452"/>
      <c r="J234" s="452"/>
      <c r="K234" s="452"/>
      <c r="L234" s="452"/>
    </row>
    <row r="235" spans="1:12" s="1" customFormat="1" ht="93" customHeight="1">
      <c r="A235" s="404"/>
      <c r="B235" s="405"/>
      <c r="C235" s="453" t="s">
        <v>190</v>
      </c>
      <c r="D235" s="453"/>
      <c r="E235" s="453" t="s">
        <v>191</v>
      </c>
      <c r="F235" s="453"/>
      <c r="G235" s="453" t="s">
        <v>192</v>
      </c>
      <c r="H235" s="453"/>
      <c r="I235" s="453" t="s">
        <v>193</v>
      </c>
      <c r="J235" s="453"/>
      <c r="K235" s="452" t="s">
        <v>194</v>
      </c>
      <c r="L235" s="452"/>
    </row>
    <row r="236" spans="1:12" s="1" customFormat="1" ht="14.5">
      <c r="A236" s="404"/>
      <c r="B236" s="285" t="s">
        <v>48</v>
      </c>
      <c r="C236" s="286" t="s">
        <v>48</v>
      </c>
      <c r="D236" s="287" t="s">
        <v>195</v>
      </c>
      <c r="E236" s="286" t="s">
        <v>48</v>
      </c>
      <c r="F236" s="287" t="s">
        <v>195</v>
      </c>
      <c r="G236" s="286" t="s">
        <v>48</v>
      </c>
      <c r="H236" s="287" t="s">
        <v>195</v>
      </c>
      <c r="I236" s="286" t="s">
        <v>48</v>
      </c>
      <c r="J236" s="287" t="s">
        <v>195</v>
      </c>
      <c r="K236" s="286" t="s">
        <v>48</v>
      </c>
      <c r="L236" s="288" t="s">
        <v>195</v>
      </c>
    </row>
    <row r="237" spans="1:12" s="1" customFormat="1" ht="14.5">
      <c r="A237" s="112" t="s">
        <v>118</v>
      </c>
      <c r="B237" s="76">
        <v>8320</v>
      </c>
      <c r="C237" s="77">
        <v>719</v>
      </c>
      <c r="D237" s="78">
        <v>8.6418269230769198</v>
      </c>
      <c r="E237" s="77">
        <v>297</v>
      </c>
      <c r="F237" s="78">
        <v>3.5697115384615401</v>
      </c>
      <c r="G237" s="77">
        <v>7115</v>
      </c>
      <c r="H237" s="78">
        <v>85.516826923076906</v>
      </c>
      <c r="I237" s="77">
        <v>84</v>
      </c>
      <c r="J237" s="78">
        <v>1.0096153846153799</v>
      </c>
      <c r="K237" s="77">
        <v>105</v>
      </c>
      <c r="L237" s="79">
        <v>1.2620192307692299</v>
      </c>
    </row>
    <row r="238" spans="1:12" s="1" customFormat="1" ht="14.5">
      <c r="A238" s="113" t="s">
        <v>51</v>
      </c>
      <c r="B238" s="81">
        <v>8634</v>
      </c>
      <c r="C238" s="82">
        <v>692</v>
      </c>
      <c r="D238" s="83">
        <v>8.0148251100301096</v>
      </c>
      <c r="E238" s="82">
        <v>177</v>
      </c>
      <c r="F238" s="83">
        <v>2.05003474635163</v>
      </c>
      <c r="G238" s="82">
        <v>7607</v>
      </c>
      <c r="H238" s="83">
        <v>88.105165624276097</v>
      </c>
      <c r="I238" s="82">
        <v>84</v>
      </c>
      <c r="J238" s="83">
        <v>0.97289784572619897</v>
      </c>
      <c r="K238" s="82">
        <v>74</v>
      </c>
      <c r="L238" s="84">
        <v>0.85707667361593698</v>
      </c>
    </row>
    <row r="239" spans="1:12" s="1" customFormat="1" ht="14.5">
      <c r="A239" s="112" t="s">
        <v>52</v>
      </c>
      <c r="B239" s="86">
        <v>2398</v>
      </c>
      <c r="C239" s="87">
        <v>380</v>
      </c>
      <c r="D239" s="88">
        <v>15.8465387823186</v>
      </c>
      <c r="E239" s="87">
        <v>104</v>
      </c>
      <c r="F239" s="88">
        <v>4.33694745621351</v>
      </c>
      <c r="G239" s="87">
        <v>1820</v>
      </c>
      <c r="H239" s="88">
        <v>75.8965804837364</v>
      </c>
      <c r="I239" s="87">
        <v>63</v>
      </c>
      <c r="J239" s="88">
        <v>2.6271893244370301</v>
      </c>
      <c r="K239" s="87">
        <v>31</v>
      </c>
      <c r="L239" s="89">
        <v>1.2927439532944101</v>
      </c>
    </row>
    <row r="240" spans="1:12" s="1" customFormat="1" ht="14.5">
      <c r="A240" s="113" t="s">
        <v>53</v>
      </c>
      <c r="B240" s="81">
        <v>1542</v>
      </c>
      <c r="C240" s="82">
        <v>127</v>
      </c>
      <c r="D240" s="83">
        <v>8.2360570687418893</v>
      </c>
      <c r="E240" s="82">
        <v>40</v>
      </c>
      <c r="F240" s="83">
        <v>2.59403372243839</v>
      </c>
      <c r="G240" s="82">
        <v>1347</v>
      </c>
      <c r="H240" s="83">
        <v>87.354085603112793</v>
      </c>
      <c r="I240" s="82">
        <v>19</v>
      </c>
      <c r="J240" s="83">
        <v>1.2321660181582399</v>
      </c>
      <c r="K240" s="82">
        <v>9</v>
      </c>
      <c r="L240" s="84">
        <v>0.58365758754863795</v>
      </c>
    </row>
    <row r="241" spans="1:12" s="1" customFormat="1" ht="14.5">
      <c r="A241" s="112" t="s">
        <v>54</v>
      </c>
      <c r="B241" s="86">
        <v>401</v>
      </c>
      <c r="C241" s="87">
        <v>147</v>
      </c>
      <c r="D241" s="88">
        <v>36.658354114713198</v>
      </c>
      <c r="E241" s="87">
        <v>7</v>
      </c>
      <c r="F241" s="88">
        <v>1.7456359102244401</v>
      </c>
      <c r="G241" s="87">
        <v>223</v>
      </c>
      <c r="H241" s="88">
        <v>55.610972568578603</v>
      </c>
      <c r="I241" s="87">
        <v>13</v>
      </c>
      <c r="J241" s="88">
        <v>3.2418952618453898</v>
      </c>
      <c r="K241" s="87">
        <v>11</v>
      </c>
      <c r="L241" s="89">
        <v>2.7431421446384001</v>
      </c>
    </row>
    <row r="242" spans="1:12" s="1" customFormat="1" ht="14.5">
      <c r="A242" s="113" t="s">
        <v>55</v>
      </c>
      <c r="B242" s="81">
        <v>1387</v>
      </c>
      <c r="C242" s="82">
        <v>563</v>
      </c>
      <c r="D242" s="83">
        <v>40.591204037491003</v>
      </c>
      <c r="E242" s="82">
        <v>63</v>
      </c>
      <c r="F242" s="83">
        <v>4.5421773612112499</v>
      </c>
      <c r="G242" s="82">
        <v>660</v>
      </c>
      <c r="H242" s="83">
        <v>47.584715212689296</v>
      </c>
      <c r="I242" s="82">
        <v>60</v>
      </c>
      <c r="J242" s="83">
        <v>4.3258832011535704</v>
      </c>
      <c r="K242" s="82">
        <v>41</v>
      </c>
      <c r="L242" s="84">
        <v>2.9560201874549401</v>
      </c>
    </row>
    <row r="243" spans="1:12" s="1" customFormat="1" ht="14.5">
      <c r="A243" s="112" t="s">
        <v>56</v>
      </c>
      <c r="B243" s="86">
        <v>3985</v>
      </c>
      <c r="C243" s="87">
        <v>849</v>
      </c>
      <c r="D243" s="88">
        <v>21.304893350062699</v>
      </c>
      <c r="E243" s="87">
        <v>81</v>
      </c>
      <c r="F243" s="88">
        <v>2.0326223337515699</v>
      </c>
      <c r="G243" s="87">
        <v>2961</v>
      </c>
      <c r="H243" s="88">
        <v>74.303638644918493</v>
      </c>
      <c r="I243" s="87">
        <v>56</v>
      </c>
      <c r="J243" s="88">
        <v>1.4052697616060199</v>
      </c>
      <c r="K243" s="87">
        <v>38</v>
      </c>
      <c r="L243" s="89">
        <v>0.95357590966122996</v>
      </c>
    </row>
    <row r="244" spans="1:12" s="1" customFormat="1" ht="14.5">
      <c r="A244" s="113" t="s">
        <v>171</v>
      </c>
      <c r="B244" s="81">
        <v>1080</v>
      </c>
      <c r="C244" s="82">
        <v>126</v>
      </c>
      <c r="D244" s="83">
        <v>11.6666666666667</v>
      </c>
      <c r="E244" s="82">
        <v>42</v>
      </c>
      <c r="F244" s="83">
        <v>3.8888888888888902</v>
      </c>
      <c r="G244" s="82">
        <v>873</v>
      </c>
      <c r="H244" s="83">
        <v>80.8333333333333</v>
      </c>
      <c r="I244" s="82">
        <v>29</v>
      </c>
      <c r="J244" s="83">
        <v>2.68518518518519</v>
      </c>
      <c r="K244" s="82">
        <v>10</v>
      </c>
      <c r="L244" s="84">
        <v>0.92592592592592604</v>
      </c>
    </row>
    <row r="245" spans="1:12" s="1" customFormat="1" ht="14.5">
      <c r="A245" s="112" t="s">
        <v>58</v>
      </c>
      <c r="B245" s="86">
        <v>5169</v>
      </c>
      <c r="C245" s="87">
        <v>686</v>
      </c>
      <c r="D245" s="88">
        <v>13.271425807699799</v>
      </c>
      <c r="E245" s="87">
        <v>46</v>
      </c>
      <c r="F245" s="88">
        <v>0.88992068098278199</v>
      </c>
      <c r="G245" s="87">
        <v>4343</v>
      </c>
      <c r="H245" s="88">
        <v>84.020119945830899</v>
      </c>
      <c r="I245" s="87">
        <v>26</v>
      </c>
      <c r="J245" s="88">
        <v>0.50299864577287701</v>
      </c>
      <c r="K245" s="87">
        <v>68</v>
      </c>
      <c r="L245" s="89">
        <v>1.3155349197136801</v>
      </c>
    </row>
    <row r="246" spans="1:12" s="1" customFormat="1" ht="14.5">
      <c r="A246" s="113" t="s">
        <v>120</v>
      </c>
      <c r="B246" s="81">
        <v>9836</v>
      </c>
      <c r="C246" s="82">
        <v>1133</v>
      </c>
      <c r="D246" s="83">
        <v>11.5189101260675</v>
      </c>
      <c r="E246" s="82">
        <v>207</v>
      </c>
      <c r="F246" s="83">
        <v>2.1045140300935299</v>
      </c>
      <c r="G246" s="82">
        <v>8391</v>
      </c>
      <c r="H246" s="83">
        <v>85.309068727124895</v>
      </c>
      <c r="I246" s="82">
        <v>55</v>
      </c>
      <c r="J246" s="83">
        <v>0.55917039446929595</v>
      </c>
      <c r="K246" s="82">
        <v>50</v>
      </c>
      <c r="L246" s="84">
        <v>0.50833672224481496</v>
      </c>
    </row>
    <row r="247" spans="1:12" s="1" customFormat="1" ht="14.5">
      <c r="A247" s="112" t="s">
        <v>60</v>
      </c>
      <c r="B247" s="86">
        <v>2377</v>
      </c>
      <c r="C247" s="87">
        <v>234</v>
      </c>
      <c r="D247" s="88">
        <v>9.8443416070677294</v>
      </c>
      <c r="E247" s="87">
        <v>53</v>
      </c>
      <c r="F247" s="88">
        <v>2.2297013041649101</v>
      </c>
      <c r="G247" s="87">
        <v>2043</v>
      </c>
      <c r="H247" s="88">
        <v>85.948674800168305</v>
      </c>
      <c r="I247" s="87">
        <v>21</v>
      </c>
      <c r="J247" s="88">
        <v>0.88346655448043798</v>
      </c>
      <c r="K247" s="87">
        <v>26</v>
      </c>
      <c r="L247" s="89">
        <v>1.0938157341186401</v>
      </c>
    </row>
    <row r="248" spans="1:12" s="1" customFormat="1" ht="14.5">
      <c r="A248" s="113" t="s">
        <v>61</v>
      </c>
      <c r="B248" s="81">
        <v>455</v>
      </c>
      <c r="C248" s="82">
        <v>50</v>
      </c>
      <c r="D248" s="83">
        <v>10.989010989011</v>
      </c>
      <c r="E248" s="82">
        <v>18</v>
      </c>
      <c r="F248" s="83">
        <v>3.9560439560439602</v>
      </c>
      <c r="G248" s="82">
        <v>376</v>
      </c>
      <c r="H248" s="83">
        <v>82.6373626373626</v>
      </c>
      <c r="I248" s="82">
        <v>11</v>
      </c>
      <c r="J248" s="83">
        <v>2.4175824175824201</v>
      </c>
      <c r="K248" s="82" t="s">
        <v>98</v>
      </c>
      <c r="L248" s="84" t="s">
        <v>98</v>
      </c>
    </row>
    <row r="249" spans="1:12" s="1" customFormat="1" ht="14.5">
      <c r="A249" s="112" t="s">
        <v>62</v>
      </c>
      <c r="B249" s="86">
        <v>2858</v>
      </c>
      <c r="C249" s="87">
        <v>1212</v>
      </c>
      <c r="D249" s="88">
        <v>42.407277816654997</v>
      </c>
      <c r="E249" s="87">
        <v>163</v>
      </c>
      <c r="F249" s="88">
        <v>5.7032890132960103</v>
      </c>
      <c r="G249" s="87">
        <v>1425</v>
      </c>
      <c r="H249" s="88">
        <v>49.860041987403797</v>
      </c>
      <c r="I249" s="87">
        <v>40</v>
      </c>
      <c r="J249" s="88">
        <v>1.39958012596221</v>
      </c>
      <c r="K249" s="87">
        <v>18</v>
      </c>
      <c r="L249" s="89">
        <v>0.62981105668299497</v>
      </c>
    </row>
    <row r="250" spans="1:12" s="1" customFormat="1" ht="14.5">
      <c r="A250" s="113" t="s">
        <v>121</v>
      </c>
      <c r="B250" s="81">
        <v>1518</v>
      </c>
      <c r="C250" s="82">
        <v>144</v>
      </c>
      <c r="D250" s="83">
        <v>9.4861660079051404</v>
      </c>
      <c r="E250" s="82">
        <v>92</v>
      </c>
      <c r="F250" s="83">
        <v>6.0606060606060597</v>
      </c>
      <c r="G250" s="82">
        <v>1261</v>
      </c>
      <c r="H250" s="83">
        <v>83.069828722002597</v>
      </c>
      <c r="I250" s="82" t="s">
        <v>98</v>
      </c>
      <c r="J250" s="83" t="s">
        <v>98</v>
      </c>
      <c r="K250" s="82" t="s">
        <v>98</v>
      </c>
      <c r="L250" s="84" t="s">
        <v>98</v>
      </c>
    </row>
    <row r="251" spans="1:12" s="1" customFormat="1" ht="14.5">
      <c r="A251" s="112" t="s">
        <v>122</v>
      </c>
      <c r="B251" s="86">
        <v>1870</v>
      </c>
      <c r="C251" s="87">
        <v>389</v>
      </c>
      <c r="D251" s="88">
        <v>20.8021390374332</v>
      </c>
      <c r="E251" s="87">
        <v>52</v>
      </c>
      <c r="F251" s="88">
        <v>2.7807486631015998</v>
      </c>
      <c r="G251" s="87">
        <v>1385</v>
      </c>
      <c r="H251" s="88">
        <v>74.064171122994694</v>
      </c>
      <c r="I251" s="87">
        <v>21</v>
      </c>
      <c r="J251" s="88">
        <v>1.12299465240642</v>
      </c>
      <c r="K251" s="87">
        <v>23</v>
      </c>
      <c r="L251" s="89">
        <v>1.22994652406417</v>
      </c>
    </row>
    <row r="252" spans="1:12" s="1" customFormat="1" ht="14.5">
      <c r="A252" s="113" t="s">
        <v>65</v>
      </c>
      <c r="B252" s="81">
        <v>1567</v>
      </c>
      <c r="C252" s="82">
        <v>231</v>
      </c>
      <c r="D252" s="83">
        <v>14.7415443522655</v>
      </c>
      <c r="E252" s="82">
        <v>99</v>
      </c>
      <c r="F252" s="83">
        <v>6.3178047223994902</v>
      </c>
      <c r="G252" s="82">
        <v>1228</v>
      </c>
      <c r="H252" s="83">
        <v>78.366305041480501</v>
      </c>
      <c r="I252" s="82" t="s">
        <v>98</v>
      </c>
      <c r="J252" s="83" t="s">
        <v>98</v>
      </c>
      <c r="K252" s="82" t="s">
        <v>98</v>
      </c>
      <c r="L252" s="84" t="s">
        <v>98</v>
      </c>
    </row>
    <row r="253" spans="1:12" s="1" customFormat="1" ht="14.5">
      <c r="A253" s="125" t="s">
        <v>66</v>
      </c>
      <c r="B253" s="91">
        <v>42434</v>
      </c>
      <c r="C253" s="92">
        <v>5462</v>
      </c>
      <c r="D253" s="93">
        <v>12.8717537823443</v>
      </c>
      <c r="E253" s="92">
        <v>1001</v>
      </c>
      <c r="F253" s="93">
        <v>2.35895743978885</v>
      </c>
      <c r="G253" s="92">
        <v>35104</v>
      </c>
      <c r="H253" s="93">
        <v>82.726115850497195</v>
      </c>
      <c r="I253" s="92">
        <v>431</v>
      </c>
      <c r="J253" s="93">
        <v>1.01569496158741</v>
      </c>
      <c r="K253" s="92">
        <v>436</v>
      </c>
      <c r="L253" s="94">
        <v>1.02747796578216</v>
      </c>
    </row>
    <row r="254" spans="1:12" s="1" customFormat="1" ht="14.5">
      <c r="A254" s="128" t="s">
        <v>213</v>
      </c>
      <c r="B254" s="96">
        <v>10963</v>
      </c>
      <c r="C254" s="97">
        <v>2220</v>
      </c>
      <c r="D254" s="98">
        <v>20.249931588069</v>
      </c>
      <c r="E254" s="97">
        <v>540</v>
      </c>
      <c r="F254" s="98">
        <v>4.9256590349356904</v>
      </c>
      <c r="G254" s="97">
        <v>7954</v>
      </c>
      <c r="H254" s="98">
        <v>72.553133266441705</v>
      </c>
      <c r="I254" s="97">
        <v>176</v>
      </c>
      <c r="J254" s="98">
        <v>1.6053999817568201</v>
      </c>
      <c r="K254" s="97">
        <v>73</v>
      </c>
      <c r="L254" s="99">
        <v>0.66587612879686198</v>
      </c>
    </row>
    <row r="255" spans="1:12" s="1" customFormat="1" ht="14.5">
      <c r="A255" s="131" t="s">
        <v>68</v>
      </c>
      <c r="B255" s="101">
        <v>53397</v>
      </c>
      <c r="C255" s="102">
        <v>7682</v>
      </c>
      <c r="D255" s="103">
        <v>14.386576024870299</v>
      </c>
      <c r="E255" s="102">
        <v>1541</v>
      </c>
      <c r="F255" s="103">
        <v>2.8859299211566198</v>
      </c>
      <c r="G255" s="102">
        <v>43058</v>
      </c>
      <c r="H255" s="103">
        <v>80.637488997509195</v>
      </c>
      <c r="I255" s="102">
        <v>607</v>
      </c>
      <c r="J255" s="103">
        <v>1.1367679832200299</v>
      </c>
      <c r="K255" s="102">
        <v>509</v>
      </c>
      <c r="L255" s="104">
        <v>0.95323707324381501</v>
      </c>
    </row>
    <row r="256" spans="1:12" s="1" customFormat="1" ht="14.25" customHeight="1">
      <c r="A256" s="415" t="s">
        <v>151</v>
      </c>
      <c r="B256" s="415"/>
      <c r="C256" s="415"/>
      <c r="D256" s="415"/>
      <c r="E256" s="415"/>
      <c r="F256" s="415"/>
      <c r="G256" s="415"/>
      <c r="H256" s="415"/>
      <c r="I256" s="415"/>
      <c r="J256" s="415"/>
      <c r="K256" s="415"/>
      <c r="L256" s="415"/>
    </row>
    <row r="257" spans="1:12" s="1" customFormat="1" ht="29.25" customHeight="1">
      <c r="A257" s="454" t="s">
        <v>196</v>
      </c>
      <c r="B257" s="454"/>
      <c r="C257" s="454"/>
      <c r="D257" s="454"/>
      <c r="E257" s="454"/>
      <c r="F257" s="454"/>
      <c r="G257" s="454"/>
      <c r="H257" s="454"/>
      <c r="I257" s="454"/>
      <c r="J257" s="454"/>
      <c r="K257" s="454"/>
      <c r="L257" s="454"/>
    </row>
    <row r="258" spans="1:12" s="1" customFormat="1" ht="18.75" customHeight="1">
      <c r="A258" s="454" t="s">
        <v>197</v>
      </c>
      <c r="B258" s="454"/>
      <c r="C258" s="454"/>
      <c r="D258" s="454"/>
      <c r="E258" s="454"/>
      <c r="F258" s="454"/>
      <c r="G258" s="454"/>
      <c r="H258" s="454"/>
      <c r="I258" s="454"/>
      <c r="J258" s="454"/>
      <c r="K258" s="454"/>
      <c r="L258" s="454"/>
    </row>
    <row r="259" spans="1:12" s="1" customFormat="1" ht="21.75" customHeight="1">
      <c r="A259" s="455" t="s">
        <v>198</v>
      </c>
      <c r="B259" s="455"/>
      <c r="C259" s="455"/>
      <c r="D259" s="455"/>
      <c r="E259" s="455"/>
      <c r="F259" s="455"/>
      <c r="G259" s="455"/>
      <c r="H259" s="455"/>
      <c r="I259" s="455"/>
      <c r="J259" s="455"/>
      <c r="K259" s="455"/>
      <c r="L259" s="455"/>
    </row>
    <row r="260" spans="1:12" s="1" customFormat="1" ht="40.5" customHeight="1">
      <c r="A260" s="455" t="s">
        <v>199</v>
      </c>
      <c r="B260" s="455"/>
      <c r="C260" s="455"/>
      <c r="D260" s="455"/>
      <c r="E260" s="455"/>
      <c r="F260" s="455"/>
      <c r="G260" s="455"/>
      <c r="H260" s="455"/>
      <c r="I260" s="455"/>
      <c r="J260" s="455"/>
      <c r="K260" s="455"/>
      <c r="L260" s="455"/>
    </row>
    <row r="261" spans="1:12" s="1" customFormat="1" ht="14.25" customHeight="1">
      <c r="A261" s="399" t="s">
        <v>96</v>
      </c>
      <c r="B261" s="399"/>
      <c r="C261" s="399"/>
      <c r="D261" s="399"/>
      <c r="E261" s="399"/>
      <c r="F261" s="399"/>
      <c r="G261" s="399"/>
      <c r="H261" s="399"/>
      <c r="I261" s="399"/>
      <c r="J261" s="399"/>
      <c r="K261" s="399"/>
      <c r="L261" s="399"/>
    </row>
    <row r="262" spans="1:12" s="1" customFormat="1" ht="27" customHeight="1">
      <c r="A262" s="397" t="s">
        <v>214</v>
      </c>
      <c r="B262" s="397"/>
      <c r="C262" s="397"/>
      <c r="D262" s="397"/>
      <c r="E262" s="397"/>
      <c r="F262" s="397"/>
      <c r="G262" s="397"/>
      <c r="H262" s="397"/>
      <c r="I262" s="397"/>
      <c r="J262" s="397"/>
      <c r="K262" s="397"/>
      <c r="L262" s="397"/>
    </row>
  </sheetData>
  <mergeCells count="133">
    <mergeCell ref="A256:L256"/>
    <mergeCell ref="A257:L257"/>
    <mergeCell ref="A258:L258"/>
    <mergeCell ref="A259:L259"/>
    <mergeCell ref="A260:L260"/>
    <mergeCell ref="A261:L261"/>
    <mergeCell ref="A262:L262"/>
    <mergeCell ref="A224:L224"/>
    <mergeCell ref="A225:L225"/>
    <mergeCell ref="A226:L226"/>
    <mergeCell ref="A227:L227"/>
    <mergeCell ref="A228:L228"/>
    <mergeCell ref="A229:L229"/>
    <mergeCell ref="A231:L231"/>
    <mergeCell ref="A233:L233"/>
    <mergeCell ref="A234:A236"/>
    <mergeCell ref="B234:B235"/>
    <mergeCell ref="C234:L234"/>
    <mergeCell ref="C235:D235"/>
    <mergeCell ref="E235:F235"/>
    <mergeCell ref="G235:H235"/>
    <mergeCell ref="I235:J235"/>
    <mergeCell ref="K235:L235"/>
    <mergeCell ref="A201:A203"/>
    <mergeCell ref="B201:B202"/>
    <mergeCell ref="C201:L201"/>
    <mergeCell ref="C202:D202"/>
    <mergeCell ref="E202:F202"/>
    <mergeCell ref="G202:H202"/>
    <mergeCell ref="I202:J202"/>
    <mergeCell ref="K202:L202"/>
    <mergeCell ref="A223:L223"/>
    <mergeCell ref="A190:L190"/>
    <mergeCell ref="A191:L191"/>
    <mergeCell ref="A192:L192"/>
    <mergeCell ref="A193:L193"/>
    <mergeCell ref="A194:L194"/>
    <mergeCell ref="A195:L195"/>
    <mergeCell ref="A196:L196"/>
    <mergeCell ref="A198:L198"/>
    <mergeCell ref="A200:L200"/>
    <mergeCell ref="A158:L158"/>
    <mergeCell ref="A159:L159"/>
    <mergeCell ref="A160:L160"/>
    <mergeCell ref="A161:L161"/>
    <mergeCell ref="A162:L162"/>
    <mergeCell ref="A163:L163"/>
    <mergeCell ref="A165:L165"/>
    <mergeCell ref="A167:L167"/>
    <mergeCell ref="A168:A170"/>
    <mergeCell ref="B168:B169"/>
    <mergeCell ref="C168:L168"/>
    <mergeCell ref="C169:D169"/>
    <mergeCell ref="E169:F169"/>
    <mergeCell ref="G169:H169"/>
    <mergeCell ref="I169:J169"/>
    <mergeCell ref="K169:L169"/>
    <mergeCell ref="A135:A137"/>
    <mergeCell ref="B135:B136"/>
    <mergeCell ref="C135:L135"/>
    <mergeCell ref="C136:D136"/>
    <mergeCell ref="E136:F136"/>
    <mergeCell ref="G136:H136"/>
    <mergeCell ref="I136:J136"/>
    <mergeCell ref="K136:L136"/>
    <mergeCell ref="A157:L157"/>
    <mergeCell ref="A124:L124"/>
    <mergeCell ref="A125:L125"/>
    <mergeCell ref="A126:L126"/>
    <mergeCell ref="A127:L127"/>
    <mergeCell ref="A128:L128"/>
    <mergeCell ref="A129:L129"/>
    <mergeCell ref="A130:L130"/>
    <mergeCell ref="A132:L132"/>
    <mergeCell ref="A134:L134"/>
    <mergeCell ref="A92:L92"/>
    <mergeCell ref="A93:L93"/>
    <mergeCell ref="A94:L94"/>
    <mergeCell ref="A95:L95"/>
    <mergeCell ref="A96:L96"/>
    <mergeCell ref="A97:L97"/>
    <mergeCell ref="A99:L99"/>
    <mergeCell ref="A101:L101"/>
    <mergeCell ref="A102:A104"/>
    <mergeCell ref="B102:B103"/>
    <mergeCell ref="C102:L102"/>
    <mergeCell ref="C103:D103"/>
    <mergeCell ref="E103:F103"/>
    <mergeCell ref="G103:H103"/>
    <mergeCell ref="I103:J103"/>
    <mergeCell ref="K103:L103"/>
    <mergeCell ref="A60:L60"/>
    <mergeCell ref="A61:L61"/>
    <mergeCell ref="A62:L62"/>
    <mergeCell ref="A63:L63"/>
    <mergeCell ref="A64:L64"/>
    <mergeCell ref="A65:L65"/>
    <mergeCell ref="A67:L67"/>
    <mergeCell ref="A69:L69"/>
    <mergeCell ref="A70:A72"/>
    <mergeCell ref="B70:B71"/>
    <mergeCell ref="C70:L70"/>
    <mergeCell ref="C71:D71"/>
    <mergeCell ref="E71:F71"/>
    <mergeCell ref="G71:H71"/>
    <mergeCell ref="I71:J71"/>
    <mergeCell ref="K71:L71"/>
    <mergeCell ref="A28:L28"/>
    <mergeCell ref="A29:L29"/>
    <mergeCell ref="A30:L30"/>
    <mergeCell ref="A31:L31"/>
    <mergeCell ref="A32:L32"/>
    <mergeCell ref="A33:L33"/>
    <mergeCell ref="A35:L35"/>
    <mergeCell ref="A37:L37"/>
    <mergeCell ref="A38:A40"/>
    <mergeCell ref="B38:B39"/>
    <mergeCell ref="C38:L38"/>
    <mergeCell ref="C39:D39"/>
    <mergeCell ref="E39:F39"/>
    <mergeCell ref="G39:H39"/>
    <mergeCell ref="I39:J39"/>
    <mergeCell ref="K39:L39"/>
    <mergeCell ref="A3:L3"/>
    <mergeCell ref="A5:L5"/>
    <mergeCell ref="A6:A8"/>
    <mergeCell ref="B6:B7"/>
    <mergeCell ref="C6:L6"/>
    <mergeCell ref="C7:D7"/>
    <mergeCell ref="E7:F7"/>
    <mergeCell ref="G7:H7"/>
    <mergeCell ref="I7:J7"/>
    <mergeCell ref="K7:L7"/>
  </mergeCells>
  <hyperlinks>
    <hyperlink ref="A1" location="Inhalt!A9" display="Zurück zum Inhalt" xr:uid="{00000000-0004-0000-0800-000000000000}"/>
  </hyperlinks>
  <pageMargins left="0.7" right="0.7" top="0.78749999999999998" bottom="0.78749999999999998" header="0.511811023622047" footer="0.511811023622047"/>
  <pageSetup paperSize="9" scale="54" orientation="portrait" horizontalDpi="300" verticalDpi="300"/>
  <ignoredErrors>
    <ignoredError sqref="K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Inhalt</vt:lpstr>
      <vt:lpstr>HF-04.1.1</vt:lpstr>
      <vt:lpstr>HF-04.1.2</vt:lpstr>
      <vt:lpstr>HF-04.1.3-1</vt:lpstr>
      <vt:lpstr>HF-04.1.3-2</vt:lpstr>
      <vt:lpstr>HF-04.2.1-1</vt:lpstr>
      <vt:lpstr>HF-04.2.1-2</vt:lpstr>
      <vt:lpstr>HF-04.2.2-0</vt:lpstr>
      <vt:lpstr>HF-04.3.1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Tiedemann, Catharine</dc:creator>
  <dc:description/>
  <cp:lastModifiedBy>Norina Rosian</cp:lastModifiedBy>
  <cp:revision>3</cp:revision>
  <cp:lastPrinted>2019-04-16T14:44:08Z</cp:lastPrinted>
  <dcterms:created xsi:type="dcterms:W3CDTF">2019-03-06T16:52:51Z</dcterms:created>
  <dcterms:modified xsi:type="dcterms:W3CDTF">2026-06-03T06:51:34Z</dcterms:modified>
  <dc:language>de-DE</dc:language>
</cp:coreProperties>
</file>