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ileserver\Groups\Sonstiges\ERIK\6_ERiK_Berichtslegung\3_Tabellenberichterstattung\ERiK_Tabellenberichterstattung_2026\Tabellen_für_Veröffentlichung\"/>
    </mc:Choice>
  </mc:AlternateContent>
  <xr:revisionPtr revIDLastSave="0" documentId="13_ncr:1_{5BAE9229-D7BE-44C2-B7E9-A60FB7A38246}" xr6:coauthVersionLast="47" xr6:coauthVersionMax="47" xr10:uidLastSave="{00000000-0000-0000-0000-000000000000}"/>
  <bookViews>
    <workbookView xWindow="-108" yWindow="-108" windowWidth="23256" windowHeight="12456" tabRatio="766" xr2:uid="{00000000-000D-0000-FFFF-FFFF00000000}"/>
  </bookViews>
  <sheets>
    <sheet name="Inhalt" sheetId="13" r:id="rId1"/>
    <sheet name="HF-08.1.1" sheetId="12" r:id="rId2"/>
    <sheet name="HF-08.1.2" sheetId="15" r:id="rId3"/>
    <sheet name="HF-08.1.3" sheetId="14" r:id="rId4"/>
    <sheet name="HF-08.1.4" sheetId="5" r:id="rId5"/>
    <sheet name="HF-08.1.4.1" sheetId="8" r:id="rId6"/>
    <sheet name="HF-08.2.1" sheetId="6" r:id="rId7"/>
    <sheet name="HF-08.4.5" sheetId="7" r:id="rId8"/>
  </sheets>
  <externalReferences>
    <externalReference r:id="rId9"/>
    <externalReference r:id="rId10"/>
  </externalReferences>
  <definedNames>
    <definedName name="__123Graph_A" hidden="1">[1]Daten!#REF!</definedName>
    <definedName name="__123Graph_B" hidden="1">[1]Daten!#REF!</definedName>
    <definedName name="__123Graph_C" hidden="1">[1]Daten!#REF!</definedName>
    <definedName name="__123Graph_D" hidden="1">[1]Daten!#REF!</definedName>
    <definedName name="__123Graph_E" hidden="1">[1]Daten!#REF!</definedName>
    <definedName name="__123Graph_F" hidden="1">[1]Daten!#REF!</definedName>
    <definedName name="__123Graph_X" hidden="1">[1]Daten!#REF!</definedName>
    <definedName name="_Fill" localSheetId="2" hidden="1">#REF!</definedName>
    <definedName name="_Fill" localSheetId="3" hidden="1">#REF!</definedName>
    <definedName name="_Fill" hidden="1">#REF!</definedName>
    <definedName name="again" localSheetId="2" hidden="1">#REF!</definedName>
    <definedName name="again" hidden="1">#REF!</definedName>
    <definedName name="done" localSheetId="2" hidden="1">#REF!</definedName>
    <definedName name="done" hidden="1">#REF!</definedName>
    <definedName name="ER" hidden="1">[2]Daten!#REF!</definedName>
    <definedName name="ff" hidden="1">[1]Daten!#REF!</definedName>
    <definedName name="g" localSheetId="2" hidden="1">#REF!</definedName>
    <definedName name="g" localSheetId="3" hidden="1">#REF!</definedName>
    <definedName name="g" hidden="1">#REF!</definedName>
    <definedName name="ISBN" hidden="1">[2]Daten!#REF!</definedName>
    <definedName name="it" localSheetId="2" hidden="1">#REF!</definedName>
    <definedName name="it" hidden="1">#REF!</definedName>
    <definedName name="test" hidden="1">[2]Daten!#REF!</definedName>
    <definedName name="Who" localSheetId="2" hidden="1">#REF!</definedName>
    <definedName name="Who" hidden="1">#REF!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F8" i="15" l="1"/>
  <c r="G8" i="15"/>
  <c r="F9" i="15"/>
  <c r="G9" i="15"/>
  <c r="F10" i="15"/>
  <c r="G10" i="15"/>
  <c r="F11" i="15"/>
  <c r="G11" i="15"/>
  <c r="F13" i="15"/>
  <c r="G13" i="15"/>
  <c r="F14" i="15"/>
  <c r="G14" i="15"/>
  <c r="F15" i="15"/>
  <c r="G15" i="15"/>
  <c r="F16" i="15"/>
  <c r="G16" i="15"/>
  <c r="F17" i="15"/>
  <c r="G17" i="15"/>
  <c r="F18" i="15"/>
  <c r="G18" i="15"/>
  <c r="F19" i="15"/>
  <c r="G19" i="15"/>
  <c r="F20" i="15"/>
  <c r="G20" i="15"/>
  <c r="B25" i="15"/>
  <c r="B24" i="15" s="1"/>
  <c r="C25" i="15"/>
  <c r="D25" i="15"/>
  <c r="D24" i="15" s="1"/>
  <c r="F26" i="15"/>
  <c r="G26" i="15"/>
  <c r="E69" i="15"/>
  <c r="F69" i="15"/>
  <c r="G69" i="15"/>
  <c r="E70" i="15"/>
  <c r="F70" i="15"/>
  <c r="G70" i="15"/>
  <c r="E71" i="15"/>
  <c r="F71" i="15"/>
  <c r="G71" i="15"/>
  <c r="E73" i="15"/>
  <c r="F73" i="15"/>
  <c r="G73" i="15"/>
  <c r="E74" i="15"/>
  <c r="F74" i="15"/>
  <c r="G74" i="15"/>
  <c r="E75" i="15"/>
  <c r="F75" i="15"/>
  <c r="G75" i="15"/>
  <c r="E76" i="15"/>
  <c r="F76" i="15"/>
  <c r="G76" i="15"/>
  <c r="E77" i="15"/>
  <c r="F77" i="15"/>
  <c r="G77" i="15"/>
  <c r="E78" i="15"/>
  <c r="F78" i="15"/>
  <c r="G78" i="15"/>
  <c r="E80" i="15"/>
  <c r="F80" i="15"/>
  <c r="G80" i="15"/>
  <c r="E81" i="15"/>
  <c r="F81" i="15"/>
  <c r="G81" i="15"/>
  <c r="B85" i="15"/>
  <c r="C85" i="15"/>
  <c r="F85" i="15" s="1"/>
  <c r="D85" i="15"/>
  <c r="E85" i="15" s="1"/>
  <c r="B86" i="15"/>
  <c r="E86" i="15" s="1"/>
  <c r="C86" i="15"/>
  <c r="F86" i="15" s="1"/>
  <c r="D86" i="15"/>
  <c r="E87" i="15"/>
  <c r="F87" i="15"/>
  <c r="G87" i="15"/>
  <c r="E99" i="15"/>
  <c r="F99" i="15"/>
  <c r="G99" i="15"/>
  <c r="E100" i="15"/>
  <c r="F100" i="15"/>
  <c r="G100" i="15"/>
  <c r="E101" i="15"/>
  <c r="F101" i="15"/>
  <c r="G101" i="15"/>
  <c r="E103" i="15"/>
  <c r="F103" i="15"/>
  <c r="G103" i="15"/>
  <c r="E104" i="15"/>
  <c r="F104" i="15"/>
  <c r="G104" i="15"/>
  <c r="E105" i="15"/>
  <c r="F105" i="15"/>
  <c r="G105" i="15"/>
  <c r="E106" i="15"/>
  <c r="F106" i="15"/>
  <c r="G106" i="15"/>
  <c r="E107" i="15"/>
  <c r="F107" i="15"/>
  <c r="G107" i="15"/>
  <c r="E108" i="15"/>
  <c r="F108" i="15"/>
  <c r="G108" i="15"/>
  <c r="E110" i="15"/>
  <c r="F110" i="15"/>
  <c r="G110" i="15"/>
  <c r="E111" i="15"/>
  <c r="F111" i="15"/>
  <c r="G111" i="15"/>
  <c r="B115" i="15"/>
  <c r="C115" i="15"/>
  <c r="F115" i="15" s="1"/>
  <c r="D115" i="15"/>
  <c r="B116" i="15"/>
  <c r="C116" i="15"/>
  <c r="D116" i="15"/>
  <c r="D117" i="15" s="1"/>
  <c r="E116" i="15"/>
  <c r="F116" i="15"/>
  <c r="G116" i="15"/>
  <c r="E128" i="15"/>
  <c r="F128" i="15"/>
  <c r="G128" i="15"/>
  <c r="E129" i="15"/>
  <c r="F129" i="15"/>
  <c r="G129" i="15"/>
  <c r="E130" i="15"/>
  <c r="F130" i="15"/>
  <c r="G130" i="15"/>
  <c r="E132" i="15"/>
  <c r="F132" i="15"/>
  <c r="G132" i="15"/>
  <c r="E133" i="15"/>
  <c r="F133" i="15"/>
  <c r="G133" i="15"/>
  <c r="E134" i="15"/>
  <c r="F134" i="15"/>
  <c r="G134" i="15"/>
  <c r="E135" i="15"/>
  <c r="F135" i="15"/>
  <c r="G135" i="15"/>
  <c r="E136" i="15"/>
  <c r="F136" i="15"/>
  <c r="G136" i="15"/>
  <c r="E137" i="15"/>
  <c r="F137" i="15"/>
  <c r="G137" i="15"/>
  <c r="E139" i="15"/>
  <c r="F139" i="15"/>
  <c r="G139" i="15"/>
  <c r="E140" i="15"/>
  <c r="F140" i="15"/>
  <c r="G140" i="15"/>
  <c r="B144" i="15"/>
  <c r="C144" i="15"/>
  <c r="F144" i="15" s="1"/>
  <c r="D144" i="15"/>
  <c r="E144" i="15" s="1"/>
  <c r="B145" i="15"/>
  <c r="C145" i="15"/>
  <c r="D145" i="15"/>
  <c r="E146" i="15"/>
  <c r="F146" i="15"/>
  <c r="G146" i="15"/>
  <c r="B202" i="15"/>
  <c r="C202" i="15"/>
  <c r="D202" i="15"/>
  <c r="E202" i="15" s="1"/>
  <c r="B203" i="15"/>
  <c r="C203" i="15"/>
  <c r="D203" i="15"/>
  <c r="E203" i="15" s="1"/>
  <c r="B231" i="15"/>
  <c r="C231" i="15"/>
  <c r="D231" i="15"/>
  <c r="D233" i="15" s="1"/>
  <c r="E231" i="15"/>
  <c r="F231" i="15"/>
  <c r="G231" i="15"/>
  <c r="B232" i="15"/>
  <c r="B233" i="15" s="1"/>
  <c r="C232" i="15"/>
  <c r="F232" i="15" s="1"/>
  <c r="D232" i="15"/>
  <c r="R212" i="14"/>
  <c r="P212" i="14"/>
  <c r="N212" i="14"/>
  <c r="G212" i="14"/>
  <c r="J212" i="14" s="1"/>
  <c r="F212" i="14"/>
  <c r="D212" i="14"/>
  <c r="R211" i="14"/>
  <c r="P211" i="14"/>
  <c r="N211" i="14"/>
  <c r="G211" i="14"/>
  <c r="L211" i="14" s="1"/>
  <c r="F211" i="14"/>
  <c r="D211" i="14"/>
  <c r="R210" i="14"/>
  <c r="P210" i="14"/>
  <c r="N210" i="14"/>
  <c r="G210" i="14"/>
  <c r="J210" i="14" s="1"/>
  <c r="F210" i="14"/>
  <c r="D210" i="14"/>
  <c r="R209" i="14"/>
  <c r="P209" i="14"/>
  <c r="N209" i="14"/>
  <c r="L209" i="14"/>
  <c r="J209" i="14"/>
  <c r="H209" i="14"/>
  <c r="F209" i="14"/>
  <c r="D209" i="14"/>
  <c r="R208" i="14"/>
  <c r="P208" i="14"/>
  <c r="N208" i="14"/>
  <c r="L208" i="14"/>
  <c r="J208" i="14"/>
  <c r="H208" i="14"/>
  <c r="F208" i="14"/>
  <c r="D208" i="14"/>
  <c r="R207" i="14"/>
  <c r="P207" i="14"/>
  <c r="N207" i="14"/>
  <c r="L207" i="14"/>
  <c r="J207" i="14"/>
  <c r="H207" i="14"/>
  <c r="F207" i="14"/>
  <c r="D207" i="14"/>
  <c r="R206" i="14"/>
  <c r="P206" i="14"/>
  <c r="N206" i="14"/>
  <c r="L206" i="14"/>
  <c r="J206" i="14"/>
  <c r="H206" i="14"/>
  <c r="F206" i="14"/>
  <c r="D206" i="14"/>
  <c r="R205" i="14"/>
  <c r="P205" i="14"/>
  <c r="N205" i="14"/>
  <c r="L205" i="14"/>
  <c r="J205" i="14"/>
  <c r="H205" i="14"/>
  <c r="F205" i="14"/>
  <c r="D205" i="14"/>
  <c r="R204" i="14"/>
  <c r="P204" i="14"/>
  <c r="N204" i="14"/>
  <c r="L204" i="14"/>
  <c r="J204" i="14"/>
  <c r="H204" i="14"/>
  <c r="F204" i="14"/>
  <c r="D204" i="14"/>
  <c r="R203" i="14"/>
  <c r="P203" i="14"/>
  <c r="N203" i="14"/>
  <c r="L203" i="14"/>
  <c r="J203" i="14"/>
  <c r="H203" i="14"/>
  <c r="F203" i="14"/>
  <c r="D203" i="14"/>
  <c r="R202" i="14"/>
  <c r="P202" i="14"/>
  <c r="N202" i="14"/>
  <c r="L202" i="14"/>
  <c r="J202" i="14"/>
  <c r="H202" i="14"/>
  <c r="F202" i="14"/>
  <c r="D202" i="14"/>
  <c r="R201" i="14"/>
  <c r="P201" i="14"/>
  <c r="N201" i="14"/>
  <c r="L201" i="14"/>
  <c r="J201" i="14"/>
  <c r="H201" i="14"/>
  <c r="F201" i="14"/>
  <c r="D201" i="14"/>
  <c r="R200" i="14"/>
  <c r="P200" i="14"/>
  <c r="N200" i="14"/>
  <c r="L200" i="14"/>
  <c r="J200" i="14"/>
  <c r="H200" i="14"/>
  <c r="F200" i="14"/>
  <c r="D200" i="14"/>
  <c r="R199" i="14"/>
  <c r="P199" i="14"/>
  <c r="N199" i="14"/>
  <c r="L199" i="14"/>
  <c r="J199" i="14"/>
  <c r="H199" i="14"/>
  <c r="F199" i="14"/>
  <c r="D199" i="14"/>
  <c r="R198" i="14"/>
  <c r="P198" i="14"/>
  <c r="N198" i="14"/>
  <c r="L198" i="14"/>
  <c r="J198" i="14"/>
  <c r="H198" i="14"/>
  <c r="F198" i="14"/>
  <c r="D198" i="14"/>
  <c r="R197" i="14"/>
  <c r="P197" i="14"/>
  <c r="N197" i="14"/>
  <c r="L197" i="14"/>
  <c r="J197" i="14"/>
  <c r="H197" i="14"/>
  <c r="F197" i="14"/>
  <c r="D197" i="14"/>
  <c r="R196" i="14"/>
  <c r="P196" i="14"/>
  <c r="N196" i="14"/>
  <c r="L196" i="14"/>
  <c r="J196" i="14"/>
  <c r="H196" i="14"/>
  <c r="F196" i="14"/>
  <c r="D196" i="14"/>
  <c r="R195" i="14"/>
  <c r="P195" i="14"/>
  <c r="N195" i="14"/>
  <c r="L195" i="14"/>
  <c r="J195" i="14"/>
  <c r="H195" i="14"/>
  <c r="F195" i="14"/>
  <c r="D195" i="14"/>
  <c r="R194" i="14"/>
  <c r="P194" i="14"/>
  <c r="N194" i="14"/>
  <c r="L194" i="14"/>
  <c r="J194" i="14"/>
  <c r="H194" i="14"/>
  <c r="F194" i="14"/>
  <c r="D194" i="14"/>
  <c r="R121" i="14"/>
  <c r="P121" i="14"/>
  <c r="L121" i="14"/>
  <c r="J121" i="14"/>
  <c r="B121" i="14"/>
  <c r="R120" i="14"/>
  <c r="P120" i="14"/>
  <c r="L120" i="14"/>
  <c r="J120" i="14"/>
  <c r="H120" i="14"/>
  <c r="B120" i="14"/>
  <c r="F120" i="14" s="1"/>
  <c r="R119" i="14"/>
  <c r="P119" i="14"/>
  <c r="L119" i="14"/>
  <c r="J119" i="14"/>
  <c r="F119" i="14"/>
  <c r="B119" i="14"/>
  <c r="N119" i="14" s="1"/>
  <c r="R118" i="14"/>
  <c r="P118" i="14"/>
  <c r="L118" i="14"/>
  <c r="J118" i="14"/>
  <c r="B118" i="14"/>
  <c r="H118" i="14" s="1"/>
  <c r="R117" i="14"/>
  <c r="P117" i="14"/>
  <c r="L117" i="14"/>
  <c r="J117" i="14"/>
  <c r="B117" i="14"/>
  <c r="N117" i="14" s="1"/>
  <c r="R116" i="14"/>
  <c r="P116" i="14"/>
  <c r="L116" i="14"/>
  <c r="J116" i="14"/>
  <c r="B116" i="14"/>
  <c r="D116" i="14" s="1"/>
  <c r="R115" i="14"/>
  <c r="P115" i="14"/>
  <c r="L115" i="14"/>
  <c r="J115" i="14"/>
  <c r="B115" i="14"/>
  <c r="F115" i="14" s="1"/>
  <c r="R114" i="14"/>
  <c r="P114" i="14"/>
  <c r="L114" i="14"/>
  <c r="J114" i="14"/>
  <c r="B114" i="14"/>
  <c r="H114" i="14" s="1"/>
  <c r="R113" i="14"/>
  <c r="P113" i="14"/>
  <c r="L113" i="14"/>
  <c r="J113" i="14"/>
  <c r="B113" i="14"/>
  <c r="R112" i="14"/>
  <c r="P112" i="14"/>
  <c r="N112" i="14"/>
  <c r="L112" i="14"/>
  <c r="J112" i="14"/>
  <c r="H112" i="14"/>
  <c r="F112" i="14"/>
  <c r="D112" i="14"/>
  <c r="B112" i="14"/>
  <c r="R111" i="14"/>
  <c r="P111" i="14"/>
  <c r="L111" i="14"/>
  <c r="J111" i="14"/>
  <c r="B111" i="14"/>
  <c r="N111" i="14" s="1"/>
  <c r="R110" i="14"/>
  <c r="P110" i="14"/>
  <c r="L110" i="14"/>
  <c r="J110" i="14"/>
  <c r="B110" i="14"/>
  <c r="R109" i="14"/>
  <c r="P109" i="14"/>
  <c r="N109" i="14"/>
  <c r="L109" i="14"/>
  <c r="J109" i="14"/>
  <c r="F109" i="14"/>
  <c r="D109" i="14"/>
  <c r="B109" i="14"/>
  <c r="H109" i="14" s="1"/>
  <c r="R108" i="14"/>
  <c r="P108" i="14"/>
  <c r="L108" i="14"/>
  <c r="J108" i="14"/>
  <c r="B108" i="14"/>
  <c r="D108" i="14" s="1"/>
  <c r="R107" i="14"/>
  <c r="P107" i="14"/>
  <c r="L107" i="14"/>
  <c r="J107" i="14"/>
  <c r="B107" i="14"/>
  <c r="F107" i="14" s="1"/>
  <c r="R106" i="14"/>
  <c r="P106" i="14"/>
  <c r="L106" i="14"/>
  <c r="J106" i="14"/>
  <c r="B106" i="14"/>
  <c r="H106" i="14" s="1"/>
  <c r="R105" i="14"/>
  <c r="P105" i="14"/>
  <c r="L105" i="14"/>
  <c r="J105" i="14"/>
  <c r="B105" i="14"/>
  <c r="R104" i="14"/>
  <c r="P104" i="14"/>
  <c r="L104" i="14"/>
  <c r="J104" i="14"/>
  <c r="B104" i="14"/>
  <c r="H104" i="14" s="1"/>
  <c r="R103" i="14"/>
  <c r="P103" i="14"/>
  <c r="L103" i="14"/>
  <c r="J103" i="14"/>
  <c r="F103" i="14"/>
  <c r="B103" i="14"/>
  <c r="N103" i="14" s="1"/>
  <c r="F203" i="15" l="1"/>
  <c r="E145" i="15"/>
  <c r="F145" i="15"/>
  <c r="E25" i="15"/>
  <c r="C233" i="15"/>
  <c r="F233" i="15" s="1"/>
  <c r="F202" i="15"/>
  <c r="G144" i="15"/>
  <c r="F25" i="15"/>
  <c r="G232" i="15"/>
  <c r="E233" i="15"/>
  <c r="B117" i="15"/>
  <c r="E117" i="15" s="1"/>
  <c r="G86" i="15"/>
  <c r="C24" i="15"/>
  <c r="F24" i="15" s="1"/>
  <c r="E24" i="15"/>
  <c r="E232" i="15"/>
  <c r="E115" i="15"/>
  <c r="G202" i="15"/>
  <c r="G145" i="15"/>
  <c r="G24" i="15"/>
  <c r="G203" i="15"/>
  <c r="C117" i="15"/>
  <c r="G115" i="15"/>
  <c r="G85" i="15"/>
  <c r="G25" i="15"/>
  <c r="N107" i="14"/>
  <c r="F111" i="14"/>
  <c r="D117" i="14"/>
  <c r="F116" i="14"/>
  <c r="F117" i="14"/>
  <c r="H115" i="14"/>
  <c r="H116" i="14"/>
  <c r="H117" i="14"/>
  <c r="N120" i="14"/>
  <c r="D104" i="14"/>
  <c r="H211" i="14"/>
  <c r="H107" i="14"/>
  <c r="H108" i="14"/>
  <c r="N115" i="14"/>
  <c r="D120" i="14"/>
  <c r="L210" i="14"/>
  <c r="J211" i="14"/>
  <c r="H212" i="14"/>
  <c r="F108" i="14"/>
  <c r="D114" i="14"/>
  <c r="L212" i="14"/>
  <c r="N104" i="14"/>
  <c r="N113" i="14"/>
  <c r="H113" i="14"/>
  <c r="F113" i="14"/>
  <c r="D113" i="14"/>
  <c r="D118" i="14"/>
  <c r="N118" i="14"/>
  <c r="F118" i="14"/>
  <c r="N105" i="14"/>
  <c r="H105" i="14"/>
  <c r="F105" i="14"/>
  <c r="D105" i="14"/>
  <c r="D110" i="14"/>
  <c r="N110" i="14"/>
  <c r="F110" i="14"/>
  <c r="H110" i="14"/>
  <c r="N121" i="14"/>
  <c r="H121" i="14"/>
  <c r="F121" i="14"/>
  <c r="D121" i="14"/>
  <c r="D103" i="14"/>
  <c r="N106" i="14"/>
  <c r="D111" i="14"/>
  <c r="N114" i="14"/>
  <c r="D119" i="14"/>
  <c r="H210" i="14"/>
  <c r="H103" i="14"/>
  <c r="F104" i="14"/>
  <c r="N108" i="14"/>
  <c r="H111" i="14"/>
  <c r="N116" i="14"/>
  <c r="H119" i="14"/>
  <c r="D106" i="14"/>
  <c r="F106" i="14"/>
  <c r="D107" i="14"/>
  <c r="F114" i="14"/>
  <c r="D115" i="14"/>
  <c r="G233" i="15" l="1"/>
  <c r="F117" i="15"/>
  <c r="G117" i="15"/>
  <c r="F9" i="12"/>
  <c r="G9" i="12"/>
  <c r="H9" i="12"/>
  <c r="F10" i="12"/>
  <c r="G10" i="12"/>
  <c r="H10" i="12"/>
  <c r="F11" i="12"/>
  <c r="G11" i="12"/>
  <c r="H11" i="12"/>
  <c r="F12" i="12"/>
  <c r="G12" i="12"/>
  <c r="H12" i="12"/>
  <c r="F14" i="12"/>
  <c r="G14" i="12"/>
  <c r="H14" i="12"/>
  <c r="F15" i="12"/>
  <c r="G15" i="12"/>
  <c r="H15" i="12"/>
  <c r="F16" i="12"/>
  <c r="G16" i="12"/>
  <c r="H16" i="12"/>
  <c r="F17" i="12"/>
  <c r="G17" i="12"/>
  <c r="H17" i="12"/>
  <c r="F18" i="12"/>
  <c r="G18" i="12"/>
  <c r="H18" i="12"/>
  <c r="F19" i="12"/>
  <c r="G19" i="12"/>
  <c r="H19" i="12"/>
  <c r="F20" i="12"/>
  <c r="G20" i="12"/>
  <c r="H20" i="12"/>
  <c r="F21" i="12"/>
  <c r="G21" i="12"/>
  <c r="H21" i="12"/>
  <c r="F22" i="12"/>
  <c r="G22" i="12"/>
  <c r="H22" i="12"/>
  <c r="F23" i="12"/>
  <c r="G23" i="12"/>
  <c r="H23" i="12"/>
  <c r="F24" i="12"/>
  <c r="G24" i="12"/>
  <c r="H24" i="12"/>
  <c r="F25" i="12"/>
  <c r="G25" i="12"/>
  <c r="H25" i="12"/>
  <c r="F26" i="12"/>
  <c r="G26" i="12"/>
  <c r="H26" i="12"/>
  <c r="F27" i="12"/>
  <c r="G27" i="12"/>
  <c r="H27" i="12"/>
  <c r="F41" i="12"/>
  <c r="G41" i="12"/>
  <c r="H41" i="12"/>
  <c r="F42" i="12"/>
  <c r="G42" i="12"/>
  <c r="H42" i="12"/>
  <c r="F43" i="12"/>
  <c r="G43" i="12"/>
  <c r="H43" i="12"/>
  <c r="F44" i="12"/>
  <c r="G44" i="12"/>
  <c r="H44" i="12"/>
  <c r="F46" i="12"/>
  <c r="G46" i="12"/>
  <c r="H46" i="12"/>
  <c r="F47" i="12"/>
  <c r="G47" i="12"/>
  <c r="H47" i="12"/>
  <c r="F48" i="12"/>
  <c r="G48" i="12"/>
  <c r="H48" i="12"/>
  <c r="F49" i="12"/>
  <c r="G49" i="12"/>
  <c r="H49" i="12"/>
  <c r="F50" i="12"/>
  <c r="G50" i="12"/>
  <c r="H50" i="12"/>
  <c r="F52" i="12"/>
  <c r="G52" i="12"/>
  <c r="H52" i="12"/>
  <c r="F53" i="12"/>
  <c r="G53" i="12"/>
  <c r="H53" i="12"/>
  <c r="F54" i="12"/>
  <c r="G54" i="12"/>
  <c r="H54" i="12"/>
  <c r="F55" i="12"/>
  <c r="G55" i="12"/>
  <c r="H55" i="12"/>
  <c r="F56" i="12"/>
  <c r="G56" i="12"/>
  <c r="H56" i="12"/>
  <c r="F58" i="12"/>
  <c r="G58" i="12"/>
  <c r="H58" i="12"/>
  <c r="F132" i="12"/>
  <c r="G132" i="12"/>
  <c r="H132" i="12"/>
  <c r="F133" i="12"/>
  <c r="G133" i="12"/>
  <c r="H133" i="12"/>
  <c r="F134" i="12"/>
  <c r="G134" i="12"/>
  <c r="H134" i="12"/>
  <c r="F135" i="12"/>
  <c r="G135" i="12"/>
  <c r="H135" i="12"/>
  <c r="F136" i="12"/>
  <c r="G136" i="12"/>
  <c r="H136" i="12"/>
  <c r="F137" i="12"/>
  <c r="G137" i="12"/>
  <c r="H137" i="12"/>
  <c r="F138" i="12"/>
  <c r="G138" i="12"/>
  <c r="H138" i="12"/>
  <c r="F139" i="12"/>
  <c r="G139" i="12"/>
  <c r="H139" i="12"/>
  <c r="F140" i="12"/>
  <c r="G140" i="12"/>
  <c r="H140" i="12"/>
  <c r="F141" i="12"/>
  <c r="G141" i="12"/>
  <c r="H141" i="12"/>
  <c r="F142" i="12"/>
  <c r="G142" i="12"/>
  <c r="H142" i="12"/>
  <c r="F143" i="12"/>
  <c r="G143" i="12"/>
  <c r="H143" i="12"/>
  <c r="F144" i="12"/>
  <c r="G144" i="12"/>
  <c r="H144" i="12"/>
  <c r="F145" i="12"/>
  <c r="G145" i="12"/>
  <c r="H145" i="12"/>
  <c r="F146" i="12"/>
  <c r="G146" i="12"/>
  <c r="H146" i="12"/>
  <c r="F147" i="12"/>
  <c r="G147" i="12"/>
  <c r="H147" i="12"/>
  <c r="B148" i="12"/>
  <c r="C148" i="12"/>
  <c r="D148" i="12"/>
  <c r="E148" i="12"/>
  <c r="B149" i="12"/>
  <c r="C149" i="12"/>
  <c r="D149" i="12"/>
  <c r="E149" i="12"/>
  <c r="B150" i="12"/>
  <c r="F161" i="12"/>
  <c r="G161" i="12"/>
  <c r="H161" i="12"/>
  <c r="F162" i="12"/>
  <c r="G162" i="12"/>
  <c r="H162" i="12"/>
  <c r="F163" i="12"/>
  <c r="G163" i="12"/>
  <c r="H163" i="12"/>
  <c r="F164" i="12"/>
  <c r="G164" i="12"/>
  <c r="H164" i="12"/>
  <c r="F165" i="12"/>
  <c r="G165" i="12"/>
  <c r="H165" i="12"/>
  <c r="F166" i="12"/>
  <c r="G166" i="12"/>
  <c r="H166" i="12"/>
  <c r="F167" i="12"/>
  <c r="G167" i="12"/>
  <c r="H167" i="12"/>
  <c r="F168" i="12"/>
  <c r="G168" i="12"/>
  <c r="H168" i="12"/>
  <c r="F169" i="12"/>
  <c r="G169" i="12"/>
  <c r="H169" i="12"/>
  <c r="F170" i="12"/>
  <c r="G170" i="12"/>
  <c r="H170" i="12"/>
  <c r="F171" i="12"/>
  <c r="G171" i="12"/>
  <c r="H171" i="12"/>
  <c r="F172" i="12"/>
  <c r="G172" i="12"/>
  <c r="H172" i="12"/>
  <c r="F173" i="12"/>
  <c r="G173" i="12"/>
  <c r="H173" i="12"/>
  <c r="F174" i="12"/>
  <c r="G174" i="12"/>
  <c r="H174" i="12"/>
  <c r="F175" i="12"/>
  <c r="G175" i="12"/>
  <c r="H175" i="12"/>
  <c r="F176" i="12"/>
  <c r="G176" i="12"/>
  <c r="H176" i="12"/>
  <c r="B177" i="12"/>
  <c r="C177" i="12"/>
  <c r="D177" i="12"/>
  <c r="E177" i="12"/>
  <c r="B178" i="12"/>
  <c r="C178" i="12"/>
  <c r="D178" i="12"/>
  <c r="E178" i="12"/>
  <c r="B179" i="12"/>
  <c r="B206" i="12"/>
  <c r="C206" i="12"/>
  <c r="D206" i="12"/>
  <c r="E206" i="12"/>
  <c r="B207" i="12"/>
  <c r="C207" i="12"/>
  <c r="D207" i="12"/>
  <c r="E207" i="12"/>
  <c r="B235" i="12"/>
  <c r="C235" i="12"/>
  <c r="D235" i="12"/>
  <c r="E235" i="12"/>
  <c r="B236" i="12"/>
  <c r="C236" i="12"/>
  <c r="D236" i="12"/>
  <c r="E236" i="12"/>
  <c r="I10" i="5"/>
  <c r="I11" i="5"/>
  <c r="I12" i="5"/>
  <c r="I14" i="5"/>
  <c r="I15" i="5"/>
  <c r="I16" i="5"/>
  <c r="I17" i="5"/>
  <c r="I18" i="5"/>
  <c r="I19" i="5"/>
  <c r="I20" i="5"/>
  <c r="I21" i="5"/>
  <c r="I22" i="5"/>
  <c r="I23" i="5"/>
  <c r="I24" i="5"/>
  <c r="I25" i="5"/>
  <c r="I26" i="5"/>
  <c r="I27" i="5"/>
  <c r="I9" i="5"/>
  <c r="G10" i="5"/>
  <c r="G11" i="5"/>
  <c r="G12" i="5"/>
  <c r="G14" i="5"/>
  <c r="G15" i="5"/>
  <c r="G16" i="5"/>
  <c r="G17" i="5"/>
  <c r="G18" i="5"/>
  <c r="G19" i="5"/>
  <c r="G20" i="5"/>
  <c r="G21" i="5"/>
  <c r="G22" i="5"/>
  <c r="G23" i="5"/>
  <c r="G24" i="5"/>
  <c r="G25" i="5"/>
  <c r="G26" i="5"/>
  <c r="G27" i="5"/>
  <c r="G9" i="5"/>
  <c r="E10" i="5"/>
  <c r="E11" i="5"/>
  <c r="E12" i="5"/>
  <c r="E14" i="5"/>
  <c r="E15" i="5"/>
  <c r="E16" i="5"/>
  <c r="E17" i="5"/>
  <c r="E18" i="5"/>
  <c r="E19" i="5"/>
  <c r="E20" i="5"/>
  <c r="E21" i="5"/>
  <c r="E22" i="5"/>
  <c r="E23" i="5"/>
  <c r="E24" i="5"/>
  <c r="E25" i="5"/>
  <c r="E26" i="5"/>
  <c r="E27" i="5"/>
  <c r="E9" i="5"/>
  <c r="E39" i="5"/>
  <c r="F57" i="8"/>
  <c r="D57" i="8"/>
  <c r="F56" i="8"/>
  <c r="D56" i="8"/>
  <c r="F55" i="8"/>
  <c r="D55" i="8"/>
  <c r="F54" i="8"/>
  <c r="D54" i="8"/>
  <c r="F53" i="8"/>
  <c r="D53" i="8"/>
  <c r="F52" i="8"/>
  <c r="D52" i="8"/>
  <c r="F51" i="8"/>
  <c r="D51" i="8"/>
  <c r="F50" i="8"/>
  <c r="D50" i="8"/>
  <c r="F49" i="8"/>
  <c r="D49" i="8"/>
  <c r="F48" i="8"/>
  <c r="D48" i="8"/>
  <c r="F47" i="8"/>
  <c r="D47" i="8"/>
  <c r="F46" i="8"/>
  <c r="D46" i="8"/>
  <c r="F45" i="8"/>
  <c r="D45" i="8"/>
  <c r="F44" i="8"/>
  <c r="D44" i="8"/>
  <c r="F43" i="8"/>
  <c r="D43" i="8"/>
  <c r="F42" i="8"/>
  <c r="D42" i="8"/>
  <c r="F41" i="8"/>
  <c r="D41" i="8"/>
  <c r="F40" i="8"/>
  <c r="D40" i="8"/>
  <c r="F39" i="8"/>
  <c r="D39" i="8"/>
  <c r="F27" i="8"/>
  <c r="D27" i="8"/>
  <c r="F26" i="8"/>
  <c r="D26" i="8"/>
  <c r="F25" i="8"/>
  <c r="D25" i="8"/>
  <c r="F24" i="8"/>
  <c r="D24" i="8"/>
  <c r="F23" i="8"/>
  <c r="D23" i="8"/>
  <c r="F22" i="8"/>
  <c r="D22" i="8"/>
  <c r="F21" i="8"/>
  <c r="D21" i="8"/>
  <c r="F20" i="8"/>
  <c r="D20" i="8"/>
  <c r="F19" i="8"/>
  <c r="D19" i="8"/>
  <c r="F18" i="8"/>
  <c r="D18" i="8"/>
  <c r="F17" i="8"/>
  <c r="D17" i="8"/>
  <c r="F16" i="8"/>
  <c r="D16" i="8"/>
  <c r="F15" i="8"/>
  <c r="D15" i="8"/>
  <c r="F14" i="8"/>
  <c r="D14" i="8"/>
  <c r="F12" i="8"/>
  <c r="D12" i="8"/>
  <c r="F11" i="8"/>
  <c r="D11" i="8"/>
  <c r="F10" i="8"/>
  <c r="D10" i="8"/>
  <c r="F9" i="8"/>
  <c r="D9" i="8"/>
  <c r="H240" i="6"/>
  <c r="G240" i="6"/>
  <c r="F240" i="6"/>
  <c r="E240" i="6"/>
  <c r="K240" i="6" s="1"/>
  <c r="D240" i="6"/>
  <c r="C240" i="6"/>
  <c r="B240" i="6"/>
  <c r="M240" i="6" s="1"/>
  <c r="H239" i="6"/>
  <c r="N239" i="6" s="1"/>
  <c r="G239" i="6"/>
  <c r="M239" i="6" s="1"/>
  <c r="F239" i="6"/>
  <c r="E239" i="6"/>
  <c r="D239" i="6"/>
  <c r="J239" i="6" s="1"/>
  <c r="C239" i="6"/>
  <c r="I239" i="6" s="1"/>
  <c r="B239" i="6"/>
  <c r="B210" i="6"/>
  <c r="B209" i="6"/>
  <c r="R182" i="6"/>
  <c r="Q182" i="6"/>
  <c r="P182" i="6"/>
  <c r="O182" i="6"/>
  <c r="N182" i="6"/>
  <c r="M182" i="6"/>
  <c r="L182" i="6"/>
  <c r="K182" i="6"/>
  <c r="R181" i="6"/>
  <c r="Q181" i="6"/>
  <c r="P181" i="6"/>
  <c r="O181" i="6"/>
  <c r="N181" i="6"/>
  <c r="M181" i="6"/>
  <c r="L181" i="6"/>
  <c r="K181" i="6"/>
  <c r="R180" i="6"/>
  <c r="Q180" i="6"/>
  <c r="P180" i="6"/>
  <c r="O180" i="6"/>
  <c r="N180" i="6"/>
  <c r="M180" i="6"/>
  <c r="L180" i="6"/>
  <c r="K180" i="6"/>
  <c r="R179" i="6"/>
  <c r="Q179" i="6"/>
  <c r="P179" i="6"/>
  <c r="O179" i="6"/>
  <c r="N179" i="6"/>
  <c r="M179" i="6"/>
  <c r="L179" i="6"/>
  <c r="K179" i="6"/>
  <c r="R178" i="6"/>
  <c r="Q178" i="6"/>
  <c r="P178" i="6"/>
  <c r="O178" i="6"/>
  <c r="N178" i="6"/>
  <c r="M178" i="6"/>
  <c r="L178" i="6"/>
  <c r="K178" i="6"/>
  <c r="R177" i="6"/>
  <c r="Q177" i="6"/>
  <c r="P177" i="6"/>
  <c r="O177" i="6"/>
  <c r="N177" i="6"/>
  <c r="M177" i="6"/>
  <c r="L177" i="6"/>
  <c r="K177" i="6"/>
  <c r="R176" i="6"/>
  <c r="Q176" i="6"/>
  <c r="P176" i="6"/>
  <c r="O176" i="6"/>
  <c r="N176" i="6"/>
  <c r="M176" i="6"/>
  <c r="L176" i="6"/>
  <c r="K176" i="6"/>
  <c r="R175" i="6"/>
  <c r="Q175" i="6"/>
  <c r="P175" i="6"/>
  <c r="O175" i="6"/>
  <c r="N175" i="6"/>
  <c r="M175" i="6"/>
  <c r="L175" i="6"/>
  <c r="K175" i="6"/>
  <c r="R174" i="6"/>
  <c r="Q174" i="6"/>
  <c r="P174" i="6"/>
  <c r="O174" i="6"/>
  <c r="N174" i="6"/>
  <c r="M174" i="6"/>
  <c r="L174" i="6"/>
  <c r="K174" i="6"/>
  <c r="R173" i="6"/>
  <c r="Q173" i="6"/>
  <c r="P173" i="6"/>
  <c r="O173" i="6"/>
  <c r="N173" i="6"/>
  <c r="M173" i="6"/>
  <c r="L173" i="6"/>
  <c r="K173" i="6"/>
  <c r="R172" i="6"/>
  <c r="Q172" i="6"/>
  <c r="P172" i="6"/>
  <c r="O172" i="6"/>
  <c r="N172" i="6"/>
  <c r="M172" i="6"/>
  <c r="L172" i="6"/>
  <c r="K172" i="6"/>
  <c r="R171" i="6"/>
  <c r="Q171" i="6"/>
  <c r="P171" i="6"/>
  <c r="O171" i="6"/>
  <c r="N171" i="6"/>
  <c r="M171" i="6"/>
  <c r="L171" i="6"/>
  <c r="K171" i="6"/>
  <c r="R170" i="6"/>
  <c r="Q170" i="6"/>
  <c r="P170" i="6"/>
  <c r="O170" i="6"/>
  <c r="N170" i="6"/>
  <c r="M170" i="6"/>
  <c r="L170" i="6"/>
  <c r="K170" i="6"/>
  <c r="R169" i="6"/>
  <c r="Q169" i="6"/>
  <c r="P169" i="6"/>
  <c r="O169" i="6"/>
  <c r="N169" i="6"/>
  <c r="M169" i="6"/>
  <c r="L169" i="6"/>
  <c r="K169" i="6"/>
  <c r="R168" i="6"/>
  <c r="Q168" i="6"/>
  <c r="P168" i="6"/>
  <c r="O168" i="6"/>
  <c r="N168" i="6"/>
  <c r="M168" i="6"/>
  <c r="L168" i="6"/>
  <c r="K168" i="6"/>
  <c r="R167" i="6"/>
  <c r="Q167" i="6"/>
  <c r="P167" i="6"/>
  <c r="O167" i="6"/>
  <c r="N167" i="6"/>
  <c r="M167" i="6"/>
  <c r="L167" i="6"/>
  <c r="K167" i="6"/>
  <c r="R166" i="6"/>
  <c r="Q166" i="6"/>
  <c r="P166" i="6"/>
  <c r="O166" i="6"/>
  <c r="N166" i="6"/>
  <c r="M166" i="6"/>
  <c r="L166" i="6"/>
  <c r="K166" i="6"/>
  <c r="R165" i="6"/>
  <c r="Q165" i="6"/>
  <c r="P165" i="6"/>
  <c r="O165" i="6"/>
  <c r="N165" i="6"/>
  <c r="M165" i="6"/>
  <c r="L165" i="6"/>
  <c r="K165" i="6"/>
  <c r="R164" i="6"/>
  <c r="Q164" i="6"/>
  <c r="P164" i="6"/>
  <c r="O164" i="6"/>
  <c r="N164" i="6"/>
  <c r="M164" i="6"/>
  <c r="L164" i="6"/>
  <c r="K164" i="6"/>
  <c r="R153" i="6"/>
  <c r="Q153" i="6"/>
  <c r="P153" i="6"/>
  <c r="O153" i="6"/>
  <c r="N153" i="6"/>
  <c r="M153" i="6"/>
  <c r="L153" i="6"/>
  <c r="K153" i="6"/>
  <c r="R152" i="6"/>
  <c r="Q152" i="6"/>
  <c r="P152" i="6"/>
  <c r="O152" i="6"/>
  <c r="N152" i="6"/>
  <c r="M152" i="6"/>
  <c r="L152" i="6"/>
  <c r="K152" i="6"/>
  <c r="R151" i="6"/>
  <c r="Q151" i="6"/>
  <c r="P151" i="6"/>
  <c r="O151" i="6"/>
  <c r="N151" i="6"/>
  <c r="M151" i="6"/>
  <c r="L151" i="6"/>
  <c r="K151" i="6"/>
  <c r="R150" i="6"/>
  <c r="Q150" i="6"/>
  <c r="P150" i="6"/>
  <c r="O150" i="6"/>
  <c r="N150" i="6"/>
  <c r="M150" i="6"/>
  <c r="L150" i="6"/>
  <c r="K150" i="6"/>
  <c r="R149" i="6"/>
  <c r="Q149" i="6"/>
  <c r="P149" i="6"/>
  <c r="O149" i="6"/>
  <c r="N149" i="6"/>
  <c r="M149" i="6"/>
  <c r="L149" i="6"/>
  <c r="K149" i="6"/>
  <c r="R148" i="6"/>
  <c r="Q148" i="6"/>
  <c r="P148" i="6"/>
  <c r="O148" i="6"/>
  <c r="N148" i="6"/>
  <c r="M148" i="6"/>
  <c r="L148" i="6"/>
  <c r="K148" i="6"/>
  <c r="R147" i="6"/>
  <c r="Q147" i="6"/>
  <c r="P147" i="6"/>
  <c r="O147" i="6"/>
  <c r="N147" i="6"/>
  <c r="M147" i="6"/>
  <c r="L147" i="6"/>
  <c r="K147" i="6"/>
  <c r="R146" i="6"/>
  <c r="Q146" i="6"/>
  <c r="P146" i="6"/>
  <c r="O146" i="6"/>
  <c r="N146" i="6"/>
  <c r="M146" i="6"/>
  <c r="L146" i="6"/>
  <c r="K146" i="6"/>
  <c r="R145" i="6"/>
  <c r="Q145" i="6"/>
  <c r="P145" i="6"/>
  <c r="O145" i="6"/>
  <c r="N145" i="6"/>
  <c r="M145" i="6"/>
  <c r="L145" i="6"/>
  <c r="K145" i="6"/>
  <c r="R144" i="6"/>
  <c r="Q144" i="6"/>
  <c r="P144" i="6"/>
  <c r="O144" i="6"/>
  <c r="N144" i="6"/>
  <c r="M144" i="6"/>
  <c r="L144" i="6"/>
  <c r="K144" i="6"/>
  <c r="R143" i="6"/>
  <c r="Q143" i="6"/>
  <c r="P143" i="6"/>
  <c r="O143" i="6"/>
  <c r="N143" i="6"/>
  <c r="M143" i="6"/>
  <c r="L143" i="6"/>
  <c r="K143" i="6"/>
  <c r="R142" i="6"/>
  <c r="Q142" i="6"/>
  <c r="P142" i="6"/>
  <c r="O142" i="6"/>
  <c r="N142" i="6"/>
  <c r="M142" i="6"/>
  <c r="L142" i="6"/>
  <c r="K142" i="6"/>
  <c r="R141" i="6"/>
  <c r="Q141" i="6"/>
  <c r="P141" i="6"/>
  <c r="O141" i="6"/>
  <c r="N141" i="6"/>
  <c r="M141" i="6"/>
  <c r="L141" i="6"/>
  <c r="K141" i="6"/>
  <c r="R140" i="6"/>
  <c r="Q140" i="6"/>
  <c r="P140" i="6"/>
  <c r="O140" i="6"/>
  <c r="N140" i="6"/>
  <c r="M140" i="6"/>
  <c r="L140" i="6"/>
  <c r="K140" i="6"/>
  <c r="R139" i="6"/>
  <c r="Q139" i="6"/>
  <c r="P139" i="6"/>
  <c r="O139" i="6"/>
  <c r="N139" i="6"/>
  <c r="M139" i="6"/>
  <c r="L139" i="6"/>
  <c r="K139" i="6"/>
  <c r="R138" i="6"/>
  <c r="Q138" i="6"/>
  <c r="P138" i="6"/>
  <c r="O138" i="6"/>
  <c r="N138" i="6"/>
  <c r="M138" i="6"/>
  <c r="L138" i="6"/>
  <c r="K138" i="6"/>
  <c r="R137" i="6"/>
  <c r="Q137" i="6"/>
  <c r="P137" i="6"/>
  <c r="O137" i="6"/>
  <c r="N137" i="6"/>
  <c r="M137" i="6"/>
  <c r="L137" i="6"/>
  <c r="K137" i="6"/>
  <c r="R136" i="6"/>
  <c r="Q136" i="6"/>
  <c r="P136" i="6"/>
  <c r="O136" i="6"/>
  <c r="N136" i="6"/>
  <c r="M136" i="6"/>
  <c r="L136" i="6"/>
  <c r="K136" i="6"/>
  <c r="R135" i="6"/>
  <c r="Q135" i="6"/>
  <c r="P135" i="6"/>
  <c r="O135" i="6"/>
  <c r="N135" i="6"/>
  <c r="M135" i="6"/>
  <c r="L135" i="6"/>
  <c r="K135" i="6"/>
  <c r="B91" i="6"/>
  <c r="B90" i="6"/>
  <c r="B89" i="6"/>
  <c r="B88" i="6"/>
  <c r="B87" i="6"/>
  <c r="B86" i="6"/>
  <c r="B85" i="6"/>
  <c r="B84" i="6"/>
  <c r="B83" i="6"/>
  <c r="B82" i="6"/>
  <c r="B81" i="6"/>
  <c r="B80" i="6"/>
  <c r="B79" i="6"/>
  <c r="B78" i="6"/>
  <c r="B77" i="6"/>
  <c r="B76" i="6"/>
  <c r="B75" i="6"/>
  <c r="B74" i="6"/>
  <c r="B73" i="6"/>
  <c r="I56" i="5"/>
  <c r="G56" i="5"/>
  <c r="E56" i="5"/>
  <c r="I54" i="5"/>
  <c r="G54" i="5"/>
  <c r="E54" i="5"/>
  <c r="I53" i="5"/>
  <c r="G53" i="5"/>
  <c r="E53" i="5"/>
  <c r="I52" i="5"/>
  <c r="G52" i="5"/>
  <c r="E52" i="5"/>
  <c r="I51" i="5"/>
  <c r="G51" i="5"/>
  <c r="E51" i="5"/>
  <c r="I50" i="5"/>
  <c r="G50" i="5"/>
  <c r="E50" i="5"/>
  <c r="I48" i="5"/>
  <c r="G48" i="5"/>
  <c r="E48" i="5"/>
  <c r="I47" i="5"/>
  <c r="G47" i="5"/>
  <c r="E47" i="5"/>
  <c r="I46" i="5"/>
  <c r="G46" i="5"/>
  <c r="E46" i="5"/>
  <c r="I45" i="5"/>
  <c r="G45" i="5"/>
  <c r="E45" i="5"/>
  <c r="I44" i="5"/>
  <c r="G44" i="5"/>
  <c r="E44" i="5"/>
  <c r="I43" i="5"/>
  <c r="G43" i="5"/>
  <c r="E43" i="5"/>
  <c r="I42" i="5"/>
  <c r="G42" i="5"/>
  <c r="E42" i="5"/>
  <c r="I41" i="5"/>
  <c r="G41" i="5"/>
  <c r="E41" i="5"/>
  <c r="I40" i="5"/>
  <c r="G40" i="5"/>
  <c r="E40" i="5"/>
  <c r="I39" i="5"/>
  <c r="G39" i="5"/>
  <c r="K239" i="6"/>
  <c r="L239" i="6"/>
  <c r="I240" i="6" l="1"/>
  <c r="L240" i="6"/>
  <c r="G236" i="12"/>
  <c r="F149" i="12"/>
  <c r="H178" i="12"/>
  <c r="F207" i="12"/>
  <c r="F206" i="12"/>
  <c r="H149" i="12"/>
  <c r="F235" i="12"/>
  <c r="G235" i="12"/>
  <c r="G177" i="12"/>
  <c r="C179" i="12"/>
  <c r="F179" i="12" s="1"/>
  <c r="H235" i="12"/>
  <c r="E208" i="12"/>
  <c r="D208" i="12"/>
  <c r="H236" i="12"/>
  <c r="H148" i="12"/>
  <c r="G206" i="12"/>
  <c r="G148" i="12"/>
  <c r="G178" i="12"/>
  <c r="F148" i="12"/>
  <c r="F177" i="12"/>
  <c r="C208" i="12"/>
  <c r="F208" i="12" s="1"/>
  <c r="H177" i="12"/>
  <c r="G207" i="12"/>
  <c r="E150" i="12"/>
  <c r="H150" i="12" s="1"/>
  <c r="D150" i="12"/>
  <c r="G150" i="12" s="1"/>
  <c r="F178" i="12"/>
  <c r="H207" i="12"/>
  <c r="H206" i="12"/>
  <c r="D179" i="12"/>
  <c r="G179" i="12" s="1"/>
  <c r="F236" i="12"/>
  <c r="J240" i="6"/>
  <c r="N240" i="6"/>
  <c r="C150" i="12"/>
  <c r="F150" i="12" s="1"/>
  <c r="E179" i="12"/>
  <c r="H179" i="12" s="1"/>
  <c r="G149" i="12"/>
</calcChain>
</file>

<file path=xl/sharedStrings.xml><?xml version="1.0" encoding="utf-8"?>
<sst xmlns="http://schemas.openxmlformats.org/spreadsheetml/2006/main" count="2440" uniqueCount="282">
  <si>
    <t>Klicken Sie auf den untenstehenden Link oder auf den Reiter am unteren Bildschirmrand, um eine gewünschte Tabelle aufzurufen.</t>
  </si>
  <si>
    <t>Indikator</t>
  </si>
  <si>
    <t>Quelle</t>
  </si>
  <si>
    <t>Verfügbarkeit</t>
  </si>
  <si>
    <t>8.1</t>
  </si>
  <si>
    <t>Allgemeine Angaben zur Kindertagespflege</t>
  </si>
  <si>
    <t>8.1.1</t>
  </si>
  <si>
    <t>Ort der Betreuung</t>
  </si>
  <si>
    <t>KJH-Statistik</t>
  </si>
  <si>
    <t>x</t>
  </si>
  <si>
    <t>8.1.2</t>
  </si>
  <si>
    <t>Großtagespflegestellen</t>
  </si>
  <si>
    <t>8.1.3</t>
  </si>
  <si>
    <t>Anzahl der Kinder nach Altersgruppe</t>
  </si>
  <si>
    <t>8.1.4</t>
  </si>
  <si>
    <t>8.2</t>
  </si>
  <si>
    <t>Qualifizierung in der Kindertagespflege vorantreiben</t>
  </si>
  <si>
    <t>8.2.1</t>
  </si>
  <si>
    <t>Qualifizierung Kindertagespflegepersonen</t>
  </si>
  <si>
    <t>Tätigkeitsbedingungen der Kindertagespflege verbessern</t>
  </si>
  <si>
    <t>8.4.5</t>
  </si>
  <si>
    <t>Durchschnittliche Anzahl Kinder pro KTPP</t>
  </si>
  <si>
    <t>Weiterführende Informationen:</t>
  </si>
  <si>
    <t>ERiK-Projekt-Webseite</t>
  </si>
  <si>
    <t>Projekt-Website TU-Dortmund</t>
  </si>
  <si>
    <t>ERiK-Berichte</t>
  </si>
  <si>
    <t>Zurück zum Inhalt</t>
  </si>
  <si>
    <t>Land</t>
  </si>
  <si>
    <r>
      <rPr>
        <b/>
        <sz val="11"/>
        <color theme="1"/>
        <rFont val="Calibri"/>
        <family val="2"/>
        <charset val="1"/>
      </rPr>
      <t>Insgesamt</t>
    </r>
    <r>
      <rPr>
        <b/>
        <vertAlign val="superscript"/>
        <sz val="11"/>
        <color theme="1"/>
        <rFont val="Calibri"/>
        <family val="2"/>
        <charset val="1"/>
      </rPr>
      <t>2</t>
    </r>
  </si>
  <si>
    <t>Davon</t>
  </si>
  <si>
    <t>Eigene Wohnung
der Tagespflege-person</t>
  </si>
  <si>
    <t xml:space="preserve">Wohnung des Kindes </t>
  </si>
  <si>
    <t xml:space="preserve">Andere Räume </t>
  </si>
  <si>
    <t>Anzahl</t>
  </si>
  <si>
    <t>In %</t>
  </si>
  <si>
    <t>Baden-Württemberg</t>
  </si>
  <si>
    <t>Bayern</t>
  </si>
  <si>
    <t>Brandenburg</t>
  </si>
  <si>
    <t>Bremen</t>
  </si>
  <si>
    <t>Hamburg</t>
  </si>
  <si>
    <t>Hessen</t>
  </si>
  <si>
    <t>Mecklenburg-Vorpommern</t>
  </si>
  <si>
    <t>-</t>
  </si>
  <si>
    <t>Niedersachsen</t>
  </si>
  <si>
    <t>Nordrhein-Westfalen</t>
  </si>
  <si>
    <t>Rheinland-Pfalz</t>
  </si>
  <si>
    <t>Saarland</t>
  </si>
  <si>
    <t>Sachsen</t>
  </si>
  <si>
    <t>Sachsen-Anhalt</t>
  </si>
  <si>
    <t>Schleswig-Holstein</t>
  </si>
  <si>
    <t>Thüringen</t>
  </si>
  <si>
    <t>Westdeutschland</t>
  </si>
  <si>
    <t>Ostdeutschland</t>
  </si>
  <si>
    <t>Deutschland</t>
  </si>
  <si>
    <r>
      <rPr>
        <vertAlign val="superscript"/>
        <sz val="8.5"/>
        <color rgb="FF000000"/>
        <rFont val="Calibri"/>
        <family val="2"/>
        <charset val="1"/>
      </rPr>
      <t>1</t>
    </r>
    <r>
      <rPr>
        <sz val="8.5"/>
        <color rgb="FF000000"/>
        <rFont val="Calibri"/>
        <family val="2"/>
        <charset val="1"/>
      </rPr>
      <t xml:space="preserve"> Beim Ort der Betreuung kann es zu Mehrfachnennungen kommen, so dass die Gesamtsumme nicht mit der Gesamtanzahl der Kindertagespflegepersonen übereinstimmt und die Summe der Anteile Werte über 100% ergeben.</t>
    </r>
  </si>
  <si>
    <r>
      <rPr>
        <vertAlign val="superscript"/>
        <sz val="8.5"/>
        <color rgb="FF000000"/>
        <rFont val="Calibri"/>
        <family val="2"/>
        <charset val="1"/>
      </rPr>
      <t>2</t>
    </r>
    <r>
      <rPr>
        <sz val="8.5"/>
        <color rgb="FF000000"/>
        <rFont val="Calibri"/>
        <family val="2"/>
        <charset val="1"/>
      </rPr>
      <t xml:space="preserve"> ohne Mehrfachnennungen.</t>
    </r>
  </si>
  <si>
    <t>Hinweis: - kein Wert vorhanden.</t>
  </si>
  <si>
    <t>Quelle: Forschungsdatenzentrum der Statistischen Ämter des Bundes und der Länder, Statistik der Kinder und tätigen Personen in öffentlich geförderter Kindertagespflege 2025, https://doi.org/10.21242/22543.2025.00.00.1.1.0; Berechnungen des Forschungsverbundes DJI/TU Dortmund.</t>
  </si>
  <si>
    <r>
      <rPr>
        <sz val="9"/>
        <color rgb="FF000000"/>
        <rFont val="Calibri"/>
        <family val="2"/>
        <charset val="1"/>
      </rPr>
      <t>Nordrhein-Westfalen</t>
    </r>
    <r>
      <rPr>
        <vertAlign val="superscript"/>
        <sz val="9"/>
        <color rgb="FF000000"/>
        <rFont val="Calibri"/>
        <family val="2"/>
        <charset val="1"/>
      </rPr>
      <t>3</t>
    </r>
  </si>
  <si>
    <r>
      <rPr>
        <sz val="9"/>
        <color rgb="FF000000"/>
        <rFont val="Calibri"/>
        <family val="2"/>
        <charset val="1"/>
      </rPr>
      <t>Westdeutschland</t>
    </r>
    <r>
      <rPr>
        <vertAlign val="superscript"/>
        <sz val="9"/>
        <color rgb="FF000000"/>
        <rFont val="Calibri"/>
        <family val="2"/>
        <charset val="1"/>
      </rPr>
      <t>3</t>
    </r>
  </si>
  <si>
    <r>
      <rPr>
        <sz val="9"/>
        <color rgb="FF000000"/>
        <rFont val="Calibri"/>
        <family val="2"/>
        <charset val="1"/>
      </rPr>
      <t>Deutschland</t>
    </r>
    <r>
      <rPr>
        <vertAlign val="superscript"/>
        <sz val="9"/>
        <color rgb="FF000000"/>
        <rFont val="Calibri"/>
        <family val="2"/>
        <charset val="1"/>
      </rPr>
      <t>3</t>
    </r>
  </si>
  <si>
    <r>
      <rPr>
        <vertAlign val="superscript"/>
        <sz val="8.5"/>
        <color rgb="FF000000"/>
        <rFont val="Calibri"/>
        <family val="2"/>
        <charset val="1"/>
      </rPr>
      <t xml:space="preserve">3 </t>
    </r>
    <r>
      <rPr>
        <sz val="8.5"/>
        <color rgb="FF000000"/>
        <rFont val="Calibri"/>
        <family val="2"/>
        <charset val="1"/>
      </rPr>
      <t>Die Ergebnisse des Landes Nordrhein-Westfalen sind ohne Daten aus dem Jugendamtsbezirk Siegen-Wittgenstein, sodass von einer geringen Untererfassung in Nordrhein-Westfalen, Westdeutschland und Deutschland auszugehen ist.</t>
    </r>
  </si>
  <si>
    <t>Quelle: Forschungsdatenzentrum der Statistischen Ämter des Bundes und der Länder, Statistik der Kinder und tätigen Personen in öffentlich geförderter Kindertagespflege 2024, https://doi.org/10.21242/22543.2024.00.00.1.1.0; Berechnungen des Forschungsverbundes DJI/TU Dortmund.</t>
  </si>
  <si>
    <r>
      <rPr>
        <vertAlign val="superscript"/>
        <sz val="8.5"/>
        <color rgb="FF000000"/>
        <rFont val="Calibri"/>
        <family val="2"/>
        <charset val="1"/>
      </rPr>
      <t xml:space="preserve">3 </t>
    </r>
    <r>
      <rPr>
        <sz val="8.5"/>
        <color rgb="FF000000"/>
        <rFont val="Calibri"/>
        <family val="2"/>
        <charset val="1"/>
      </rPr>
      <t>Die Ergebnisse des Landes Nordrhein-Westfalen sind ohne Daten aus dem Jugendamtsbezirk Elsdorf, sodass von einer geringen Untererfassung in Nordrhein-Westfalen, Westdeutschland und Deutschland auszugehen ist.</t>
    </r>
  </si>
  <si>
    <t>Quelle: Forschungsdatenzentrum der Statistischen Ämter des Bundes und der Länder, Statistik der Kinder und tätigen Personen in öffentlich geförderter Kindertagespflege 2023, https://doi.org/10.21242/22543.2023.00.00.1.1.0; Berechnungen des Forschungsverbundes DJI/TU Dortmund.</t>
  </si>
  <si>
    <r>
      <rPr>
        <b/>
        <sz val="11"/>
        <rFont val="Calibri"/>
        <family val="2"/>
        <charset val="1"/>
      </rPr>
      <t>Insgesamt</t>
    </r>
    <r>
      <rPr>
        <b/>
        <vertAlign val="superscript"/>
        <sz val="11"/>
        <rFont val="Calibri"/>
        <family val="2"/>
        <charset val="1"/>
      </rPr>
      <t>2</t>
    </r>
  </si>
  <si>
    <t>Eigene Wohnung
der Tages-pflege-person</t>
  </si>
  <si>
    <r>
      <rPr>
        <vertAlign val="superscript"/>
        <sz val="8.5"/>
        <color rgb="FF000000"/>
        <rFont val="Calibri"/>
        <family val="2"/>
        <charset val="1"/>
      </rPr>
      <t>1</t>
    </r>
    <r>
      <rPr>
        <sz val="8.5"/>
        <color rgb="FF000000"/>
        <rFont val="Calibri"/>
        <family val="2"/>
        <charset val="1"/>
      </rPr>
      <t xml:space="preserve"> Beim Ort der Betreuung kann es zu Mehrfachnennungen kommen, sodass die Gesamtsumme nicht mit der Gesamtanzahl der Kindertagespflegepersonen übereinstimmt und die Summe der Anteile Werte über 100% ergeben.</t>
    </r>
  </si>
  <si>
    <r>
      <rPr>
        <vertAlign val="superscript"/>
        <sz val="8.5"/>
        <color rgb="FF000000"/>
        <rFont val="Calibri"/>
        <family val="2"/>
        <charset val="1"/>
      </rPr>
      <t xml:space="preserve">2 </t>
    </r>
    <r>
      <rPr>
        <sz val="8.5"/>
        <color rgb="FF000000"/>
        <rFont val="Calibri"/>
        <family val="2"/>
        <charset val="1"/>
      </rPr>
      <t>ohne Mehrfachnennungen.</t>
    </r>
  </si>
  <si>
    <t>Quelle: Forschungsdatenzentrum der Statistischen Ämter des Bundes und der Länder, Statistik der Kinder und tätigen Personen in öffentlich geförderter Kindertagespflege 2022, https://doi.org/10.21242/22543.2022.00.00.1.1.0; Berechnungen des Forschungsverbundes DJI/TU Dortmund.</t>
  </si>
  <si>
    <r>
      <rPr>
        <vertAlign val="superscript"/>
        <sz val="8.5"/>
        <color rgb="FF000000"/>
        <rFont val="Calibri"/>
        <family val="2"/>
        <charset val="1"/>
      </rPr>
      <t xml:space="preserve">1 </t>
    </r>
    <r>
      <rPr>
        <sz val="8.5"/>
        <color rgb="FF000000"/>
        <rFont val="Calibri"/>
        <family val="2"/>
        <charset val="1"/>
      </rPr>
      <t>Beim Ort der Betreuung kann es zu Mehrfachnennungen kommen, sodass die Gesamtsumme nicht mit der Gesamtanzahl der Kindertagespflegepersonen übereinstimmt und die Summe der Anteile Werte über 100% ergeben.</t>
    </r>
  </si>
  <si>
    <t>Quelle: Forschungsdatenzentrum der Statistischen Ämter des Bundes und der Länder, Statistik der Kinder und tätigen Personen in öffentlich geförderter Kindertagespflege 2021, https://doi.org/10.21242/22543.2021.00.00.1.1.0; Berechnungen des Forschungsverbundes DJI/TU Dortmund.</t>
  </si>
  <si>
    <t>Quelle: Forschungsdatenzentrum der Statistischen Ämter des Bundes und der Länder, Statistik der Kinder und tätigen Personen in öffentlich geförderter Kindertagespflege 2020, https://doi.org/10.21242/22543.2020.00.00.1.1.0; Berechnungen des Forschungsverbundes DJI/TU Dortmund.</t>
  </si>
  <si>
    <t>Quelle: Forschungsdatenzentrum der Statistischen Ämter des Bundes und der Länder, Statistik der Kinder und tätigen Personen in öffentlich geförderter Kindertagespflege 2019, https://doi.org/10.21242/22543.2019.00.00.1.1.0; Berechnungen des Forschungsverbundes DJI/TU Dortmund.</t>
  </si>
  <si>
    <t>Quelle: Forschungsdatenzentrum der Statistischen Ämter des Bundes und der Länder, Statistik der Kinder und tätigen Personen in öffentlich geförderter Kindertagespflege 2018, https://doi.org/10.21242/22543.2018.00.00.1.1.0; Berechnungen des Forschungsverbundes DJI/TU Dortmund.</t>
  </si>
  <si>
    <r>
      <rPr>
        <b/>
        <sz val="11"/>
        <color theme="1"/>
        <rFont val="Calibri"/>
        <family val="2"/>
        <charset val="1"/>
      </rPr>
      <t>Tab. HF-08.1.2-1 Großtagespflegestellen</t>
    </r>
    <r>
      <rPr>
        <b/>
        <vertAlign val="superscript"/>
        <sz val="11"/>
        <color theme="1"/>
        <rFont val="Calibri"/>
        <family val="2"/>
        <charset val="1"/>
      </rPr>
      <t>1</t>
    </r>
    <r>
      <rPr>
        <b/>
        <sz val="11"/>
        <color theme="1"/>
        <rFont val="Calibri"/>
        <family val="2"/>
        <charset val="1"/>
      </rPr>
      <t xml:space="preserve"> 2025 nach Anzahl der Kindertagespflegepersonen, Anzahl der betreuten Kinder und Ländern (Anzahl, Durchschnittliche Anzahl)</t>
    </r>
  </si>
  <si>
    <t>Großtages-pflegestellen</t>
  </si>
  <si>
    <t>Anzahl der Kinder in Großtages-pflege</t>
  </si>
  <si>
    <t>Kinder-tagespflege-personen in Großtages-pflegestellen</t>
  </si>
  <si>
    <t>Kinder-tagespflege-personen pro Großtages-pflegestelle</t>
  </si>
  <si>
    <t>Kinder pro Kinder-tagespflege-person in Großtages-pflege</t>
  </si>
  <si>
    <t>Kinder pro Großtages-pflegestelle</t>
  </si>
  <si>
    <t>Durchschnittliche Anzahl</t>
  </si>
  <si>
    <t>Berlin</t>
  </si>
  <si>
    <r>
      <rPr>
        <sz val="9"/>
        <color rgb="FF000000"/>
        <rFont val="Calibri"/>
        <family val="2"/>
        <charset val="1"/>
      </rPr>
      <t>Sachsen</t>
    </r>
    <r>
      <rPr>
        <vertAlign val="superscript"/>
        <sz val="9"/>
        <color rgb="FF000000"/>
        <rFont val="Calibri"/>
        <family val="2"/>
        <charset val="1"/>
      </rPr>
      <t>2</t>
    </r>
  </si>
  <si>
    <r>
      <rPr>
        <vertAlign val="superscript"/>
        <sz val="8.5"/>
        <rFont val="Calibri"/>
        <family val="2"/>
        <charset val="1"/>
      </rPr>
      <t>1</t>
    </r>
    <r>
      <rPr>
        <sz val="8.5"/>
        <rFont val="Calibri"/>
        <family val="2"/>
        <charset val="1"/>
      </rPr>
      <t xml:space="preserve"> Dieses Angebot existiert nur in einem Teil der Länder.</t>
    </r>
  </si>
  <si>
    <r>
      <rPr>
        <vertAlign val="superscript"/>
        <sz val="8.5"/>
        <rFont val="Calibri"/>
        <family val="2"/>
        <charset val="1"/>
      </rPr>
      <t>2</t>
    </r>
    <r>
      <rPr>
        <sz val="8.5"/>
        <rFont val="Calibri"/>
        <family val="2"/>
        <charset val="1"/>
      </rPr>
      <t xml:space="preserve"> In Sachsen sind zwar Zusammenschlüsse von Kindertagespflegepersonen möglich, insgesamt dürfen aber trotz Zusammenschluss von mehr als einer Tagespflegeperson nicht mehr als 5 Kinder betreut werden. Die amtliche Statistik führt aber diese Zusammenschlüsse trotz dieser Begrenzung formal als „Großtagespflegestelle“.</t>
    </r>
  </si>
  <si>
    <r>
      <rPr>
        <b/>
        <sz val="11"/>
        <color theme="1"/>
        <rFont val="Calibri"/>
        <family val="2"/>
        <charset val="1"/>
      </rPr>
      <t>Tab. HF-08.1.2-2 Großtagespflegestellen</t>
    </r>
    <r>
      <rPr>
        <b/>
        <vertAlign val="superscript"/>
        <sz val="11"/>
        <color theme="1"/>
        <rFont val="Calibri"/>
        <family val="2"/>
        <charset val="1"/>
      </rPr>
      <t>1</t>
    </r>
    <r>
      <rPr>
        <b/>
        <sz val="11"/>
        <color theme="1"/>
        <rFont val="Calibri"/>
        <family val="2"/>
        <charset val="1"/>
      </rPr>
      <t xml:space="preserve"> 2024 nach Anzahl der Kindertagespflegepersonen, Anzahl der betreuten Kinder und Ländern (Anzahl, Durchschnittliche Anzahl)</t>
    </r>
  </si>
  <si>
    <r>
      <rPr>
        <b/>
        <sz val="11"/>
        <color theme="1"/>
        <rFont val="Calibri"/>
        <family val="2"/>
        <charset val="1"/>
      </rPr>
      <t>Tab. HF-08.1.2-3 Großtagespflegestellen</t>
    </r>
    <r>
      <rPr>
        <b/>
        <vertAlign val="superscript"/>
        <sz val="11"/>
        <color theme="1"/>
        <rFont val="Calibri"/>
        <family val="2"/>
        <charset val="1"/>
      </rPr>
      <t>1</t>
    </r>
    <r>
      <rPr>
        <b/>
        <sz val="11"/>
        <color theme="1"/>
        <rFont val="Calibri"/>
        <family val="2"/>
        <charset val="1"/>
      </rPr>
      <t xml:space="preserve"> 2023 nach Anzahl der Kindertagespflegepersonen, Anzahl der betreuten Kinder und Ländern (Anzahl, Durchschnittliche Anzahl)</t>
    </r>
  </si>
  <si>
    <r>
      <rPr>
        <b/>
        <sz val="11"/>
        <color theme="1"/>
        <rFont val="Calibri"/>
        <family val="2"/>
        <charset val="1"/>
      </rPr>
      <t>Tab. HF-08.1.2-4 Großtagespflegestellen</t>
    </r>
    <r>
      <rPr>
        <b/>
        <vertAlign val="superscript"/>
        <sz val="11"/>
        <rFont val="Calibri"/>
        <family val="2"/>
        <charset val="1"/>
      </rPr>
      <t>1</t>
    </r>
    <r>
      <rPr>
        <b/>
        <sz val="11"/>
        <rFont val="Calibri"/>
        <family val="2"/>
        <charset val="1"/>
      </rPr>
      <t xml:space="preserve"> 2022 nach Anzahl der Kindertagespflegepersonen, Anzahl der betreuten Kinder und Ländern </t>
    </r>
    <r>
      <rPr>
        <b/>
        <sz val="11"/>
        <color theme="1"/>
        <rFont val="Calibri"/>
        <family val="2"/>
        <charset val="1"/>
      </rPr>
      <t>(Anzahl, Durchschnittliche Anzahl)</t>
    </r>
  </si>
  <si>
    <r>
      <rPr>
        <b/>
        <sz val="11"/>
        <color theme="1"/>
        <rFont val="Calibri"/>
        <family val="2"/>
        <charset val="1"/>
      </rPr>
      <t>Tab. HF-08.1.2-5 Großtagespflegestellen</t>
    </r>
    <r>
      <rPr>
        <b/>
        <vertAlign val="superscript"/>
        <sz val="11"/>
        <rFont val="Calibri"/>
        <family val="2"/>
        <charset val="1"/>
      </rPr>
      <t>1</t>
    </r>
    <r>
      <rPr>
        <b/>
        <sz val="11"/>
        <rFont val="Calibri"/>
        <family val="2"/>
        <charset val="1"/>
      </rPr>
      <t xml:space="preserve"> 2021 nach Anzahl der Kindertagespflegepersonen, Anzahl der betreuten Kinder und Ländern </t>
    </r>
    <r>
      <rPr>
        <b/>
        <sz val="11"/>
        <color theme="1"/>
        <rFont val="Calibri"/>
        <family val="2"/>
        <charset val="1"/>
      </rPr>
      <t>(Anzahl, Durchschnittliche Anzahl)</t>
    </r>
  </si>
  <si>
    <r>
      <rPr>
        <b/>
        <sz val="11"/>
        <color theme="1"/>
        <rFont val="Calibri"/>
        <family val="2"/>
        <charset val="1"/>
      </rPr>
      <t>Tab. HF-08.1.2-6 Großtagespflegestellen</t>
    </r>
    <r>
      <rPr>
        <b/>
        <vertAlign val="superscript"/>
        <sz val="11"/>
        <rFont val="Calibri"/>
        <family val="2"/>
        <charset val="1"/>
      </rPr>
      <t>1</t>
    </r>
    <r>
      <rPr>
        <b/>
        <sz val="11"/>
        <rFont val="Calibri"/>
        <family val="2"/>
        <charset val="1"/>
      </rPr>
      <t xml:space="preserve"> 2020 nach Anzahl der Kindertagespflegepersonen, Anzahl der betreuten Kinder und Ländern </t>
    </r>
    <r>
      <rPr>
        <b/>
        <sz val="11"/>
        <color theme="1"/>
        <rFont val="Calibri"/>
        <family val="2"/>
        <charset val="1"/>
      </rPr>
      <t>(Anzahl, Durchschnittliche Anzahl)</t>
    </r>
  </si>
  <si>
    <r>
      <rPr>
        <b/>
        <sz val="11"/>
        <color theme="1"/>
        <rFont val="Calibri"/>
        <family val="2"/>
        <charset val="1"/>
      </rPr>
      <t>Tab. HF-08.1.2-7 Großtagespflegestellen</t>
    </r>
    <r>
      <rPr>
        <b/>
        <vertAlign val="superscript"/>
        <sz val="11"/>
        <rFont val="Calibri"/>
        <family val="2"/>
        <charset val="1"/>
      </rPr>
      <t>1</t>
    </r>
    <r>
      <rPr>
        <b/>
        <sz val="11"/>
        <rFont val="Calibri"/>
        <family val="2"/>
        <charset val="1"/>
      </rPr>
      <t xml:space="preserve"> 2019 nach Anzahl der Kindertagespflegepersonen, Anzahl der betreuten Kinder und Ländern (Anzahl, Durchschnittliche Anzahl)</t>
    </r>
  </si>
  <si>
    <r>
      <rPr>
        <b/>
        <sz val="11"/>
        <color theme="1"/>
        <rFont val="Calibri"/>
        <family val="2"/>
        <charset val="1"/>
      </rPr>
      <t>Tab. HF-08.1.2-8 Großtagespflegestellen</t>
    </r>
    <r>
      <rPr>
        <b/>
        <vertAlign val="superscript"/>
        <sz val="11"/>
        <rFont val="Calibri"/>
        <family val="2"/>
        <charset val="1"/>
      </rPr>
      <t>1</t>
    </r>
    <r>
      <rPr>
        <b/>
        <sz val="11"/>
        <rFont val="Calibri"/>
        <family val="2"/>
        <charset val="1"/>
      </rPr>
      <t xml:space="preserve"> 2018 nach Anzahl der Kindertagespflegepersonen, Anzahl der betreuten Kinder und Ländern </t>
    </r>
    <r>
      <rPr>
        <b/>
        <sz val="11"/>
        <color theme="1"/>
        <rFont val="Calibri"/>
        <family val="2"/>
        <charset val="1"/>
      </rPr>
      <t>(Anzahl, Durchschnittliche Anzahl)</t>
    </r>
  </si>
  <si>
    <t xml:space="preserve">Hamburg </t>
  </si>
  <si>
    <t>Kinder in Kindertages-betreuung insgesamt</t>
  </si>
  <si>
    <t xml:space="preserve">Kinder in Kindertageseinrichtungen </t>
  </si>
  <si>
    <t>Kinder in Kindertagespflege</t>
  </si>
  <si>
    <t>Kinder unter 3 Jahren in Kindertagesbetreuung</t>
  </si>
  <si>
    <t>Kinder im Alter von 3 Jahren bis zum Schuleintritt in Kindertagesbetreuung</t>
  </si>
  <si>
    <t xml:space="preserve">Davon </t>
  </si>
  <si>
    <t>Tab. HF-08.1.4-1 Kindertagespflegepersonen 2025 nach Altersgruppen und Ländern (Anzahl, In %)</t>
  </si>
  <si>
    <t>Insgesamt</t>
  </si>
  <si>
    <t>Unter 30 Jahre</t>
  </si>
  <si>
    <t>30 bis unter 55 Jahre</t>
  </si>
  <si>
    <t>55 Jahre und älter</t>
  </si>
  <si>
    <t>Durch-
schnitts-
alter</t>
  </si>
  <si>
    <r>
      <rPr>
        <sz val="9"/>
        <color rgb="FF000000"/>
        <rFont val="Calibri"/>
        <family val="2"/>
        <charset val="1"/>
      </rPr>
      <t>Nordrhein-Westfalen</t>
    </r>
    <r>
      <rPr>
        <vertAlign val="superscript"/>
        <sz val="9"/>
        <color rgb="FF000000"/>
        <rFont val="Calibri"/>
        <family val="2"/>
        <charset val="1"/>
      </rPr>
      <t>1</t>
    </r>
  </si>
  <si>
    <r>
      <rPr>
        <sz val="9"/>
        <color rgb="FF000000"/>
        <rFont val="Calibri"/>
        <family val="2"/>
        <charset val="1"/>
      </rPr>
      <t>Westdeutschland</t>
    </r>
    <r>
      <rPr>
        <vertAlign val="superscript"/>
        <sz val="9"/>
        <color rgb="FF000000"/>
        <rFont val="Calibri"/>
        <family val="2"/>
        <charset val="1"/>
      </rPr>
      <t>1</t>
    </r>
  </si>
  <si>
    <r>
      <rPr>
        <sz val="9"/>
        <color rgb="FF000000"/>
        <rFont val="Calibri"/>
        <family val="2"/>
        <charset val="1"/>
      </rPr>
      <t>Deutschland</t>
    </r>
    <r>
      <rPr>
        <vertAlign val="superscript"/>
        <sz val="9"/>
        <color rgb="FF000000"/>
        <rFont val="Calibri"/>
        <family val="2"/>
        <charset val="1"/>
      </rPr>
      <t>1</t>
    </r>
  </si>
  <si>
    <r>
      <rPr>
        <vertAlign val="superscript"/>
        <sz val="8.5"/>
        <color rgb="FF000000"/>
        <rFont val="Calibri"/>
        <family val="2"/>
        <charset val="1"/>
      </rPr>
      <t xml:space="preserve">1 </t>
    </r>
    <r>
      <rPr>
        <sz val="8.5"/>
        <color rgb="FF000000"/>
        <rFont val="Calibri"/>
        <family val="2"/>
        <charset val="1"/>
      </rPr>
      <t>Die Ergebnisse des Landes Nordrhein-Westfalen sind ohne Daten aus dem Jugendamtsbezirk Siegen-Wittgenstein, sodass von einer geringen Untererfassung in Nordrhein-Westfalen, Westdeutschland und Deutschland auszugehen ist.</t>
    </r>
  </si>
  <si>
    <t>Tab. HF-08.1.4-2 Kindertagespflegepersonen 2024 nach Altersgruppen und Ländern (Anzahl, In %)</t>
  </si>
  <si>
    <t>Tab. HF-08.1.4-3 Kindertagespflegepersonen 2023 nach Altersgruppen und Ländern (Anzahl, In %)</t>
  </si>
  <si>
    <r>
      <rPr>
        <vertAlign val="superscript"/>
        <sz val="8.5"/>
        <color rgb="FF000000"/>
        <rFont val="Calibri"/>
        <family val="2"/>
        <charset val="1"/>
      </rPr>
      <t xml:space="preserve">1 </t>
    </r>
    <r>
      <rPr>
        <sz val="8.5"/>
        <color rgb="FF000000"/>
        <rFont val="Calibri"/>
        <family val="2"/>
        <charset val="1"/>
      </rPr>
      <t>Die Ergebnisse des Landes Nordrhein-Westfalen sind ohne Daten aus dem Jugendamtsbezirk Elsdorf, sodass von einer geringen Untererfassung in Nordrhein-Westfalen, Westdeutschland und Deutschland auszugehen ist.</t>
    </r>
  </si>
  <si>
    <t>Tab. HF-08.1.4-4 Kindertagespflegepersonen 2022 nach Altersgruppen und Ländern (Anzahl, In %)</t>
  </si>
  <si>
    <t>Tab. HF-08.1.4-5 Kindertagespflegepersonen 2021 nach Altersgruppen und Ländern (Anzahl, In %)</t>
  </si>
  <si>
    <t>Tab. HF-08.1.4-6 Kindertagespflegepersonen 2020 nach Altersgruppen und Ländern (Anzahl, In %)</t>
  </si>
  <si>
    <t>Tab. HF-08.1.4-7 Kindertagespflegepersonen 2019 nach Altersgruppen und Ländern (Anzahl, In %)</t>
  </si>
  <si>
    <t>Tab. HF-08.2.1-1 Kindertagespflegepersonen 2025 nach Art und Umfang der pädagogischen Qualifizierung nach Ländern (Anzahl, In %)</t>
  </si>
  <si>
    <r>
      <rPr>
        <b/>
        <sz val="11"/>
        <rFont val="Calibri"/>
        <family val="2"/>
        <charset val="1"/>
      </rPr>
      <t>Fachpäda-gogische Ausbildung</t>
    </r>
    <r>
      <rPr>
        <b/>
        <vertAlign val="superscript"/>
        <sz val="11"/>
        <rFont val="Calibri"/>
        <family val="2"/>
        <charset val="1"/>
      </rPr>
      <t>2</t>
    </r>
    <r>
      <rPr>
        <b/>
        <sz val="11"/>
        <rFont val="Calibri"/>
        <family val="2"/>
        <charset val="1"/>
      </rPr>
      <t xml:space="preserve"> ohne Qualifi-zierungskurs</t>
    </r>
  </si>
  <si>
    <r>
      <rPr>
        <b/>
        <sz val="11"/>
        <rFont val="Calibri"/>
        <family val="2"/>
        <charset val="1"/>
      </rPr>
      <t>Fachpäda-gogische Ausbildung</t>
    </r>
    <r>
      <rPr>
        <b/>
        <vertAlign val="superscript"/>
        <sz val="11"/>
        <rFont val="Calibri"/>
        <family val="2"/>
        <charset val="1"/>
      </rPr>
      <t>2</t>
    </r>
    <r>
      <rPr>
        <b/>
        <sz val="11"/>
        <rFont val="Calibri"/>
        <family val="2"/>
        <charset val="1"/>
      </rPr>
      <t xml:space="preserve"> und Qualifi-zierungskurs &gt;= 300 Stunden</t>
    </r>
    <r>
      <rPr>
        <b/>
        <vertAlign val="superscript"/>
        <sz val="11"/>
        <rFont val="Calibri"/>
        <family val="2"/>
        <charset val="1"/>
      </rPr>
      <t>1</t>
    </r>
  </si>
  <si>
    <r>
      <rPr>
        <b/>
        <sz val="11"/>
        <rFont val="Calibri"/>
        <family val="2"/>
        <charset val="1"/>
      </rPr>
      <t>Fachpäda-gogische Ausbildung</t>
    </r>
    <r>
      <rPr>
        <b/>
        <vertAlign val="superscript"/>
        <sz val="11"/>
        <rFont val="Calibri"/>
        <family val="2"/>
        <charset val="1"/>
      </rPr>
      <t>2</t>
    </r>
    <r>
      <rPr>
        <b/>
        <sz val="11"/>
        <rFont val="Calibri"/>
        <family val="2"/>
        <charset val="1"/>
      </rPr>
      <t xml:space="preserve"> und Qualifi-zierungskurs 160 bis 299 Stunden</t>
    </r>
  </si>
  <si>
    <r>
      <rPr>
        <b/>
        <sz val="11"/>
        <rFont val="Calibri"/>
        <family val="2"/>
        <charset val="1"/>
      </rPr>
      <t>Fachpäda-gogische Ausbildung</t>
    </r>
    <r>
      <rPr>
        <b/>
        <vertAlign val="superscript"/>
        <sz val="11"/>
        <rFont val="Calibri"/>
        <family val="2"/>
        <charset val="1"/>
      </rPr>
      <t>2</t>
    </r>
    <r>
      <rPr>
        <b/>
        <sz val="11"/>
        <rFont val="Calibri"/>
        <family val="2"/>
        <charset val="1"/>
      </rPr>
      <t xml:space="preserve"> und Qualifi-zierungskurs &lt; 160 Stunden</t>
    </r>
  </si>
  <si>
    <r>
      <rPr>
        <b/>
        <sz val="11"/>
        <rFont val="Calibri"/>
        <family val="2"/>
        <charset val="1"/>
      </rPr>
      <t>Qualifi-zierungskurs &gt;= 300 Stunden</t>
    </r>
    <r>
      <rPr>
        <b/>
        <vertAlign val="superscript"/>
        <sz val="11"/>
        <rFont val="Calibri"/>
        <family val="2"/>
        <charset val="1"/>
      </rPr>
      <t>1</t>
    </r>
    <r>
      <rPr>
        <b/>
        <sz val="11"/>
        <rFont val="Calibri"/>
        <family val="2"/>
        <charset val="1"/>
      </rPr>
      <t>, ohne fachpädag. Ausbildung</t>
    </r>
  </si>
  <si>
    <t>Qualifi-zierungskurs 160 bis 299 Stunden, ohne fachpädag. Ausbildung</t>
  </si>
  <si>
    <t>Qualifi-zierungskurs 
&lt; 160 Stunden, ohne fachpädag. Ausbildung</t>
  </si>
  <si>
    <t>(Noch) keine tätigkeits-bezog. Qualifikation</t>
  </si>
  <si>
    <r>
      <rPr>
        <sz val="9"/>
        <color rgb="FF000000"/>
        <rFont val="Calibri"/>
        <family val="2"/>
        <charset val="1"/>
      </rPr>
      <t>Nordrhein-Westfalen</t>
    </r>
    <r>
      <rPr>
        <vertAlign val="superscript"/>
        <sz val="9"/>
        <color rgb="FF000000"/>
        <rFont val="Calibri"/>
        <family val="2"/>
        <charset val="1"/>
      </rPr>
      <t>5</t>
    </r>
  </si>
  <si>
    <r>
      <rPr>
        <sz val="9"/>
        <color rgb="FF000000"/>
        <rFont val="Calibri"/>
        <family val="2"/>
        <charset val="1"/>
      </rPr>
      <t>Saarland</t>
    </r>
    <r>
      <rPr>
        <vertAlign val="superscript"/>
        <sz val="9"/>
        <color rgb="FF000000"/>
        <rFont val="Calibri"/>
        <family val="2"/>
        <charset val="1"/>
      </rPr>
      <t>3</t>
    </r>
  </si>
  <si>
    <r>
      <rPr>
        <sz val="9"/>
        <color rgb="FF000000"/>
        <rFont val="Calibri"/>
        <family val="2"/>
        <charset val="1"/>
      </rPr>
      <t>Westdeutschland</t>
    </r>
    <r>
      <rPr>
        <vertAlign val="superscript"/>
        <sz val="9"/>
        <color rgb="FF000000"/>
        <rFont val="Calibri"/>
        <family val="2"/>
        <charset val="1"/>
      </rPr>
      <t>4,5</t>
    </r>
  </si>
  <si>
    <r>
      <rPr>
        <sz val="9"/>
        <color rgb="FF000000"/>
        <rFont val="Calibri"/>
        <family val="2"/>
        <charset val="1"/>
      </rPr>
      <t>Deutschland</t>
    </r>
    <r>
      <rPr>
        <vertAlign val="superscript"/>
        <sz val="9"/>
        <color rgb="FF000000"/>
        <rFont val="Calibri"/>
        <family val="2"/>
        <charset val="1"/>
      </rPr>
      <t>4,5</t>
    </r>
  </si>
  <si>
    <r>
      <rPr>
        <vertAlign val="superscript"/>
        <sz val="8"/>
        <color rgb="FF000000"/>
        <rFont val="Calibri"/>
        <family val="2"/>
        <charset val="1"/>
      </rPr>
      <t>1</t>
    </r>
    <r>
      <rPr>
        <sz val="8"/>
        <color rgb="FF000000"/>
        <rFont val="Calibri"/>
        <family val="2"/>
        <charset val="1"/>
      </rPr>
      <t xml:space="preserve"> Ab dem Jahr 2019 erfolgt eine differenziertere Erfassung der Qualifizierungskurse in der KJH-Statistik, sodass auch mehr als 300 Stunden ausgewiesen werden können.</t>
    </r>
  </si>
  <si>
    <r>
      <rPr>
        <vertAlign val="superscript"/>
        <sz val="8.5"/>
        <color theme="1"/>
        <rFont val="Calibri"/>
        <family val="2"/>
        <charset val="1"/>
      </rPr>
      <t xml:space="preserve">2 </t>
    </r>
    <r>
      <rPr>
        <sz val="8.5"/>
        <color theme="1"/>
        <rFont val="Calibri"/>
        <family val="2"/>
        <charset val="1"/>
      </rPr>
      <t>Dipl.-Sozialpädagoge/pädagogin, Dipl.-Sozialarbeiter/arbeiterin (FH oder vergleichbarer Abschluss); Dipl.-Pädagoge/Pädagogin, Dipl.-Sozialpädagoge/pädagogin, Dipl.-Erziehungswissenschaftler/wissenschaftlerin (Universität oder vergleichbarer Abschluss); Dipl.-Heilpädagoge/pädagogin (FH oder vergleichbarer Abschluss); Staatlich anerkannter/anerkannte Kindheitspädagoge/pädagogin (Master) › Staatlich anerkannter/anerkannte Kindheitspädagoge/pädagogin (Bachelor); Erzieher/Erzieherin; Heilpädagoge/pädagogin (Fachschule); Kinderpfleger/pflegerin; Heilerzieher/erzieherin, Heilerziehungspfleger/pflegerin (auch Kinderkrankenschwester, Kranken- und Altenpfleger/pflegerin); Familienpfleger/pflegerin; Assistent/Assistentin im Sozialwesen (Sozialassistent/assistentin, Sozialbetreuer/betreuerin, Sozialpflegeassistent/assistentin, sozialpädagogischer Assistent/Assistentin); Soziale und medizinische Helferberufe (Erziehungshelfer/helferin, Heilerziehungshelfer/helferin, Heilerziehungspflegehelfer/pflegehelferin, Hauswirtschaftshelfer/helferin, Krankenpflegehelfer/helferin) und Sonstige soziale/sozialpädagogische Kurzausbildung</t>
    </r>
    <r>
      <rPr>
        <sz val="8.5"/>
        <rFont val="Calibri"/>
        <family val="2"/>
        <charset val="1"/>
      </rPr>
      <t>.</t>
    </r>
  </si>
  <si>
    <r>
      <rPr>
        <vertAlign val="superscript"/>
        <sz val="8.5"/>
        <rFont val="Calibri"/>
        <family val="2"/>
        <charset val="1"/>
      </rPr>
      <t>3</t>
    </r>
    <r>
      <rPr>
        <sz val="8.5"/>
        <rFont val="Calibri"/>
        <family val="2"/>
        <charset val="1"/>
      </rPr>
      <t xml:space="preserve">Die Werte für das Saarland werden nicht dargestellt, da es aufgrund eines Übertragungsfehlers hier zu fehlerhaften Angaben kam. </t>
    </r>
  </si>
  <si>
    <r>
      <rPr>
        <vertAlign val="superscript"/>
        <sz val="8.5"/>
        <rFont val="Calibri"/>
        <family val="2"/>
        <charset val="1"/>
      </rPr>
      <t>4</t>
    </r>
    <r>
      <rPr>
        <sz val="8.5"/>
        <rFont val="Calibri"/>
        <family val="2"/>
        <charset val="1"/>
      </rPr>
      <t>In den Werten für Westdeutschland und Deutschland sind fehlerhafte Angaben für das Saarland enthalten. Dies führt zu leichten Verzerrungen, die jedoch keinen Einfluss auf die grundsätzliche Aussage der Werte haben.</t>
    </r>
  </si>
  <si>
    <r>
      <rPr>
        <vertAlign val="superscript"/>
        <sz val="8.5"/>
        <color rgb="FF000000"/>
        <rFont val="Calibri"/>
        <family val="2"/>
        <charset val="1"/>
      </rPr>
      <t xml:space="preserve">5 </t>
    </r>
    <r>
      <rPr>
        <sz val="8.5"/>
        <color rgb="FF000000"/>
        <rFont val="Calibri"/>
        <family val="2"/>
        <charset val="1"/>
      </rPr>
      <t>Die Ergebnisse des Landes Nordrhein-Westfalen sind ohne Daten aus dem Jugendamtsbezirk Siegen-Wittgenstein, sodass von einer geringen Untererfassung in Nordrhein-Westfalen, Westdeutschland und Deutschland auszugehen ist.</t>
    </r>
  </si>
  <si>
    <t>Tab. HF-08.2.1-2 Kindertagespflegepersonen 2024 nach Art und Umfang der pädagogischen Qualifizierung nach Ländern (Anzahl, In %)</t>
  </si>
  <si>
    <t>Tab. HF-08.2.1-3 Kindertagespflegepersonen 2023 nach Art und Umfang der pädagogischen Qualifizierung nach Ländern (Anzahl, In %)</t>
  </si>
  <si>
    <r>
      <rPr>
        <vertAlign val="superscript"/>
        <sz val="8.5"/>
        <color theme="1"/>
        <rFont val="Calibri"/>
        <family val="2"/>
        <charset val="1"/>
      </rPr>
      <t xml:space="preserve">2  </t>
    </r>
    <r>
      <rPr>
        <sz val="8.5"/>
        <color theme="1"/>
        <rFont val="Calibri"/>
        <family val="2"/>
        <charset val="1"/>
      </rPr>
      <t>Dipl.-Sozialpädagoge/pädagogin, Dipl.-Sozialarbeiter/arbeiterin (FH oder vergleichbarer Abschluss); Dipl.-Pädagoge/Pädagogin, Dipl.-Sozialpädagoge/pädagogin, Dipl.-Erziehungswissenschaftler/wissenschaftlerin (Universität oder vergleichbarer Abschluss); Dipl.-Heilpädagoge/pädagogin (FH oder vergleichbarer Abschluss); Staatlich anerkannter/anerkannte Kindheitspädagoge/pädagogin (Master) › Staatlich anerkannter/anerkannte Kindheitspädagoge/pädagogin (Bachelor); Erzieher/Erzieherin; Heilpädagoge/pädagogin (Fachschule); Kinderpfleger/pflegerin; Heilerzieher/erzieherin, Heilerziehungspfleger/pflegerin (auch Kinderkrankenschwester, Kranken- und Altenpfleger/pflegerin); Familienpfleger/pflegerin; Assistent/Assistentin im Sozialwesen (Sozialassistent/assistentin, Sozialbetreuer/betreuerin, Sozialpflegeassistent/assistentin, sozialpädagogischer Assistent/Assistentin); Soziale und medizinische Helferberufe (Erziehungshelfer/helferin, Heilerziehungshelfer/helferin, Heilerziehungspflegehelfer/pflegehelferin, Hauswirtschaftshelfer/helferin, Krankenpflegehelfer/helferin) und Sonstige soziale/sozialpädagogische Kurzausbildung</t>
    </r>
    <r>
      <rPr>
        <sz val="8.5"/>
        <rFont val="Calibri"/>
        <family val="2"/>
        <charset val="1"/>
      </rPr>
      <t>.</t>
    </r>
  </si>
  <si>
    <t>Tab. HF-08.2.1-4 Kindertagespflegepersonen 2022 nach Art und Umfang der pädagogischen Qualifizierung nach Ländern (Anzahl, In %)</t>
  </si>
  <si>
    <r>
      <rPr>
        <sz val="9"/>
        <color rgb="FF000000"/>
        <rFont val="Calibri"/>
        <family val="2"/>
        <charset val="1"/>
      </rPr>
      <t>Bremen</t>
    </r>
    <r>
      <rPr>
        <vertAlign val="superscript"/>
        <sz val="9"/>
        <color rgb="FF000000"/>
        <rFont val="Calibri"/>
        <family val="2"/>
        <charset val="1"/>
      </rPr>
      <t>3</t>
    </r>
  </si>
  <si>
    <t>/</t>
  </si>
  <si>
    <r>
      <rPr>
        <sz val="9"/>
        <color rgb="FF000000"/>
        <rFont val="Calibri"/>
        <family val="2"/>
        <charset val="1"/>
      </rPr>
      <t>Westdeutschland</t>
    </r>
    <r>
      <rPr>
        <vertAlign val="superscript"/>
        <sz val="9"/>
        <color rgb="FF000000"/>
        <rFont val="Calibri"/>
        <family val="2"/>
        <charset val="1"/>
      </rPr>
      <t>4</t>
    </r>
  </si>
  <si>
    <r>
      <rPr>
        <sz val="9"/>
        <color rgb="FF000000"/>
        <rFont val="Calibri"/>
        <family val="2"/>
        <charset val="1"/>
      </rPr>
      <t>Deutschland</t>
    </r>
    <r>
      <rPr>
        <vertAlign val="superscript"/>
        <sz val="9"/>
        <color rgb="FF000000"/>
        <rFont val="Calibri"/>
        <family val="2"/>
        <charset val="1"/>
      </rPr>
      <t>4</t>
    </r>
  </si>
  <si>
    <r>
      <rPr>
        <vertAlign val="superscript"/>
        <sz val="8.5"/>
        <color rgb="FF000000"/>
        <rFont val="Calibri"/>
        <family val="2"/>
        <charset val="1"/>
      </rPr>
      <t xml:space="preserve">1 </t>
    </r>
    <r>
      <rPr>
        <sz val="8.5"/>
        <color rgb="FF000000"/>
        <rFont val="Calibri"/>
        <family val="2"/>
        <charset val="1"/>
      </rPr>
      <t>Ab dem Jahr 2019 erfolgt eine differenziertere Erfassung der Qualifizierungskurse in der KJH-Statistik, sodass auch mehr als 300 Stunden ausgewiesen werden können.</t>
    </r>
  </si>
  <si>
    <r>
      <rPr>
        <vertAlign val="superscript"/>
        <sz val="8.5"/>
        <rFont val="Calibri"/>
        <family val="2"/>
        <charset val="1"/>
      </rPr>
      <t xml:space="preserve">3 </t>
    </r>
    <r>
      <rPr>
        <sz val="8.5"/>
        <rFont val="Calibri"/>
        <family val="2"/>
        <charset val="1"/>
      </rPr>
      <t>Aufgrund von fehlerhaften Angaben zum Umfang des Qualifizierungskurses in Bremen werden die Ergebnisse für das Jahr 2022 hierzu nicht dargestellt.</t>
    </r>
  </si>
  <si>
    <r>
      <rPr>
        <vertAlign val="superscript"/>
        <sz val="8.5"/>
        <rFont val="Calibri"/>
        <family val="2"/>
        <charset val="1"/>
      </rPr>
      <t xml:space="preserve">4 </t>
    </r>
    <r>
      <rPr>
        <sz val="8.5"/>
        <rFont val="Calibri"/>
        <family val="2"/>
        <charset val="1"/>
      </rPr>
      <t>In den Werten für Deutschland und Westdeutschland sind fehlerhafte Angaben für das Land Bremen enthalten, dies führt zu leichten Verzerrungen, die jedoch keinen Einfluss auf die grundsätzliche Aussage des Wertes haben.</t>
    </r>
  </si>
  <si>
    <t>Hinweis: Werte mit starken Einschränkungen (/) sind für Bremen nicht dargestellt, da diese nicht belastbar oder vorhanden sind.</t>
  </si>
  <si>
    <t>Tab. HF-08.2.1-5 Kindertagespflegepersonen 2021 nach Art und Umfang der pädagogischen Qualifizierung nach Ländern (Anzahl, In %)</t>
  </si>
  <si>
    <r>
      <rPr>
        <vertAlign val="superscript"/>
        <sz val="8.5"/>
        <color theme="1"/>
        <rFont val="Calibri"/>
        <family val="2"/>
        <charset val="1"/>
      </rPr>
      <t xml:space="preserve">2 </t>
    </r>
    <r>
      <rPr>
        <sz val="8.5"/>
        <color theme="1"/>
        <rFont val="Calibri"/>
        <family val="2"/>
        <charset val="1"/>
      </rPr>
      <t>Dipl.-Sozialpädagoge/pädagogin, Dipl.-Sozialarbeiter/arbeiterin (FH oder vergleichbarer Abschluss); Dipl.-Pädagoge/Pädagogin, Dipl.-Sozialpädagoge/pädagogin, Dipl.-Erziehungswissenschaftler/wissenschaftlerin (Universität oder vergleichbarer Abschluss); Dipl.-Heilpädagoge/pädagogin (FH oder vergleichbarer Abschluss); Staatlich anerkannter/anerkannte Kindheitspädagoge/pädagogin (Master) › Staatlich anerkannter/anerkannte Kindheitspädagoge/pädagogin (Bachelor); Erzieher/Erzieherin; Heilpädagoge/pädagogin (Fachschule); Kinderpfleger/pflegerin; Heilerzieher/erzieherin, Heilerziehungspfleger/pflegerin (auch Kinderkrankenschwester, Kranken- und Altenpfleger/pflegerin); Familienpfleger/pflegerin; Assistent/Assistentin im Sozialwesen (Sozialassistent/assistentin, Sozialbetreuer/betreuerin, Sozialpflegeassistent/assistentin, sozialpädagogischer Assistent/Assistentin); Soziale und medizinische Helferberufe (Erziehungshelfer/helferin, Heilerziehungshelfer/helferin, Heilerziehungspflegehelfer/pflegehelferin, Hauswirtschaftshelfer/helferin, Krankenpflegehelfer/helferin) und Sonstige soziale/sozialpädagogische Kurzausbildung.</t>
    </r>
  </si>
  <si>
    <t>Tab. HF-08.2.1-6 Kindertagespflegepersonen 2020 nach Art und Umfang der pädagogischen Qualifizierung nach Ländern (Anzahl, In %)</t>
  </si>
  <si>
    <r>
      <rPr>
        <b/>
        <sz val="11"/>
        <color theme="1"/>
        <rFont val="Calibri"/>
        <family val="2"/>
        <charset val="1"/>
      </rPr>
      <t>Tab. HF-08.2.1-7 Kindertagespflegepersonen 2019</t>
    </r>
    <r>
      <rPr>
        <b/>
        <vertAlign val="superscript"/>
        <sz val="11"/>
        <color theme="1"/>
        <rFont val="Calibri"/>
        <family val="2"/>
        <charset val="1"/>
      </rPr>
      <t>1</t>
    </r>
    <r>
      <rPr>
        <b/>
        <sz val="11"/>
        <color theme="1"/>
        <rFont val="Calibri"/>
        <family val="2"/>
        <charset val="1"/>
      </rPr>
      <t xml:space="preserve"> nach Art und Umfang der pädagogischen Qualifizierung nach Ländern (Anzahl, In %)</t>
    </r>
  </si>
  <si>
    <t>Tab. HF-08.2.1-8 Kindertagespflegepersonen 2018 nach Art und Umfang der pädagogischen Qualifizierung nach Ländern (Anzahl, In %)</t>
  </si>
  <si>
    <r>
      <rPr>
        <b/>
        <sz val="11"/>
        <rFont val="Calibri"/>
        <family val="2"/>
        <charset val="1"/>
      </rPr>
      <t>Fachpäda-gogische Ausbildung</t>
    </r>
    <r>
      <rPr>
        <b/>
        <vertAlign val="superscript"/>
        <sz val="11"/>
        <rFont val="Calibri"/>
        <family val="2"/>
        <charset val="1"/>
      </rPr>
      <t>1</t>
    </r>
    <r>
      <rPr>
        <b/>
        <sz val="11"/>
        <rFont val="Calibri"/>
        <family val="2"/>
        <charset val="1"/>
      </rPr>
      <t xml:space="preserve"> ohne Qualifi-zierungskurs</t>
    </r>
  </si>
  <si>
    <r>
      <rPr>
        <b/>
        <sz val="11"/>
        <rFont val="Calibri"/>
        <family val="2"/>
        <charset val="1"/>
      </rPr>
      <t>Fachpäda-gogische Ausbildung</t>
    </r>
    <r>
      <rPr>
        <b/>
        <vertAlign val="superscript"/>
        <sz val="11"/>
        <rFont val="Calibri"/>
        <family val="2"/>
        <charset val="1"/>
      </rPr>
      <t>1</t>
    </r>
    <r>
      <rPr>
        <b/>
        <sz val="11"/>
        <rFont val="Calibri"/>
        <family val="2"/>
        <charset val="1"/>
      </rPr>
      <t xml:space="preserve"> und Qualifi-zierungskurs &gt;= 160 Stunden</t>
    </r>
  </si>
  <si>
    <r>
      <rPr>
        <b/>
        <sz val="11"/>
        <rFont val="Calibri"/>
        <family val="2"/>
        <charset val="1"/>
      </rPr>
      <t>Fachpäda-gogische Ausbildung</t>
    </r>
    <r>
      <rPr>
        <b/>
        <vertAlign val="superscript"/>
        <sz val="11"/>
        <rFont val="Calibri"/>
        <family val="2"/>
        <charset val="1"/>
      </rPr>
      <t>1</t>
    </r>
    <r>
      <rPr>
        <b/>
        <sz val="11"/>
        <rFont val="Calibri"/>
        <family val="2"/>
        <charset val="1"/>
      </rPr>
      <t xml:space="preserve"> und Qualifi-zierungskurs
&lt; 160 Stunden</t>
    </r>
  </si>
  <si>
    <t>Qualifi-zierungskurs &gt;= 160 Stunden, ohne fachpädag. Ausbildung</t>
  </si>
  <si>
    <t>Qualifi-zierungskurs
&lt; 160 Stunden, ohne fachpädag. Ausbildung</t>
  </si>
  <si>
    <r>
      <rPr>
        <vertAlign val="superscript"/>
        <sz val="8.5"/>
        <color theme="1"/>
        <rFont val="Calibri"/>
        <family val="2"/>
        <charset val="1"/>
      </rPr>
      <t xml:space="preserve">1 </t>
    </r>
    <r>
      <rPr>
        <sz val="8.5"/>
        <color theme="1"/>
        <rFont val="Calibri"/>
        <family val="2"/>
        <charset val="1"/>
      </rPr>
      <t>Dipl.-Sozialpädagoge/pädagogin, Dipl.-Sozialarbeiter/arbeiterin (FH oder vergleichbarer Abschluss); Dipl.-Pädagoge/Pädagogin, Dipl.-Sozialpädagoge/pädagogin, Dipl.-Erziehungswissenschaftler/wissenschaftlerin (Universität oder vergleichbarer Abschluss); Dipl.-Heilpädagoge/pädagogin (FH oder vergleichbarer Abschluss); Staatlich anerkannter/anerkannte Kindheitspädagoge/pädagogin (Master) › Staatlich anerkannter/anerkannte Kindheitspädagoge/pädagogin (Bachelor); Erzieher/Erzieherin; Heilpädagoge/pädagogin (Fachschule); Kinderpfleger/pflegerin; Heilerzieher/erzieherin, Heilerziehungspfleger/pflegerin (auch Kinderkrankenschwester, Kranken- und Altenpfleger/pflegerin); Familienpfleger/pflegerin; Assistent/Assistentin im Sozialwesen (Sozialassistent/assistentin, Sozialbetreuer/betreuerin, Sozialpflegeassistent/assistentin, sozialpädagogischer Assistent/Assistentin); Soziale und medizinische Helferberufe (Erziehungshelfer/helferin, Heilerziehungshelfer/helferin, Heilerziehungspflegehelfer/pflegehelferin, Hauswirtschaftshelfer/helferin, Krankenpflegehelfer/helferin) und Sonstige soziale/sozialpädagogische Kurzausbildung.</t>
    </r>
  </si>
  <si>
    <r>
      <rPr>
        <b/>
        <sz val="11"/>
        <color theme="1"/>
        <rFont val="Calibri"/>
        <family val="2"/>
        <charset val="1"/>
      </rPr>
      <t>Tab. HF-08.4.5-1 Durchschnittliche Anzahl betreuter Kinder pro Kindertagespflegeperson</t>
    </r>
    <r>
      <rPr>
        <b/>
        <vertAlign val="superscript"/>
        <sz val="11"/>
        <color theme="1"/>
        <rFont val="Calibri"/>
        <family val="2"/>
        <charset val="1"/>
      </rPr>
      <t>1</t>
    </r>
    <r>
      <rPr>
        <b/>
        <sz val="11"/>
        <color theme="1"/>
        <rFont val="Calibri"/>
        <family val="2"/>
        <charset val="1"/>
      </rPr>
      <t xml:space="preserve"> 2025 nach Ländern</t>
    </r>
  </si>
  <si>
    <r>
      <rPr>
        <b/>
        <sz val="11"/>
        <color theme="1"/>
        <rFont val="Calibri"/>
        <family val="2"/>
        <charset val="1"/>
      </rPr>
      <t>Durchschnittliche Anzahl betreuter Kinder pro Kindertages-pflegeperson</t>
    </r>
    <r>
      <rPr>
        <b/>
        <vertAlign val="superscript"/>
        <sz val="11"/>
        <color theme="1"/>
        <rFont val="Calibri"/>
        <family val="2"/>
        <charset val="1"/>
      </rPr>
      <t>2</t>
    </r>
  </si>
  <si>
    <r>
      <rPr>
        <vertAlign val="superscript"/>
        <sz val="8.5"/>
        <color theme="1"/>
        <rFont val="Calibri"/>
        <family val="2"/>
        <charset val="1"/>
      </rPr>
      <t xml:space="preserve">1 </t>
    </r>
    <r>
      <rPr>
        <sz val="8.5"/>
        <color theme="1"/>
        <rFont val="Calibri"/>
        <family val="2"/>
        <charset val="1"/>
      </rPr>
      <t>Für die Berechnung der durchschnittlichen Anzahl der Kinder pro Kindertagespflegeperson werden sowohl Kinder als auch Schulkinder berücksichtigt, die eine Kindertagespflege besuchen.</t>
    </r>
  </si>
  <si>
    <r>
      <rPr>
        <vertAlign val="superscript"/>
        <sz val="8.5"/>
        <rFont val="Calibri"/>
        <family val="2"/>
        <charset val="1"/>
      </rPr>
      <t>2</t>
    </r>
    <r>
      <rPr>
        <sz val="8.5"/>
        <rFont val="Calibri"/>
        <family val="2"/>
        <charset val="1"/>
      </rPr>
      <t xml:space="preserve"> Die Werte wurden auf Grundlage des Kinderdatensatzes berechnet.</t>
    </r>
  </si>
  <si>
    <r>
      <rPr>
        <b/>
        <sz val="11"/>
        <color theme="1"/>
        <rFont val="Calibri"/>
        <family val="2"/>
        <charset val="1"/>
      </rPr>
      <t>Tab. HF-08.4.5-2 Durchschnittliche Anzahl betreuter Kinder pro Kindertagespflegeperson</t>
    </r>
    <r>
      <rPr>
        <b/>
        <vertAlign val="superscript"/>
        <sz val="11"/>
        <color theme="1"/>
        <rFont val="Calibri"/>
        <family val="2"/>
        <charset val="1"/>
      </rPr>
      <t>1</t>
    </r>
    <r>
      <rPr>
        <b/>
        <sz val="11"/>
        <color theme="1"/>
        <rFont val="Calibri"/>
        <family val="2"/>
        <charset val="1"/>
      </rPr>
      <t xml:space="preserve"> 2024 nach Ländern</t>
    </r>
  </si>
  <si>
    <r>
      <rPr>
        <b/>
        <sz val="11"/>
        <color theme="1"/>
        <rFont val="Calibri"/>
        <family val="2"/>
        <charset val="1"/>
      </rPr>
      <t>Tab. HF-08.4.5-3 Durchschnittliche Anzahl betreuter Kinder pro Kindertagespflegeperson</t>
    </r>
    <r>
      <rPr>
        <b/>
        <vertAlign val="superscript"/>
        <sz val="11"/>
        <color theme="1"/>
        <rFont val="Calibri"/>
        <family val="2"/>
        <charset val="1"/>
      </rPr>
      <t>1</t>
    </r>
    <r>
      <rPr>
        <b/>
        <sz val="11"/>
        <color theme="1"/>
        <rFont val="Calibri"/>
        <family val="2"/>
        <charset val="1"/>
      </rPr>
      <t xml:space="preserve"> 2023 nach Ländern</t>
    </r>
  </si>
  <si>
    <r>
      <rPr>
        <b/>
        <sz val="11"/>
        <rFont val="Calibri"/>
        <family val="2"/>
        <charset val="1"/>
      </rPr>
      <t>Tab. HF-08.4.5-4 Durchschnittliche Anzahl betreuter Kinder pro Kindertagespflegeperson</t>
    </r>
    <r>
      <rPr>
        <b/>
        <vertAlign val="superscript"/>
        <sz val="11"/>
        <rFont val="Calibri"/>
        <family val="2"/>
        <charset val="1"/>
      </rPr>
      <t>1</t>
    </r>
    <r>
      <rPr>
        <b/>
        <sz val="11"/>
        <rFont val="Calibri"/>
        <family val="2"/>
        <charset val="1"/>
      </rPr>
      <t xml:space="preserve"> 2022 nach Ländern</t>
    </r>
  </si>
  <si>
    <r>
      <rPr>
        <b/>
        <sz val="11"/>
        <rFont val="Calibri"/>
        <family val="2"/>
        <charset val="1"/>
      </rPr>
      <t>Durchschnitt-liche Anzahl betreuter Kinder pro Kindertages-pflegeperson</t>
    </r>
    <r>
      <rPr>
        <b/>
        <vertAlign val="superscript"/>
        <sz val="11"/>
        <rFont val="Calibri"/>
        <family val="2"/>
        <charset val="1"/>
      </rPr>
      <t xml:space="preserve">2 </t>
    </r>
  </si>
  <si>
    <r>
      <rPr>
        <vertAlign val="superscript"/>
        <sz val="8.5"/>
        <rFont val="Calibri"/>
        <family val="2"/>
        <charset val="1"/>
      </rPr>
      <t xml:space="preserve">2 </t>
    </r>
    <r>
      <rPr>
        <sz val="8.5"/>
        <rFont val="Calibri"/>
        <family val="2"/>
        <charset val="1"/>
      </rPr>
      <t>Die Werte wurden auf Grundlage des Kinderdatensatzes berechnet.</t>
    </r>
  </si>
  <si>
    <t>Quelle: Forschungsdatenzentrum der Statistischen Ämter des Bundes und der Länder, Statistik der Kinder und tätigen Personen in öffentlich geförderter
Kindertagespflege 2022, https://doi.org/10.21242/22543.2022.00.00.1.1.0; Berechnungen des Forschungsverbundes DJI/TU Dortmund.</t>
  </si>
  <si>
    <r>
      <rPr>
        <b/>
        <sz val="11"/>
        <rFont val="Calibri"/>
        <family val="2"/>
        <charset val="1"/>
      </rPr>
      <t>Tab. HF-08.4.5-5 Durchschnittliche Anzahl betreuter Kinder pro Kindertagespflegeperson</t>
    </r>
    <r>
      <rPr>
        <b/>
        <vertAlign val="superscript"/>
        <sz val="11"/>
        <rFont val="Calibri"/>
        <family val="2"/>
        <charset val="1"/>
      </rPr>
      <t>1</t>
    </r>
    <r>
      <rPr>
        <b/>
        <sz val="11"/>
        <rFont val="Calibri"/>
        <family val="2"/>
        <charset val="1"/>
      </rPr>
      <t xml:space="preserve"> 2021 nach Ländern</t>
    </r>
  </si>
  <si>
    <r>
      <rPr>
        <b/>
        <sz val="11"/>
        <rFont val="Calibri"/>
        <family val="2"/>
        <charset val="1"/>
      </rPr>
      <t>Durchschnittliche Anzahl betreuter Kinder pro Kindertages-pflegeperson</t>
    </r>
    <r>
      <rPr>
        <b/>
        <vertAlign val="superscript"/>
        <sz val="11"/>
        <rFont val="Calibri"/>
        <family val="2"/>
        <charset val="1"/>
      </rPr>
      <t xml:space="preserve">2 </t>
    </r>
  </si>
  <si>
    <t>Quelle: Forschungsdatenzentrum der Statistischen Ämter des Bundes und der Länder, Statistik der Kinder und tätigen Personen in öffentlich geförderter
Kindertagespflege 2021, https://doi.org/10.21242/22543.2021.00.00.1.1.0; Berechnungen des Forschungsverbundes DJI/TU Dortmund.</t>
  </si>
  <si>
    <r>
      <rPr>
        <b/>
        <sz val="11"/>
        <rFont val="Calibri"/>
        <family val="2"/>
        <charset val="1"/>
      </rPr>
      <t>Tab. HF-08.4.5-6 Durchschnittliche Anzahl betreuter Kinder pro Kindertagespflegeperson</t>
    </r>
    <r>
      <rPr>
        <b/>
        <vertAlign val="superscript"/>
        <sz val="11"/>
        <rFont val="Calibri"/>
        <family val="2"/>
        <charset val="1"/>
      </rPr>
      <t>1</t>
    </r>
    <r>
      <rPr>
        <b/>
        <sz val="11"/>
        <rFont val="Calibri"/>
        <family val="2"/>
        <charset val="1"/>
      </rPr>
      <t xml:space="preserve"> 2020 nach Ländern</t>
    </r>
  </si>
  <si>
    <t>Quelle: Forschungsdatenzentrum der Statistischen Ämter des Bundes und der Länder, Statistik der Kinder und tätigen Personen in öffentlich geförderter
Kindertagespflege 2020, https://doi.org/10.21242/22543.2020.00.00.1.1.0; Berechnungen des Forschungsverbundes DJI/TU Dortmund.</t>
  </si>
  <si>
    <r>
      <rPr>
        <b/>
        <sz val="11"/>
        <color theme="1"/>
        <rFont val="Calibri"/>
        <family val="2"/>
        <charset val="1"/>
      </rPr>
      <t>Tab. HF-08.4.5-7 Durchschnittliche Anzahl betreuter Kinder pro Kindertagespflegeperson</t>
    </r>
    <r>
      <rPr>
        <b/>
        <vertAlign val="superscript"/>
        <sz val="11"/>
        <color theme="1"/>
        <rFont val="Calibri"/>
        <family val="2"/>
        <charset val="1"/>
      </rPr>
      <t xml:space="preserve">1 </t>
    </r>
    <r>
      <rPr>
        <b/>
        <sz val="11"/>
        <color theme="1"/>
        <rFont val="Calibri"/>
        <family val="2"/>
        <charset val="1"/>
      </rPr>
      <t>2019 nach Ländern</t>
    </r>
  </si>
  <si>
    <t>Quelle: Forschungsdatenzentrum der Statistischen Ämter des Bundes und der Länder, Statistik der Kinder und tätigen Personen in öffentlich geförderter
Kindertagespflege 2019, https://doi.org/10.21242/22543.2019.00.00.1.1.0; Berechnungen des Forschungsverbundes DJI/TU Dortmund.</t>
  </si>
  <si>
    <r>
      <rPr>
        <b/>
        <sz val="11"/>
        <rFont val="Calibri"/>
        <family val="2"/>
        <charset val="1"/>
      </rPr>
      <t>Tab. HF-08.4.5-8 Durchschnittliche Anzahl betreuter Kinder pro Kindertagespflegeperson</t>
    </r>
    <r>
      <rPr>
        <b/>
        <vertAlign val="superscript"/>
        <sz val="11"/>
        <rFont val="Calibri"/>
        <family val="2"/>
        <charset val="1"/>
      </rPr>
      <t>1</t>
    </r>
    <r>
      <rPr>
        <b/>
        <sz val="11"/>
        <rFont val="Calibri"/>
        <family val="2"/>
        <charset val="1"/>
      </rPr>
      <t xml:space="preserve"> 2018 nach Ländern</t>
    </r>
  </si>
  <si>
    <t>Quelle: Forschungsdatenzentrum der Statistischen Ämter des Bundes und der Länder, Statistik der Kinder und tätigen Personen in öffentlich geförderter
Kindertagespflege 2018, https://doi.org/10.21242/22543.2018.00.00.1.1.0; Berechnungen des Forschungsverbundes DJI/TU Dortmund.</t>
  </si>
  <si>
    <t>Quelle: Statistisches Bundesamt (Destatis) (2025): Statistik der Kinder- und Jugendhilfe Teil III.5. Personen und Kinder in Großtagespflegestellen am 01.03.2025.</t>
  </si>
  <si>
    <t>Quelle: Statistisches Bundesamt (Destatis) (2024): Statistik der Kinder- und Jugendhilfe Teil III.5. Personen und Kinder in Großtagespflegestellen am 01.03.2024.</t>
  </si>
  <si>
    <t>Quelle: Statistisches Bundesamt (Destatis) (2023): Statistik der Kinder- und Jugendhilfe Teil III.5. Personen und Kinder in Großtagespflegestellen am 01.03.2023.</t>
  </si>
  <si>
    <t>Quelle: Statistisches Bundesamt (Destatis) (2022): Statistik der Kinder- und Jugendhilfe Teil III.5. Personen und Kinder in Großtagespflegestellen am 01.03.2022.</t>
  </si>
  <si>
    <t>Quelle: Statistisches Bundesamt (Destatis) (2021): Statistik der Kinder- und Jugendhilfe Teil III.5. Personen und Kinder in Großtagespflegestellen am 01.03.2021.</t>
  </si>
  <si>
    <t>Quelle: Statistisches Bundesamt (Destatis) (2020): Statistik der Kinder- und Jugendhilfe Teil III.5. Personen und Kinder in Großtagespflegestellen am 01.03.2020.</t>
  </si>
  <si>
    <t>Quelle: Statistisches Bundesamt (Destatis) (2019): Statistik der Kinder- und Jugendhilfe Teil III.5. Personen und Kinder in Großtagespflegestellen am 01.03.2019.</t>
  </si>
  <si>
    <t>Quelle: Statistisches Bundesamt (Destatis) (2018): Statistik der Kinder- und Jugendhilfe Teil III.5. Personen und Kinder in Großtagespflegestellen am 01.03.2018.</t>
  </si>
  <si>
    <t>Männlich</t>
  </si>
  <si>
    <t>Weiblich</t>
  </si>
  <si>
    <r>
      <rPr>
        <b/>
        <sz val="11"/>
        <color theme="1"/>
        <rFont val="Calibri"/>
        <family val="2"/>
        <charset val="1"/>
      </rPr>
      <t>Tab. HF-08.1.1-1 Kindertagespflegepersonen 2024 nach Ort der Betreuung</t>
    </r>
    <r>
      <rPr>
        <b/>
        <vertAlign val="superscript"/>
        <sz val="11"/>
        <color theme="1"/>
        <rFont val="Calibri"/>
        <family val="2"/>
        <charset val="1"/>
      </rPr>
      <t>1</t>
    </r>
    <r>
      <rPr>
        <b/>
        <sz val="11"/>
        <color theme="1"/>
        <rFont val="Calibri"/>
        <family val="2"/>
        <charset val="1"/>
      </rPr>
      <t xml:space="preserve"> und Ländern (Anzahl, In %)</t>
    </r>
  </si>
  <si>
    <r>
      <rPr>
        <vertAlign val="superscript"/>
        <sz val="8.5"/>
        <color rgb="FF000000"/>
        <rFont val="Calibri"/>
        <family val="2"/>
        <charset val="1"/>
      </rPr>
      <t>3</t>
    </r>
    <r>
      <rPr>
        <sz val="8.5"/>
        <color rgb="FF000000"/>
        <rFont val="Calibri"/>
        <family val="2"/>
        <charset val="1"/>
      </rPr>
      <t>Aufgrund von fehlerhaften Angaben zum Ort der Betreuung in Bremen werden die Ergebnisse für das Jahr 2024 hierzu nicht dargestellt.</t>
    </r>
  </si>
  <si>
    <r>
      <rPr>
        <vertAlign val="superscript"/>
        <sz val="8.5"/>
        <color rgb="FF000000"/>
        <rFont val="Calibri"/>
        <family val="2"/>
        <charset val="1"/>
      </rPr>
      <t>4</t>
    </r>
    <r>
      <rPr>
        <sz val="8.5"/>
        <color rgb="FF000000"/>
        <rFont val="Calibri"/>
        <family val="2"/>
        <charset val="1"/>
      </rPr>
      <t>In den Werten für Deutschland und Westdeutschland sind fehlerhafte Angaben für das Land Bremen enthalten, dies führt zu leichten Verzerrungen, die jedoch keinen Einfluss auf die grundsätzliche Aussage des Wertes haben.</t>
    </r>
  </si>
  <si>
    <r>
      <rPr>
        <vertAlign val="superscript"/>
        <sz val="8.5"/>
        <color rgb="FF000000"/>
        <rFont val="Calibri"/>
        <family val="2"/>
        <charset val="1"/>
      </rPr>
      <t>5</t>
    </r>
    <r>
      <rPr>
        <sz val="8.5"/>
        <color rgb="FF000000"/>
        <rFont val="Calibri"/>
        <family val="2"/>
        <charset val="1"/>
      </rPr>
      <t>Die Ergebnisse des Landes Nordrhein-Westfalen sind ohne Daten aus dem Jugendamtsbezirk Siegen-Wittgenstein, sodass von einer geringen Untererfassung in Nordrhein-Westfalen, Westdeutschland und Deutschland auszugehen ist.</t>
    </r>
  </si>
  <si>
    <r>
      <rPr>
        <b/>
        <sz val="11"/>
        <color theme="1"/>
        <rFont val="Calibri"/>
        <family val="2"/>
        <charset val="1"/>
      </rPr>
      <t>Tab. HF-08.1.1-2 Kindertagespflegepersonen 2023 nach Ort der Betreuung</t>
    </r>
    <r>
      <rPr>
        <b/>
        <vertAlign val="superscript"/>
        <sz val="11"/>
        <color theme="1"/>
        <rFont val="Calibri"/>
        <family val="2"/>
        <charset val="1"/>
      </rPr>
      <t>1</t>
    </r>
    <r>
      <rPr>
        <b/>
        <sz val="11"/>
        <color theme="1"/>
        <rFont val="Calibri"/>
        <family val="2"/>
        <charset val="1"/>
      </rPr>
      <t xml:space="preserve"> und Ländern (Anzahl, In %)</t>
    </r>
  </si>
  <si>
    <r>
      <rPr>
        <vertAlign val="superscript"/>
        <sz val="8.5"/>
        <color rgb="FF000000"/>
        <rFont val="Calibri"/>
        <family val="2"/>
        <charset val="1"/>
      </rPr>
      <t>3</t>
    </r>
    <r>
      <rPr>
        <sz val="8.5"/>
        <color rgb="FF000000"/>
        <rFont val="Calibri"/>
        <family val="2"/>
        <charset val="1"/>
      </rPr>
      <t>Die Ergebnisse des Landes Nordrhein-Westfalen sind ohne Daten aus dem Jugendamtsbezirk Elsdorf, sodass von einer geringen Untererfassung in Nordrhein-Westfalen, Westdeutschland und Deutschland auszugehen ist.</t>
    </r>
  </si>
  <si>
    <r>
      <rPr>
        <b/>
        <sz val="11"/>
        <color theme="1"/>
        <rFont val="Calibri"/>
        <family val="2"/>
        <charset val="1"/>
      </rPr>
      <t>Tab. HF-08.1.1-3 Kindertagespflegepersonen 2022 nach Ort der Betreuung</t>
    </r>
    <r>
      <rPr>
        <b/>
        <vertAlign val="superscript"/>
        <sz val="11"/>
        <color theme="1"/>
        <rFont val="Calibri"/>
        <family val="2"/>
        <charset val="1"/>
      </rPr>
      <t>1</t>
    </r>
    <r>
      <rPr>
        <b/>
        <sz val="11"/>
        <color theme="1"/>
        <rFont val="Calibri"/>
        <family val="2"/>
        <charset val="1"/>
      </rPr>
      <t xml:space="preserve"> und Ländern (Anzahl, In %)</t>
    </r>
  </si>
  <si>
    <r>
      <rPr>
        <b/>
        <sz val="11"/>
        <color theme="1"/>
        <rFont val="Calibri"/>
        <family val="2"/>
        <charset val="1"/>
      </rPr>
      <t>Tab. HF-08.1.1-4 Kindertagespflegepersonen 2021 nach Ort der Betreuung</t>
    </r>
    <r>
      <rPr>
        <b/>
        <vertAlign val="superscript"/>
        <sz val="11"/>
        <color theme="1"/>
        <rFont val="Calibri"/>
        <family val="2"/>
        <charset val="1"/>
      </rPr>
      <t>1</t>
    </r>
    <r>
      <rPr>
        <b/>
        <sz val="11"/>
        <color theme="1"/>
        <rFont val="Calibri"/>
        <family val="2"/>
        <charset val="1"/>
      </rPr>
      <t xml:space="preserve"> und Ländern (Anzahl, In %)</t>
    </r>
  </si>
  <si>
    <r>
      <rPr>
        <b/>
        <sz val="11"/>
        <color theme="1"/>
        <rFont val="Calibri"/>
        <family val="2"/>
        <charset val="1"/>
      </rPr>
      <t>Tab. HF-08.1.1-5 Kindertagespflegepersonen 2020 nach Ort der Betreuung</t>
    </r>
    <r>
      <rPr>
        <b/>
        <vertAlign val="superscript"/>
        <sz val="11"/>
        <color theme="1"/>
        <rFont val="Calibri"/>
        <family val="2"/>
        <charset val="1"/>
      </rPr>
      <t>1</t>
    </r>
    <r>
      <rPr>
        <b/>
        <sz val="11"/>
        <color theme="1"/>
        <rFont val="Calibri"/>
        <family val="2"/>
        <charset val="1"/>
      </rPr>
      <t xml:space="preserve"> und Ländern (Anzahl, In %)</t>
    </r>
  </si>
  <si>
    <r>
      <rPr>
        <b/>
        <sz val="11"/>
        <color theme="1"/>
        <rFont val="Calibri"/>
        <family val="2"/>
        <charset val="1"/>
      </rPr>
      <t>Tab. HF-08.1.1-6 Kindertagespflegepersonen 2019 nach Ort der Betreuung</t>
    </r>
    <r>
      <rPr>
        <b/>
        <vertAlign val="superscript"/>
        <sz val="11"/>
        <color theme="1"/>
        <rFont val="Calibri"/>
        <family val="2"/>
        <charset val="1"/>
      </rPr>
      <t>1</t>
    </r>
    <r>
      <rPr>
        <b/>
        <sz val="11"/>
        <color theme="1"/>
        <rFont val="Calibri"/>
        <family val="2"/>
        <charset val="1"/>
      </rPr>
      <t xml:space="preserve"> und Ländern (Anzahl, In %)</t>
    </r>
  </si>
  <si>
    <r>
      <rPr>
        <b/>
        <sz val="11"/>
        <color theme="1"/>
        <rFont val="Calibri"/>
        <family val="2"/>
        <charset val="1"/>
      </rPr>
      <t>Tab. HF-08.1.1-7 Kindertagespflegepersonen 2018 nach Ort der Betreuung</t>
    </r>
    <r>
      <rPr>
        <b/>
        <vertAlign val="superscript"/>
        <sz val="11"/>
        <color theme="1"/>
        <rFont val="Calibri"/>
        <family val="2"/>
        <charset val="1"/>
      </rPr>
      <t>1</t>
    </r>
    <r>
      <rPr>
        <b/>
        <sz val="11"/>
        <color theme="1"/>
        <rFont val="Calibri"/>
        <family val="2"/>
        <charset val="1"/>
      </rPr>
      <t xml:space="preserve"> und Ländern (Anzahl, In %)</t>
    </r>
  </si>
  <si>
    <r>
      <t>Tab. HF-08.1.1-1 Kindertagespflegepersonen 2025 nach Ort der Betreuung</t>
    </r>
    <r>
      <rPr>
        <b/>
        <vertAlign val="superscript"/>
        <sz val="11"/>
        <color theme="1"/>
        <rFont val="Calibri"/>
        <family val="2"/>
        <charset val="1"/>
      </rPr>
      <t>1</t>
    </r>
    <r>
      <rPr>
        <b/>
        <sz val="11"/>
        <color theme="1"/>
        <rFont val="Calibri"/>
        <family val="2"/>
        <charset val="1"/>
      </rPr>
      <t xml:space="preserve"> und Ländern (Anzahl, In %)</t>
    </r>
  </si>
  <si>
    <r>
      <t>3</t>
    </r>
    <r>
      <rPr>
        <sz val="8.5"/>
        <color theme="1"/>
        <rFont val="Calibri"/>
        <family val="2"/>
        <charset val="1"/>
      </rPr>
      <t>Es liegen aus einzelnen Statistischen Landesämtern Hinweise vor, dass es bei der Erhebung des Umfangs des Qualifizierungskurses im Jahr 2019 zu fehlerhaften Meldungen gekommen ist. Daher ist das Jahr 2019 hinsichtlich der Qualifizierung der Kindertagespflegepersonen nicht mit den anderen Datenjahren vergleichbar.</t>
    </r>
  </si>
  <si>
    <r>
      <rPr>
        <vertAlign val="superscript"/>
        <sz val="8.5"/>
        <rFont val="Calibri"/>
        <family val="2"/>
      </rPr>
      <t>1</t>
    </r>
    <r>
      <rPr>
        <sz val="8.5"/>
        <rFont val="Calibri"/>
        <family val="2"/>
        <charset val="1"/>
      </rPr>
      <t xml:space="preserve"> Aufgrund von fehlerhaften Angaben zu den Kindertagespflegepersonen in Bremen werden die Ergebnisse für das Jahr 2025 nicht dargestellt.</t>
    </r>
  </si>
  <si>
    <r>
      <t>Bremen</t>
    </r>
    <r>
      <rPr>
        <vertAlign val="superscript"/>
        <sz val="9"/>
        <color rgb="FF000000"/>
        <rFont val="Calibri"/>
        <family val="2"/>
      </rPr>
      <t>1</t>
    </r>
  </si>
  <si>
    <r>
      <t>Bremen</t>
    </r>
    <r>
      <rPr>
        <vertAlign val="superscript"/>
        <sz val="9"/>
        <color rgb="FF000000"/>
        <rFont val="Calibri"/>
        <family val="2"/>
      </rPr>
      <t>3</t>
    </r>
  </si>
  <si>
    <r>
      <rPr>
        <vertAlign val="superscript"/>
        <sz val="8.5"/>
        <rFont val="Calibri"/>
        <family val="2"/>
      </rPr>
      <t>3</t>
    </r>
    <r>
      <rPr>
        <sz val="8.5"/>
        <rFont val="Calibri"/>
        <family val="2"/>
        <charset val="1"/>
      </rPr>
      <t xml:space="preserve"> Aufgrund von fehlerhaften Angaben zu den Kindertagespflegepersonen in Bremen werden die Ergebnisse für das Jahr 2025 nicht dargestellt.</t>
    </r>
  </si>
  <si>
    <r>
      <t xml:space="preserve">1 </t>
    </r>
    <r>
      <rPr>
        <sz val="8.5"/>
        <color rgb="FF000000"/>
        <rFont val="Calibri"/>
        <family val="2"/>
        <charset val="1"/>
      </rPr>
      <t>Aufgrund von fehlerhaften Angaben zu den Kindertagespflegepersonen in Bremen werden die Ergebnisse für das Jahr 2025 nicht dargestellt.</t>
    </r>
  </si>
  <si>
    <r>
      <t>3</t>
    </r>
    <r>
      <rPr>
        <sz val="8.5"/>
        <rFont val="Calibri"/>
        <family val="2"/>
        <charset val="1"/>
      </rPr>
      <t xml:space="preserve"> Aufgrund von fehlerhaften Angaben zu den Kindertagespflegepersonen in Bremen werden die Ergebnisse für das Jahr 2025 nicht dargestellt.</t>
    </r>
  </si>
  <si>
    <r>
      <t>Hessen</t>
    </r>
    <r>
      <rPr>
        <vertAlign val="superscript"/>
        <sz val="9"/>
        <color rgb="FF000000"/>
        <rFont val="Calibri"/>
        <family val="2"/>
      </rPr>
      <t>4</t>
    </r>
  </si>
  <si>
    <r>
      <t>Westdeutschland</t>
    </r>
    <r>
      <rPr>
        <vertAlign val="superscript"/>
        <sz val="9"/>
        <color rgb="FF000000"/>
        <rFont val="Calibri"/>
        <family val="2"/>
      </rPr>
      <t>5</t>
    </r>
  </si>
  <si>
    <r>
      <t>Deutschland</t>
    </r>
    <r>
      <rPr>
        <vertAlign val="superscript"/>
        <sz val="9"/>
        <color rgb="FF000000"/>
        <rFont val="Calibri"/>
        <family val="2"/>
      </rPr>
      <t>5</t>
    </r>
  </si>
  <si>
    <r>
      <t>4</t>
    </r>
    <r>
      <rPr>
        <sz val="8.5"/>
        <color rgb="FF000000"/>
        <rFont val="Calibri"/>
        <family val="2"/>
        <charset val="1"/>
      </rPr>
      <t xml:space="preserve"> Die Ergebnisse des Landes Hessen sind mit unvollständigen Daten zu Kindertagespflege aus dem Jugendamtsbezirk Frankfurt am Main, sodass von einer geringen Untererfassung auszugehen ist.</t>
    </r>
  </si>
  <si>
    <r>
      <t>5</t>
    </r>
    <r>
      <rPr>
        <sz val="8.5"/>
        <color rgb="FF000000"/>
        <rFont val="Calibri"/>
        <family val="2"/>
        <charset val="1"/>
      </rPr>
      <t xml:space="preserve"> In den Werten für Deutschland und Westdeutschland sind fehlerhafte Angaben für Bremen und Hessen enthalten, was zu leichten Verzerrungen führt. Diese haben jedoch keinen Einfluss auf die grundsätzliche Aussage des Wertes. </t>
    </r>
  </si>
  <si>
    <r>
      <t>Hessen</t>
    </r>
    <r>
      <rPr>
        <vertAlign val="superscript"/>
        <sz val="9"/>
        <color rgb="FF000000"/>
        <rFont val="Calibri"/>
        <family val="2"/>
      </rPr>
      <t>3</t>
    </r>
  </si>
  <si>
    <r>
      <t>Hessen</t>
    </r>
    <r>
      <rPr>
        <vertAlign val="superscript"/>
        <sz val="9"/>
        <color rgb="FF000000"/>
        <rFont val="Calibri"/>
        <family val="2"/>
      </rPr>
      <t>2</t>
    </r>
  </si>
  <si>
    <r>
      <t>Westdeutschland</t>
    </r>
    <r>
      <rPr>
        <vertAlign val="superscript"/>
        <sz val="9"/>
        <color rgb="FF000000"/>
        <rFont val="Calibri"/>
        <family val="2"/>
      </rPr>
      <t>3</t>
    </r>
  </si>
  <si>
    <r>
      <t>Deutschland</t>
    </r>
    <r>
      <rPr>
        <vertAlign val="superscript"/>
        <sz val="9"/>
        <color rgb="FF000000"/>
        <rFont val="Calibri"/>
        <family val="2"/>
      </rPr>
      <t>3</t>
    </r>
  </si>
  <si>
    <r>
      <rPr>
        <vertAlign val="superscript"/>
        <sz val="8.5"/>
        <rFont val="Calibri"/>
        <family val="2"/>
      </rPr>
      <t>2</t>
    </r>
    <r>
      <rPr>
        <sz val="8.5"/>
        <rFont val="Calibri"/>
        <family val="2"/>
        <charset val="1"/>
      </rPr>
      <t xml:space="preserve"> Die Ergebnisse des Landes Hessen sind mit unvollständigen Daten zu Kindertagespflege aus dem Jugendamtsbezirk Frankfurt am Main, sodass von einer geringen Untererfassung auszugehen ist.</t>
    </r>
  </si>
  <si>
    <r>
      <rPr>
        <vertAlign val="superscript"/>
        <sz val="8.5"/>
        <rFont val="Calibri"/>
        <family val="2"/>
      </rPr>
      <t>3</t>
    </r>
    <r>
      <rPr>
        <sz val="8.5"/>
        <rFont val="Calibri"/>
        <family val="2"/>
        <charset val="1"/>
      </rPr>
      <t xml:space="preserve"> In den Werten für Deutschland und Westdeutschland sind fehlerhafte Angaben für Bremen und Hessen enthalten, was zu leichten Verzerrungen führt. Diese haben jedoch keinen Einfluss auf die grundsätzliche Aussage des Wertes. </t>
    </r>
  </si>
  <si>
    <r>
      <t xml:space="preserve">2 </t>
    </r>
    <r>
      <rPr>
        <sz val="8.5"/>
        <color rgb="FF000000"/>
        <rFont val="Calibri"/>
        <family val="2"/>
        <charset val="1"/>
      </rPr>
      <t>Die Ergebnisse des Landes Hessen sind mit unvollständigen Daten zu Kindertagespflege aus dem Jugendamtsbezirk Frankfurt am Main, sodass von einer geringen Untererfassung auszugehen ist.</t>
    </r>
  </si>
  <si>
    <r>
      <t xml:space="preserve">3 </t>
    </r>
    <r>
      <rPr>
        <sz val="8.5"/>
        <color rgb="FF000000"/>
        <rFont val="Calibri"/>
        <family val="2"/>
        <charset val="1"/>
      </rPr>
      <t xml:space="preserve">In den Werten für Deutschland und Westdeutschland sind fehlerhafte Angaben für Bremen und Hessen enthalten, was zu leichten Verzerrungen führt. Diese haben jedoch keinen Einfluss auf die grundsätzliche Aussage des Wertes. </t>
    </r>
  </si>
  <si>
    <r>
      <rPr>
        <vertAlign val="superscript"/>
        <sz val="8.5"/>
        <rFont val="Calibri"/>
        <family val="2"/>
      </rPr>
      <t>4</t>
    </r>
    <r>
      <rPr>
        <sz val="8.5"/>
        <rFont val="Calibri"/>
        <family val="2"/>
        <charset val="1"/>
      </rPr>
      <t xml:space="preserve"> Die Ergebnisse des Landes Hessen sind mit unvollständigen Daten zu Kindertagespflege aus dem Jugendamtsbezirk Frankfurt am Main, sodass von einer geringen Untererfassung auszugehen ist.</t>
    </r>
  </si>
  <si>
    <r>
      <rPr>
        <vertAlign val="superscript"/>
        <sz val="8.5"/>
        <rFont val="Calibri"/>
        <family val="2"/>
      </rPr>
      <t>5</t>
    </r>
    <r>
      <rPr>
        <sz val="8.5"/>
        <rFont val="Calibri"/>
        <family val="2"/>
        <charset val="1"/>
      </rPr>
      <t xml:space="preserve"> In den Werten für Deutschland und Westdeutschland sind fehlerhafte Angaben für Bremen und Hessen enthalten, was zu leichten Verzerrungen führt. Diese haben jedoch keinen Einfluss auf die grundsätzliche Aussage des Wertes. </t>
    </r>
  </si>
  <si>
    <r>
      <t>4</t>
    </r>
    <r>
      <rPr>
        <sz val="8.5"/>
        <rFont val="Calibri"/>
        <family val="2"/>
        <charset val="1"/>
      </rPr>
      <t xml:space="preserve"> Die Ergebnisse des Landes Hessen sind mit unvollständigen Daten zu Kindertagespflege aus dem Jugendamtsbezirk Frankfurt am Main, sodass von einer geringen Untererfassung auszugehen ist.</t>
    </r>
  </si>
  <si>
    <r>
      <t>5</t>
    </r>
    <r>
      <rPr>
        <sz val="8.5"/>
        <rFont val="Calibri"/>
        <family val="2"/>
        <charset val="1"/>
      </rPr>
      <t xml:space="preserve"> In den Werten für Deutschland und Westdeutschland sind fehlerhafte Angaben für Bremen und Hessen enthalten, was zu leichten Verzerrungen führt. Diese haben jedoch keinen Einfluss auf die grundsätzliche Aussage des Wertes. </t>
    </r>
  </si>
  <si>
    <t>Kennzahl</t>
  </si>
  <si>
    <t>Anzahl der Kindertagespflegepersonen nach Altersgruppen</t>
  </si>
  <si>
    <t>© Deutsches Jugendinstitut und Forschungsverbund DJI/TU Dortmund, 2026</t>
  </si>
  <si>
    <t>Stand: 01.06.2026</t>
  </si>
  <si>
    <r>
      <t>Lesehinweis:</t>
    </r>
    <r>
      <rPr>
        <sz val="11"/>
        <color theme="1"/>
        <rFont val="Calibri"/>
        <family val="2"/>
      </rPr>
      <t xml:space="preserve"> Das Ausgangsjahr ist das erste verfügbare Jahr mit Daten und in der Regel folgendes: Bei den amtlichen Statistiken und angrenzenden Datenquellen bezeichnet das Ausgangsjahr das Datenjahr, ab dem die Auswertungen im Monitoring durchgeführt wurden, in der Regel 2018/2019.</t>
    </r>
  </si>
  <si>
    <t>ERiK-Tabellenberichterstattung 2026 - HF-08: Stärkung der Kindertagespflege</t>
  </si>
  <si>
    <t>8.4</t>
  </si>
  <si>
    <t>Anzahl der Kindertagespflegepersonen nach Geschlecht</t>
  </si>
  <si>
    <t>Tab. HF-08.1.4.1-1 Kindertagespflegepersonen 2025 nach Geschlecht und Ländern (Anzahl, In %)</t>
  </si>
  <si>
    <t>Tab. HF-08.1.4.1-2 Kindertagespflegepersonen 2024 nach Geschlecht und Ländern (Anzahl, In %)</t>
  </si>
  <si>
    <t>Tab. HF-08.1.4.1-3 Kindertagespflegepersonen 2023 nach Geschlecht und Ländern (Anzahl, In %)</t>
  </si>
  <si>
    <t>Tab. HF-08.1.4.1-4 Kindertagespflegepersonen 2022 nach Geschlecht und Ländern (Anzahl, In %)</t>
  </si>
  <si>
    <t>Tab. HF-08.1.4.1-5 Kindertagespflegepersonen 2021 nach Geschlecht und Ländern (Anzahl, In %)</t>
  </si>
  <si>
    <t>Tab. HF-08.1.4.1-6 Kindertagespflegepersonen 2020 nach Geschlecht und Ländern (Anzahl, In %)</t>
  </si>
  <si>
    <t>Tab. HF-08.1.4.1-7 Kindertagespflegepersonen 2019 nach Geschlecht und Ländern (Anzahl, In %)</t>
  </si>
  <si>
    <t>Tab. HF-08.1.4.1-8 Kindertagespflegepersonen 2018 nach Geschlecht und Ländern (Anzahl, In %)</t>
  </si>
  <si>
    <t xml:space="preserve">Hinweis: KJH-Statistik = Kinder- und Jugendhilfestatistik (zum Stichtag 01.03.). Alle Daten der ERiK-Tabellenberichterstattung unterliegen einer regelmäßigen Kontrolle und Nachprüfung. </t>
  </si>
  <si>
    <t>Kinder in
Kindertagespflege</t>
  </si>
  <si>
    <r>
      <t>Hamburg</t>
    </r>
    <r>
      <rPr>
        <vertAlign val="superscript"/>
        <sz val="9"/>
        <color rgb="FF000000"/>
        <rFont val="Calibri"/>
        <family val="2"/>
      </rPr>
      <t>2</t>
    </r>
  </si>
  <si>
    <r>
      <t>Saarland</t>
    </r>
    <r>
      <rPr>
        <vertAlign val="superscript"/>
        <sz val="9"/>
        <color rgb="FF000000"/>
        <rFont val="Calibri"/>
        <family val="2"/>
      </rPr>
      <t>4</t>
    </r>
  </si>
  <si>
    <r>
      <rPr>
        <vertAlign val="superscript"/>
        <sz val="8.5"/>
        <rFont val="Calibri"/>
        <family val="2"/>
        <charset val="1"/>
      </rPr>
      <t xml:space="preserve">1 </t>
    </r>
    <r>
      <rPr>
        <sz val="8.5"/>
        <rFont val="Calibri"/>
        <family val="2"/>
        <charset val="1"/>
      </rPr>
      <t xml:space="preserve">Kinder in Tagespflege, die zusätzlich eine Kindertageseinrichtung oder eine Ganztagsschule besuchen, werden nicht doppelt gezählt. </t>
    </r>
  </si>
  <si>
    <r>
      <rPr>
        <vertAlign val="superscript"/>
        <sz val="8.5"/>
        <rFont val="Calibri"/>
        <family val="2"/>
      </rPr>
      <t>2</t>
    </r>
    <r>
      <rPr>
        <sz val="8.5"/>
        <rFont val="Calibri"/>
        <family val="2"/>
        <charset val="1"/>
      </rPr>
      <t xml:space="preserve"> Die Ergebnisse des Landes Hamburg sind ohne Daten von neun Kindertageseinrichtungen, sodass von einer geringen Untererfassung auszugehen ist. </t>
    </r>
  </si>
  <si>
    <r>
      <rPr>
        <vertAlign val="superscript"/>
        <sz val="8.5"/>
        <rFont val="Calibri"/>
        <family val="2"/>
      </rPr>
      <t>3</t>
    </r>
    <r>
      <rPr>
        <sz val="8.5"/>
        <rFont val="Calibri"/>
        <family val="2"/>
        <charset val="1"/>
      </rPr>
      <t xml:space="preserve"> Die Ergebnisse des Landes Hessen sind mit unvollständigen Daten zu Kindertagespflege aus dem Jugendamtsbezirk Frankfurt am Main, sodass von einer geringen Untererfassung auszugehen ist.</t>
    </r>
  </si>
  <si>
    <r>
      <rPr>
        <vertAlign val="superscript"/>
        <sz val="8.5"/>
        <rFont val="Calibri"/>
        <family val="2"/>
      </rPr>
      <t xml:space="preserve">4 </t>
    </r>
    <r>
      <rPr>
        <sz val="8.5"/>
        <rFont val="Calibri"/>
        <family val="2"/>
        <charset val="1"/>
      </rPr>
      <t>Die Ergebnisse des Landes Saarland sind ohne Daten einer Kindertageseinrichtung mit einer Kapazität von 122 Plätzen, sodass von einer geringen Untererfassung auszugehen ist.</t>
    </r>
  </si>
  <si>
    <t>Quelle: Forschungsdatenzentrum der Statistischen Ämter des Bundes und der Länder, Statistik der Kinder und tätigen Personen in Tageseinrichtungen, 2025, https://doi.org/10.21242/22541.2025.00.00.1.1.0, und Forschungsdatenzentrum der Statistischen Ämter des Bundes und der Länder, Statistik der Kinder und tätigen Personen in öffentlich geförderter Kindertagespflege, 2025, https://doi.org/10.21242/22543.2025.00.00.1.1.0; Berechnungen des Forschungsverbundes DJI/TU Dortmund.</t>
  </si>
  <si>
    <r>
      <t>Nordrhein-Westfalen</t>
    </r>
    <r>
      <rPr>
        <vertAlign val="superscript"/>
        <sz val="9"/>
        <color rgb="FF000000"/>
        <rFont val="Calibri"/>
        <family val="2"/>
      </rPr>
      <t>2</t>
    </r>
  </si>
  <si>
    <r>
      <t xml:space="preserve">2 </t>
    </r>
    <r>
      <rPr>
        <sz val="8.5"/>
        <rFont val="Calibri"/>
        <family val="2"/>
        <charset val="1"/>
      </rPr>
      <t>Die Ergebnisse des Landes Nordrhein-Westfalen sind ohne Daten zu Kindertagespflege aus dem Jugendamtsbezirk Siegen-Wittgenstein, sodass von einer geringen Untererfassung auszugehen ist.</t>
    </r>
  </si>
  <si>
    <t>Quelle: Forschungsdatenzentrum der Statistischen Ämter des Bundes und der Länder, Statistik der Kinder und tätigen Personen in Tageseinrichtungen, 2024, https://doi.org/10.21242/22541.2024.00.00.1.1.0, und Forschungsdatenzentrum der Statistischen Ämter des Bundes und der Länder, Statistik der Kinder und tätigen Personen in öffentlich geförderter Kindertagespflege, 2024, https://doi.org/10.21242/22543.2024.00.00.1.1.0; Berechnungen des Forschungsverbundes DJI/TU Dortmund.</t>
  </si>
  <si>
    <r>
      <t>Thüringen</t>
    </r>
    <r>
      <rPr>
        <vertAlign val="superscript"/>
        <sz val="9"/>
        <color rgb="FF000000"/>
        <rFont val="Calibri"/>
        <family val="2"/>
      </rPr>
      <t>3</t>
    </r>
  </si>
  <si>
    <r>
      <t xml:space="preserve">2 </t>
    </r>
    <r>
      <rPr>
        <sz val="8.5"/>
        <rFont val="Calibri"/>
        <family val="2"/>
        <charset val="1"/>
      </rPr>
      <t>Die Ergebnisse des Landes Nordrhein-Westfalen sind ohne Daten zu Kindertagespflege aus dem Jugendamtsbezirk Elsdorf, sodass von einer geringen Untererfassung auszugehen ist.</t>
    </r>
  </si>
  <si>
    <r>
      <t>3</t>
    </r>
    <r>
      <rPr>
        <sz val="8.5"/>
        <rFont val="Calibri"/>
        <family val="2"/>
        <charset val="1"/>
      </rPr>
      <t xml:space="preserve"> Die Ergebnisse des Landes Thüringen sind ohne Daten einer Kindertageseinrichtung aus dem Kyffhäuser Kreis und einer Kindertageseinrichtung der kreisfreien Stadt Jena, sodass von einer geringen Untererfassung auszugehen ist. </t>
    </r>
  </si>
  <si>
    <t>Quelle: Forschungsdatenzentrum der Statistischen Ämter des Bundes und der Länder, Statistik der Kinder und tätigen Personen in Tageseinrichtungen, 2023, https://doi.org/10.21242/22541.2023.00.00.1.1.0 und Forschungsdatenzentrum der Statistischen Ämter des Bundes und der Länder, Statistik der Kinder und tätigen Personen in öffentlich geförderter Kindertagespflege, 2023, https://doi.org/10.21242/22543.2023.00.00.1.1.0; Berechnungen des Forschungsverbundes DJI/TU Dortmund.</t>
  </si>
  <si>
    <r>
      <t>Thüringen</t>
    </r>
    <r>
      <rPr>
        <vertAlign val="superscript"/>
        <sz val="9"/>
        <color rgb="FF000000"/>
        <rFont val="Calibri"/>
        <family val="2"/>
      </rPr>
      <t>2</t>
    </r>
  </si>
  <si>
    <r>
      <t xml:space="preserve">2 </t>
    </r>
    <r>
      <rPr>
        <sz val="8.5"/>
        <rFont val="Calibri"/>
        <family val="2"/>
        <charset val="1"/>
      </rPr>
      <t xml:space="preserve">Die Ergebnisse des Landes Thüringen sind ohne Daten einer Kindertageseinrichtung aus dem Kyffhäuser Kreis, sodass von einer geringen Unterfassung auszugehen ist. </t>
    </r>
  </si>
  <si>
    <t>Quelle: Forschungsdatenzentrum der Statistischen Ämter des Bundes und der Länder, Statistik der Kinder und tätigen Personen in Tageseinrichtungen 2022, https://doi.org/10.21242/22541.2022.00.00.1.1.0 und Forschungsdatenzentrum der Statistischen Ämter des Bundes und der Länder, Statistik der Kinder und tätigen Personen in öffentlich geförderter Kindertagespflege 2022, https://doi.org/10.21242/22543.2022.00.00.1.1.0, Berechnungen des Forschungsverbundes DJI/TU Dortmund.</t>
  </si>
  <si>
    <r>
      <t>Rheinland-Pfalz</t>
    </r>
    <r>
      <rPr>
        <vertAlign val="superscript"/>
        <sz val="9"/>
        <color rgb="FF000000"/>
        <rFont val="Calibri"/>
        <family val="2"/>
      </rPr>
      <t>2</t>
    </r>
  </si>
  <si>
    <r>
      <rPr>
        <vertAlign val="superscript"/>
        <sz val="8.5"/>
        <rFont val="Calibri (Textkörper)"/>
        <charset val="1"/>
      </rPr>
      <t xml:space="preserve">2 </t>
    </r>
    <r>
      <rPr>
        <sz val="8.5"/>
        <rFont val="Calibri"/>
        <family val="2"/>
        <charset val="1"/>
      </rPr>
      <t xml:space="preserve">In Hessen und Rheinland-Pfalz besteht eine Untererfassung von Kindern in (vor-)schulischen Einrichtungen, da diese teilweise als Grundschulkinder ausgewiesen werden, die in dieser Statistik nicht miterfasst werden. Zudem können unterschiedliche Maßnahmen und Rahmenbedingungen in den einzelnen Bundesländern während der Pandemie, trotz der einheitlichen Vorgehensweise, Auswirkungen auf die Daten der Kinder in Kindertagesbetreuung gehabt haben. Die Auswirkungen der Corona-Pandemie lassen sich anhand der Daten nicht exakt quantifizieren. Es ist jedoch zu vermuten, dass während der Pandemie (neue) Betreuungsverträge teilweise nicht abgeschlossen wurden, weil beispielsweise keine Eingewöhnung der Kinder oder Schnuppertage in der Einrichtung möglich waren. Zudem ist eine geringere Nachfrage oder die Kündigung von Verträgen aufgrund einer Betreuung zuhause denkbar. </t>
    </r>
  </si>
  <si>
    <t>Quelle: Forschungsdatenzentrum der Statistischen Ämter des Bundes und der Länder, Statistik der Kinder und tätigen Personen in Tageseinrichtungen 2021, https://doi.org/10.21242/22541.2021.00.00.1.1.0 und Forschungsdatenzentrum der Statistischen Ämter des Bundes und der Länder, Statistik der Kinder und tätigen Personen in öffentlich geförderter Kindertagespflege 2021, https://doi.org/10.21242/22543.2021.00.00.1.1.0, Berechnungen des Forschungsverbundes DJI/TU Dortmund.</t>
  </si>
  <si>
    <r>
      <rPr>
        <vertAlign val="superscript"/>
        <sz val="8.5"/>
        <rFont val="Calibri (Textkörper)"/>
        <charset val="1"/>
      </rPr>
      <t xml:space="preserve">2 </t>
    </r>
    <r>
      <rPr>
        <sz val="8.5"/>
        <rFont val="Calibri"/>
        <family val="2"/>
        <charset val="1"/>
      </rPr>
      <t>Aufgrund der zeitweiligen Schließung bzw. des eingeschränkten Betriebs der Kindertageseinrichtungen in Nordrhein-Westfalen durch die Corona-Pandemie konnten einige Einrichtungen ihre Daten nicht rechtzeitig übermitteln. Bei den vorliegenden Daten muss von einer Untererfassung von ca. 50 Kitas mit ca. 2.000 betreuten Kindern und dem jeweiligen Personal ausgegangen werden.</t>
    </r>
  </si>
  <si>
    <t>Quelle: Forschungsdatenzentrum der Statistischen Ämter des Bundes und der Länder, Statistik der Kinder und tätigen Personen in Tageseinrichtungen 2020, https://doi.org/10.21242/22541.2020.00.00.1.1.0 und Forschungsdatenzentrum der Statistischen Ämter des Bundes und der Länder, Statistik der Kinder und tätigen Personen in öffentlich geförderter Kindertagespflege 2020, https://doi.org/10.21242/22543.2020.00.00.1.1.0, Berechnungen des Forschungsverbundes DJI/TU Dortmund.</t>
  </si>
  <si>
    <r>
      <t>Brandenburg</t>
    </r>
    <r>
      <rPr>
        <vertAlign val="superscript"/>
        <sz val="9"/>
        <color rgb="FF000000"/>
        <rFont val="Calibri"/>
        <family val="2"/>
      </rPr>
      <t>2</t>
    </r>
  </si>
  <si>
    <r>
      <t xml:space="preserve">2 </t>
    </r>
    <r>
      <rPr>
        <sz val="8.5"/>
        <rFont val="Calibri"/>
        <family val="2"/>
        <charset val="1"/>
      </rPr>
      <t>Die Ergebnisse des Landes Brandenburg sind ohne die Daten der Stadt Zossen aus dem Landkreis Teltow-Fläming, sodass von einer geringen Unterfassung auszugehen ist.</t>
    </r>
  </si>
  <si>
    <t>Quelle: Forschungsdatenzentrum der Statistischen Ämter des Bundes und der Länder, Statistik der Kinder und tätigen Personen in Tageseinrichtungen 2019, https://doi.org/10.21242/22541.2019.00.00.1.1.0 und Forschungsdatenzentrum der Statistischen Ämter des Bundes und der Länder, Statistik der Kinder und tätigen Personen in öffentlich geförderter Kindertagespflege 2019, https://doi.org/10.21242/22543.2019.00.00.1.1.0, Berechnungen des Forschungsverbundes DJI/TU Dortmund.</t>
  </si>
  <si>
    <t>Quelle: Forschungsdatenzentrum der Statistischen Ämter des Bundes und der Länder, Statistik der Kinder und tätigen Personen in Tageseinrichtungen 2018, https://doi.org/10.21242/22541.2018.00.00.1.1.0  und Forschungsdatenzentrum der Statistischen Ämter des Bundes und der Länder, Statistik der Kinder und tätigen Personen in öffentlich geförderter Kindertagespflege 2018, https://doi.org/10.21242/22543.2018.00.00.1.1.0, Berechnungen des Forschungsverbundes DJI/TU Dortmund.</t>
  </si>
  <si>
    <r>
      <t>Tab. HF-08.1.3-1 Kinder bis zum Schuleintritt in Kindertagesbetreuung 2025 nach Altersgruppen und Ländern (ohne Doppelzählung</t>
    </r>
    <r>
      <rPr>
        <b/>
        <vertAlign val="superscript"/>
        <sz val="11"/>
        <rFont val="Calibri"/>
        <family val="2"/>
      </rPr>
      <t>1</t>
    </r>
    <r>
      <rPr>
        <b/>
        <sz val="11"/>
        <rFont val="Calibri"/>
        <family val="2"/>
        <charset val="1"/>
      </rPr>
      <t>) (Anzahl, In %)</t>
    </r>
  </si>
  <si>
    <r>
      <t>Tab. HF-08.1.3-2 Kinder bis zum Schuleintritt in Kindertagesbetreuung 2024 nach Altersgruppen und Ländern (ohne Doppelzählung</t>
    </r>
    <r>
      <rPr>
        <b/>
        <vertAlign val="superscript"/>
        <sz val="11"/>
        <rFont val="Calibri"/>
        <family val="2"/>
      </rPr>
      <t>1</t>
    </r>
    <r>
      <rPr>
        <b/>
        <sz val="11"/>
        <rFont val="Calibri"/>
        <family val="2"/>
        <charset val="1"/>
      </rPr>
      <t>) (Anzahl, In %)</t>
    </r>
  </si>
  <si>
    <r>
      <t>Tab. HF-08.1.3-3 Kinder bis zum Schuleintritt in Kindertagesbetreuung 2023 nach Altersgruppen und Ländern (ohne Doppelzählung</t>
    </r>
    <r>
      <rPr>
        <b/>
        <vertAlign val="superscript"/>
        <sz val="11"/>
        <rFont val="Calibri"/>
        <family val="2"/>
      </rPr>
      <t>1</t>
    </r>
    <r>
      <rPr>
        <b/>
        <sz val="11"/>
        <rFont val="Calibri"/>
        <family val="2"/>
        <charset val="1"/>
      </rPr>
      <t>) (Anzahl, In %)</t>
    </r>
  </si>
  <si>
    <r>
      <t>Tab. HF-08.1.3-4 Kinder bis zum Schuleintritt in Kindertagesbetreuung 2022 nach Altersgruppen und Ländern (ohne Doppelzählung</t>
    </r>
    <r>
      <rPr>
        <b/>
        <vertAlign val="superscript"/>
        <sz val="11"/>
        <rFont val="Calibri"/>
        <family val="2"/>
      </rPr>
      <t>1</t>
    </r>
    <r>
      <rPr>
        <b/>
        <sz val="11"/>
        <rFont val="Calibri"/>
        <family val="2"/>
        <charset val="1"/>
      </rPr>
      <t>) (Anzahl, In %)</t>
    </r>
  </si>
  <si>
    <r>
      <t>Tab. HF-08.1.3-5 Kinder bis zum Schuleintritt in Kindertagesbetreuung 2021 nach Altersgruppen und Ländern (ohne Doppelzählung</t>
    </r>
    <r>
      <rPr>
        <b/>
        <vertAlign val="superscript"/>
        <sz val="11"/>
        <rFont val="Calibri"/>
        <family val="2"/>
      </rPr>
      <t>1</t>
    </r>
    <r>
      <rPr>
        <b/>
        <sz val="11"/>
        <rFont val="Calibri"/>
        <family val="2"/>
        <charset val="1"/>
      </rPr>
      <t>) (Anzahl, In %)</t>
    </r>
  </si>
  <si>
    <r>
      <t>Tab. HF-08.1.3-6 Kinder bis zum Schuleintritt in Kindertagesbetreuung 2020 nach Altersgruppen und Ländern (ohne Doppelzählung</t>
    </r>
    <r>
      <rPr>
        <b/>
        <vertAlign val="superscript"/>
        <sz val="11"/>
        <rFont val="Calibri"/>
        <family val="2"/>
      </rPr>
      <t>1</t>
    </r>
    <r>
      <rPr>
        <b/>
        <sz val="11"/>
        <rFont val="Calibri"/>
        <family val="2"/>
        <charset val="1"/>
      </rPr>
      <t>) (Anzahl, In %)</t>
    </r>
  </si>
  <si>
    <r>
      <t>Tab. HF-08.1.3-7 Kinder bis zum Schuleintritt in Kindertagesbetreuung 2019 nach Altersgruppen und Ländern (ohne Doppelzählung</t>
    </r>
    <r>
      <rPr>
        <b/>
        <vertAlign val="superscript"/>
        <sz val="11"/>
        <rFont val="Calibri"/>
        <family val="2"/>
      </rPr>
      <t>1</t>
    </r>
    <r>
      <rPr>
        <b/>
        <sz val="11"/>
        <rFont val="Calibri"/>
        <family val="2"/>
        <charset val="1"/>
      </rPr>
      <t>) (Anzahl, In %)</t>
    </r>
  </si>
  <si>
    <r>
      <t>Tab. HF-08.1.3-8 Kinder bis zum Schuleintritt in Kindertagesbetreuung 2018 nach Altersgruppen und Ländern (ohne Doppelzählung</t>
    </r>
    <r>
      <rPr>
        <b/>
        <vertAlign val="superscript"/>
        <sz val="11"/>
        <rFont val="Calibri"/>
        <family val="2"/>
      </rPr>
      <t>1</t>
    </r>
    <r>
      <rPr>
        <b/>
        <sz val="11"/>
        <rFont val="Calibri"/>
        <family val="2"/>
        <charset val="1"/>
      </rPr>
      <t>) (Anzahl, In %)</t>
    </r>
  </si>
  <si>
    <r>
      <t>4</t>
    </r>
    <r>
      <rPr>
        <sz val="8.5"/>
        <rFont val="Calibri"/>
        <family val="2"/>
        <charset val="1"/>
      </rPr>
      <t xml:space="preserve"> In den Werten für Deutschland und Westdeutschland sind fehlerhafte Angaben für Hessen enthalten, was zu leichten Verzerrungen führt. Diese haben jedoch keinen Einfluss auf die grundsätzliche Aussage des Wertes. </t>
    </r>
  </si>
  <si>
    <r>
      <t>3</t>
    </r>
    <r>
      <rPr>
        <sz val="8.5"/>
        <rFont val="Calibri"/>
        <family val="2"/>
        <charset val="1"/>
      </rPr>
      <t xml:space="preserve"> In Sachsen sind zwar Zusammenschlüsse von Kindertagespflegepersonen möglich, insgesamt dürfen aber trotz Zusammenschluss von mehr als einer Tagespflegeperson nicht mehr als 5 Kinder betreut werden. Die amtliche Statistik führt aber diese Zusammenschlüsse trotz dieser Begrenzung formal als „Großtagespflegestelle“.</t>
    </r>
  </si>
  <si>
    <r>
      <t>2</t>
    </r>
    <r>
      <rPr>
        <sz val="8.5"/>
        <rFont val="Calibri"/>
        <family val="2"/>
        <charset val="1"/>
      </rPr>
      <t xml:space="preserve"> Die Ergebnisse des Landes Hessen sind mit unvollständigen Daten zu Kindertagespflege aus dem Jugendamtsbezirk Frankfurt am Main, sodass von einer geringen Untererfassung auszugehen ist.</t>
    </r>
  </si>
  <si>
    <r>
      <t>Deutschland</t>
    </r>
    <r>
      <rPr>
        <vertAlign val="superscript"/>
        <sz val="9"/>
        <color rgb="FF000000"/>
        <rFont val="Calibri"/>
        <family val="2"/>
      </rPr>
      <t>4</t>
    </r>
  </si>
  <si>
    <r>
      <t>Westdeutschland</t>
    </r>
    <r>
      <rPr>
        <vertAlign val="superscript"/>
        <sz val="9"/>
        <color rgb="FF000000"/>
        <rFont val="Calibri"/>
        <family val="2"/>
      </rPr>
      <t>4</t>
    </r>
  </si>
  <si>
    <r>
      <t>Sachsen</t>
    </r>
    <r>
      <rPr>
        <vertAlign val="superscript"/>
        <sz val="9"/>
        <color rgb="FF000000"/>
        <rFont val="Calibri"/>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</si>
</sst>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 ##"/>
    <numFmt numFmtId="165" formatCode="##\ ##\ #"/>
    <numFmt numFmtId="166" formatCode="##\ ##\ ##"/>
    <numFmt numFmtId="167" formatCode="##\ ##\ ##\ ###"/>
    <numFmt numFmtId="168" formatCode="_-* #,##0.00\ _€_-;\-* #,##0.00\ _€_-;_-* \-??\ _€_-;_-@_-"/>
    <numFmt numFmtId="169" formatCode="0\ %"/>
    <numFmt numFmtId="170" formatCode="0.0"/>
    <numFmt numFmtId="171" formatCode="#,##0.0"/>
    <numFmt numFmtId="172" formatCode="0.00\ %"/>
    <numFmt numFmtId="173" formatCode="###0.0"/>
    <numFmt numFmtId="174" formatCode="###0"/>
    <numFmt numFmtId="175" formatCode="###0.0%"/>
  </numFmts>
  <fonts count="64">
    <font>
      <sz val="11"/>
      <color theme="1"/>
      <name val="Arial"/>
      <family val="2"/>
      <charset val="1"/>
    </font>
    <font>
      <sz val="11"/>
      <color theme="1"/>
      <name val="Calibri"/>
      <family val="2"/>
    </font>
    <font>
      <sz val="8"/>
      <name val="Times New Roman"/>
      <family val="1"/>
      <charset val="1"/>
    </font>
    <font>
      <u/>
      <sz val="11"/>
      <color theme="10"/>
      <name val="Calibri"/>
      <family val="2"/>
      <charset val="1"/>
    </font>
    <font>
      <u/>
      <sz val="11"/>
      <color theme="10"/>
      <name val="Arial"/>
      <family val="2"/>
      <charset val="1"/>
    </font>
    <font>
      <sz val="11"/>
      <color theme="1"/>
      <name val="Calibri"/>
      <family val="2"/>
      <charset val="1"/>
    </font>
    <font>
      <sz val="10"/>
      <name val="Arial"/>
      <family val="2"/>
      <charset val="1"/>
    </font>
    <font>
      <sz val="10"/>
      <color theme="1"/>
      <name val="Arial"/>
      <family val="2"/>
      <charset val="1"/>
    </font>
    <font>
      <sz val="11"/>
      <color rgb="FF000000"/>
      <name val="Calibri"/>
      <family val="2"/>
      <charset val="1"/>
    </font>
    <font>
      <sz val="10"/>
      <name val="MetaNormalLF-Roman"/>
      <family val="2"/>
      <charset val="1"/>
    </font>
    <font>
      <sz val="10"/>
      <name val="MetaNormalLF-Roman"/>
      <charset val="1"/>
    </font>
    <font>
      <b/>
      <sz val="14"/>
      <color theme="1"/>
      <name val="Calibri"/>
      <family val="2"/>
      <charset val="1"/>
    </font>
    <font>
      <b/>
      <sz val="12"/>
      <color theme="0"/>
      <name val="Calibri"/>
      <family val="2"/>
      <charset val="1"/>
    </font>
    <font>
      <sz val="10"/>
      <color theme="1"/>
      <name val="Calibri"/>
      <family val="2"/>
      <charset val="1"/>
    </font>
    <font>
      <u/>
      <sz val="11"/>
      <color rgb="FF0070C0"/>
      <name val="Calibri"/>
      <family val="2"/>
      <charset val="1"/>
    </font>
    <font>
      <sz val="10"/>
      <name val="Calibri"/>
      <family val="2"/>
      <charset val="1"/>
    </font>
    <font>
      <b/>
      <sz val="11"/>
      <color theme="1"/>
      <name val="Calibri"/>
      <family val="2"/>
      <charset val="1"/>
    </font>
    <font>
      <b/>
      <sz val="18"/>
      <color theme="0"/>
      <name val="Calibri"/>
      <family val="2"/>
      <charset val="1"/>
    </font>
    <font>
      <u/>
      <sz val="10"/>
      <color theme="1"/>
      <name val="Calibri"/>
      <family val="2"/>
      <charset val="1"/>
    </font>
    <font>
      <b/>
      <vertAlign val="superscript"/>
      <sz val="11"/>
      <color theme="1"/>
      <name val="Calibri"/>
      <family val="2"/>
      <charset val="1"/>
    </font>
    <font>
      <sz val="9"/>
      <color rgb="FF000000"/>
      <name val="Calibri"/>
      <family val="2"/>
      <charset val="1"/>
    </font>
    <font>
      <sz val="9"/>
      <name val="Calibri"/>
      <family val="2"/>
      <charset val="1"/>
    </font>
    <font>
      <sz val="9"/>
      <color theme="1"/>
      <name val="Calibri"/>
      <family val="2"/>
      <charset val="1"/>
    </font>
    <font>
      <sz val="9"/>
      <color rgb="FF010205"/>
      <name val="Calibri"/>
      <family val="2"/>
      <charset val="1"/>
    </font>
    <font>
      <vertAlign val="superscript"/>
      <sz val="8.5"/>
      <color rgb="FF000000"/>
      <name val="Calibri"/>
      <family val="2"/>
      <charset val="1"/>
    </font>
    <font>
      <sz val="8.5"/>
      <color rgb="FF000000"/>
      <name val="Calibri"/>
      <family val="2"/>
      <charset val="1"/>
    </font>
    <font>
      <sz val="8.5"/>
      <name val="Calibri"/>
      <family val="2"/>
      <charset val="1"/>
    </font>
    <font>
      <vertAlign val="superscript"/>
      <sz val="9"/>
      <color rgb="FF000000"/>
      <name val="Calibri"/>
      <family val="2"/>
      <charset val="1"/>
    </font>
    <font>
      <u/>
      <sz val="10"/>
      <color theme="10"/>
      <name val="Calibri"/>
      <family val="2"/>
      <charset val="1"/>
    </font>
    <font>
      <b/>
      <sz val="11"/>
      <name val="Calibri"/>
      <family val="2"/>
      <charset val="1"/>
    </font>
    <font>
      <b/>
      <vertAlign val="superscript"/>
      <sz val="11"/>
      <name val="Calibri"/>
      <family val="2"/>
      <charset val="1"/>
    </font>
    <font>
      <sz val="11"/>
      <name val="Calibri"/>
      <family val="2"/>
      <charset val="1"/>
    </font>
    <font>
      <vertAlign val="superscript"/>
      <sz val="8.5"/>
      <name val="Calibri"/>
      <family val="2"/>
      <charset val="1"/>
    </font>
    <font>
      <sz val="8.5"/>
      <color theme="1"/>
      <name val="Calibri"/>
      <family val="2"/>
      <charset val="1"/>
    </font>
    <font>
      <sz val="9"/>
      <color theme="1"/>
      <name val="Arial"/>
      <family val="2"/>
      <charset val="1"/>
    </font>
    <font>
      <u/>
      <sz val="10"/>
      <name val="Calibri"/>
      <family val="2"/>
      <charset val="1"/>
    </font>
    <font>
      <sz val="11"/>
      <color theme="0"/>
      <name val="Calibri"/>
      <family val="2"/>
      <charset val="1"/>
    </font>
    <font>
      <vertAlign val="superscript"/>
      <sz val="8"/>
      <color rgb="FF000000"/>
      <name val="Calibri"/>
      <family val="2"/>
      <charset val="1"/>
    </font>
    <font>
      <sz val="8"/>
      <color rgb="FF000000"/>
      <name val="Calibri"/>
      <family val="2"/>
      <charset val="1"/>
    </font>
    <font>
      <vertAlign val="superscript"/>
      <sz val="8.5"/>
      <color theme="1"/>
      <name val="Calibri"/>
      <family val="2"/>
      <charset val="1"/>
    </font>
    <font>
      <sz val="8"/>
      <name val="Calibri"/>
      <family val="2"/>
      <charset val="1"/>
    </font>
    <font>
      <sz val="9"/>
      <color theme="0"/>
      <name val="Calibri"/>
      <family val="2"/>
      <charset val="1"/>
    </font>
    <font>
      <sz val="8"/>
      <color theme="1"/>
      <name val="Calibri"/>
      <family val="2"/>
      <charset val="1"/>
    </font>
    <font>
      <b/>
      <sz val="11"/>
      <color rgb="FF000000"/>
      <name val="Calibri"/>
      <family val="2"/>
      <charset val="1"/>
    </font>
    <font>
      <sz val="11"/>
      <color theme="1"/>
      <name val="Arial"/>
      <family val="2"/>
      <charset val="1"/>
    </font>
    <font>
      <u/>
      <sz val="10"/>
      <color rgb="FF0070C0"/>
      <name val="Calibri"/>
      <family val="2"/>
      <charset val="1"/>
    </font>
    <font>
      <u/>
      <sz val="10"/>
      <color theme="3"/>
      <name val="Arial"/>
      <family val="2"/>
      <charset val="1"/>
    </font>
    <font>
      <u/>
      <sz val="10"/>
      <name val="Arial"/>
      <family val="2"/>
      <charset val="1"/>
    </font>
    <font>
      <sz val="9"/>
      <color rgb="FF333399"/>
      <name val="Arial"/>
      <family val="2"/>
      <charset val="1"/>
    </font>
    <font>
      <sz val="9"/>
      <color rgb="FF993300"/>
      <name val="Arial"/>
      <family val="2"/>
      <charset val="1"/>
    </font>
    <font>
      <sz val="9"/>
      <color rgb="FF333399"/>
      <name val="Calibri"/>
      <family val="2"/>
      <charset val="1"/>
    </font>
    <font>
      <sz val="9"/>
      <color rgb="FF993300"/>
      <name val="Calibri"/>
      <family val="2"/>
      <charset val="1"/>
    </font>
    <font>
      <sz val="8.5"/>
      <color rgb="FFFF0000"/>
      <name val="Calibri"/>
      <family val="2"/>
      <charset val="1"/>
    </font>
    <font>
      <sz val="11"/>
      <color rgb="FFFF0000"/>
      <name val="Calibri"/>
      <family val="2"/>
      <charset val="1"/>
    </font>
    <font>
      <sz val="8"/>
      <name val="Arial"/>
      <family val="2"/>
      <charset val="1"/>
    </font>
    <font>
      <u/>
      <sz val="11"/>
      <color rgb="FF0000FF"/>
      <name val="Calibri"/>
      <family val="2"/>
      <charset val="1"/>
    </font>
    <font>
      <sz val="11"/>
      <color theme="1"/>
      <name val="Calibri"/>
      <family val="2"/>
      <scheme val="minor"/>
    </font>
    <font>
      <sz val="8.5"/>
      <name val="Calibri"/>
      <family val="2"/>
    </font>
    <font>
      <vertAlign val="superscript"/>
      <sz val="8.5"/>
      <name val="Calibri"/>
      <family val="2"/>
    </font>
    <font>
      <vertAlign val="superscript"/>
      <sz val="9"/>
      <color rgb="FF000000"/>
      <name val="Calibri"/>
      <family val="2"/>
    </font>
    <font>
      <vertAlign val="superscript"/>
      <sz val="8.5"/>
      <color rgb="FF000000"/>
      <name val="Calibri"/>
      <family val="2"/>
    </font>
    <font>
      <sz val="10"/>
      <color rgb="FF000000"/>
      <name val="Calibri"/>
      <family val="2"/>
      <charset val="1"/>
    </font>
    <font>
      <vertAlign val="superscript"/>
      <sz val="8.5"/>
      <name val="Calibri (Textkörper)"/>
      <charset val="1"/>
    </font>
    <font>
      <b/>
      <vertAlign val="superscript"/>
      <sz val="11"/>
      <name val="Calibri"/>
      <family val="2"/>
    </font>
  </fonts>
  <fills count="12">
    <fill>
      <patternFill patternType="none"/>
    </fill>
    <fill>
      <patternFill patternType="gray125"/>
    </fill>
    <fill>
      <patternFill patternType="solid">
        <fgColor rgb="FFEEECE1"/>
        <bgColor rgb="FFF2F2F2"/>
      </patternFill>
    </fill>
    <fill>
      <patternFill patternType="solid">
        <fgColor theme="0" tint="-0.34998626667073579"/>
        <bgColor rgb="FFA59D97"/>
      </patternFill>
    </fill>
    <fill>
      <patternFill patternType="solid">
        <fgColor theme="0" tint="-4.9989318521683403E-2"/>
        <bgColor rgb="FFEEECE1"/>
      </patternFill>
    </fill>
    <fill>
      <patternFill patternType="solid">
        <fgColor theme="0" tint="-0.14999847407452621"/>
        <bgColor rgb="FFC5D9F1"/>
      </patternFill>
    </fill>
    <fill>
      <patternFill patternType="solid">
        <fgColor theme="0"/>
        <bgColor rgb="FFF2F2F2"/>
      </patternFill>
    </fill>
    <fill>
      <patternFill patternType="solid">
        <fgColor rgb="FFA59D97"/>
        <bgColor rgb="FFA6A6A6"/>
      </patternFill>
    </fill>
    <fill>
      <patternFill patternType="solid">
        <fgColor rgb="FFEB9128"/>
        <bgColor rgb="FFFF8080"/>
      </patternFill>
    </fill>
    <fill>
      <patternFill patternType="solid">
        <fgColor theme="0"/>
        <bgColor indexed="64"/>
      </patternFill>
    </fill>
    <fill>
      <patternFill patternType="solid">
        <fgColor rgb="FFEB9128"/>
        <bgColor rgb="FFE46C0A"/>
      </patternFill>
    </fill>
    <fill>
      <patternFill patternType="solid">
        <fgColor theme="0" tint="-0.14999847407452621"/>
        <bgColor rgb="FFE6E0EC"/>
      </patternFill>
    </fill>
  </fills>
  <borders count="6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auto="1"/>
      </top>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diagonal/>
    </border>
    <border>
      <left style="medium">
        <color auto="1"/>
      </left>
      <right style="medium">
        <color auto="1"/>
      </right>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top/>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top/>
      <bottom/>
      <diagonal/>
    </border>
    <border>
      <left style="thin">
        <color auto="1"/>
      </left>
      <right/>
      <top style="medium">
        <color auto="1"/>
      </top>
      <bottom/>
      <diagonal/>
    </border>
    <border>
      <left style="thin">
        <color auto="1"/>
      </left>
      <right/>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diagonal/>
    </border>
    <border>
      <left style="thin">
        <color auto="1"/>
      </left>
      <right/>
      <top/>
      <bottom style="medium">
        <color auto="1"/>
      </bottom>
      <diagonal/>
    </border>
    <border>
      <left style="thin">
        <color theme="0" tint="-0.14999847407452621"/>
      </left>
      <right/>
      <top/>
      <bottom/>
      <diagonal/>
    </border>
    <border>
      <left style="thin">
        <color theme="0" tint="-0.14999847407452621"/>
      </left>
      <right/>
      <top style="medium">
        <color auto="1"/>
      </top>
      <bottom/>
      <diagonal/>
    </border>
    <border>
      <left style="medium">
        <color auto="1"/>
      </left>
      <right style="thin">
        <color auto="1"/>
      </right>
      <top style="medium">
        <color auto="1"/>
      </top>
      <bottom style="medium">
        <color auto="1"/>
      </bottom>
      <diagonal/>
    </border>
    <border>
      <left/>
      <right/>
      <top style="thin">
        <color auto="1"/>
      </top>
      <bottom style="medium">
        <color auto="1"/>
      </bottom>
      <diagonal/>
    </border>
    <border>
      <left/>
      <right style="medium">
        <color indexed="64"/>
      </right>
      <top style="medium">
        <color indexed="64"/>
      </top>
      <bottom style="medium">
        <color indexed="64"/>
      </bottom>
      <diagonal/>
    </border>
    <border>
      <left/>
      <right style="medium">
        <color auto="1"/>
      </right>
      <top style="thin">
        <color auto="1"/>
      </top>
      <bottom/>
      <diagonal/>
    </border>
    <border>
      <left style="thin">
        <color auto="1"/>
      </left>
      <right/>
      <top style="thin">
        <color auto="1"/>
      </top>
      <bottom/>
      <diagonal/>
    </border>
  </borders>
  <cellStyleXfs count="249">
    <xf numFmtId="0" fontId="0" fillId="0" borderId="0"/>
    <xf numFmtId="169" fontId="44" fillId="0" borderId="0" applyBorder="0" applyProtection="0"/>
    <xf numFmtId="0" fontId="4" fillId="0" borderId="0" applyBorder="0" applyProtection="0"/>
    <xf numFmtId="164" fontId="2" fillId="0" borderId="1">
      <alignment horizontal="left"/>
    </xf>
    <xf numFmtId="165" fontId="2" fillId="0" borderId="1">
      <alignment horizontal="left"/>
    </xf>
    <xf numFmtId="166" fontId="2" fillId="0" borderId="1">
      <alignment horizontal="left"/>
    </xf>
    <xf numFmtId="167" fontId="2" fillId="0" borderId="1">
      <alignment horizontal="left"/>
    </xf>
    <xf numFmtId="0" fontId="3" fillId="0" borderId="0" applyBorder="0" applyProtection="0"/>
    <xf numFmtId="168" fontId="44" fillId="0" borderId="0" applyBorder="0" applyProtection="0"/>
    <xf numFmtId="0" fontId="4" fillId="0" borderId="0" applyBorder="0" applyProtection="0"/>
    <xf numFmtId="0" fontId="3" fillId="0" borderId="0" applyBorder="0" applyProtection="0"/>
    <xf numFmtId="0" fontId="5" fillId="0" borderId="0"/>
    <xf numFmtId="0" fontId="5" fillId="0" borderId="0"/>
    <xf numFmtId="0" fontId="6" fillId="0" borderId="0"/>
    <xf numFmtId="0" fontId="6" fillId="0" borderId="0"/>
    <xf numFmtId="0" fontId="5" fillId="0" borderId="0"/>
    <xf numFmtId="0" fontId="5" fillId="0" borderId="0"/>
    <xf numFmtId="0" fontId="5" fillId="0" borderId="0"/>
    <xf numFmtId="0" fontId="7" fillId="0" borderId="0"/>
    <xf numFmtId="0" fontId="7" fillId="0" borderId="0"/>
    <xf numFmtId="0" fontId="8" fillId="0" borderId="0"/>
    <xf numFmtId="0" fontId="6" fillId="0" borderId="0"/>
    <xf numFmtId="0" fontId="5" fillId="0" borderId="0"/>
    <xf numFmtId="0" fontId="5" fillId="0" borderId="0"/>
    <xf numFmtId="0" fontId="7" fillId="0" borderId="0"/>
    <xf numFmtId="0" fontId="7" fillId="0" borderId="0"/>
    <xf numFmtId="0" fontId="44" fillId="0" borderId="0"/>
    <xf numFmtId="0" fontId="9" fillId="0" borderId="0"/>
    <xf numFmtId="0" fontId="10" fillId="0" borderId="0"/>
    <xf numFmtId="0" fontId="6" fillId="0" borderId="0"/>
    <xf numFmtId="0" fontId="6" fillId="0" borderId="0"/>
    <xf numFmtId="0" fontId="6" fillId="0" borderId="0"/>
    <xf numFmtId="0" fontId="44"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applyBorder="0" applyProtection="0"/>
    <xf numFmtId="0" fontId="6" fillId="0" borderId="0"/>
    <xf numFmtId="0" fontId="55" fillId="0" borderId="0"/>
    <xf numFmtId="0" fontId="4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6" fillId="0" borderId="0"/>
    <xf numFmtId="0" fontId="56" fillId="0" borderId="0"/>
    <xf numFmtId="0" fontId="56" fillId="0" borderId="0"/>
    <xf numFmtId="0" fontId="55" fillId="0" borderId="0"/>
    <xf numFmtId="0" fontId="44" fillId="0" borderId="0"/>
  </cellStyleXfs>
  <cellXfs count="618">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15" fillId="4" borderId="0" xfId="0" applyFont="1" applyFill="1" applyAlignment="1">
      <alignment horizontal="left" vertical="center" wrapText="1" readingOrder="1"/>
    </xf>
    <xf numFmtId="0" fontId="15" fillId="4" borderId="6" xfId="0" applyFont="1" applyFill="1" applyBorder="1" applyAlignment="1">
      <alignment horizontal="center" vertical="center" wrapText="1" readingOrder="1"/>
    </xf>
    <xf numFmtId="0" fontId="15" fillId="4" borderId="5" xfId="0" applyFont="1" applyFill="1" applyBorder="1" applyAlignment="1">
      <alignment horizontal="center" vertical="center" wrapText="1" readingOrder="1"/>
    </xf>
    <xf numFmtId="0" fontId="15" fillId="4" borderId="0" xfId="0" applyFont="1" applyFill="1" applyAlignment="1">
      <alignment horizontal="center" vertical="center" wrapText="1" readingOrder="1"/>
    </xf>
    <xf numFmtId="49" fontId="15" fillId="5" borderId="8" xfId="0" applyNumberFormat="1" applyFont="1" applyFill="1" applyBorder="1" applyAlignment="1">
      <alignment horizontal="left" vertical="center" wrapText="1" readingOrder="1"/>
    </xf>
    <xf numFmtId="0" fontId="15" fillId="5" borderId="10" xfId="0" applyFont="1" applyFill="1" applyBorder="1" applyAlignment="1">
      <alignment horizontal="center" vertical="center" wrapText="1" readingOrder="1"/>
    </xf>
    <xf numFmtId="0" fontId="15" fillId="5" borderId="9" xfId="0" applyFont="1" applyFill="1" applyBorder="1" applyAlignment="1">
      <alignment horizontal="center" vertical="center" wrapText="1" readingOrder="1"/>
    </xf>
    <xf numFmtId="0" fontId="15" fillId="5" borderId="8" xfId="0" applyFont="1" applyFill="1" applyBorder="1" applyAlignment="1">
      <alignment horizontal="center" vertical="center" wrapText="1" readingOrder="1"/>
    </xf>
    <xf numFmtId="49" fontId="15" fillId="4" borderId="10" xfId="0" applyNumberFormat="1" applyFont="1" applyFill="1" applyBorder="1" applyAlignment="1">
      <alignment horizontal="center" vertical="center" wrapText="1" readingOrder="1"/>
    </xf>
    <xf numFmtId="49" fontId="15" fillId="4" borderId="9" xfId="0" applyNumberFormat="1" applyFont="1" applyFill="1" applyBorder="1" applyAlignment="1">
      <alignment horizontal="center" vertical="center" wrapText="1" readingOrder="1"/>
    </xf>
    <xf numFmtId="49" fontId="15" fillId="4" borderId="8" xfId="0" applyNumberFormat="1" applyFont="1" applyFill="1" applyBorder="1" applyAlignment="1">
      <alignment horizontal="center" vertical="center" wrapText="1" readingOrder="1"/>
    </xf>
    <xf numFmtId="0" fontId="13" fillId="4" borderId="18" xfId="0" applyFont="1" applyFill="1" applyBorder="1" applyAlignment="1">
      <alignment horizontal="center" vertical="center" wrapText="1" readingOrder="1"/>
    </xf>
    <xf numFmtId="0" fontId="5" fillId="6" borderId="0" xfId="26" applyFont="1" applyFill="1" applyAlignment="1">
      <alignment vertical="center"/>
    </xf>
    <xf numFmtId="0" fontId="0" fillId="0" borderId="0" xfId="0" applyAlignment="1">
      <alignment vertical="center"/>
    </xf>
    <xf numFmtId="0" fontId="16" fillId="0" borderId="0" xfId="0" applyFont="1" applyAlignment="1">
      <alignment vertical="center"/>
    </xf>
    <xf numFmtId="0" fontId="14" fillId="0" borderId="0" xfId="10" applyFont="1" applyBorder="1" applyAlignment="1" applyProtection="1">
      <alignment vertical="center"/>
    </xf>
    <xf numFmtId="0" fontId="5" fillId="0" borderId="0" xfId="35" applyAlignment="1">
      <alignment vertical="center"/>
    </xf>
    <xf numFmtId="0" fontId="5" fillId="0" borderId="0" xfId="35" applyAlignment="1">
      <alignment horizontal="center" vertical="center"/>
    </xf>
    <xf numFmtId="0" fontId="5" fillId="0" borderId="0" xfId="35" applyAlignment="1">
      <alignment horizontal="left" vertical="center"/>
    </xf>
    <xf numFmtId="0" fontId="14" fillId="0" borderId="0" xfId="2" applyFont="1" applyBorder="1" applyAlignment="1" applyProtection="1">
      <alignment vertical="center"/>
    </xf>
    <xf numFmtId="0" fontId="13" fillId="0" borderId="0" xfId="0" applyFont="1" applyAlignment="1">
      <alignment vertical="center"/>
    </xf>
    <xf numFmtId="0" fontId="18" fillId="0" borderId="0" xfId="2" applyFont="1" applyBorder="1" applyAlignment="1" applyProtection="1">
      <alignment vertical="top"/>
    </xf>
    <xf numFmtId="0" fontId="16" fillId="0" borderId="0" xfId="0" applyFont="1"/>
    <xf numFmtId="0" fontId="5" fillId="0" borderId="0" xfId="0" applyFont="1"/>
    <xf numFmtId="0" fontId="16" fillId="8" borderId="0" xfId="26" applyFont="1" applyFill="1" applyAlignment="1">
      <alignment horizontal="center" vertical="center" wrapText="1"/>
    </xf>
    <xf numFmtId="0" fontId="16" fillId="8" borderId="29" xfId="26" applyFont="1" applyFill="1" applyBorder="1" applyAlignment="1">
      <alignment horizontal="center" vertical="center" wrapText="1"/>
    </xf>
    <xf numFmtId="0" fontId="16" fillId="8" borderId="30" xfId="26" applyFont="1" applyFill="1" applyBorder="1" applyAlignment="1">
      <alignment horizontal="center" vertical="center" wrapText="1"/>
    </xf>
    <xf numFmtId="0" fontId="16" fillId="8" borderId="31" xfId="26" applyFont="1" applyFill="1" applyBorder="1" applyAlignment="1">
      <alignment horizontal="center" vertical="center" wrapText="1"/>
    </xf>
    <xf numFmtId="0" fontId="16" fillId="8" borderId="1" xfId="26" applyFont="1" applyFill="1" applyBorder="1" applyAlignment="1">
      <alignment horizontal="center" vertical="center" wrapText="1"/>
    </xf>
    <xf numFmtId="0" fontId="20" fillId="0" borderId="7" xfId="0" applyFont="1" applyBorder="1" applyAlignment="1">
      <alignment horizontal="left" wrapText="1"/>
    </xf>
    <xf numFmtId="3" fontId="21" fillId="0" borderId="32" xfId="0" applyNumberFormat="1" applyFont="1" applyBorder="1" applyAlignment="1">
      <alignment horizontal="right" vertical="center"/>
    </xf>
    <xf numFmtId="3" fontId="21" fillId="0" borderId="5" xfId="0" applyNumberFormat="1" applyFont="1" applyBorder="1" applyAlignment="1">
      <alignment horizontal="right" vertical="center"/>
    </xf>
    <xf numFmtId="3" fontId="21" fillId="0" borderId="6" xfId="0" applyNumberFormat="1" applyFont="1" applyBorder="1" applyAlignment="1">
      <alignment horizontal="right" vertical="center"/>
    </xf>
    <xf numFmtId="3" fontId="21" fillId="0" borderId="7" xfId="0" applyNumberFormat="1" applyFont="1" applyBorder="1" applyAlignment="1">
      <alignment horizontal="right" vertical="center"/>
    </xf>
    <xf numFmtId="170" fontId="22" fillId="0" borderId="26" xfId="1" applyNumberFormat="1" applyFont="1" applyBorder="1" applyAlignment="1" applyProtection="1">
      <alignment horizontal="right" vertical="center"/>
    </xf>
    <xf numFmtId="170" fontId="22" fillId="0" borderId="33" xfId="1" applyNumberFormat="1" applyFont="1" applyBorder="1" applyAlignment="1" applyProtection="1">
      <alignment horizontal="right" vertical="center"/>
    </xf>
    <xf numFmtId="0" fontId="20" fillId="5" borderId="7" xfId="0" applyFont="1" applyFill="1" applyBorder="1" applyAlignment="1">
      <alignment horizontal="left" wrapText="1"/>
    </xf>
    <xf numFmtId="3" fontId="21" fillId="5" borderId="34" xfId="0" applyNumberFormat="1" applyFont="1" applyFill="1" applyBorder="1" applyAlignment="1">
      <alignment horizontal="right" vertical="center"/>
    </xf>
    <xf numFmtId="3" fontId="21" fillId="5" borderId="5" xfId="0" applyNumberFormat="1" applyFont="1" applyFill="1" applyBorder="1" applyAlignment="1">
      <alignment horizontal="right" vertical="center"/>
    </xf>
    <xf numFmtId="3" fontId="21" fillId="5" borderId="6" xfId="0" applyNumberFormat="1" applyFont="1" applyFill="1" applyBorder="1" applyAlignment="1">
      <alignment horizontal="right" vertical="center"/>
    </xf>
    <xf numFmtId="3" fontId="21" fillId="5" borderId="7" xfId="0" applyNumberFormat="1" applyFont="1" applyFill="1" applyBorder="1" applyAlignment="1">
      <alignment horizontal="right" vertical="center"/>
    </xf>
    <xf numFmtId="170" fontId="22" fillId="5" borderId="0" xfId="1" applyNumberFormat="1" applyFont="1" applyFill="1" applyBorder="1" applyAlignment="1" applyProtection="1">
      <alignment horizontal="right" vertical="center"/>
    </xf>
    <xf numFmtId="170" fontId="22" fillId="5" borderId="6" xfId="1" applyNumberFormat="1" applyFont="1" applyFill="1" applyBorder="1" applyAlignment="1" applyProtection="1">
      <alignment horizontal="right" vertical="center"/>
    </xf>
    <xf numFmtId="3" fontId="21" fillId="0" borderId="34" xfId="0" applyNumberFormat="1" applyFont="1" applyBorder="1" applyAlignment="1">
      <alignment horizontal="right" vertical="center"/>
    </xf>
    <xf numFmtId="170" fontId="22" fillId="0" borderId="0" xfId="1" applyNumberFormat="1" applyFont="1" applyBorder="1" applyAlignment="1" applyProtection="1">
      <alignment horizontal="right" vertical="center"/>
    </xf>
    <xf numFmtId="170" fontId="22" fillId="0" borderId="6" xfId="1" applyNumberFormat="1" applyFont="1" applyBorder="1" applyAlignment="1" applyProtection="1">
      <alignment horizontal="right" vertical="center"/>
    </xf>
    <xf numFmtId="0" fontId="20" fillId="4" borderId="35" xfId="26" applyFont="1" applyFill="1" applyBorder="1" applyAlignment="1">
      <alignment vertical="center" wrapText="1"/>
    </xf>
    <xf numFmtId="3" fontId="21" fillId="4" borderId="32" xfId="131" applyNumberFormat="1" applyFont="1" applyFill="1" applyBorder="1" applyAlignment="1">
      <alignment horizontal="right" vertical="top"/>
    </xf>
    <xf numFmtId="3" fontId="21" fillId="4" borderId="36" xfId="131" applyNumberFormat="1" applyFont="1" applyFill="1" applyBorder="1" applyAlignment="1">
      <alignment horizontal="right" vertical="top"/>
    </xf>
    <xf numFmtId="3" fontId="21" fillId="4" borderId="33" xfId="131" applyNumberFormat="1" applyFont="1" applyFill="1" applyBorder="1" applyAlignment="1">
      <alignment horizontal="right" vertical="top"/>
    </xf>
    <xf numFmtId="3" fontId="21" fillId="4" borderId="35" xfId="131" applyNumberFormat="1" applyFont="1" applyFill="1" applyBorder="1" applyAlignment="1">
      <alignment horizontal="right" vertical="top"/>
    </xf>
    <xf numFmtId="170" fontId="23" fillId="4" borderId="36" xfId="131" applyNumberFormat="1" applyFont="1" applyFill="1" applyBorder="1" applyAlignment="1">
      <alignment horizontal="right" vertical="top"/>
    </xf>
    <xf numFmtId="170" fontId="23" fillId="4" borderId="33" xfId="131" applyNumberFormat="1" applyFont="1" applyFill="1" applyBorder="1" applyAlignment="1">
      <alignment horizontal="right" vertical="top"/>
    </xf>
    <xf numFmtId="0" fontId="20" fillId="4" borderId="7" xfId="26" applyFont="1" applyFill="1" applyBorder="1" applyAlignment="1">
      <alignment vertical="center" wrapText="1"/>
    </xf>
    <xf numFmtId="3" fontId="21" fillId="4" borderId="34" xfId="131" applyNumberFormat="1" applyFont="1" applyFill="1" applyBorder="1" applyAlignment="1">
      <alignment horizontal="right" vertical="top"/>
    </xf>
    <xf numFmtId="3" fontId="21" fillId="4" borderId="5" xfId="131" applyNumberFormat="1" applyFont="1" applyFill="1" applyBorder="1" applyAlignment="1">
      <alignment horizontal="right" vertical="top"/>
    </xf>
    <xf numFmtId="3" fontId="21" fillId="4" borderId="6" xfId="131" applyNumberFormat="1" applyFont="1" applyFill="1" applyBorder="1" applyAlignment="1">
      <alignment horizontal="right" vertical="top"/>
    </xf>
    <xf numFmtId="3" fontId="21" fillId="4" borderId="7" xfId="131" applyNumberFormat="1" applyFont="1" applyFill="1" applyBorder="1" applyAlignment="1">
      <alignment horizontal="right" vertical="top"/>
    </xf>
    <xf numFmtId="170" fontId="23" fillId="4" borderId="5" xfId="131" applyNumberFormat="1" applyFont="1" applyFill="1" applyBorder="1" applyAlignment="1">
      <alignment horizontal="right" vertical="top"/>
    </xf>
    <xf numFmtId="170" fontId="23" fillId="4" borderId="6" xfId="131" applyNumberFormat="1" applyFont="1" applyFill="1" applyBorder="1" applyAlignment="1">
      <alignment horizontal="right" vertical="top"/>
    </xf>
    <xf numFmtId="0" fontId="20" fillId="4" borderId="14" xfId="26" applyFont="1" applyFill="1" applyBorder="1" applyAlignment="1">
      <alignment vertical="center" wrapText="1"/>
    </xf>
    <xf numFmtId="3" fontId="21" fillId="4" borderId="37" xfId="133" applyNumberFormat="1" applyFont="1" applyFill="1" applyBorder="1" applyAlignment="1">
      <alignment horizontal="right" vertical="top"/>
    </xf>
    <xf numFmtId="3" fontId="21" fillId="4" borderId="38" xfId="133" applyNumberFormat="1" applyFont="1" applyFill="1" applyBorder="1" applyAlignment="1">
      <alignment horizontal="right" vertical="top"/>
    </xf>
    <xf numFmtId="3" fontId="21" fillId="4" borderId="12" xfId="133" applyNumberFormat="1" applyFont="1" applyFill="1" applyBorder="1" applyAlignment="1">
      <alignment horizontal="right" vertical="top"/>
    </xf>
    <xf numFmtId="3" fontId="21" fillId="4" borderId="14" xfId="133" applyNumberFormat="1" applyFont="1" applyFill="1" applyBorder="1" applyAlignment="1">
      <alignment horizontal="right" vertical="top"/>
    </xf>
    <xf numFmtId="170" fontId="23" fillId="4" borderId="38" xfId="133" applyNumberFormat="1" applyFont="1" applyFill="1" applyBorder="1" applyAlignment="1">
      <alignment horizontal="right" vertical="top"/>
    </xf>
    <xf numFmtId="170" fontId="23" fillId="4" borderId="12" xfId="133" applyNumberFormat="1" applyFont="1" applyFill="1" applyBorder="1" applyAlignment="1">
      <alignment horizontal="right" vertical="top"/>
    </xf>
    <xf numFmtId="0" fontId="25" fillId="0" borderId="0" xfId="0" applyFont="1" applyAlignment="1">
      <alignment horizontal="left" vertical="center" wrapText="1"/>
    </xf>
    <xf numFmtId="170" fontId="22" fillId="5" borderId="24" xfId="1" applyNumberFormat="1" applyFont="1" applyFill="1" applyBorder="1" applyAlignment="1" applyProtection="1">
      <alignment horizontal="right" vertical="center"/>
    </xf>
    <xf numFmtId="171" fontId="23" fillId="4" borderId="36" xfId="131" applyNumberFormat="1" applyFont="1" applyFill="1" applyBorder="1" applyAlignment="1">
      <alignment horizontal="right" vertical="top"/>
    </xf>
    <xf numFmtId="171" fontId="23" fillId="4" borderId="33" xfId="131" applyNumberFormat="1" applyFont="1" applyFill="1" applyBorder="1" applyAlignment="1">
      <alignment horizontal="right" vertical="top"/>
    </xf>
    <xf numFmtId="171" fontId="23" fillId="4" borderId="5" xfId="131" applyNumberFormat="1" applyFont="1" applyFill="1" applyBorder="1" applyAlignment="1">
      <alignment horizontal="right" vertical="top"/>
    </xf>
    <xf numFmtId="171" fontId="23" fillId="4" borderId="6" xfId="131" applyNumberFormat="1" applyFont="1" applyFill="1" applyBorder="1" applyAlignment="1">
      <alignment horizontal="right" vertical="top"/>
    </xf>
    <xf numFmtId="171" fontId="23" fillId="4" borderId="38" xfId="133" applyNumberFormat="1" applyFont="1" applyFill="1" applyBorder="1" applyAlignment="1">
      <alignment horizontal="right" vertical="top"/>
    </xf>
    <xf numFmtId="171" fontId="23" fillId="4" borderId="12" xfId="133" applyNumberFormat="1" applyFont="1" applyFill="1" applyBorder="1" applyAlignment="1">
      <alignment horizontal="right" vertical="top"/>
    </xf>
    <xf numFmtId="0" fontId="28" fillId="0" borderId="0" xfId="2" applyFont="1" applyBorder="1" applyAlignment="1" applyProtection="1">
      <alignment vertical="center"/>
    </xf>
    <xf numFmtId="0" fontId="20" fillId="0" borderId="7" xfId="0" applyFont="1" applyBorder="1" applyAlignment="1">
      <alignment horizontal="left" vertical="center" wrapText="1"/>
    </xf>
    <xf numFmtId="3" fontId="22" fillId="0" borderId="0" xfId="0" applyNumberFormat="1" applyFont="1" applyAlignment="1">
      <alignment horizontal="right" vertical="center"/>
    </xf>
    <xf numFmtId="3" fontId="22" fillId="0" borderId="6" xfId="0" applyNumberFormat="1" applyFont="1" applyBorder="1" applyAlignment="1">
      <alignment horizontal="right" vertical="center"/>
    </xf>
    <xf numFmtId="3" fontId="22" fillId="0" borderId="7" xfId="0" applyNumberFormat="1" applyFont="1" applyBorder="1" applyAlignment="1">
      <alignment horizontal="right" vertical="center"/>
    </xf>
    <xf numFmtId="170" fontId="22" fillId="0" borderId="5" xfId="1" applyNumberFormat="1" applyFont="1" applyBorder="1" applyAlignment="1" applyProtection="1">
      <alignment horizontal="right" vertical="center"/>
    </xf>
    <xf numFmtId="0" fontId="20" fillId="5" borderId="7" xfId="0" applyFont="1" applyFill="1" applyBorder="1" applyAlignment="1">
      <alignment horizontal="left" vertical="center" wrapText="1"/>
    </xf>
    <xf numFmtId="3" fontId="22" fillId="5" borderId="0" xfId="0" applyNumberFormat="1" applyFont="1" applyFill="1" applyAlignment="1">
      <alignment horizontal="right" vertical="center"/>
    </xf>
    <xf numFmtId="3" fontId="22" fillId="5" borderId="6" xfId="0" applyNumberFormat="1" applyFont="1" applyFill="1" applyBorder="1" applyAlignment="1">
      <alignment horizontal="right" vertical="center"/>
    </xf>
    <xf numFmtId="3" fontId="22" fillId="5" borderId="7" xfId="0" applyNumberFormat="1" applyFont="1" applyFill="1" applyBorder="1" applyAlignment="1">
      <alignment horizontal="right" vertical="center"/>
    </xf>
    <xf numFmtId="170" fontId="22" fillId="5" borderId="5" xfId="1" applyNumberFormat="1" applyFont="1" applyFill="1" applyBorder="1" applyAlignment="1" applyProtection="1">
      <alignment horizontal="right" vertical="center"/>
    </xf>
    <xf numFmtId="170" fontId="5" fillId="0" borderId="0" xfId="0" applyNumberFormat="1" applyFont="1" applyAlignment="1">
      <alignment vertical="center"/>
    </xf>
    <xf numFmtId="3" fontId="22" fillId="5" borderId="25" xfId="0" applyNumberFormat="1" applyFont="1" applyFill="1" applyBorder="1" applyAlignment="1">
      <alignment horizontal="right" vertical="center"/>
    </xf>
    <xf numFmtId="3" fontId="20" fillId="4" borderId="32" xfId="26" applyNumberFormat="1" applyFont="1" applyFill="1" applyBorder="1" applyAlignment="1">
      <alignment horizontal="right" vertical="center" wrapText="1"/>
    </xf>
    <xf numFmtId="3" fontId="23" fillId="4" borderId="36" xfId="131" applyNumberFormat="1" applyFont="1" applyFill="1" applyBorder="1" applyAlignment="1">
      <alignment horizontal="right" vertical="center"/>
    </xf>
    <xf numFmtId="3" fontId="23" fillId="4" borderId="35" xfId="131" applyNumberFormat="1" applyFont="1" applyFill="1" applyBorder="1" applyAlignment="1">
      <alignment horizontal="right" vertical="center"/>
    </xf>
    <xf numFmtId="3" fontId="20" fillId="4" borderId="34" xfId="26" applyNumberFormat="1" applyFont="1" applyFill="1" applyBorder="1" applyAlignment="1">
      <alignment horizontal="right" vertical="center" wrapText="1"/>
    </xf>
    <xf numFmtId="3" fontId="23" fillId="4" borderId="5" xfId="131" applyNumberFormat="1" applyFont="1" applyFill="1" applyBorder="1" applyAlignment="1">
      <alignment horizontal="right" vertical="center"/>
    </xf>
    <xf numFmtId="3" fontId="23" fillId="4" borderId="7" xfId="131" applyNumberFormat="1" applyFont="1" applyFill="1" applyBorder="1" applyAlignment="1">
      <alignment horizontal="right" vertical="center"/>
    </xf>
    <xf numFmtId="3" fontId="20" fillId="4" borderId="37" xfId="26" applyNumberFormat="1" applyFont="1" applyFill="1" applyBorder="1" applyAlignment="1">
      <alignment horizontal="right" vertical="center" wrapText="1"/>
    </xf>
    <xf numFmtId="3" fontId="23" fillId="4" borderId="38" xfId="133" applyNumberFormat="1" applyFont="1" applyFill="1" applyBorder="1" applyAlignment="1">
      <alignment horizontal="right" vertical="center"/>
    </xf>
    <xf numFmtId="3" fontId="23" fillId="4" borderId="14" xfId="133" applyNumberFormat="1" applyFont="1" applyFill="1" applyBorder="1" applyAlignment="1">
      <alignment horizontal="right" vertical="center"/>
    </xf>
    <xf numFmtId="0" fontId="18" fillId="0" borderId="0" xfId="2" applyFont="1" applyBorder="1" applyAlignment="1" applyProtection="1">
      <alignment vertical="center"/>
    </xf>
    <xf numFmtId="0" fontId="16" fillId="8" borderId="43" xfId="0" applyFont="1" applyFill="1" applyBorder="1" applyAlignment="1">
      <alignment horizontal="center" vertical="center" wrapText="1"/>
    </xf>
    <xf numFmtId="0" fontId="16" fillId="8" borderId="31" xfId="0" applyFont="1" applyFill="1" applyBorder="1" applyAlignment="1">
      <alignment horizontal="center" vertical="center" wrapText="1"/>
    </xf>
    <xf numFmtId="0" fontId="16" fillId="8" borderId="29" xfId="0" applyFont="1" applyFill="1" applyBorder="1" applyAlignment="1">
      <alignment horizontal="center" vertical="center" wrapText="1"/>
    </xf>
    <xf numFmtId="0" fontId="16" fillId="8" borderId="1" xfId="0" applyFont="1" applyFill="1" applyBorder="1" applyAlignment="1">
      <alignment horizontal="center" vertical="center" wrapText="1"/>
    </xf>
    <xf numFmtId="3" fontId="22" fillId="0" borderId="45" xfId="0" applyNumberFormat="1" applyFont="1" applyBorder="1" applyAlignment="1">
      <alignment horizontal="right" vertical="center"/>
    </xf>
    <xf numFmtId="3" fontId="22" fillId="0" borderId="33" xfId="0" applyNumberFormat="1" applyFont="1" applyBorder="1" applyAlignment="1">
      <alignment horizontal="right" vertical="center"/>
    </xf>
    <xf numFmtId="3" fontId="22" fillId="0" borderId="46" xfId="0" applyNumberFormat="1" applyFont="1" applyBorder="1" applyAlignment="1">
      <alignment horizontal="right" vertical="center"/>
    </xf>
    <xf numFmtId="171" fontId="22" fillId="0" borderId="45" xfId="0" applyNumberFormat="1" applyFont="1" applyBorder="1" applyAlignment="1">
      <alignment horizontal="right" vertical="center"/>
    </xf>
    <xf numFmtId="171" fontId="22" fillId="0" borderId="33" xfId="0" applyNumberFormat="1" applyFont="1" applyBorder="1" applyAlignment="1">
      <alignment horizontal="right" vertical="center"/>
    </xf>
    <xf numFmtId="171" fontId="22" fillId="0" borderId="5" xfId="0" applyNumberFormat="1" applyFont="1" applyBorder="1" applyAlignment="1">
      <alignment horizontal="right" vertical="center"/>
    </xf>
    <xf numFmtId="3" fontId="22" fillId="5" borderId="47" xfId="0" applyNumberFormat="1" applyFont="1" applyFill="1" applyBorder="1" applyAlignment="1">
      <alignment horizontal="right" vertical="center"/>
    </xf>
    <xf numFmtId="3" fontId="22" fillId="5" borderId="48" xfId="0" applyNumberFormat="1" applyFont="1" applyFill="1" applyBorder="1" applyAlignment="1">
      <alignment horizontal="right" vertical="center"/>
    </xf>
    <xf numFmtId="171" fontId="22" fillId="5" borderId="47" xfId="0" applyNumberFormat="1" applyFont="1" applyFill="1" applyBorder="1" applyAlignment="1">
      <alignment horizontal="right" vertical="center"/>
    </xf>
    <xf numFmtId="171" fontId="22" fillId="5" borderId="6" xfId="0" applyNumberFormat="1" applyFont="1" applyFill="1" applyBorder="1" applyAlignment="1">
      <alignment horizontal="right" vertical="center"/>
    </xf>
    <xf numFmtId="171" fontId="22" fillId="5" borderId="5" xfId="0" applyNumberFormat="1" applyFont="1" applyFill="1" applyBorder="1" applyAlignment="1">
      <alignment horizontal="right" vertical="center"/>
    </xf>
    <xf numFmtId="3" fontId="22" fillId="0" borderId="47" xfId="0" applyNumberFormat="1" applyFont="1" applyBorder="1" applyAlignment="1">
      <alignment horizontal="right" vertical="center"/>
    </xf>
    <xf numFmtId="3" fontId="22" fillId="0" borderId="48" xfId="0" applyNumberFormat="1" applyFont="1" applyBorder="1" applyAlignment="1">
      <alignment horizontal="right" vertical="center"/>
    </xf>
    <xf numFmtId="171" fontId="22" fillId="0" borderId="47" xfId="0" applyNumberFormat="1" applyFont="1" applyBorder="1" applyAlignment="1">
      <alignment horizontal="right" vertical="center"/>
    </xf>
    <xf numFmtId="171" fontId="22" fillId="0" borderId="6" xfId="0" applyNumberFormat="1" applyFont="1" applyBorder="1" applyAlignment="1">
      <alignment horizontal="right" vertical="center"/>
    </xf>
    <xf numFmtId="3" fontId="22" fillId="5" borderId="5" xfId="0" applyNumberFormat="1" applyFont="1" applyFill="1" applyBorder="1" applyAlignment="1">
      <alignment horizontal="right" vertical="center"/>
    </xf>
    <xf numFmtId="3" fontId="22" fillId="4" borderId="47" xfId="0" applyNumberFormat="1" applyFont="1" applyFill="1" applyBorder="1" applyAlignment="1">
      <alignment horizontal="right" vertical="center"/>
    </xf>
    <xf numFmtId="3" fontId="22" fillId="4" borderId="6" xfId="0" applyNumberFormat="1" applyFont="1" applyFill="1" applyBorder="1" applyAlignment="1">
      <alignment horizontal="right" vertical="center"/>
    </xf>
    <xf numFmtId="3" fontId="22" fillId="4" borderId="48" xfId="0" applyNumberFormat="1" applyFont="1" applyFill="1" applyBorder="1" applyAlignment="1">
      <alignment horizontal="right" vertical="center"/>
    </xf>
    <xf numFmtId="3" fontId="22" fillId="4" borderId="5" xfId="0" applyNumberFormat="1" applyFont="1" applyFill="1" applyBorder="1" applyAlignment="1">
      <alignment horizontal="right" vertical="center"/>
    </xf>
    <xf numFmtId="3" fontId="22" fillId="0" borderId="5" xfId="0" applyNumberFormat="1" applyFont="1" applyBorder="1" applyAlignment="1">
      <alignment horizontal="right" vertical="center"/>
    </xf>
    <xf numFmtId="0" fontId="20" fillId="5" borderId="25" xfId="0" applyFont="1" applyFill="1" applyBorder="1" applyAlignment="1">
      <alignment horizontal="left" wrapText="1"/>
    </xf>
    <xf numFmtId="3" fontId="22" fillId="5" borderId="44" xfId="0" applyNumberFormat="1" applyFont="1" applyFill="1" applyBorder="1" applyAlignment="1">
      <alignment horizontal="right" vertical="center"/>
    </xf>
    <xf numFmtId="3" fontId="22" fillId="5" borderId="24" xfId="0" applyNumberFormat="1" applyFont="1" applyFill="1" applyBorder="1" applyAlignment="1">
      <alignment horizontal="right" vertical="center"/>
    </xf>
    <xf numFmtId="3" fontId="22" fillId="5" borderId="49" xfId="0" applyNumberFormat="1" applyFont="1" applyFill="1" applyBorder="1" applyAlignment="1">
      <alignment horizontal="right" vertical="center"/>
    </xf>
    <xf numFmtId="3" fontId="22" fillId="5" borderId="4" xfId="0" applyNumberFormat="1" applyFont="1" applyFill="1" applyBorder="1" applyAlignment="1">
      <alignment horizontal="right" vertical="center"/>
    </xf>
    <xf numFmtId="3" fontId="20" fillId="4" borderId="45" xfId="26" applyNumberFormat="1" applyFont="1" applyFill="1" applyBorder="1" applyAlignment="1">
      <alignment horizontal="right" vertical="center" wrapText="1"/>
    </xf>
    <xf numFmtId="3" fontId="23" fillId="4" borderId="33" xfId="131" applyNumberFormat="1" applyFont="1" applyFill="1" applyBorder="1" applyAlignment="1">
      <alignment horizontal="right" vertical="top"/>
    </xf>
    <xf numFmtId="3" fontId="23" fillId="4" borderId="46" xfId="131" applyNumberFormat="1" applyFont="1" applyFill="1" applyBorder="1" applyAlignment="1">
      <alignment horizontal="right" vertical="top"/>
    </xf>
    <xf numFmtId="171" fontId="23" fillId="4" borderId="45" xfId="131" applyNumberFormat="1" applyFont="1" applyFill="1" applyBorder="1" applyAlignment="1">
      <alignment horizontal="right" vertical="top"/>
    </xf>
    <xf numFmtId="3" fontId="20" fillId="4" borderId="47" xfId="26" applyNumberFormat="1" applyFont="1" applyFill="1" applyBorder="1" applyAlignment="1">
      <alignment horizontal="right" vertical="center" wrapText="1"/>
    </xf>
    <xf numFmtId="3" fontId="23" fillId="4" borderId="6" xfId="131" applyNumberFormat="1" applyFont="1" applyFill="1" applyBorder="1" applyAlignment="1">
      <alignment horizontal="right" vertical="top"/>
    </xf>
    <xf numFmtId="3" fontId="23" fillId="4" borderId="48" xfId="131" applyNumberFormat="1" applyFont="1" applyFill="1" applyBorder="1" applyAlignment="1">
      <alignment horizontal="right" vertical="top"/>
    </xf>
    <xf numFmtId="171" fontId="23" fillId="4" borderId="47" xfId="131" applyNumberFormat="1" applyFont="1" applyFill="1" applyBorder="1" applyAlignment="1">
      <alignment horizontal="right" vertical="top"/>
    </xf>
    <xf numFmtId="3" fontId="20" fillId="4" borderId="50" xfId="26" applyNumberFormat="1" applyFont="1" applyFill="1" applyBorder="1" applyAlignment="1">
      <alignment horizontal="right" vertical="center" wrapText="1"/>
    </xf>
    <xf numFmtId="3" fontId="23" fillId="4" borderId="12" xfId="133" applyNumberFormat="1" applyFont="1" applyFill="1" applyBorder="1" applyAlignment="1">
      <alignment horizontal="right" vertical="top"/>
    </xf>
    <xf numFmtId="3" fontId="23" fillId="4" borderId="51" xfId="133" applyNumberFormat="1" applyFont="1" applyFill="1" applyBorder="1" applyAlignment="1">
      <alignment horizontal="right" vertical="top"/>
    </xf>
    <xf numFmtId="171" fontId="23" fillId="4" borderId="50" xfId="133" applyNumberFormat="1" applyFont="1" applyFill="1" applyBorder="1" applyAlignment="1">
      <alignment horizontal="right" vertical="top"/>
    </xf>
    <xf numFmtId="3" fontId="22" fillId="0" borderId="26" xfId="0" applyNumberFormat="1" applyFont="1" applyBorder="1" applyAlignment="1">
      <alignment horizontal="right" vertical="center"/>
    </xf>
    <xf numFmtId="3" fontId="22" fillId="0" borderId="35" xfId="0" applyNumberFormat="1" applyFont="1" applyBorder="1" applyAlignment="1">
      <alignment horizontal="right" vertical="center"/>
    </xf>
    <xf numFmtId="171" fontId="22" fillId="5" borderId="44" xfId="0" applyNumberFormat="1" applyFont="1" applyFill="1" applyBorder="1" applyAlignment="1">
      <alignment horizontal="right" vertical="center"/>
    </xf>
    <xf numFmtId="171" fontId="22" fillId="5" borderId="24" xfId="0" applyNumberFormat="1" applyFont="1" applyFill="1" applyBorder="1" applyAlignment="1">
      <alignment horizontal="right" vertical="center"/>
    </xf>
    <xf numFmtId="171" fontId="22" fillId="5" borderId="4" xfId="0" applyNumberFormat="1" applyFont="1" applyFill="1" applyBorder="1" applyAlignment="1">
      <alignment horizontal="right" vertical="center"/>
    </xf>
    <xf numFmtId="171" fontId="22" fillId="0" borderId="36" xfId="0" applyNumberFormat="1" applyFont="1" applyBorder="1" applyAlignment="1">
      <alignment horizontal="right" vertical="center"/>
    </xf>
    <xf numFmtId="3" fontId="20" fillId="4" borderId="52" xfId="26" applyNumberFormat="1" applyFont="1" applyFill="1" applyBorder="1" applyAlignment="1">
      <alignment horizontal="right" vertical="center" wrapText="1"/>
    </xf>
    <xf numFmtId="3" fontId="23" fillId="4" borderId="12" xfId="131" applyNumberFormat="1" applyFont="1" applyFill="1" applyBorder="1" applyAlignment="1">
      <alignment horizontal="right" vertical="top"/>
    </xf>
    <xf numFmtId="3" fontId="23" fillId="4" borderId="51" xfId="131" applyNumberFormat="1" applyFont="1" applyFill="1" applyBorder="1" applyAlignment="1">
      <alignment horizontal="right" vertical="top"/>
    </xf>
    <xf numFmtId="171" fontId="23" fillId="4" borderId="50" xfId="131" applyNumberFormat="1" applyFont="1" applyFill="1" applyBorder="1" applyAlignment="1">
      <alignment horizontal="right" vertical="top"/>
    </xf>
    <xf numFmtId="171" fontId="23" fillId="4" borderId="12" xfId="131" applyNumberFormat="1" applyFont="1" applyFill="1" applyBorder="1" applyAlignment="1">
      <alignment horizontal="right" vertical="top"/>
    </xf>
    <xf numFmtId="171" fontId="23" fillId="4" borderId="38" xfId="131" applyNumberFormat="1" applyFont="1" applyFill="1" applyBorder="1" applyAlignment="1">
      <alignment horizontal="right" vertical="top"/>
    </xf>
    <xf numFmtId="3" fontId="22" fillId="0" borderId="36" xfId="0" applyNumberFormat="1" applyFont="1" applyBorder="1" applyAlignment="1">
      <alignment horizontal="right" vertical="center"/>
    </xf>
    <xf numFmtId="171" fontId="22" fillId="5" borderId="48" xfId="0" applyNumberFormat="1" applyFont="1" applyFill="1" applyBorder="1" applyAlignment="1">
      <alignment horizontal="right" vertical="center"/>
    </xf>
    <xf numFmtId="171" fontId="22" fillId="0" borderId="48" xfId="0" applyNumberFormat="1" applyFont="1" applyBorder="1" applyAlignment="1">
      <alignment horizontal="right" vertical="center"/>
    </xf>
    <xf numFmtId="0" fontId="20" fillId="5" borderId="25" xfId="0" applyFont="1" applyFill="1" applyBorder="1" applyAlignment="1">
      <alignment vertical="center" wrapText="1"/>
    </xf>
    <xf numFmtId="3" fontId="22" fillId="5" borderId="23" xfId="0" applyNumberFormat="1" applyFont="1" applyFill="1" applyBorder="1" applyAlignment="1">
      <alignment horizontal="right" vertical="center"/>
    </xf>
    <xf numFmtId="171" fontId="22" fillId="5" borderId="49" xfId="0" applyNumberFormat="1" applyFont="1" applyFill="1" applyBorder="1" applyAlignment="1">
      <alignment horizontal="right" vertical="center"/>
    </xf>
    <xf numFmtId="171" fontId="22" fillId="4" borderId="35" xfId="0" applyNumberFormat="1" applyFont="1" applyFill="1" applyBorder="1" applyAlignment="1">
      <alignment horizontal="right" vertical="center"/>
    </xf>
    <xf numFmtId="3" fontId="22" fillId="4" borderId="36" xfId="0" applyNumberFormat="1" applyFont="1" applyFill="1" applyBorder="1" applyAlignment="1">
      <alignment horizontal="right" vertical="center"/>
    </xf>
    <xf numFmtId="171" fontId="22" fillId="4" borderId="33" xfId="0" applyNumberFormat="1" applyFont="1" applyFill="1" applyBorder="1" applyAlignment="1">
      <alignment horizontal="right" vertical="center"/>
    </xf>
    <xf numFmtId="171" fontId="22" fillId="4" borderId="7" xfId="0" applyNumberFormat="1" applyFont="1" applyFill="1" applyBorder="1" applyAlignment="1">
      <alignment horizontal="right" vertical="center"/>
    </xf>
    <xf numFmtId="171" fontId="22" fillId="4" borderId="6" xfId="0" applyNumberFormat="1" applyFont="1" applyFill="1" applyBorder="1" applyAlignment="1">
      <alignment horizontal="right" vertical="center"/>
    </xf>
    <xf numFmtId="171" fontId="22" fillId="4" borderId="14" xfId="0" applyNumberFormat="1" applyFont="1" applyFill="1" applyBorder="1" applyAlignment="1">
      <alignment horizontal="right" vertical="center"/>
    </xf>
    <xf numFmtId="3" fontId="22" fillId="4" borderId="38" xfId="0" applyNumberFormat="1" applyFont="1" applyFill="1" applyBorder="1" applyAlignment="1">
      <alignment horizontal="right" vertical="center"/>
    </xf>
    <xf numFmtId="171" fontId="22" fillId="4" borderId="12" xfId="0" applyNumberFormat="1" applyFont="1" applyFill="1" applyBorder="1" applyAlignment="1">
      <alignment horizontal="right" vertical="center"/>
    </xf>
    <xf numFmtId="0" fontId="29" fillId="8" borderId="57" xfId="0" applyFont="1" applyFill="1" applyBorder="1" applyAlignment="1">
      <alignment horizontal="center" vertical="center" wrapText="1"/>
    </xf>
    <xf numFmtId="0" fontId="29" fillId="8" borderId="11" xfId="0" applyFont="1" applyFill="1" applyBorder="1" applyAlignment="1">
      <alignment horizontal="center" vertical="center" wrapText="1"/>
    </xf>
    <xf numFmtId="0" fontId="29" fillId="8" borderId="58" xfId="0" applyFont="1" applyFill="1" applyBorder="1" applyAlignment="1">
      <alignment horizontal="center" vertical="center" wrapText="1"/>
    </xf>
    <xf numFmtId="0" fontId="31" fillId="7" borderId="27" xfId="0" applyFont="1" applyFill="1" applyBorder="1" applyAlignment="1">
      <alignment horizontal="center" vertical="center" wrapText="1"/>
    </xf>
    <xf numFmtId="0" fontId="31" fillId="7" borderId="53" xfId="0" applyFont="1" applyFill="1" applyBorder="1" applyAlignment="1">
      <alignment horizontal="center" vertical="center" wrapText="1"/>
    </xf>
    <xf numFmtId="0" fontId="31" fillId="7" borderId="15" xfId="0" applyFont="1" applyFill="1" applyBorder="1" applyAlignment="1">
      <alignment horizontal="center" vertical="center" wrapText="1"/>
    </xf>
    <xf numFmtId="171" fontId="22" fillId="0" borderId="7" xfId="0" applyNumberFormat="1" applyFont="1" applyBorder="1" applyAlignment="1">
      <alignment horizontal="right" vertical="center"/>
    </xf>
    <xf numFmtId="3" fontId="22" fillId="0" borderId="34" xfId="0" applyNumberFormat="1" applyFont="1" applyBorder="1" applyAlignment="1">
      <alignment horizontal="right" vertical="center"/>
    </xf>
    <xf numFmtId="3" fontId="22" fillId="5" borderId="34" xfId="0" applyNumberFormat="1" applyFont="1" applyFill="1" applyBorder="1" applyAlignment="1">
      <alignment horizontal="right" vertical="center"/>
    </xf>
    <xf numFmtId="3" fontId="22" fillId="5" borderId="41" xfId="0" applyNumberFormat="1" applyFont="1" applyFill="1" applyBorder="1" applyAlignment="1">
      <alignment horizontal="right" vertical="center"/>
    </xf>
    <xf numFmtId="3" fontId="22" fillId="4" borderId="32" xfId="0" applyNumberFormat="1" applyFont="1" applyFill="1" applyBorder="1" applyAlignment="1">
      <alignment horizontal="right" vertical="center"/>
    </xf>
    <xf numFmtId="3" fontId="22" fillId="4" borderId="34" xfId="0" applyNumberFormat="1" applyFont="1" applyFill="1" applyBorder="1" applyAlignment="1">
      <alignment horizontal="right" vertical="center"/>
    </xf>
    <xf numFmtId="3" fontId="22" fillId="4" borderId="37" xfId="0" applyNumberFormat="1" applyFont="1" applyFill="1" applyBorder="1" applyAlignment="1">
      <alignment horizontal="right" vertical="center"/>
    </xf>
    <xf numFmtId="0" fontId="29" fillId="8" borderId="28" xfId="0" applyFont="1" applyFill="1" applyBorder="1" applyAlignment="1">
      <alignment horizontal="center" vertical="center" wrapText="1"/>
    </xf>
    <xf numFmtId="0" fontId="35" fillId="0" borderId="0" xfId="2" applyFont="1" applyBorder="1" applyAlignment="1" applyProtection="1">
      <alignment vertical="center"/>
    </xf>
    <xf numFmtId="0" fontId="5" fillId="0" borderId="0" xfId="26" applyFont="1" applyAlignment="1">
      <alignment vertical="center"/>
    </xf>
    <xf numFmtId="3" fontId="25" fillId="0" borderId="0" xfId="0" applyNumberFormat="1" applyFont="1" applyAlignment="1">
      <alignment vertical="center" wrapText="1"/>
    </xf>
    <xf numFmtId="2" fontId="25" fillId="0" borderId="0" xfId="0" applyNumberFormat="1" applyFont="1" applyAlignment="1">
      <alignment vertical="center" wrapText="1"/>
    </xf>
    <xf numFmtId="0" fontId="25" fillId="0" borderId="0" xfId="0" applyFont="1" applyAlignment="1">
      <alignment vertical="center" wrapText="1"/>
    </xf>
    <xf numFmtId="3" fontId="31" fillId="7" borderId="53" xfId="0" applyNumberFormat="1" applyFont="1" applyFill="1" applyBorder="1" applyAlignment="1">
      <alignment horizontal="center" vertical="center" wrapText="1"/>
    </xf>
    <xf numFmtId="3" fontId="31" fillId="7" borderId="40" xfId="0" applyNumberFormat="1" applyFont="1" applyFill="1" applyBorder="1" applyAlignment="1">
      <alignment horizontal="center" vertical="center" wrapText="1"/>
    </xf>
    <xf numFmtId="2" fontId="31" fillId="7" borderId="17" xfId="1" applyNumberFormat="1" applyFont="1" applyFill="1" applyBorder="1" applyAlignment="1" applyProtection="1">
      <alignment horizontal="center" vertical="center" wrapText="1"/>
    </xf>
    <xf numFmtId="172" fontId="31" fillId="7" borderId="17" xfId="0" applyNumberFormat="1" applyFont="1" applyFill="1" applyBorder="1" applyAlignment="1">
      <alignment horizontal="center" vertical="center" wrapText="1"/>
    </xf>
    <xf numFmtId="172" fontId="31" fillId="7" borderId="16" xfId="0" applyNumberFormat="1" applyFont="1" applyFill="1" applyBorder="1" applyAlignment="1">
      <alignment horizontal="center" vertical="center" wrapText="1"/>
    </xf>
    <xf numFmtId="0" fontId="20" fillId="0" borderId="7" xfId="26" applyFont="1" applyBorder="1" applyAlignment="1">
      <alignment vertical="center" wrapText="1"/>
    </xf>
    <xf numFmtId="3" fontId="20" fillId="0" borderId="47" xfId="26" applyNumberFormat="1" applyFont="1" applyBorder="1" applyAlignment="1">
      <alignment horizontal="right" vertical="center" wrapText="1"/>
    </xf>
    <xf numFmtId="173" fontId="20" fillId="0" borderId="48" xfId="26" applyNumberFormat="1" applyFont="1" applyBorder="1" applyAlignment="1">
      <alignment horizontal="right" vertical="center" wrapText="1"/>
    </xf>
    <xf numFmtId="3" fontId="23" fillId="0" borderId="47" xfId="131" applyNumberFormat="1" applyFont="1" applyBorder="1" applyAlignment="1">
      <alignment horizontal="right" vertical="center"/>
    </xf>
    <xf numFmtId="171" fontId="23" fillId="0" borderId="7" xfId="131" applyNumberFormat="1" applyFont="1" applyBorder="1" applyAlignment="1">
      <alignment horizontal="right" vertical="center"/>
    </xf>
    <xf numFmtId="3" fontId="23" fillId="0" borderId="5" xfId="131" applyNumberFormat="1" applyFont="1" applyBorder="1" applyAlignment="1">
      <alignment horizontal="right" vertical="center"/>
    </xf>
    <xf numFmtId="171" fontId="23" fillId="0" borderId="6" xfId="131" applyNumberFormat="1" applyFont="1" applyBorder="1" applyAlignment="1">
      <alignment horizontal="right" vertical="center"/>
    </xf>
    <xf numFmtId="0" fontId="20" fillId="5" borderId="7" xfId="26" applyFont="1" applyFill="1" applyBorder="1" applyAlignment="1">
      <alignment vertical="center" wrapText="1"/>
    </xf>
    <xf numFmtId="3" fontId="20" fillId="5" borderId="47" xfId="26" applyNumberFormat="1" applyFont="1" applyFill="1" applyBorder="1" applyAlignment="1">
      <alignment horizontal="right" vertical="center" wrapText="1"/>
    </xf>
    <xf numFmtId="173" fontId="20" fillId="5" borderId="48" xfId="26" applyNumberFormat="1" applyFont="1" applyFill="1" applyBorder="1" applyAlignment="1">
      <alignment horizontal="right" vertical="center" wrapText="1"/>
    </xf>
    <xf numFmtId="3" fontId="23" fillId="5" borderId="47" xfId="131" applyNumberFormat="1" applyFont="1" applyFill="1" applyBorder="1" applyAlignment="1">
      <alignment horizontal="right" vertical="center"/>
    </xf>
    <xf numFmtId="171" fontId="23" fillId="5" borderId="7" xfId="131" applyNumberFormat="1" applyFont="1" applyFill="1" applyBorder="1" applyAlignment="1">
      <alignment horizontal="right" vertical="center"/>
    </xf>
    <xf numFmtId="3" fontId="23" fillId="5" borderId="5" xfId="131" applyNumberFormat="1" applyFont="1" applyFill="1" applyBorder="1" applyAlignment="1">
      <alignment horizontal="right" vertical="center"/>
    </xf>
    <xf numFmtId="171" fontId="23" fillId="5" borderId="6" xfId="131" applyNumberFormat="1" applyFont="1" applyFill="1" applyBorder="1" applyAlignment="1">
      <alignment horizontal="right" vertical="center"/>
    </xf>
    <xf numFmtId="3" fontId="23" fillId="0" borderId="47" xfId="130" applyNumberFormat="1" applyFont="1" applyBorder="1" applyAlignment="1">
      <alignment horizontal="right" vertical="center"/>
    </xf>
    <xf numFmtId="3" fontId="23" fillId="0" borderId="5" xfId="130" applyNumberFormat="1" applyFont="1" applyBorder="1" applyAlignment="1">
      <alignment horizontal="right" vertical="center"/>
    </xf>
    <xf numFmtId="0" fontId="20" fillId="5" borderId="25" xfId="26" applyFont="1" applyFill="1" applyBorder="1" applyAlignment="1">
      <alignment vertical="center" wrapText="1"/>
    </xf>
    <xf numFmtId="173" fontId="20" fillId="4" borderId="46" xfId="26" applyNumberFormat="1" applyFont="1" applyFill="1" applyBorder="1" applyAlignment="1">
      <alignment horizontal="right" vertical="center" wrapText="1"/>
    </xf>
    <xf numFmtId="3" fontId="23" fillId="4" borderId="45" xfId="131" applyNumberFormat="1" applyFont="1" applyFill="1" applyBorder="1" applyAlignment="1">
      <alignment horizontal="right" vertical="center"/>
    </xf>
    <xf numFmtId="171" fontId="23" fillId="4" borderId="35" xfId="131" applyNumberFormat="1" applyFont="1" applyFill="1" applyBorder="1" applyAlignment="1">
      <alignment horizontal="right" vertical="center"/>
    </xf>
    <xf numFmtId="171" fontId="23" fillId="4" borderId="33" xfId="131" applyNumberFormat="1" applyFont="1" applyFill="1" applyBorder="1" applyAlignment="1">
      <alignment horizontal="right" vertical="center"/>
    </xf>
    <xf numFmtId="173" fontId="20" fillId="4" borderId="48" xfId="26" applyNumberFormat="1" applyFont="1" applyFill="1" applyBorder="1" applyAlignment="1">
      <alignment horizontal="right" vertical="center" wrapText="1"/>
    </xf>
    <xf numFmtId="3" fontId="23" fillId="4" borderId="47" xfId="131" applyNumberFormat="1" applyFont="1" applyFill="1" applyBorder="1" applyAlignment="1">
      <alignment horizontal="right" vertical="center"/>
    </xf>
    <xf numFmtId="171" fontId="23" fillId="4" borderId="7" xfId="131" applyNumberFormat="1" applyFont="1" applyFill="1" applyBorder="1" applyAlignment="1">
      <alignment horizontal="right" vertical="center"/>
    </xf>
    <xf numFmtId="171" fontId="23" fillId="4" borderId="6" xfId="131" applyNumberFormat="1" applyFont="1" applyFill="1" applyBorder="1" applyAlignment="1">
      <alignment horizontal="right" vertical="center"/>
    </xf>
    <xf numFmtId="173" fontId="20" fillId="4" borderId="51" xfId="26" applyNumberFormat="1" applyFont="1" applyFill="1" applyBorder="1" applyAlignment="1">
      <alignment horizontal="right" vertical="center" wrapText="1"/>
    </xf>
    <xf numFmtId="3" fontId="23" fillId="4" borderId="50" xfId="133" applyNumberFormat="1" applyFont="1" applyFill="1" applyBorder="1" applyAlignment="1">
      <alignment horizontal="right" vertical="center"/>
    </xf>
    <xf numFmtId="171" fontId="23" fillId="4" borderId="14" xfId="131" applyNumberFormat="1" applyFont="1" applyFill="1" applyBorder="1" applyAlignment="1">
      <alignment horizontal="right" vertical="center"/>
    </xf>
    <xf numFmtId="171" fontId="23" fillId="4" borderId="12" xfId="131" applyNumberFormat="1" applyFont="1" applyFill="1" applyBorder="1" applyAlignment="1">
      <alignment horizontal="right" vertical="center"/>
    </xf>
    <xf numFmtId="0" fontId="26" fillId="0" borderId="0" xfId="0" applyFont="1" applyAlignment="1">
      <alignment vertical="center" wrapText="1"/>
    </xf>
    <xf numFmtId="0" fontId="3" fillId="0" borderId="0" xfId="2" applyFont="1" applyBorder="1" applyAlignment="1" applyProtection="1">
      <alignment vertical="center"/>
    </xf>
    <xf numFmtId="0" fontId="36" fillId="0" borderId="0" xfId="0" applyFont="1" applyAlignment="1">
      <alignment vertical="center"/>
    </xf>
    <xf numFmtId="0" fontId="26" fillId="0" borderId="0" xfId="0" applyFont="1" applyAlignment="1">
      <alignment horizontal="left" vertical="center" wrapText="1"/>
    </xf>
    <xf numFmtId="3" fontId="23" fillId="5" borderId="7" xfId="131" applyNumberFormat="1" applyFont="1" applyFill="1" applyBorder="1" applyAlignment="1">
      <alignment horizontal="right" vertical="center"/>
    </xf>
    <xf numFmtId="0" fontId="25" fillId="0" borderId="0" xfId="26" applyFont="1" applyAlignment="1">
      <alignment horizontal="left" vertical="center" wrapText="1"/>
    </xf>
    <xf numFmtId="0" fontId="0" fillId="0" borderId="0" xfId="26" applyFont="1"/>
    <xf numFmtId="0" fontId="5" fillId="0" borderId="0" xfId="26" applyFont="1"/>
    <xf numFmtId="0" fontId="16" fillId="8" borderId="17" xfId="0" applyFont="1" applyFill="1" applyBorder="1" applyAlignment="1">
      <alignment horizontal="center" vertical="center"/>
    </xf>
    <xf numFmtId="3" fontId="22" fillId="0" borderId="55" xfId="0" applyNumberFormat="1" applyFont="1" applyBorder="1" applyAlignment="1">
      <alignment horizontal="right" vertical="center"/>
    </xf>
    <xf numFmtId="3" fontId="22" fillId="0" borderId="32" xfId="0" applyNumberFormat="1" applyFont="1" applyBorder="1" applyAlignment="1">
      <alignment horizontal="right" vertical="center"/>
    </xf>
    <xf numFmtId="171" fontId="22" fillId="0" borderId="46" xfId="0" applyNumberFormat="1" applyFont="1" applyBorder="1" applyAlignment="1">
      <alignment horizontal="right" vertical="center"/>
    </xf>
    <xf numFmtId="3" fontId="22" fillId="5" borderId="54" xfId="0" applyNumberFormat="1" applyFont="1" applyFill="1" applyBorder="1" applyAlignment="1">
      <alignment horizontal="right" vertical="center"/>
    </xf>
    <xf numFmtId="3" fontId="22" fillId="0" borderId="54" xfId="0" applyNumberFormat="1" applyFont="1" applyBorder="1" applyAlignment="1">
      <alignment horizontal="right" vertical="center"/>
    </xf>
    <xf numFmtId="3" fontId="22" fillId="5" borderId="60" xfId="0" applyNumberFormat="1" applyFont="1" applyFill="1" applyBorder="1" applyAlignment="1">
      <alignment horizontal="right" vertical="center"/>
    </xf>
    <xf numFmtId="3" fontId="23" fillId="4" borderId="55" xfId="131" applyNumberFormat="1" applyFont="1" applyFill="1" applyBorder="1" applyAlignment="1">
      <alignment horizontal="right" vertical="top"/>
    </xf>
    <xf numFmtId="3" fontId="23" fillId="4" borderId="32" xfId="131" applyNumberFormat="1" applyFont="1" applyFill="1" applyBorder="1" applyAlignment="1">
      <alignment horizontal="right" vertical="top"/>
    </xf>
    <xf numFmtId="171" fontId="23" fillId="4" borderId="46" xfId="131" applyNumberFormat="1" applyFont="1" applyFill="1" applyBorder="1" applyAlignment="1">
      <alignment horizontal="right" vertical="top"/>
    </xf>
    <xf numFmtId="0" fontId="20" fillId="4" borderId="7" xfId="0" applyFont="1" applyFill="1" applyBorder="1" applyAlignment="1">
      <alignment horizontal="left" wrapText="1"/>
    </xf>
    <xf numFmtId="3" fontId="23" fillId="4" borderId="54" xfId="131" applyNumberFormat="1" applyFont="1" applyFill="1" applyBorder="1" applyAlignment="1">
      <alignment horizontal="right" vertical="top"/>
    </xf>
    <xf numFmtId="3" fontId="23" fillId="4" borderId="34" xfId="131" applyNumberFormat="1" applyFont="1" applyFill="1" applyBorder="1" applyAlignment="1">
      <alignment horizontal="right" vertical="top"/>
    </xf>
    <xf numFmtId="171" fontId="23" fillId="4" borderId="48" xfId="131" applyNumberFormat="1" applyFont="1" applyFill="1" applyBorder="1" applyAlignment="1">
      <alignment horizontal="right" vertical="top"/>
    </xf>
    <xf numFmtId="3" fontId="20" fillId="4" borderId="56" xfId="26" applyNumberFormat="1" applyFont="1" applyFill="1" applyBorder="1" applyAlignment="1">
      <alignment horizontal="right" vertical="center" wrapText="1"/>
    </xf>
    <xf numFmtId="3" fontId="20" fillId="4" borderId="51" xfId="26" applyNumberFormat="1" applyFont="1" applyFill="1" applyBorder="1" applyAlignment="1">
      <alignment horizontal="right" vertical="center" wrapText="1"/>
    </xf>
    <xf numFmtId="171" fontId="23" fillId="4" borderId="51" xfId="131" applyNumberFormat="1" applyFont="1" applyFill="1" applyBorder="1" applyAlignment="1">
      <alignment horizontal="right" vertical="top"/>
    </xf>
    <xf numFmtId="0" fontId="29" fillId="8" borderId="17" xfId="0" applyFont="1" applyFill="1" applyBorder="1" applyAlignment="1">
      <alignment horizontal="center" vertical="center"/>
    </xf>
    <xf numFmtId="171" fontId="22" fillId="0" borderId="32" xfId="0" applyNumberFormat="1" applyFont="1" applyBorder="1" applyAlignment="1">
      <alignment horizontal="right" vertical="center"/>
    </xf>
    <xf numFmtId="171" fontId="22" fillId="5" borderId="34" xfId="0" applyNumberFormat="1" applyFont="1" applyFill="1" applyBorder="1" applyAlignment="1">
      <alignment horizontal="right" vertical="center"/>
    </xf>
    <xf numFmtId="171" fontId="22" fillId="0" borderId="34" xfId="0" applyNumberFormat="1" applyFont="1" applyBorder="1" applyAlignment="1">
      <alignment horizontal="right" vertical="center"/>
    </xf>
    <xf numFmtId="0" fontId="20" fillId="5" borderId="25" xfId="0" applyFont="1" applyFill="1" applyBorder="1" applyAlignment="1">
      <alignment horizontal="left" vertical="center" wrapText="1"/>
    </xf>
    <xf numFmtId="171" fontId="22" fillId="5" borderId="41" xfId="0" applyNumberFormat="1" applyFont="1" applyFill="1" applyBorder="1" applyAlignment="1">
      <alignment horizontal="right" vertical="center"/>
    </xf>
    <xf numFmtId="0" fontId="20" fillId="4" borderId="35" xfId="0" applyFont="1" applyFill="1" applyBorder="1" applyAlignment="1">
      <alignment horizontal="left" vertical="center" wrapText="1"/>
    </xf>
    <xf numFmtId="3" fontId="23" fillId="4" borderId="32" xfId="131" applyNumberFormat="1" applyFont="1" applyFill="1" applyBorder="1" applyAlignment="1">
      <alignment horizontal="right" vertical="center"/>
    </xf>
    <xf numFmtId="3" fontId="23" fillId="4" borderId="46" xfId="131" applyNumberFormat="1" applyFont="1" applyFill="1" applyBorder="1" applyAlignment="1">
      <alignment horizontal="right" vertical="center"/>
    </xf>
    <xf numFmtId="3" fontId="23" fillId="4" borderId="26" xfId="131" applyNumberFormat="1" applyFont="1" applyFill="1" applyBorder="1" applyAlignment="1">
      <alignment horizontal="right" vertical="center"/>
    </xf>
    <xf numFmtId="171" fontId="23" fillId="4" borderId="32" xfId="131" applyNumberFormat="1" applyFont="1" applyFill="1" applyBorder="1" applyAlignment="1">
      <alignment horizontal="right" vertical="center"/>
    </xf>
    <xf numFmtId="171" fontId="23" fillId="4" borderId="36" xfId="131" applyNumberFormat="1" applyFont="1" applyFill="1" applyBorder="1" applyAlignment="1">
      <alignment horizontal="right" vertical="center"/>
    </xf>
    <xf numFmtId="0" fontId="20" fillId="4" borderId="7" xfId="0" applyFont="1" applyFill="1" applyBorder="1" applyAlignment="1">
      <alignment horizontal="left" vertical="center" wrapText="1"/>
    </xf>
    <xf numFmtId="3" fontId="23" fillId="4" borderId="34" xfId="131" applyNumberFormat="1" applyFont="1" applyFill="1" applyBorder="1" applyAlignment="1">
      <alignment horizontal="right" vertical="center"/>
    </xf>
    <xf numFmtId="3" fontId="23" fillId="4" borderId="48" xfId="131" applyNumberFormat="1" applyFont="1" applyFill="1" applyBorder="1" applyAlignment="1">
      <alignment horizontal="right" vertical="center"/>
    </xf>
    <xf numFmtId="3" fontId="23" fillId="4" borderId="0" xfId="131" applyNumberFormat="1" applyFont="1" applyFill="1" applyAlignment="1">
      <alignment horizontal="right" vertical="center"/>
    </xf>
    <xf numFmtId="171" fontId="23" fillId="4" borderId="34" xfId="131" applyNumberFormat="1" applyFont="1" applyFill="1" applyBorder="1" applyAlignment="1">
      <alignment horizontal="right" vertical="center"/>
    </xf>
    <xf numFmtId="171" fontId="23" fillId="4" borderId="5" xfId="131" applyNumberFormat="1" applyFont="1" applyFill="1" applyBorder="1" applyAlignment="1">
      <alignment horizontal="right" vertical="center"/>
    </xf>
    <xf numFmtId="0" fontId="20" fillId="4" borderId="14" xfId="0" applyFont="1" applyFill="1" applyBorder="1" applyAlignment="1">
      <alignment horizontal="left" vertical="center" wrapText="1"/>
    </xf>
    <xf numFmtId="3" fontId="23" fillId="4" borderId="37" xfId="133" applyNumberFormat="1" applyFont="1" applyFill="1" applyBorder="1" applyAlignment="1">
      <alignment horizontal="right" vertical="center"/>
    </xf>
    <xf numFmtId="3" fontId="23" fillId="4" borderId="51" xfId="133" applyNumberFormat="1" applyFont="1" applyFill="1" applyBorder="1" applyAlignment="1">
      <alignment horizontal="right" vertical="center"/>
    </xf>
    <xf numFmtId="3" fontId="23" fillId="4" borderId="13" xfId="133" applyNumberFormat="1" applyFont="1" applyFill="1" applyBorder="1" applyAlignment="1">
      <alignment horizontal="right" vertical="center"/>
    </xf>
    <xf numFmtId="171" fontId="23" fillId="4" borderId="37" xfId="131" applyNumberFormat="1" applyFont="1" applyFill="1" applyBorder="1" applyAlignment="1">
      <alignment horizontal="right" vertical="center"/>
    </xf>
    <xf numFmtId="171" fontId="23" fillId="4" borderId="38" xfId="131" applyNumberFormat="1" applyFont="1" applyFill="1" applyBorder="1" applyAlignment="1">
      <alignment horizontal="right" vertical="center"/>
    </xf>
    <xf numFmtId="0" fontId="20" fillId="0" borderId="34" xfId="0" applyFont="1" applyBorder="1" applyAlignment="1">
      <alignment horizontal="left" vertical="center" wrapText="1"/>
    </xf>
    <xf numFmtId="0" fontId="20" fillId="5" borderId="34" xfId="0" applyFont="1" applyFill="1" applyBorder="1" applyAlignment="1">
      <alignment horizontal="left" vertical="center" wrapText="1"/>
    </xf>
    <xf numFmtId="0" fontId="20" fillId="5" borderId="41" xfId="0" applyFont="1" applyFill="1" applyBorder="1" applyAlignment="1">
      <alignment horizontal="left" vertical="center" wrapText="1"/>
    </xf>
    <xf numFmtId="0" fontId="20" fillId="4" borderId="32" xfId="0" applyFont="1" applyFill="1" applyBorder="1" applyAlignment="1">
      <alignment horizontal="left" vertical="center" wrapText="1"/>
    </xf>
    <xf numFmtId="0" fontId="20" fillId="4" borderId="34" xfId="0" applyFont="1" applyFill="1" applyBorder="1" applyAlignment="1">
      <alignment horizontal="left" vertical="center" wrapText="1"/>
    </xf>
    <xf numFmtId="0" fontId="20" fillId="4" borderId="41" xfId="0" applyFont="1" applyFill="1" applyBorder="1" applyAlignment="1">
      <alignment horizontal="left" vertical="center" wrapText="1"/>
    </xf>
    <xf numFmtId="3" fontId="20" fillId="4" borderId="41" xfId="26" applyNumberFormat="1" applyFont="1" applyFill="1" applyBorder="1" applyAlignment="1">
      <alignment horizontal="right" vertical="center" wrapText="1"/>
    </xf>
    <xf numFmtId="3" fontId="23" fillId="4" borderId="41" xfId="133" applyNumberFormat="1" applyFont="1" applyFill="1" applyBorder="1" applyAlignment="1">
      <alignment horizontal="right" vertical="center"/>
    </xf>
    <xf numFmtId="3" fontId="23" fillId="4" borderId="49" xfId="133" applyNumberFormat="1" applyFont="1" applyFill="1" applyBorder="1" applyAlignment="1">
      <alignment horizontal="right" vertical="center"/>
    </xf>
    <xf numFmtId="3" fontId="23" fillId="4" borderId="23" xfId="133" applyNumberFormat="1" applyFont="1" applyFill="1" applyBorder="1" applyAlignment="1">
      <alignment horizontal="right" vertical="center"/>
    </xf>
    <xf numFmtId="171" fontId="23" fillId="4" borderId="41" xfId="131" applyNumberFormat="1" applyFont="1" applyFill="1" applyBorder="1" applyAlignment="1">
      <alignment horizontal="right" vertical="center"/>
    </xf>
    <xf numFmtId="171" fontId="23" fillId="4" borderId="4" xfId="131" applyNumberFormat="1" applyFont="1" applyFill="1" applyBorder="1" applyAlignment="1">
      <alignment horizontal="right" vertical="center"/>
    </xf>
    <xf numFmtId="3" fontId="5" fillId="0" borderId="0" xfId="26" applyNumberFormat="1" applyFont="1" applyAlignment="1">
      <alignment vertical="center"/>
    </xf>
    <xf numFmtId="0" fontId="40" fillId="0" borderId="0" xfId="0" applyFont="1" applyAlignment="1">
      <alignment horizontal="left" vertical="center" wrapText="1"/>
    </xf>
    <xf numFmtId="0" fontId="41" fillId="6" borderId="0" xfId="26" applyFont="1" applyFill="1" applyAlignment="1">
      <alignment horizontal="center" vertical="center"/>
    </xf>
    <xf numFmtId="0" fontId="41" fillId="6" borderId="0" xfId="0" applyFont="1" applyFill="1" applyAlignment="1">
      <alignment horizontal="center" vertical="center"/>
    </xf>
    <xf numFmtId="171" fontId="22" fillId="6" borderId="0" xfId="0" applyNumberFormat="1" applyFont="1" applyFill="1" applyAlignment="1">
      <alignment horizontal="right" vertical="center"/>
    </xf>
    <xf numFmtId="3" fontId="23" fillId="4" borderId="33" xfId="131" applyNumberFormat="1" applyFont="1" applyFill="1" applyBorder="1" applyAlignment="1">
      <alignment horizontal="right" vertical="center"/>
    </xf>
    <xf numFmtId="171" fontId="23" fillId="6" borderId="0" xfId="131" applyNumberFormat="1" applyFont="1" applyFill="1" applyAlignment="1">
      <alignment horizontal="right" vertical="center"/>
    </xf>
    <xf numFmtId="3" fontId="23" fillId="4" borderId="6" xfId="131" applyNumberFormat="1" applyFont="1" applyFill="1" applyBorder="1" applyAlignment="1">
      <alignment horizontal="right" vertical="center"/>
    </xf>
    <xf numFmtId="3" fontId="23" fillId="4" borderId="12" xfId="133" applyNumberFormat="1" applyFont="1" applyFill="1" applyBorder="1" applyAlignment="1">
      <alignment horizontal="right" vertical="center"/>
    </xf>
    <xf numFmtId="0" fontId="5" fillId="6" borderId="0" xfId="0" applyFont="1" applyFill="1" applyAlignment="1">
      <alignment vertical="center"/>
    </xf>
    <xf numFmtId="0" fontId="42" fillId="0" borderId="0" xfId="26" applyFont="1" applyAlignment="1">
      <alignment vertical="center" wrapText="1"/>
    </xf>
    <xf numFmtId="0" fontId="40" fillId="0" borderId="0" xfId="0" applyFont="1" applyAlignment="1">
      <alignment vertical="center" wrapText="1"/>
    </xf>
    <xf numFmtId="0" fontId="17" fillId="0" borderId="0" xfId="0" applyFont="1" applyAlignment="1">
      <alignment horizontal="center" vertical="center"/>
    </xf>
    <xf numFmtId="0" fontId="17" fillId="0" borderId="0" xfId="0" applyFont="1" applyAlignment="1">
      <alignment horizontal="center"/>
    </xf>
    <xf numFmtId="0" fontId="16" fillId="8" borderId="53" xfId="0" applyFont="1" applyFill="1" applyBorder="1" applyAlignment="1">
      <alignment horizontal="center" vertical="center" wrapText="1"/>
    </xf>
    <xf numFmtId="171" fontId="21" fillId="0" borderId="47" xfId="0" applyNumberFormat="1" applyFont="1" applyBorder="1" applyAlignment="1">
      <alignment horizontal="right" vertical="center"/>
    </xf>
    <xf numFmtId="171" fontId="21" fillId="5" borderId="47" xfId="0" applyNumberFormat="1" applyFont="1" applyFill="1" applyBorder="1" applyAlignment="1">
      <alignment horizontal="right" vertical="center"/>
    </xf>
    <xf numFmtId="171" fontId="21" fillId="6" borderId="47" xfId="0" applyNumberFormat="1" applyFont="1" applyFill="1" applyBorder="1" applyAlignment="1">
      <alignment horizontal="right" vertical="center"/>
    </xf>
    <xf numFmtId="171" fontId="21" fillId="5" borderId="44" xfId="0" applyNumberFormat="1" applyFont="1" applyFill="1" applyBorder="1" applyAlignment="1">
      <alignment horizontal="right" vertical="center"/>
    </xf>
    <xf numFmtId="171" fontId="21" fillId="4" borderId="33" xfId="0" applyNumberFormat="1" applyFont="1" applyFill="1" applyBorder="1" applyAlignment="1">
      <alignment horizontal="right" vertical="center" wrapText="1"/>
    </xf>
    <xf numFmtId="171" fontId="21" fillId="4" borderId="6" xfId="0" applyNumberFormat="1" applyFont="1" applyFill="1" applyBorder="1" applyAlignment="1">
      <alignment horizontal="right" vertical="center" wrapText="1"/>
    </xf>
    <xf numFmtId="171" fontId="21" fillId="4" borderId="50" xfId="0" applyNumberFormat="1" applyFont="1" applyFill="1" applyBorder="1" applyAlignment="1">
      <alignment horizontal="right" vertical="center"/>
    </xf>
    <xf numFmtId="0" fontId="43" fillId="8" borderId="17" xfId="0" applyFont="1" applyFill="1" applyBorder="1" applyAlignment="1">
      <alignment horizontal="center" vertical="center"/>
    </xf>
    <xf numFmtId="0" fontId="29" fillId="8" borderId="53" xfId="0" applyFont="1" applyFill="1" applyBorder="1" applyAlignment="1">
      <alignment horizontal="center" vertical="center" wrapText="1"/>
    </xf>
    <xf numFmtId="171" fontId="21" fillId="0" borderId="47" xfId="0" applyNumberFormat="1" applyFont="1" applyBorder="1" applyAlignment="1">
      <alignment vertical="center"/>
    </xf>
    <xf numFmtId="171" fontId="21" fillId="5" borderId="47" xfId="0" applyNumberFormat="1" applyFont="1" applyFill="1" applyBorder="1" applyAlignment="1">
      <alignment vertical="center"/>
    </xf>
    <xf numFmtId="171" fontId="21" fillId="5" borderId="44" xfId="0" applyNumberFormat="1" applyFont="1" applyFill="1" applyBorder="1" applyAlignment="1">
      <alignment vertical="center"/>
    </xf>
    <xf numFmtId="171" fontId="21" fillId="4" borderId="45" xfId="0" applyNumberFormat="1" applyFont="1" applyFill="1" applyBorder="1" applyAlignment="1">
      <alignment vertical="center" wrapText="1"/>
    </xf>
    <xf numFmtId="171" fontId="21" fillId="4" borderId="47" xfId="0" applyNumberFormat="1" applyFont="1" applyFill="1" applyBorder="1" applyAlignment="1">
      <alignment vertical="center" wrapText="1"/>
    </xf>
    <xf numFmtId="171" fontId="21" fillId="4" borderId="50" xfId="0" applyNumberFormat="1" applyFont="1" applyFill="1" applyBorder="1" applyAlignment="1">
      <alignment vertical="center"/>
    </xf>
    <xf numFmtId="0" fontId="29" fillId="8" borderId="15" xfId="0" applyFont="1" applyFill="1" applyBorder="1" applyAlignment="1">
      <alignment horizontal="center" vertical="center" wrapText="1"/>
    </xf>
    <xf numFmtId="171" fontId="20" fillId="4" borderId="45" xfId="0" applyNumberFormat="1" applyFont="1" applyFill="1" applyBorder="1" applyAlignment="1">
      <alignment horizontal="right" vertical="center" wrapText="1"/>
    </xf>
    <xf numFmtId="171" fontId="20" fillId="4" borderId="47" xfId="0" applyNumberFormat="1" applyFont="1" applyFill="1" applyBorder="1" applyAlignment="1">
      <alignment horizontal="right" vertical="center" wrapText="1"/>
    </xf>
    <xf numFmtId="171" fontId="22" fillId="4" borderId="50" xfId="0" applyNumberFormat="1" applyFont="1" applyFill="1" applyBorder="1" applyAlignment="1">
      <alignment horizontal="right" vertical="center"/>
    </xf>
    <xf numFmtId="171" fontId="22" fillId="4" borderId="36" xfId="0" applyNumberFormat="1" applyFont="1" applyFill="1" applyBorder="1" applyAlignment="1">
      <alignment horizontal="right" vertical="center"/>
    </xf>
    <xf numFmtId="171" fontId="22" fillId="4" borderId="5" xfId="0" applyNumberFormat="1" applyFont="1" applyFill="1" applyBorder="1" applyAlignment="1">
      <alignment horizontal="right" vertical="center"/>
    </xf>
    <xf numFmtId="171" fontId="22" fillId="4" borderId="38" xfId="0" applyNumberFormat="1" applyFont="1" applyFill="1" applyBorder="1" applyAlignment="1">
      <alignment horizontal="right" vertical="center"/>
    </xf>
    <xf numFmtId="171" fontId="21" fillId="4" borderId="45" xfId="0" applyNumberFormat="1" applyFont="1" applyFill="1" applyBorder="1" applyAlignment="1">
      <alignment horizontal="right" vertical="center" wrapText="1"/>
    </xf>
    <xf numFmtId="171" fontId="21" fillId="4" borderId="47" xfId="0" applyNumberFormat="1" applyFont="1" applyFill="1" applyBorder="1" applyAlignment="1">
      <alignment horizontal="right" vertical="center" wrapText="1"/>
    </xf>
    <xf numFmtId="49" fontId="45" fillId="4" borderId="5" xfId="10" applyNumberFormat="1" applyFont="1" applyFill="1" applyBorder="1" applyAlignment="1" applyProtection="1">
      <alignment horizontal="left" vertical="center" wrapText="1" readingOrder="1"/>
    </xf>
    <xf numFmtId="49" fontId="45" fillId="5" borderId="9" xfId="10" applyNumberFormat="1" applyFont="1" applyFill="1" applyBorder="1" applyAlignment="1" applyProtection="1">
      <alignment horizontal="left" vertical="center" wrapText="1" readingOrder="1"/>
    </xf>
    <xf numFmtId="0" fontId="14" fillId="0" borderId="0" xfId="232" applyFont="1" applyBorder="1" applyAlignment="1" applyProtection="1">
      <alignment vertical="center"/>
    </xf>
    <xf numFmtId="0" fontId="13" fillId="0" borderId="0" xfId="26" applyFont="1" applyAlignment="1">
      <alignment vertical="center"/>
    </xf>
    <xf numFmtId="3" fontId="13" fillId="0" borderId="0" xfId="26" applyNumberFormat="1" applyFont="1" applyAlignment="1">
      <alignment vertical="center"/>
    </xf>
    <xf numFmtId="0" fontId="47" fillId="0" borderId="0" xfId="232" applyFont="1" applyBorder="1" applyAlignment="1" applyProtection="1">
      <alignment vertical="top"/>
    </xf>
    <xf numFmtId="3" fontId="0" fillId="0" borderId="0" xfId="26" applyNumberFormat="1" applyFont="1"/>
    <xf numFmtId="172" fontId="31" fillId="7" borderId="25" xfId="0" applyNumberFormat="1" applyFont="1" applyFill="1" applyBorder="1" applyAlignment="1">
      <alignment horizontal="center" vertical="center" wrapText="1"/>
    </xf>
    <xf numFmtId="3" fontId="31" fillId="7" borderId="3" xfId="0" applyNumberFormat="1" applyFont="1" applyFill="1" applyBorder="1" applyAlignment="1">
      <alignment horizontal="center" vertical="center" wrapText="1"/>
    </xf>
    <xf numFmtId="172" fontId="31" fillId="7" borderId="24" xfId="0" applyNumberFormat="1" applyFont="1" applyFill="1" applyBorder="1" applyAlignment="1">
      <alignment horizontal="center" vertical="center" wrapText="1"/>
    </xf>
    <xf numFmtId="0" fontId="20" fillId="5" borderId="6" xfId="26" applyFont="1" applyFill="1" applyBorder="1" applyAlignment="1">
      <alignment horizontal="left" vertical="center" wrapText="1"/>
    </xf>
    <xf numFmtId="171" fontId="22" fillId="5" borderId="7" xfId="0" applyNumberFormat="1" applyFont="1" applyFill="1" applyBorder="1" applyAlignment="1">
      <alignment horizontal="right" vertical="center"/>
    </xf>
    <xf numFmtId="0" fontId="20" fillId="0" borderId="6" xfId="26" applyFont="1" applyBorder="1" applyAlignment="1">
      <alignment horizontal="left" vertical="center" wrapText="1"/>
    </xf>
    <xf numFmtId="171" fontId="22" fillId="5" borderId="25" xfId="0" applyNumberFormat="1" applyFont="1" applyFill="1" applyBorder="1" applyAlignment="1">
      <alignment horizontal="right" vertical="center"/>
    </xf>
    <xf numFmtId="0" fontId="20" fillId="4" borderId="6" xfId="26" applyFont="1" applyFill="1" applyBorder="1" applyAlignment="1">
      <alignment horizontal="left" vertical="center" wrapText="1"/>
    </xf>
    <xf numFmtId="0" fontId="20" fillId="4" borderId="12" xfId="26" applyFont="1" applyFill="1" applyBorder="1" applyAlignment="1">
      <alignment horizontal="left" vertical="center" wrapText="1"/>
    </xf>
    <xf numFmtId="0" fontId="48" fillId="0" borderId="0" xfId="233" applyFont="1" applyAlignment="1">
      <alignment wrapText="1"/>
    </xf>
    <xf numFmtId="0" fontId="48" fillId="0" borderId="0" xfId="233" applyFont="1" applyAlignment="1">
      <alignment horizontal="center" wrapText="1"/>
    </xf>
    <xf numFmtId="171" fontId="0" fillId="0" borderId="0" xfId="0" applyNumberFormat="1"/>
    <xf numFmtId="0" fontId="48" fillId="0" borderId="0" xfId="233" applyFont="1" applyAlignment="1">
      <alignment vertical="top" wrapText="1"/>
    </xf>
    <xf numFmtId="0" fontId="48" fillId="0" borderId="0" xfId="233" applyFont="1" applyAlignment="1">
      <alignment horizontal="left" vertical="top" wrapText="1"/>
    </xf>
    <xf numFmtId="174" fontId="49" fillId="0" borderId="0" xfId="233" applyNumberFormat="1" applyFont="1" applyAlignment="1">
      <alignment horizontal="right" vertical="top"/>
    </xf>
    <xf numFmtId="1" fontId="49" fillId="0" borderId="0" xfId="233" applyNumberFormat="1" applyFont="1" applyAlignment="1">
      <alignment horizontal="right" vertical="top"/>
    </xf>
    <xf numFmtId="175" fontId="49" fillId="0" borderId="0" xfId="233" applyNumberFormat="1" applyFont="1" applyAlignment="1">
      <alignment horizontal="right" vertical="top"/>
    </xf>
    <xf numFmtId="174" fontId="0" fillId="0" borderId="0" xfId="0" applyNumberFormat="1"/>
    <xf numFmtId="0" fontId="34" fillId="0" borderId="0" xfId="233" applyFont="1" applyAlignment="1">
      <alignment horizontal="right" vertical="center" wrapText="1"/>
    </xf>
    <xf numFmtId="172" fontId="0" fillId="0" borderId="0" xfId="0" applyNumberFormat="1"/>
    <xf numFmtId="1" fontId="0" fillId="0" borderId="0" xfId="0" applyNumberFormat="1"/>
    <xf numFmtId="0" fontId="50" fillId="0" borderId="0" xfId="233" applyFont="1" applyAlignment="1">
      <alignment vertical="center" wrapText="1"/>
    </xf>
    <xf numFmtId="3" fontId="31" fillId="7" borderId="15" xfId="0" applyNumberFormat="1" applyFont="1" applyFill="1" applyBorder="1" applyAlignment="1">
      <alignment horizontal="center" vertical="center" wrapText="1"/>
    </xf>
    <xf numFmtId="0" fontId="50" fillId="0" borderId="0" xfId="233" applyFont="1" applyAlignment="1">
      <alignment horizontal="center" vertical="center" wrapText="1"/>
    </xf>
    <xf numFmtId="171" fontId="5" fillId="0" borderId="0" xfId="0" applyNumberFormat="1" applyFont="1" applyAlignment="1">
      <alignment vertical="center"/>
    </xf>
    <xf numFmtId="0" fontId="50" fillId="0" borderId="0" xfId="233" applyFont="1" applyAlignment="1">
      <alignment horizontal="left" vertical="center" wrapText="1"/>
    </xf>
    <xf numFmtId="174" fontId="51" fillId="0" borderId="0" xfId="233" applyNumberFormat="1" applyFont="1" applyAlignment="1">
      <alignment horizontal="right" vertical="center"/>
    </xf>
    <xf numFmtId="1" fontId="51" fillId="0" borderId="0" xfId="233" applyNumberFormat="1" applyFont="1" applyAlignment="1">
      <alignment horizontal="right" vertical="center"/>
    </xf>
    <xf numFmtId="175" fontId="51" fillId="0" borderId="0" xfId="233" applyNumberFormat="1" applyFont="1" applyAlignment="1">
      <alignment horizontal="right" vertical="center"/>
    </xf>
    <xf numFmtId="174" fontId="5" fillId="0" borderId="0" xfId="0" applyNumberFormat="1" applyFont="1" applyAlignment="1">
      <alignment vertical="center"/>
    </xf>
    <xf numFmtId="0" fontId="22" fillId="0" borderId="0" xfId="233" applyFont="1" applyAlignment="1">
      <alignment horizontal="right" vertical="center" wrapText="1"/>
    </xf>
    <xf numFmtId="0" fontId="20" fillId="5" borderId="12" xfId="26" applyFont="1" applyFill="1" applyBorder="1" applyAlignment="1">
      <alignment horizontal="left" vertical="center" wrapText="1"/>
    </xf>
    <xf numFmtId="172" fontId="5" fillId="0" borderId="0" xfId="0" applyNumberFormat="1" applyFont="1" applyAlignment="1">
      <alignment vertical="center"/>
    </xf>
    <xf numFmtId="1" fontId="5" fillId="0" borderId="0" xfId="0" applyNumberFormat="1" applyFont="1" applyAlignment="1">
      <alignment vertical="center"/>
    </xf>
    <xf numFmtId="0" fontId="35" fillId="0" borderId="0" xfId="232" applyFont="1" applyBorder="1" applyAlignment="1" applyProtection="1">
      <alignment vertical="center"/>
    </xf>
    <xf numFmtId="49" fontId="15" fillId="5" borderId="10" xfId="0" applyNumberFormat="1" applyFont="1" applyFill="1" applyBorder="1" applyAlignment="1">
      <alignment horizontal="center" vertical="center" wrapText="1" readingOrder="1"/>
    </xf>
    <xf numFmtId="0" fontId="29" fillId="8" borderId="6" xfId="26" applyFont="1" applyFill="1" applyBorder="1" applyAlignment="1">
      <alignment horizontal="center" vertical="center" wrapText="1"/>
    </xf>
    <xf numFmtId="0" fontId="29" fillId="8" borderId="7" xfId="26" applyFont="1" applyFill="1" applyBorder="1" applyAlignment="1">
      <alignment horizontal="center" vertical="center" wrapText="1"/>
    </xf>
    <xf numFmtId="0" fontId="29" fillId="8" borderId="5" xfId="26" applyFont="1" applyFill="1" applyBorder="1" applyAlignment="1">
      <alignment horizontal="center" vertical="center" wrapText="1"/>
    </xf>
    <xf numFmtId="3" fontId="21" fillId="5" borderId="41" xfId="0" applyNumberFormat="1" applyFont="1" applyFill="1" applyBorder="1" applyAlignment="1">
      <alignment horizontal="right" vertical="center"/>
    </xf>
    <xf numFmtId="3" fontId="20" fillId="4" borderId="36" xfId="26" applyNumberFormat="1" applyFont="1" applyFill="1" applyBorder="1" applyAlignment="1">
      <alignment horizontal="right" vertical="center" wrapText="1"/>
    </xf>
    <xf numFmtId="170" fontId="23" fillId="4" borderId="36" xfId="131" applyNumberFormat="1" applyFont="1" applyFill="1" applyBorder="1" applyAlignment="1">
      <alignment horizontal="right" vertical="center"/>
    </xf>
    <xf numFmtId="170" fontId="23" fillId="4" borderId="33" xfId="131" applyNumberFormat="1" applyFont="1" applyFill="1" applyBorder="1" applyAlignment="1">
      <alignment horizontal="right" vertical="center"/>
    </xf>
    <xf numFmtId="170" fontId="20" fillId="4" borderId="33" xfId="0" applyNumberFormat="1" applyFont="1" applyFill="1" applyBorder="1" applyAlignment="1">
      <alignment horizontal="right" vertical="center" wrapText="1"/>
    </xf>
    <xf numFmtId="3" fontId="20" fillId="4" borderId="5" xfId="26" applyNumberFormat="1" applyFont="1" applyFill="1" applyBorder="1" applyAlignment="1">
      <alignment horizontal="right" vertical="center" wrapText="1"/>
    </xf>
    <xf numFmtId="170" fontId="23" fillId="4" borderId="5" xfId="131" applyNumberFormat="1" applyFont="1" applyFill="1" applyBorder="1" applyAlignment="1">
      <alignment horizontal="right" vertical="center"/>
    </xf>
    <xf numFmtId="170" fontId="23" fillId="4" borderId="6" xfId="131" applyNumberFormat="1" applyFont="1" applyFill="1" applyBorder="1" applyAlignment="1">
      <alignment horizontal="right" vertical="center"/>
    </xf>
    <xf numFmtId="170" fontId="20" fillId="4" borderId="6" xfId="0" applyNumberFormat="1" applyFont="1" applyFill="1" applyBorder="1" applyAlignment="1">
      <alignment horizontal="right" vertical="center" wrapText="1"/>
    </xf>
    <xf numFmtId="3" fontId="20" fillId="4" borderId="38" xfId="26" applyNumberFormat="1" applyFont="1" applyFill="1" applyBorder="1" applyAlignment="1">
      <alignment horizontal="right" vertical="center" wrapText="1"/>
    </xf>
    <xf numFmtId="170" fontId="23" fillId="4" borderId="38" xfId="131" applyNumberFormat="1" applyFont="1" applyFill="1" applyBorder="1" applyAlignment="1">
      <alignment horizontal="right" vertical="center"/>
    </xf>
    <xf numFmtId="170" fontId="23" fillId="4" borderId="12" xfId="133" applyNumberFormat="1" applyFont="1" applyFill="1" applyBorder="1" applyAlignment="1">
      <alignment horizontal="right" vertical="center"/>
    </xf>
    <xf numFmtId="170" fontId="20" fillId="4" borderId="12" xfId="0" applyNumberFormat="1" applyFont="1" applyFill="1" applyBorder="1" applyAlignment="1">
      <alignment horizontal="right" vertical="center" wrapText="1"/>
    </xf>
    <xf numFmtId="0" fontId="53" fillId="0" borderId="0" xfId="0" applyFont="1" applyAlignment="1">
      <alignment vertical="center"/>
    </xf>
    <xf numFmtId="0" fontId="16" fillId="8" borderId="28" xfId="26" applyFont="1" applyFill="1" applyBorder="1" applyAlignment="1">
      <alignment horizontal="center" vertical="center" wrapText="1"/>
    </xf>
    <xf numFmtId="0" fontId="15" fillId="4" borderId="21" xfId="0" applyFont="1" applyFill="1" applyBorder="1" applyAlignment="1">
      <alignment horizontal="center" vertical="center" wrapText="1" readingOrder="1"/>
    </xf>
    <xf numFmtId="0" fontId="15" fillId="4" borderId="19" xfId="0" applyFont="1" applyFill="1" applyBorder="1" applyAlignment="1">
      <alignment horizontal="center" vertical="center" wrapText="1" readingOrder="1"/>
    </xf>
    <xf numFmtId="0" fontId="15" fillId="4" borderId="22"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4" xfId="0" applyFont="1" applyFill="1" applyBorder="1" applyAlignment="1">
      <alignment horizontal="center" vertical="center" wrapText="1" readingOrder="1"/>
    </xf>
    <xf numFmtId="0" fontId="15" fillId="5" borderId="23" xfId="0" applyFont="1" applyFill="1" applyBorder="1" applyAlignment="1">
      <alignment horizontal="center" vertical="center" wrapText="1" readingOrder="1"/>
    </xf>
    <xf numFmtId="0" fontId="24" fillId="0" borderId="0" xfId="0" applyFont="1" applyAlignment="1">
      <alignment vertical="center" wrapText="1"/>
    </xf>
    <xf numFmtId="0" fontId="26" fillId="9" borderId="0" xfId="0" applyFont="1" applyFill="1" applyAlignment="1">
      <alignment vertical="center"/>
    </xf>
    <xf numFmtId="0" fontId="5" fillId="9" borderId="0" xfId="0" applyFont="1" applyFill="1" applyAlignment="1">
      <alignment vertical="center"/>
    </xf>
    <xf numFmtId="0" fontId="20" fillId="0" borderId="7" xfId="0" applyFont="1" applyFill="1" applyBorder="1" applyAlignment="1">
      <alignment horizontal="left" wrapText="1"/>
    </xf>
    <xf numFmtId="3" fontId="20" fillId="0" borderId="47" xfId="26" quotePrefix="1" applyNumberFormat="1" applyFont="1" applyFill="1" applyBorder="1" applyAlignment="1">
      <alignment horizontal="right" vertical="center" wrapText="1"/>
    </xf>
    <xf numFmtId="173" fontId="20" fillId="0" borderId="48" xfId="26" quotePrefix="1" applyNumberFormat="1" applyFont="1" applyFill="1" applyBorder="1" applyAlignment="1">
      <alignment horizontal="right" vertical="center" wrapText="1"/>
    </xf>
    <xf numFmtId="3" fontId="23" fillId="0" borderId="47" xfId="131" quotePrefix="1" applyNumberFormat="1" applyFont="1" applyFill="1" applyBorder="1" applyAlignment="1">
      <alignment horizontal="right" vertical="center"/>
    </xf>
    <xf numFmtId="171" fontId="23" fillId="0" borderId="7" xfId="131" quotePrefix="1" applyNumberFormat="1" applyFont="1" applyFill="1" applyBorder="1" applyAlignment="1">
      <alignment horizontal="right" vertical="center"/>
    </xf>
    <xf numFmtId="3" fontId="23" fillId="0" borderId="5" xfId="131" quotePrefix="1" applyNumberFormat="1" applyFont="1" applyFill="1" applyBorder="1" applyAlignment="1">
      <alignment horizontal="right" vertical="center"/>
    </xf>
    <xf numFmtId="3" fontId="22" fillId="0" borderId="34" xfId="0" quotePrefix="1" applyNumberFormat="1" applyFont="1" applyFill="1" applyBorder="1" applyAlignment="1">
      <alignment horizontal="right" vertical="center"/>
    </xf>
    <xf numFmtId="3" fontId="22" fillId="0" borderId="5" xfId="0" quotePrefix="1" applyNumberFormat="1" applyFont="1" applyFill="1" applyBorder="1" applyAlignment="1">
      <alignment horizontal="right" vertical="center"/>
    </xf>
    <xf numFmtId="171" fontId="22" fillId="0" borderId="7" xfId="0" quotePrefix="1" applyNumberFormat="1" applyFont="1" applyFill="1" applyBorder="1" applyAlignment="1">
      <alignment horizontal="right" vertical="center"/>
    </xf>
    <xf numFmtId="171" fontId="22" fillId="0" borderId="6" xfId="0" quotePrefix="1" applyNumberFormat="1" applyFont="1" applyFill="1" applyBorder="1" applyAlignment="1">
      <alignment horizontal="right" vertical="center"/>
    </xf>
    <xf numFmtId="3" fontId="22" fillId="0" borderId="54" xfId="0" quotePrefix="1" applyNumberFormat="1" applyFont="1" applyFill="1" applyBorder="1" applyAlignment="1">
      <alignment horizontal="right" vertical="center"/>
    </xf>
    <xf numFmtId="3" fontId="22" fillId="0" borderId="48" xfId="0" quotePrefix="1" applyNumberFormat="1" applyFont="1" applyFill="1" applyBorder="1" applyAlignment="1">
      <alignment horizontal="right" vertical="center"/>
    </xf>
    <xf numFmtId="171" fontId="22" fillId="0" borderId="48" xfId="0" quotePrefix="1" applyNumberFormat="1" applyFont="1" applyFill="1" applyBorder="1" applyAlignment="1">
      <alignment horizontal="right" vertical="center"/>
    </xf>
    <xf numFmtId="171" fontId="22" fillId="0" borderId="5" xfId="0" quotePrefix="1" applyNumberFormat="1" applyFont="1" applyFill="1" applyBorder="1" applyAlignment="1">
      <alignment horizontal="right" vertical="center"/>
    </xf>
    <xf numFmtId="171" fontId="21" fillId="0" borderId="47" xfId="0" quotePrefix="1" applyNumberFormat="1" applyFont="1" applyFill="1" applyBorder="1" applyAlignment="1">
      <alignment horizontal="right" vertical="center"/>
    </xf>
    <xf numFmtId="0" fontId="12" fillId="3" borderId="16" xfId="0" applyFont="1" applyFill="1" applyBorder="1" applyAlignment="1">
      <alignment horizontal="center" vertical="center"/>
    </xf>
    <xf numFmtId="0" fontId="12" fillId="3" borderId="64" xfId="0" applyFont="1" applyFill="1" applyBorder="1" applyAlignment="1">
      <alignment horizontal="center" vertical="center"/>
    </xf>
    <xf numFmtId="49" fontId="13" fillId="4" borderId="0" xfId="0" applyNumberFormat="1" applyFont="1" applyFill="1" applyAlignment="1">
      <alignment horizontal="center" vertical="center" readingOrder="1"/>
    </xf>
    <xf numFmtId="49" fontId="13" fillId="5" borderId="8" xfId="0" applyNumberFormat="1" applyFont="1" applyFill="1" applyBorder="1" applyAlignment="1">
      <alignment horizontal="center" vertical="center" readingOrder="1"/>
    </xf>
    <xf numFmtId="49" fontId="13" fillId="4" borderId="8" xfId="0" applyNumberFormat="1" applyFont="1" applyFill="1" applyBorder="1" applyAlignment="1">
      <alignment horizontal="center" vertical="center" readingOrder="1"/>
    </xf>
    <xf numFmtId="49" fontId="45" fillId="4" borderId="9" xfId="10" applyNumberFormat="1" applyFont="1" applyFill="1" applyBorder="1" applyAlignment="1" applyProtection="1">
      <alignment horizontal="left" vertical="center" wrapText="1" readingOrder="1"/>
    </xf>
    <xf numFmtId="0" fontId="61" fillId="4" borderId="9" xfId="0" applyFont="1" applyFill="1" applyBorder="1" applyAlignment="1">
      <alignment horizontal="left" vertical="center" wrapText="1" readingOrder="1"/>
    </xf>
    <xf numFmtId="0" fontId="5" fillId="0" borderId="39" xfId="0" applyFont="1" applyBorder="1" applyAlignment="1">
      <alignment vertical="center"/>
    </xf>
    <xf numFmtId="0" fontId="13" fillId="4" borderId="19" xfId="0" applyFont="1" applyFill="1" applyBorder="1" applyAlignment="1">
      <alignment horizontal="center" vertical="center" wrapText="1" readingOrder="1"/>
    </xf>
    <xf numFmtId="0" fontId="5" fillId="0" borderId="23" xfId="0" applyFont="1" applyBorder="1" applyAlignment="1">
      <alignment vertical="center"/>
    </xf>
    <xf numFmtId="0" fontId="12" fillId="3" borderId="40" xfId="0" applyFont="1" applyFill="1" applyBorder="1" applyAlignment="1">
      <alignment horizontal="center" vertical="center"/>
    </xf>
    <xf numFmtId="0" fontId="15" fillId="4" borderId="48" xfId="0" applyFont="1" applyFill="1" applyBorder="1" applyAlignment="1">
      <alignment horizontal="center" vertical="center" wrapText="1" readingOrder="1"/>
    </xf>
    <xf numFmtId="0" fontId="15" fillId="5" borderId="66" xfId="0" applyFont="1" applyFill="1" applyBorder="1" applyAlignment="1">
      <alignment horizontal="center" vertical="center" wrapText="1" readingOrder="1"/>
    </xf>
    <xf numFmtId="49" fontId="15" fillId="4" borderId="66" xfId="0" applyNumberFormat="1" applyFont="1" applyFill="1" applyBorder="1" applyAlignment="1">
      <alignment horizontal="center" vertical="center" wrapText="1" readingOrder="1"/>
    </xf>
    <xf numFmtId="49" fontId="45" fillId="4" borderId="36" xfId="10" applyNumberFormat="1" applyFont="1" applyFill="1" applyBorder="1" applyAlignment="1" applyProtection="1">
      <alignment vertical="center" wrapText="1" readingOrder="1"/>
    </xf>
    <xf numFmtId="49" fontId="45" fillId="5" borderId="19" xfId="2" applyNumberFormat="1" applyFont="1" applyFill="1" applyBorder="1" applyAlignment="1" applyProtection="1">
      <alignment horizontal="left" vertical="center" wrapText="1" readingOrder="1"/>
    </xf>
    <xf numFmtId="0" fontId="15" fillId="5" borderId="24" xfId="0" applyFont="1" applyFill="1" applyBorder="1" applyAlignment="1">
      <alignment horizontal="left" vertical="center" wrapText="1" readingOrder="1"/>
    </xf>
    <xf numFmtId="0" fontId="15" fillId="5" borderId="49" xfId="0" applyFont="1" applyFill="1" applyBorder="1" applyAlignment="1">
      <alignment horizontal="center" vertical="center" wrapText="1" readingOrder="1"/>
    </xf>
    <xf numFmtId="0" fontId="15" fillId="4" borderId="21" xfId="0" applyFont="1" applyFill="1" applyBorder="1" applyAlignment="1">
      <alignment horizontal="left" vertical="center" wrapText="1" readingOrder="1"/>
    </xf>
    <xf numFmtId="0" fontId="15" fillId="4" borderId="65" xfId="0" applyFont="1" applyFill="1" applyBorder="1" applyAlignment="1">
      <alignment horizontal="center" vertical="center" wrapText="1" readingOrder="1"/>
    </xf>
    <xf numFmtId="49" fontId="13" fillId="5" borderId="60" xfId="0" applyNumberFormat="1" applyFont="1" applyFill="1" applyBorder="1" applyAlignment="1">
      <alignment horizontal="center" vertical="center" readingOrder="1"/>
    </xf>
    <xf numFmtId="49" fontId="13" fillId="4" borderId="20" xfId="0" applyNumberFormat="1" applyFont="1" applyFill="1" applyBorder="1" applyAlignment="1">
      <alignment horizontal="center" vertical="center" readingOrder="1"/>
    </xf>
    <xf numFmtId="0" fontId="13" fillId="4" borderId="18" xfId="0" quotePrefix="1" applyFont="1" applyFill="1" applyBorder="1" applyAlignment="1">
      <alignment horizontal="center" vertical="center" wrapText="1" readingOrder="1"/>
    </xf>
    <xf numFmtId="49" fontId="15" fillId="5" borderId="0" xfId="0" applyNumberFormat="1" applyFont="1" applyFill="1" applyBorder="1" applyAlignment="1">
      <alignment horizontal="left" vertical="center" wrapText="1" readingOrder="1"/>
    </xf>
    <xf numFmtId="49" fontId="15" fillId="5" borderId="24" xfId="0" applyNumberFormat="1" applyFont="1" applyFill="1" applyBorder="1" applyAlignment="1">
      <alignment horizontal="center" vertical="center" wrapText="1" readingOrder="1"/>
    </xf>
    <xf numFmtId="49" fontId="15" fillId="5" borderId="4" xfId="0" applyNumberFormat="1" applyFont="1" applyFill="1" applyBorder="1" applyAlignment="1">
      <alignment horizontal="center" vertical="center" wrapText="1" readingOrder="1"/>
    </xf>
    <xf numFmtId="49" fontId="15" fillId="5" borderId="6" xfId="0" applyNumberFormat="1" applyFont="1" applyFill="1" applyBorder="1" applyAlignment="1">
      <alignment horizontal="center" vertical="center" wrapText="1" readingOrder="1"/>
    </xf>
    <xf numFmtId="49" fontId="15" fillId="5" borderId="23" xfId="0" applyNumberFormat="1" applyFont="1" applyFill="1" applyBorder="1" applyAlignment="1">
      <alignment horizontal="center" vertical="center" wrapText="1" readingOrder="1"/>
    </xf>
    <xf numFmtId="49" fontId="45" fillId="5" borderId="4" xfId="10" applyNumberFormat="1" applyFont="1" applyFill="1" applyBorder="1" applyAlignment="1" applyProtection="1">
      <alignment horizontal="left" vertical="center" wrapText="1" readingOrder="1"/>
    </xf>
    <xf numFmtId="49" fontId="15" fillId="5" borderId="66" xfId="0" applyNumberFormat="1" applyFont="1" applyFill="1" applyBorder="1" applyAlignment="1">
      <alignment horizontal="center" vertical="center" wrapText="1" readingOrder="1"/>
    </xf>
    <xf numFmtId="49" fontId="15" fillId="5" borderId="25" xfId="0" applyNumberFormat="1" applyFont="1" applyFill="1" applyBorder="1" applyAlignment="1">
      <alignment horizontal="center" vertical="center" wrapText="1" readingOrder="1"/>
    </xf>
    <xf numFmtId="49" fontId="15" fillId="5" borderId="10" xfId="0" applyNumberFormat="1" applyFont="1" applyFill="1" applyBorder="1" applyAlignment="1">
      <alignment horizontal="left" vertical="center" wrapText="1" readingOrder="1"/>
    </xf>
    <xf numFmtId="49" fontId="45" fillId="5" borderId="8" xfId="10" applyNumberFormat="1" applyFont="1" applyFill="1" applyBorder="1" applyAlignment="1" applyProtection="1">
      <alignment horizontal="left" vertical="center" wrapText="1" readingOrder="1"/>
    </xf>
    <xf numFmtId="0" fontId="14" fillId="0" borderId="0" xfId="247" applyFont="1" applyAlignment="1">
      <alignment horizontal="left" vertical="center"/>
    </xf>
    <xf numFmtId="0" fontId="15" fillId="0" borderId="0" xfId="248" applyFont="1" applyAlignment="1">
      <alignment vertical="center"/>
    </xf>
    <xf numFmtId="0" fontId="0" fillId="0" borderId="0" xfId="248" applyFont="1" applyAlignment="1">
      <alignment vertical="center"/>
    </xf>
    <xf numFmtId="0" fontId="55" fillId="0" borderId="0" xfId="247" applyAlignment="1">
      <alignment horizontal="left" vertical="center"/>
    </xf>
    <xf numFmtId="0" fontId="0" fillId="0" borderId="0" xfId="248" applyFont="1"/>
    <xf numFmtId="0" fontId="35" fillId="0" borderId="0" xfId="247" applyFont="1" applyAlignment="1">
      <alignment horizontal="left" vertical="top"/>
    </xf>
    <xf numFmtId="0" fontId="5" fillId="0" borderId="0" xfId="248" applyFont="1"/>
    <xf numFmtId="0" fontId="31" fillId="7" borderId="27" xfId="248" applyFont="1" applyFill="1" applyBorder="1" applyAlignment="1">
      <alignment horizontal="center" vertical="center" wrapText="1"/>
    </xf>
    <xf numFmtId="0" fontId="31" fillId="7" borderId="15" xfId="248" applyFont="1" applyFill="1" applyBorder="1" applyAlignment="1">
      <alignment horizontal="center" vertical="center" wrapText="1"/>
    </xf>
    <xf numFmtId="0" fontId="31" fillId="7" borderId="17" xfId="248" applyFont="1" applyFill="1" applyBorder="1" applyAlignment="1">
      <alignment horizontal="center" vertical="center" wrapText="1"/>
    </xf>
    <xf numFmtId="0" fontId="31" fillId="7" borderId="16" xfId="248" applyFont="1" applyFill="1" applyBorder="1" applyAlignment="1">
      <alignment horizontal="center" vertical="center" wrapText="1"/>
    </xf>
    <xf numFmtId="0" fontId="20" fillId="0" borderId="7" xfId="248" applyFont="1" applyBorder="1" applyAlignment="1">
      <alignment vertical="center" wrapText="1"/>
    </xf>
    <xf numFmtId="3" fontId="22" fillId="0" borderId="34" xfId="248" applyNumberFormat="1" applyFont="1" applyBorder="1" applyAlignment="1">
      <alignment horizontal="right" vertical="center"/>
    </xf>
    <xf numFmtId="3" fontId="22" fillId="0" borderId="0" xfId="248" applyNumberFormat="1" applyFont="1" applyAlignment="1">
      <alignment horizontal="right" vertical="center"/>
    </xf>
    <xf numFmtId="171" fontId="22" fillId="0" borderId="7" xfId="248" applyNumberFormat="1" applyFont="1" applyBorder="1" applyAlignment="1">
      <alignment horizontal="right" vertical="center"/>
    </xf>
    <xf numFmtId="3" fontId="22" fillId="0" borderId="5" xfId="248" applyNumberFormat="1" applyFont="1" applyBorder="1" applyAlignment="1">
      <alignment horizontal="right" vertical="center"/>
    </xf>
    <xf numFmtId="171" fontId="22" fillId="0" borderId="48" xfId="248" applyNumberFormat="1" applyFont="1" applyBorder="1" applyAlignment="1">
      <alignment horizontal="right" vertical="center"/>
    </xf>
    <xf numFmtId="171" fontId="22" fillId="0" borderId="5" xfId="248" applyNumberFormat="1" applyFont="1" applyBorder="1" applyAlignment="1">
      <alignment horizontal="right" vertical="center"/>
    </xf>
    <xf numFmtId="0" fontId="20" fillId="11" borderId="7" xfId="248" applyFont="1" applyFill="1" applyBorder="1" applyAlignment="1">
      <alignment vertical="center" wrapText="1"/>
    </xf>
    <xf numFmtId="3" fontId="22" fillId="11" borderId="34" xfId="248" applyNumberFormat="1" applyFont="1" applyFill="1" applyBorder="1" applyAlignment="1">
      <alignment horizontal="right" vertical="center"/>
    </xf>
    <xf numFmtId="3" fontId="22" fillId="11" borderId="5" xfId="248" applyNumberFormat="1" applyFont="1" applyFill="1" applyBorder="1" applyAlignment="1">
      <alignment horizontal="right" vertical="center"/>
    </xf>
    <xf numFmtId="171" fontId="22" fillId="11" borderId="48" xfId="248" applyNumberFormat="1" applyFont="1" applyFill="1" applyBorder="1" applyAlignment="1">
      <alignment horizontal="right" vertical="center"/>
    </xf>
    <xf numFmtId="3" fontId="22" fillId="11" borderId="47" xfId="248" applyNumberFormat="1" applyFont="1" applyFill="1" applyBorder="1" applyAlignment="1">
      <alignment horizontal="right" vertical="center"/>
    </xf>
    <xf numFmtId="171" fontId="22" fillId="11" borderId="5" xfId="248" applyNumberFormat="1" applyFont="1" applyFill="1" applyBorder="1" applyAlignment="1">
      <alignment horizontal="right" vertical="center"/>
    </xf>
    <xf numFmtId="3" fontId="22" fillId="0" borderId="47" xfId="248" applyNumberFormat="1" applyFont="1" applyBorder="1" applyAlignment="1">
      <alignment horizontal="right" vertical="center"/>
    </xf>
    <xf numFmtId="0" fontId="20" fillId="11" borderId="7" xfId="248" applyFont="1" applyFill="1" applyBorder="1" applyAlignment="1">
      <alignment horizontal="left" vertical="center" wrapText="1"/>
    </xf>
    <xf numFmtId="171" fontId="22" fillId="0" borderId="0" xfId="248" applyNumberFormat="1" applyFont="1" applyAlignment="1">
      <alignment horizontal="right" vertical="center"/>
    </xf>
    <xf numFmtId="0" fontId="20" fillId="11" borderId="25" xfId="248" applyFont="1" applyFill="1" applyBorder="1" applyAlignment="1">
      <alignment vertical="center" wrapText="1"/>
    </xf>
    <xf numFmtId="3" fontId="22" fillId="11" borderId="41" xfId="248" applyNumberFormat="1" applyFont="1" applyFill="1" applyBorder="1" applyAlignment="1">
      <alignment horizontal="right" vertical="center"/>
    </xf>
    <xf numFmtId="3" fontId="22" fillId="11" borderId="4" xfId="248" applyNumberFormat="1" applyFont="1" applyFill="1" applyBorder="1" applyAlignment="1">
      <alignment horizontal="right" vertical="center"/>
    </xf>
    <xf numFmtId="171" fontId="22" fillId="11" borderId="49" xfId="248" applyNumberFormat="1" applyFont="1" applyFill="1" applyBorder="1" applyAlignment="1">
      <alignment horizontal="right" vertical="center"/>
    </xf>
    <xf numFmtId="3" fontId="22" fillId="11" borderId="44" xfId="248" applyNumberFormat="1" applyFont="1" applyFill="1" applyBorder="1" applyAlignment="1">
      <alignment horizontal="right" vertical="center"/>
    </xf>
    <xf numFmtId="171" fontId="22" fillId="11" borderId="24" xfId="248" applyNumberFormat="1" applyFont="1" applyFill="1" applyBorder="1" applyAlignment="1">
      <alignment horizontal="right" vertical="center"/>
    </xf>
    <xf numFmtId="0" fontId="20" fillId="4" borderId="55" xfId="248" applyFont="1" applyFill="1" applyBorder="1" applyAlignment="1">
      <alignment vertical="center" wrapText="1"/>
    </xf>
    <xf numFmtId="3" fontId="22" fillId="4" borderId="32" xfId="248" applyNumberFormat="1" applyFont="1" applyFill="1" applyBorder="1" applyAlignment="1">
      <alignment horizontal="right" vertical="center"/>
    </xf>
    <xf numFmtId="3" fontId="22" fillId="4" borderId="26" xfId="248" applyNumberFormat="1" applyFont="1" applyFill="1" applyBorder="1" applyAlignment="1">
      <alignment horizontal="right" vertical="center"/>
    </xf>
    <xf numFmtId="171" fontId="22" fillId="4" borderId="35" xfId="248" applyNumberFormat="1" applyFont="1" applyFill="1" applyBorder="1" applyAlignment="1">
      <alignment horizontal="right" vertical="center"/>
    </xf>
    <xf numFmtId="3" fontId="22" fillId="4" borderId="36" xfId="248" applyNumberFormat="1" applyFont="1" applyFill="1" applyBorder="1" applyAlignment="1">
      <alignment horizontal="right" vertical="center"/>
    </xf>
    <xf numFmtId="171" fontId="22" fillId="4" borderId="46" xfId="248" applyNumberFormat="1" applyFont="1" applyFill="1" applyBorder="1" applyAlignment="1">
      <alignment horizontal="right" vertical="center"/>
    </xf>
    <xf numFmtId="3" fontId="22" fillId="4" borderId="59" xfId="248" applyNumberFormat="1" applyFont="1" applyFill="1" applyBorder="1" applyAlignment="1">
      <alignment horizontal="right" vertical="center"/>
    </xf>
    <xf numFmtId="171" fontId="22" fillId="4" borderId="5" xfId="248" applyNumberFormat="1" applyFont="1" applyFill="1" applyBorder="1" applyAlignment="1">
      <alignment horizontal="right" vertical="center"/>
    </xf>
    <xf numFmtId="0" fontId="20" fillId="4" borderId="54" xfId="248" applyFont="1" applyFill="1" applyBorder="1" applyAlignment="1">
      <alignment vertical="center" wrapText="1"/>
    </xf>
    <xf numFmtId="3" fontId="22" fillId="4" borderId="34" xfId="248" applyNumberFormat="1" applyFont="1" applyFill="1" applyBorder="1" applyAlignment="1">
      <alignment horizontal="right" vertical="center"/>
    </xf>
    <xf numFmtId="3" fontId="22" fillId="4" borderId="0" xfId="248" applyNumberFormat="1" applyFont="1" applyFill="1" applyAlignment="1">
      <alignment horizontal="right" vertical="center"/>
    </xf>
    <xf numFmtId="171" fontId="22" fillId="4" borderId="7" xfId="248" applyNumberFormat="1" applyFont="1" applyFill="1" applyBorder="1" applyAlignment="1">
      <alignment horizontal="right" vertical="center"/>
    </xf>
    <xf numFmtId="3" fontId="22" fillId="4" borderId="5" xfId="248" applyNumberFormat="1" applyFont="1" applyFill="1" applyBorder="1" applyAlignment="1">
      <alignment horizontal="right" vertical="center"/>
    </xf>
    <xf numFmtId="171" fontId="22" fillId="4" borderId="48" xfId="248" applyNumberFormat="1" applyFont="1" applyFill="1" applyBorder="1" applyAlignment="1">
      <alignment horizontal="right" vertical="center"/>
    </xf>
    <xf numFmtId="3" fontId="22" fillId="4" borderId="39" xfId="248" applyNumberFormat="1" applyFont="1" applyFill="1" applyBorder="1" applyAlignment="1">
      <alignment horizontal="right" vertical="center"/>
    </xf>
    <xf numFmtId="0" fontId="20" fillId="4" borderId="56" xfId="248" applyFont="1" applyFill="1" applyBorder="1" applyAlignment="1">
      <alignment horizontal="left" vertical="center" wrapText="1"/>
    </xf>
    <xf numFmtId="3" fontId="22" fillId="4" borderId="37" xfId="248" applyNumberFormat="1" applyFont="1" applyFill="1" applyBorder="1" applyAlignment="1">
      <alignment horizontal="right" vertical="center"/>
    </xf>
    <xf numFmtId="3" fontId="22" fillId="4" borderId="13" xfId="248" applyNumberFormat="1" applyFont="1" applyFill="1" applyBorder="1" applyAlignment="1">
      <alignment horizontal="right" vertical="center"/>
    </xf>
    <xf numFmtId="171" fontId="22" fillId="4" borderId="14" xfId="248" applyNumberFormat="1" applyFont="1" applyFill="1" applyBorder="1" applyAlignment="1">
      <alignment horizontal="right" vertical="center"/>
    </xf>
    <xf numFmtId="3" fontId="22" fillId="4" borderId="38" xfId="248" applyNumberFormat="1" applyFont="1" applyFill="1" applyBorder="1" applyAlignment="1">
      <alignment horizontal="right" vertical="center"/>
    </xf>
    <xf numFmtId="171" fontId="22" fillId="4" borderId="51" xfId="248" applyNumberFormat="1" applyFont="1" applyFill="1" applyBorder="1" applyAlignment="1">
      <alignment horizontal="right" vertical="center"/>
    </xf>
    <xf numFmtId="3" fontId="22" fillId="4" borderId="52" xfId="248" applyNumberFormat="1" applyFont="1" applyFill="1" applyBorder="1" applyAlignment="1">
      <alignment horizontal="right" vertical="center"/>
    </xf>
    <xf numFmtId="171" fontId="22" fillId="4" borderId="38" xfId="248" applyNumberFormat="1" applyFont="1" applyFill="1" applyBorder="1" applyAlignment="1">
      <alignment horizontal="right" vertical="center"/>
    </xf>
    <xf numFmtId="0" fontId="26" fillId="0" borderId="0" xfId="248" applyFont="1" applyAlignment="1">
      <alignment vertical="top" wrapText="1"/>
    </xf>
    <xf numFmtId="0" fontId="5" fillId="0" borderId="0" xfId="248" applyFont="1" applyAlignment="1">
      <alignment vertical="center"/>
    </xf>
    <xf numFmtId="0" fontId="35" fillId="0" borderId="0" xfId="247" applyFont="1" applyAlignment="1">
      <alignment horizontal="left" vertical="center"/>
    </xf>
    <xf numFmtId="0" fontId="17" fillId="0" borderId="0" xfId="248" applyFont="1" applyAlignment="1">
      <alignment horizontal="center" vertical="center"/>
    </xf>
    <xf numFmtId="0" fontId="62" fillId="0" borderId="0" xfId="248" applyFont="1" applyAlignment="1">
      <alignment horizontal="left" vertical="center" wrapText="1"/>
    </xf>
    <xf numFmtId="0" fontId="62" fillId="0" borderId="0" xfId="248" applyFont="1" applyAlignment="1">
      <alignment vertical="center"/>
    </xf>
    <xf numFmtId="0" fontId="20" fillId="4" borderId="35" xfId="248" applyFont="1" applyFill="1" applyBorder="1" applyAlignment="1">
      <alignment vertical="center" wrapText="1"/>
    </xf>
    <xf numFmtId="171" fontId="22" fillId="4" borderId="26" xfId="248" applyNumberFormat="1" applyFont="1" applyFill="1" applyBorder="1" applyAlignment="1">
      <alignment horizontal="right" vertical="center"/>
    </xf>
    <xf numFmtId="3" fontId="22" fillId="4" borderId="45" xfId="248" applyNumberFormat="1" applyFont="1" applyFill="1" applyBorder="1" applyAlignment="1">
      <alignment horizontal="right" vertical="center"/>
    </xf>
    <xf numFmtId="0" fontId="20" fillId="4" borderId="7" xfId="248" applyFont="1" applyFill="1" applyBorder="1" applyAlignment="1">
      <alignment vertical="center" wrapText="1"/>
    </xf>
    <xf numFmtId="171" fontId="22" fillId="4" borderId="0" xfId="248" applyNumberFormat="1" applyFont="1" applyFill="1" applyAlignment="1">
      <alignment horizontal="right" vertical="center"/>
    </xf>
    <xf numFmtId="3" fontId="22" fillId="4" borderId="47" xfId="248" applyNumberFormat="1" applyFont="1" applyFill="1" applyBorder="1" applyAlignment="1">
      <alignment horizontal="right" vertical="center"/>
    </xf>
    <xf numFmtId="171" fontId="22" fillId="4" borderId="13" xfId="248" applyNumberFormat="1" applyFont="1" applyFill="1" applyBorder="1" applyAlignment="1">
      <alignment horizontal="right" vertical="center"/>
    </xf>
    <xf numFmtId="3" fontId="22" fillId="4" borderId="50" xfId="248" applyNumberFormat="1" applyFont="1" applyFill="1" applyBorder="1" applyAlignment="1">
      <alignment horizontal="right" vertical="center"/>
    </xf>
    <xf numFmtId="0" fontId="11" fillId="0" borderId="0" xfId="0" applyFont="1" applyAlignment="1">
      <alignment horizontal="left" vertical="center"/>
    </xf>
    <xf numFmtId="0" fontId="12" fillId="3" borderId="63" xfId="0" applyFont="1" applyFill="1" applyBorder="1" applyAlignment="1">
      <alignment horizontal="center" vertical="center" wrapText="1"/>
    </xf>
    <xf numFmtId="0" fontId="12" fillId="3" borderId="21" xfId="0" applyFont="1" applyFill="1" applyBorder="1" applyAlignment="1">
      <alignment horizontal="center" vertical="center" wrapText="1" readingOrder="1"/>
    </xf>
    <xf numFmtId="0" fontId="12" fillId="3" borderId="21" xfId="38" applyFont="1" applyFill="1" applyBorder="1" applyAlignment="1">
      <alignment horizontal="center" vertical="center" wrapText="1" readingOrder="1"/>
    </xf>
    <xf numFmtId="0" fontId="12" fillId="3" borderId="56" xfId="0" applyFont="1" applyFill="1" applyBorder="1" applyAlignment="1">
      <alignment horizontal="center" vertical="center"/>
    </xf>
    <xf numFmtId="0" fontId="12" fillId="3" borderId="13" xfId="0" applyFont="1" applyFill="1" applyBorder="1" applyAlignment="1">
      <alignment horizontal="center" vertical="center"/>
    </xf>
    <xf numFmtId="0" fontId="5" fillId="2" borderId="0" xfId="7" applyFont="1" applyFill="1" applyBorder="1" applyAlignment="1" applyProtection="1">
      <alignment horizontal="left" vertical="center" wrapText="1"/>
    </xf>
    <xf numFmtId="0" fontId="14" fillId="0" borderId="0" xfId="10" applyFont="1" applyBorder="1" applyAlignment="1" applyProtection="1">
      <alignment horizontal="left" vertical="center"/>
    </xf>
    <xf numFmtId="0" fontId="5" fillId="0" borderId="0" xfId="22" applyAlignment="1">
      <alignment horizontal="left" vertical="center"/>
    </xf>
    <xf numFmtId="0" fontId="13" fillId="4" borderId="36" xfId="0" applyFont="1" applyFill="1" applyBorder="1" applyAlignment="1">
      <alignment horizontal="center" vertical="center" wrapText="1" readingOrder="1"/>
    </xf>
    <xf numFmtId="0" fontId="13" fillId="4" borderId="5" xfId="0" applyFont="1" applyFill="1" applyBorder="1" applyAlignment="1">
      <alignment horizontal="center" vertical="center" wrapText="1" readingOrder="1"/>
    </xf>
    <xf numFmtId="0" fontId="13" fillId="4" borderId="4" xfId="0" applyFont="1" applyFill="1" applyBorder="1" applyAlignment="1">
      <alignment horizontal="center" vertical="center" wrapText="1" readingOrder="1"/>
    </xf>
    <xf numFmtId="16" fontId="13" fillId="4" borderId="59" xfId="0" applyNumberFormat="1" applyFont="1" applyFill="1" applyBorder="1" applyAlignment="1">
      <alignment horizontal="center" vertical="center" wrapText="1" readingOrder="1"/>
    </xf>
    <xf numFmtId="16" fontId="13" fillId="4" borderId="39" xfId="0" applyNumberFormat="1" applyFont="1" applyFill="1" applyBorder="1" applyAlignment="1">
      <alignment horizontal="center" vertical="center" wrapText="1" readingOrder="1"/>
    </xf>
    <xf numFmtId="16" fontId="13" fillId="4" borderId="3" xfId="0" applyNumberFormat="1" applyFont="1" applyFill="1" applyBorder="1" applyAlignment="1">
      <alignment horizontal="center" vertical="center" wrapText="1" readingOrder="1"/>
    </xf>
    <xf numFmtId="14" fontId="13" fillId="5" borderId="67" xfId="0" applyNumberFormat="1" applyFont="1" applyFill="1" applyBorder="1" applyAlignment="1">
      <alignment horizontal="center" vertical="center" readingOrder="1"/>
    </xf>
    <xf numFmtId="14" fontId="13" fillId="5" borderId="60" xfId="0" applyNumberFormat="1" applyFont="1" applyFill="1" applyBorder="1" applyAlignment="1">
      <alignment horizontal="center" vertical="center" readingOrder="1"/>
    </xf>
    <xf numFmtId="0" fontId="5" fillId="0" borderId="26" xfId="26" applyFont="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7" fillId="7" borderId="0" xfId="0" applyFont="1" applyFill="1" applyAlignment="1">
      <alignment horizontal="left" vertical="center"/>
    </xf>
    <xf numFmtId="0" fontId="16" fillId="8" borderId="17" xfId="26" applyFont="1" applyFill="1" applyBorder="1" applyAlignment="1">
      <alignment horizontal="center" vertical="center"/>
    </xf>
    <xf numFmtId="0" fontId="16" fillId="8" borderId="27" xfId="26" applyFont="1" applyFill="1" applyBorder="1" applyAlignment="1">
      <alignment horizontal="center" vertical="center" wrapText="1"/>
    </xf>
    <xf numFmtId="0" fontId="16" fillId="8" borderId="28" xfId="26" applyFont="1" applyFill="1" applyBorder="1" applyAlignment="1">
      <alignment horizontal="center" vertical="center" wrapText="1"/>
    </xf>
    <xf numFmtId="0" fontId="5" fillId="7" borderId="27" xfId="26" applyFont="1" applyFill="1" applyBorder="1" applyAlignment="1">
      <alignment horizontal="center" vertical="center" wrapText="1"/>
    </xf>
    <xf numFmtId="0" fontId="5" fillId="7" borderId="15" xfId="26" applyFont="1" applyFill="1" applyBorder="1" applyAlignment="1">
      <alignment horizontal="center" vertical="center" wrapText="1"/>
    </xf>
    <xf numFmtId="0" fontId="24" fillId="0" borderId="39" xfId="0" applyFont="1" applyBorder="1" applyAlignment="1">
      <alignment horizontal="left" vertical="center" wrapText="1"/>
    </xf>
    <xf numFmtId="0" fontId="24" fillId="0" borderId="0" xfId="0" applyFont="1" applyAlignment="1">
      <alignment horizontal="left" vertical="center" wrapText="1"/>
    </xf>
    <xf numFmtId="0" fontId="26" fillId="0" borderId="0" xfId="0" applyFont="1" applyAlignment="1">
      <alignment horizontal="left" vertical="center" wrapText="1"/>
    </xf>
    <xf numFmtId="0" fontId="60" fillId="0" borderId="0" xfId="0" applyFont="1" applyFill="1" applyAlignment="1">
      <alignment horizontal="left" vertical="center" wrapText="1"/>
    </xf>
    <xf numFmtId="0" fontId="24" fillId="0" borderId="0" xfId="0" applyFont="1" applyFill="1" applyAlignment="1">
      <alignment horizontal="left" vertical="center" wrapText="1"/>
    </xf>
    <xf numFmtId="0" fontId="57" fillId="0" borderId="0" xfId="0" applyFont="1" applyFill="1" applyAlignment="1">
      <alignment horizontal="left" vertical="center"/>
    </xf>
    <xf numFmtId="0" fontId="24" fillId="0" borderId="8" xfId="0" applyFont="1" applyBorder="1" applyAlignment="1">
      <alignment horizontal="left" vertical="center" wrapText="1"/>
    </xf>
    <xf numFmtId="0" fontId="16" fillId="0" borderId="13" xfId="0" applyFont="1" applyBorder="1" applyAlignment="1">
      <alignment vertical="center"/>
    </xf>
    <xf numFmtId="0" fontId="29" fillId="8" borderId="17" xfId="26" applyFont="1" applyFill="1" applyBorder="1" applyAlignment="1">
      <alignment horizontal="center" vertical="center"/>
    </xf>
    <xf numFmtId="0" fontId="29" fillId="8" borderId="27" xfId="26" applyFont="1" applyFill="1" applyBorder="1" applyAlignment="1">
      <alignment horizontal="center" vertical="center" wrapText="1"/>
    </xf>
    <xf numFmtId="0" fontId="29" fillId="8" borderId="11" xfId="26" applyFont="1" applyFill="1" applyBorder="1" applyAlignment="1">
      <alignment horizontal="center" vertical="center" wrapText="1"/>
    </xf>
    <xf numFmtId="0" fontId="31" fillId="7" borderId="40" xfId="26" applyFont="1" applyFill="1" applyBorder="1" applyAlignment="1">
      <alignment horizontal="center" vertical="center" wrapText="1"/>
    </xf>
    <xf numFmtId="0" fontId="31" fillId="7" borderId="15" xfId="26" applyFont="1" applyFill="1" applyBorder="1" applyAlignment="1">
      <alignment horizontal="center" vertical="center" wrapText="1"/>
    </xf>
    <xf numFmtId="0" fontId="24" fillId="0" borderId="30" xfId="0" applyFont="1" applyBorder="1" applyAlignment="1">
      <alignment horizontal="left" vertical="center" wrapText="1"/>
    </xf>
    <xf numFmtId="0" fontId="16" fillId="0" borderId="13" xfId="0" applyFont="1" applyBorder="1" applyAlignment="1">
      <alignment horizontal="left" vertical="center"/>
    </xf>
    <xf numFmtId="0" fontId="16" fillId="8" borderId="42" xfId="0" applyFont="1" applyFill="1" applyBorder="1" applyAlignment="1">
      <alignment horizontal="center" vertical="center"/>
    </xf>
    <xf numFmtId="0" fontId="5" fillId="7" borderId="41"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32" fillId="0" borderId="0" xfId="0" applyFont="1" applyAlignment="1">
      <alignment horizontal="left" vertical="top" wrapText="1"/>
    </xf>
    <xf numFmtId="0" fontId="58" fillId="0" borderId="0" xfId="0" applyFont="1" applyAlignment="1">
      <alignment horizontal="left" vertical="top" wrapText="1"/>
    </xf>
    <xf numFmtId="0" fontId="26" fillId="0" borderId="0" xfId="0" applyFont="1" applyAlignment="1">
      <alignment horizontal="left" vertical="top" wrapText="1"/>
    </xf>
    <xf numFmtId="0" fontId="33" fillId="0" borderId="0" xfId="0" applyFont="1" applyAlignment="1">
      <alignment wrapText="1"/>
    </xf>
    <xf numFmtId="0" fontId="32" fillId="0" borderId="0" xfId="0" applyFont="1" applyAlignment="1">
      <alignment horizontal="left" vertical="center" wrapText="1"/>
    </xf>
    <xf numFmtId="0" fontId="32" fillId="0" borderId="0" xfId="248" applyFont="1" applyAlignment="1">
      <alignment vertical="center"/>
    </xf>
    <xf numFmtId="0" fontId="62" fillId="0" borderId="0" xfId="248" applyFont="1" applyAlignment="1">
      <alignment horizontal="left" vertical="center"/>
    </xf>
    <xf numFmtId="0" fontId="26" fillId="0" borderId="0" xfId="248" applyFont="1" applyAlignment="1">
      <alignment horizontal="left" vertical="center" wrapText="1"/>
    </xf>
    <xf numFmtId="0" fontId="29" fillId="10" borderId="58" xfId="248" applyFont="1" applyFill="1" applyBorder="1" applyAlignment="1">
      <alignment horizontal="center" vertical="center" wrapText="1"/>
    </xf>
    <xf numFmtId="0" fontId="29" fillId="10" borderId="11" xfId="248" applyFont="1" applyFill="1" applyBorder="1" applyAlignment="1">
      <alignment horizontal="center" vertical="center" wrapText="1"/>
    </xf>
    <xf numFmtId="0" fontId="17" fillId="7" borderId="0" xfId="248" applyFont="1" applyFill="1" applyAlignment="1">
      <alignment horizontal="left" vertical="center"/>
    </xf>
    <xf numFmtId="0" fontId="29" fillId="0" borderId="0" xfId="248" applyFont="1" applyAlignment="1">
      <alignment horizontal="left" vertical="center"/>
    </xf>
    <xf numFmtId="0" fontId="29" fillId="10" borderId="17" xfId="248" applyFont="1" applyFill="1" applyBorder="1" applyAlignment="1">
      <alignment horizontal="center" vertical="center" wrapText="1"/>
    </xf>
    <xf numFmtId="0" fontId="29" fillId="10" borderId="57" xfId="248" applyFont="1" applyFill="1" applyBorder="1" applyAlignment="1">
      <alignment horizontal="center" vertical="center" wrapText="1"/>
    </xf>
    <xf numFmtId="0" fontId="32" fillId="0" borderId="0" xfId="248" applyFont="1" applyAlignment="1">
      <alignment vertical="center" wrapText="1"/>
    </xf>
    <xf numFmtId="0" fontId="26" fillId="0" borderId="0" xfId="248" applyFont="1" applyAlignment="1">
      <alignment vertical="center" wrapText="1"/>
    </xf>
    <xf numFmtId="0" fontId="26" fillId="0" borderId="0" xfId="248" applyFont="1" applyAlignment="1">
      <alignment vertical="top" wrapText="1"/>
    </xf>
    <xf numFmtId="0" fontId="29" fillId="0" borderId="0" xfId="248" applyFont="1" applyAlignment="1">
      <alignment horizontal="left"/>
    </xf>
    <xf numFmtId="0" fontId="57" fillId="0" borderId="0" xfId="0" applyFont="1" applyFill="1" applyAlignment="1">
      <alignment horizontal="left" vertical="center" wrapText="1"/>
    </xf>
    <xf numFmtId="0" fontId="26" fillId="0" borderId="0" xfId="0" applyFont="1" applyFill="1" applyAlignment="1">
      <alignment horizontal="left" vertical="center" wrapText="1"/>
    </xf>
    <xf numFmtId="0" fontId="29" fillId="0" borderId="13" xfId="26" applyFont="1" applyBorder="1" applyAlignment="1">
      <alignment vertical="center"/>
    </xf>
    <xf numFmtId="0" fontId="29" fillId="8" borderId="17" xfId="26" applyFont="1" applyFill="1" applyBorder="1" applyAlignment="1">
      <alignment horizontal="center" vertical="center" wrapText="1"/>
    </xf>
    <xf numFmtId="0" fontId="29" fillId="8" borderId="57" xfId="26" applyFont="1" applyFill="1" applyBorder="1" applyAlignment="1">
      <alignment horizontal="center" vertical="center" wrapText="1"/>
    </xf>
    <xf numFmtId="3" fontId="29" fillId="8" borderId="11" xfId="0" applyNumberFormat="1" applyFont="1" applyFill="1" applyBorder="1" applyAlignment="1">
      <alignment horizontal="center" vertical="center" wrapText="1"/>
    </xf>
    <xf numFmtId="0" fontId="29" fillId="8" borderId="57" xfId="0" applyFont="1" applyFill="1" applyBorder="1" applyAlignment="1">
      <alignment horizontal="center" vertical="center" wrapText="1"/>
    </xf>
    <xf numFmtId="0" fontId="29" fillId="8" borderId="11" xfId="0" applyFont="1" applyFill="1" applyBorder="1" applyAlignment="1">
      <alignment horizontal="center" vertical="center" wrapText="1"/>
    </xf>
    <xf numFmtId="0" fontId="26" fillId="0" borderId="8" xfId="0" applyFont="1" applyBorder="1" applyAlignment="1">
      <alignment horizontal="left" vertical="center" wrapText="1"/>
    </xf>
    <xf numFmtId="0" fontId="24" fillId="0" borderId="0"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5" fillId="0" borderId="0" xfId="26" applyFont="1" applyAlignment="1">
      <alignment horizontal="left" vertical="center" wrapText="1"/>
    </xf>
    <xf numFmtId="0" fontId="29" fillId="0" borderId="0" xfId="26" applyFont="1" applyAlignment="1">
      <alignment horizontal="left" vertical="top" wrapText="1"/>
    </xf>
    <xf numFmtId="0" fontId="29" fillId="8" borderId="28" xfId="0" applyFont="1" applyFill="1" applyBorder="1" applyAlignment="1">
      <alignment horizontal="center" vertical="center" wrapText="1"/>
    </xf>
    <xf numFmtId="0" fontId="29" fillId="8" borderId="37" xfId="0" applyFont="1" applyFill="1" applyBorder="1" applyAlignment="1">
      <alignment horizontal="center" vertical="center" wrapText="1"/>
    </xf>
    <xf numFmtId="0" fontId="33" fillId="0" borderId="0" xfId="26" applyFont="1" applyAlignment="1">
      <alignment horizontal="left" vertical="center" wrapText="1"/>
    </xf>
    <xf numFmtId="0" fontId="29" fillId="8" borderId="2" xfId="0" applyFont="1" applyFill="1" applyBorder="1" applyAlignment="1">
      <alignment horizontal="center" vertical="center" wrapText="1"/>
    </xf>
    <xf numFmtId="0" fontId="52" fillId="0" borderId="0" xfId="26" applyFont="1" applyAlignment="1">
      <alignment horizontal="left" vertical="center" wrapText="1"/>
    </xf>
    <xf numFmtId="0" fontId="57" fillId="0" borderId="0" xfId="0" applyFont="1" applyFill="1" applyAlignment="1">
      <alignment horizontal="left" vertical="top"/>
    </xf>
    <xf numFmtId="0" fontId="37" fillId="6" borderId="61" xfId="26" applyFont="1" applyFill="1" applyBorder="1" applyAlignment="1">
      <alignment horizontal="left"/>
    </xf>
    <xf numFmtId="0" fontId="39" fillId="0" borderId="0" xfId="0" applyFont="1" applyAlignment="1">
      <alignment horizontal="left" vertical="center" wrapText="1"/>
    </xf>
    <xf numFmtId="0" fontId="16" fillId="0" borderId="0" xfId="26" applyFont="1" applyAlignment="1">
      <alignment horizontal="left" vertical="center"/>
    </xf>
    <xf numFmtId="0" fontId="16" fillId="8" borderId="17" xfId="0" applyFont="1" applyFill="1" applyBorder="1" applyAlignment="1">
      <alignment horizontal="center" vertical="center"/>
    </xf>
    <xf numFmtId="0" fontId="29" fillId="8" borderId="57" xfId="0" applyFont="1" applyFill="1" applyBorder="1" applyAlignment="1">
      <alignment horizontal="center" vertical="center"/>
    </xf>
    <xf numFmtId="0" fontId="29" fillId="8" borderId="11" xfId="26" applyFont="1" applyFill="1" applyBorder="1" applyAlignment="1">
      <alignment horizontal="center" vertical="center"/>
    </xf>
    <xf numFmtId="0" fontId="5" fillId="7" borderId="41" xfId="0" applyFont="1" applyFill="1" applyBorder="1" applyAlignment="1">
      <alignment horizontal="center" vertical="center"/>
    </xf>
    <xf numFmtId="0" fontId="5" fillId="7" borderId="44" xfId="0" applyFont="1" applyFill="1" applyBorder="1" applyAlignment="1">
      <alignment horizontal="center" vertical="center"/>
    </xf>
    <xf numFmtId="0" fontId="24" fillId="0" borderId="0" xfId="0" applyFont="1" applyAlignment="1">
      <alignment horizontal="left" vertical="center"/>
    </xf>
    <xf numFmtId="0" fontId="16" fillId="0" borderId="13" xfId="26" applyFont="1" applyBorder="1" applyAlignment="1">
      <alignment vertical="center"/>
    </xf>
    <xf numFmtId="0" fontId="29" fillId="8" borderId="17" xfId="0" applyFont="1" applyFill="1" applyBorder="1" applyAlignment="1">
      <alignment horizontal="center" vertical="center"/>
    </xf>
    <xf numFmtId="0" fontId="31" fillId="7" borderId="27" xfId="0" applyFont="1" applyFill="1" applyBorder="1" applyAlignment="1">
      <alignment horizontal="center" vertical="center"/>
    </xf>
    <xf numFmtId="0" fontId="31" fillId="7" borderId="15" xfId="0" applyFont="1" applyFill="1" applyBorder="1" applyAlignment="1">
      <alignment horizontal="center" vertical="center"/>
    </xf>
    <xf numFmtId="0" fontId="24" fillId="6" borderId="62" xfId="26" applyFont="1" applyFill="1" applyBorder="1" applyAlignment="1">
      <alignment horizontal="left" vertical="center"/>
    </xf>
    <xf numFmtId="0" fontId="39" fillId="0" borderId="0" xfId="26" applyFont="1" applyAlignment="1">
      <alignment horizontal="left" vertical="center" wrapText="1"/>
    </xf>
    <xf numFmtId="0" fontId="26" fillId="0" borderId="0" xfId="0" applyFont="1" applyAlignment="1">
      <alignment vertical="center" wrapText="1"/>
    </xf>
    <xf numFmtId="0" fontId="16" fillId="0" borderId="13" xfId="26" applyFont="1" applyBorder="1" applyAlignment="1">
      <alignment vertical="top"/>
    </xf>
    <xf numFmtId="0" fontId="29" fillId="8" borderId="42" xfId="0" applyFont="1" applyFill="1" applyBorder="1" applyAlignment="1">
      <alignment horizontal="center" vertical="center"/>
    </xf>
    <xf numFmtId="0" fontId="31" fillId="7" borderId="3" xfId="0" applyFont="1" applyFill="1" applyBorder="1" applyAlignment="1">
      <alignment horizontal="center" vertical="center"/>
    </xf>
    <xf numFmtId="0" fontId="31" fillId="7" borderId="53" xfId="0" applyFont="1" applyFill="1" applyBorder="1" applyAlignment="1">
      <alignment horizontal="center" vertical="center"/>
    </xf>
    <xf numFmtId="0" fontId="24" fillId="6" borderId="61" xfId="26" applyFont="1" applyFill="1" applyBorder="1" applyAlignment="1">
      <alignment horizontal="left" vertical="center"/>
    </xf>
    <xf numFmtId="0" fontId="29" fillId="8" borderId="9" xfId="26" applyFont="1" applyFill="1" applyBorder="1" applyAlignment="1">
      <alignment horizontal="center" vertical="center"/>
    </xf>
    <xf numFmtId="0" fontId="31" fillId="7" borderId="41" xfId="0" applyFont="1" applyFill="1" applyBorder="1" applyAlignment="1">
      <alignment horizontal="center" vertical="center"/>
    </xf>
    <xf numFmtId="0" fontId="32" fillId="0" borderId="0" xfId="0" applyFont="1" applyFill="1" applyAlignment="1">
      <alignment horizontal="left" vertical="center" wrapText="1"/>
    </xf>
    <xf numFmtId="0" fontId="29" fillId="0" borderId="0" xfId="0" applyFont="1" applyAlignment="1">
      <alignment horizontal="left" vertical="center" wrapText="1"/>
    </xf>
    <xf numFmtId="170" fontId="22" fillId="5" borderId="6" xfId="0" applyNumberFormat="1" applyFont="1" applyFill="1" applyBorder="1" applyAlignment="1">
      <alignment vertical="center"/>
    </xf>
    <xf numFmtId="171" fontId="22" fillId="4" borderId="47" xfId="0" applyNumberFormat="1" applyFont="1" applyFill="1" applyBorder="1" applyAlignment="1">
      <alignment horizontal="right" vertical="center"/>
    </xf>
  </cellXfs>
  <cellStyles count="249">
    <cellStyle name="4" xfId="3" xr:uid="{00000000-0005-0000-0000-000006000000}"/>
    <cellStyle name="40 % - Akzent3 8" xfId="235" xr:uid="{099E2672-E607-4F0B-840F-37F67762316A}"/>
    <cellStyle name="40 % - Akzent3 8 3" xfId="248" xr:uid="{E48772C9-201D-4CBA-BBE8-651AE8B592A7}"/>
    <cellStyle name="5" xfId="4" xr:uid="{00000000-0005-0000-0000-000007000000}"/>
    <cellStyle name="6" xfId="5" xr:uid="{00000000-0005-0000-0000-000008000000}"/>
    <cellStyle name="9" xfId="6" xr:uid="{00000000-0005-0000-0000-000009000000}"/>
    <cellStyle name="Hyperlink 4 5" xfId="7" xr:uid="{00000000-0005-0000-0000-00000A000000}"/>
    <cellStyle name="Komma 2 2 2 2" xfId="8" xr:uid="{00000000-0005-0000-0000-00000B000000}"/>
    <cellStyle name="Link" xfId="2" builtinId="8"/>
    <cellStyle name="Link 2" xfId="9" xr:uid="{00000000-0005-0000-0000-00000C000000}"/>
    <cellStyle name="Link 2 2" xfId="232" xr:uid="{2FD299F7-266E-4C3A-954A-96E978722D19}"/>
    <cellStyle name="Link 2 3" xfId="236" xr:uid="{ADE590B8-4A67-4A9C-B38E-7343BB0F692B}"/>
    <cellStyle name="Link 3" xfId="234" xr:uid="{0E077A34-FD5A-4DBE-877F-5E007FAB0C6A}"/>
    <cellStyle name="Link 5" xfId="10" xr:uid="{00000000-0005-0000-0000-00000D000000}"/>
    <cellStyle name="Link 6" xfId="247" xr:uid="{ED0C547A-4344-466C-928C-D05B7DCD78BF}"/>
    <cellStyle name="Normal 2 2" xfId="11" xr:uid="{00000000-0005-0000-0000-00000E000000}"/>
    <cellStyle name="Normal 2 2 2" xfId="12" xr:uid="{00000000-0005-0000-0000-00000F000000}"/>
    <cellStyle name="Prozent" xfId="1" builtinId="5"/>
    <cellStyle name="Standard" xfId="0" builtinId="0"/>
    <cellStyle name="Standard 10" xfId="13" xr:uid="{00000000-0005-0000-0000-000010000000}"/>
    <cellStyle name="Standard 10 2" xfId="14" xr:uid="{00000000-0005-0000-0000-000011000000}"/>
    <cellStyle name="Standard 11" xfId="15" xr:uid="{00000000-0005-0000-0000-000012000000}"/>
    <cellStyle name="Standard 1141" xfId="16" xr:uid="{00000000-0005-0000-0000-000013000000}"/>
    <cellStyle name="Standard 1141 2" xfId="17" xr:uid="{00000000-0005-0000-0000-000014000000}"/>
    <cellStyle name="Standard 1224" xfId="18" xr:uid="{00000000-0005-0000-0000-000015000000}"/>
    <cellStyle name="Standard 1225" xfId="19" xr:uid="{00000000-0005-0000-0000-000016000000}"/>
    <cellStyle name="Standard 1252 2" xfId="20" xr:uid="{00000000-0005-0000-0000-000017000000}"/>
    <cellStyle name="Standard 1263" xfId="21" xr:uid="{00000000-0005-0000-0000-000018000000}"/>
    <cellStyle name="Standard 1323" xfId="22" xr:uid="{00000000-0005-0000-0000-000019000000}"/>
    <cellStyle name="Standard 1323 2" xfId="23" xr:uid="{00000000-0005-0000-0000-00001A000000}"/>
    <cellStyle name="Standard 139" xfId="24" xr:uid="{00000000-0005-0000-0000-00001B000000}"/>
    <cellStyle name="Standard 141 6" xfId="25" xr:uid="{00000000-0005-0000-0000-00001C000000}"/>
    <cellStyle name="Standard 2" xfId="26" xr:uid="{00000000-0005-0000-0000-00001D000000}"/>
    <cellStyle name="Standard 2 2" xfId="27" xr:uid="{00000000-0005-0000-0000-00001E000000}"/>
    <cellStyle name="Standard 2 3" xfId="237" xr:uid="{CD1A5086-2A3D-40E5-A0BA-107205E103E0}"/>
    <cellStyle name="Standard 3" xfId="28" xr:uid="{00000000-0005-0000-0000-00001F000000}"/>
    <cellStyle name="Standard 3 3 2" xfId="29" xr:uid="{00000000-0005-0000-0000-000020000000}"/>
    <cellStyle name="Standard 3 4" xfId="30" xr:uid="{00000000-0005-0000-0000-000021000000}"/>
    <cellStyle name="Standard 4" xfId="31" xr:uid="{00000000-0005-0000-0000-000022000000}"/>
    <cellStyle name="Standard 5" xfId="32" xr:uid="{00000000-0005-0000-0000-000023000000}"/>
    <cellStyle name="Standard 6" xfId="33" xr:uid="{00000000-0005-0000-0000-000024000000}"/>
    <cellStyle name="Standard 7" xfId="34" xr:uid="{00000000-0005-0000-0000-000025000000}"/>
    <cellStyle name="Standard 7 16" xfId="35" xr:uid="{00000000-0005-0000-0000-000026000000}"/>
    <cellStyle name="Standard 7 16 2" xfId="36" xr:uid="{00000000-0005-0000-0000-000027000000}"/>
    <cellStyle name="Standard 8" xfId="37" xr:uid="{00000000-0005-0000-0000-000028000000}"/>
    <cellStyle name="Standard 9" xfId="38" xr:uid="{00000000-0005-0000-0000-000029000000}"/>
    <cellStyle name="Standard_Tabelle1" xfId="233" xr:uid="{CF6303E8-A46B-44B8-8546-05D1DD321C2C}"/>
    <cellStyle name="style1507628871282" xfId="39" xr:uid="{00000000-0005-0000-0000-00002C000000}"/>
    <cellStyle name="style1507628871282 2" xfId="40" xr:uid="{00000000-0005-0000-0000-00002D000000}"/>
    <cellStyle name="style1507628873688" xfId="41" xr:uid="{00000000-0005-0000-0000-00002E000000}"/>
    <cellStyle name="style1507628873688 2" xfId="42" xr:uid="{00000000-0005-0000-0000-00002F000000}"/>
    <cellStyle name="style1507628875438" xfId="43" xr:uid="{00000000-0005-0000-0000-000030000000}"/>
    <cellStyle name="style1507628875438 2" xfId="44" xr:uid="{00000000-0005-0000-0000-000031000000}"/>
    <cellStyle name="style1507628875727" xfId="45" xr:uid="{00000000-0005-0000-0000-000032000000}"/>
    <cellStyle name="style1507628875727 2" xfId="46" xr:uid="{00000000-0005-0000-0000-000033000000}"/>
    <cellStyle name="style1507628875872" xfId="47" xr:uid="{00000000-0005-0000-0000-000034000000}"/>
    <cellStyle name="style1507628875872 2" xfId="48" xr:uid="{00000000-0005-0000-0000-000035000000}"/>
    <cellStyle name="style1507628875977" xfId="49" xr:uid="{00000000-0005-0000-0000-000036000000}"/>
    <cellStyle name="style1507628875977 2" xfId="50" xr:uid="{00000000-0005-0000-0000-000037000000}"/>
    <cellStyle name="style1507628876114" xfId="51" xr:uid="{00000000-0005-0000-0000-000038000000}"/>
    <cellStyle name="style1507628876114 2" xfId="52" xr:uid="{00000000-0005-0000-0000-000039000000}"/>
    <cellStyle name="style1507628876302" xfId="53" xr:uid="{00000000-0005-0000-0000-00003A000000}"/>
    <cellStyle name="style1507628876302 2" xfId="54" xr:uid="{00000000-0005-0000-0000-00003B000000}"/>
    <cellStyle name="style1507628876462" xfId="55" xr:uid="{00000000-0005-0000-0000-00003C000000}"/>
    <cellStyle name="style1507628876462 2" xfId="56" xr:uid="{00000000-0005-0000-0000-00003D000000}"/>
    <cellStyle name="style1507628876567" xfId="57" xr:uid="{00000000-0005-0000-0000-00003E000000}"/>
    <cellStyle name="style1507628876567 2" xfId="58" xr:uid="{00000000-0005-0000-0000-00003F000000}"/>
    <cellStyle name="style1507628876700" xfId="59" xr:uid="{00000000-0005-0000-0000-000040000000}"/>
    <cellStyle name="style1507628876700 2" xfId="60" xr:uid="{00000000-0005-0000-0000-000041000000}"/>
    <cellStyle name="style1507628876837" xfId="61" xr:uid="{00000000-0005-0000-0000-000042000000}"/>
    <cellStyle name="style1507628876837 2" xfId="62" xr:uid="{00000000-0005-0000-0000-000043000000}"/>
    <cellStyle name="style1507628876977" xfId="63" xr:uid="{00000000-0005-0000-0000-000044000000}"/>
    <cellStyle name="style1507628876977 2" xfId="64" xr:uid="{00000000-0005-0000-0000-000045000000}"/>
    <cellStyle name="style1507628877091" xfId="65" xr:uid="{00000000-0005-0000-0000-000046000000}"/>
    <cellStyle name="style1507628877091 2" xfId="66" xr:uid="{00000000-0005-0000-0000-000047000000}"/>
    <cellStyle name="style1507628877262" xfId="67" xr:uid="{00000000-0005-0000-0000-000048000000}"/>
    <cellStyle name="style1507628877262 2" xfId="68" xr:uid="{00000000-0005-0000-0000-000049000000}"/>
    <cellStyle name="style1507628877477" xfId="69" xr:uid="{00000000-0005-0000-0000-00004A000000}"/>
    <cellStyle name="style1507628877477 2" xfId="70" xr:uid="{00000000-0005-0000-0000-00004B000000}"/>
    <cellStyle name="style1515050498436" xfId="71" xr:uid="{00000000-0005-0000-0000-00004C000000}"/>
    <cellStyle name="style1515050498627" xfId="72" xr:uid="{00000000-0005-0000-0000-00004D000000}"/>
    <cellStyle name="style1515050498799" xfId="73" xr:uid="{00000000-0005-0000-0000-00004E000000}"/>
    <cellStyle name="style1515050498959" xfId="74" xr:uid="{00000000-0005-0000-0000-00004F000000}"/>
    <cellStyle name="style1515050500463" xfId="75" xr:uid="{00000000-0005-0000-0000-000050000000}"/>
    <cellStyle name="style1515050500611" xfId="76" xr:uid="{00000000-0005-0000-0000-000051000000}"/>
    <cellStyle name="style1515050501768" xfId="77" xr:uid="{00000000-0005-0000-0000-000052000000}"/>
    <cellStyle name="style1515050501908" xfId="78" xr:uid="{00000000-0005-0000-0000-000053000000}"/>
    <cellStyle name="style1515050502072" xfId="79" xr:uid="{00000000-0005-0000-0000-000054000000}"/>
    <cellStyle name="style1515050503588" xfId="80" xr:uid="{00000000-0005-0000-0000-000055000000}"/>
    <cellStyle name="style1515050503740" xfId="81" xr:uid="{00000000-0005-0000-0000-000056000000}"/>
    <cellStyle name="style1515050503881" xfId="82" xr:uid="{00000000-0005-0000-0000-000057000000}"/>
    <cellStyle name="style1515050504080" xfId="83" xr:uid="{00000000-0005-0000-0000-000058000000}"/>
    <cellStyle name="style1515050504318" xfId="84" xr:uid="{00000000-0005-0000-0000-000059000000}"/>
    <cellStyle name="style1515050504580" xfId="85" xr:uid="{00000000-0005-0000-0000-00005A000000}"/>
    <cellStyle name="style1515050504721" xfId="86" xr:uid="{00000000-0005-0000-0000-00005B000000}"/>
    <cellStyle name="style1515050504869" xfId="87" xr:uid="{00000000-0005-0000-0000-00005C000000}"/>
    <cellStyle name="style1515050505006" xfId="88" xr:uid="{00000000-0005-0000-0000-00005D000000}"/>
    <cellStyle name="style1515050505162" xfId="89" xr:uid="{00000000-0005-0000-0000-00005E000000}"/>
    <cellStyle name="style1515050505279" xfId="90" xr:uid="{00000000-0005-0000-0000-00005F000000}"/>
    <cellStyle name="style1515050505416" xfId="91" xr:uid="{00000000-0005-0000-0000-000060000000}"/>
    <cellStyle name="style1515050505557" xfId="92" xr:uid="{00000000-0005-0000-0000-000061000000}"/>
    <cellStyle name="style1515050505717" xfId="93" xr:uid="{00000000-0005-0000-0000-000062000000}"/>
    <cellStyle name="style1515050505834" xfId="94" xr:uid="{00000000-0005-0000-0000-000063000000}"/>
    <cellStyle name="style1515050505971" xfId="95" xr:uid="{00000000-0005-0000-0000-000064000000}"/>
    <cellStyle name="style1515050506107" xfId="96" xr:uid="{00000000-0005-0000-0000-000065000000}"/>
    <cellStyle name="style1515050506248" xfId="97" xr:uid="{00000000-0005-0000-0000-000066000000}"/>
    <cellStyle name="style1515050506365" xfId="98" xr:uid="{00000000-0005-0000-0000-000067000000}"/>
    <cellStyle name="style1515050506553" xfId="99" xr:uid="{00000000-0005-0000-0000-000068000000}"/>
    <cellStyle name="style1515050506799" xfId="100" xr:uid="{00000000-0005-0000-0000-000069000000}"/>
    <cellStyle name="style1533710832073" xfId="101" xr:uid="{00000000-0005-0000-0000-00006A000000}"/>
    <cellStyle name="style1533710832206" xfId="102" xr:uid="{00000000-0005-0000-0000-00006B000000}"/>
    <cellStyle name="style1533710832335" xfId="103" xr:uid="{00000000-0005-0000-0000-00006C000000}"/>
    <cellStyle name="style1533710832698" xfId="104" xr:uid="{00000000-0005-0000-0000-00006D000000}"/>
    <cellStyle name="style1533710832816" xfId="105" xr:uid="{00000000-0005-0000-0000-00006E000000}"/>
    <cellStyle name="style1533710832945" xfId="106" xr:uid="{00000000-0005-0000-0000-00006F000000}"/>
    <cellStyle name="style1533710833066" xfId="107" xr:uid="{00000000-0005-0000-0000-000070000000}"/>
    <cellStyle name="style1533710834195" xfId="108" xr:uid="{00000000-0005-0000-0000-000071000000}"/>
    <cellStyle name="style1533710834308" xfId="109" xr:uid="{00000000-0005-0000-0000-000072000000}"/>
    <cellStyle name="style1533710835198" xfId="110" xr:uid="{00000000-0005-0000-0000-000073000000}"/>
    <cellStyle name="style1533710835312" xfId="111" xr:uid="{00000000-0005-0000-0000-000074000000}"/>
    <cellStyle name="style1533710836124" xfId="112" xr:uid="{00000000-0005-0000-0000-000075000000}"/>
    <cellStyle name="style1533710836253" xfId="113" xr:uid="{00000000-0005-0000-0000-000076000000}"/>
    <cellStyle name="style1533710836359" xfId="114" xr:uid="{00000000-0005-0000-0000-000077000000}"/>
    <cellStyle name="style1533710836464" xfId="115" xr:uid="{00000000-0005-0000-0000-000078000000}"/>
    <cellStyle name="style1533710836605" xfId="116" xr:uid="{00000000-0005-0000-0000-000079000000}"/>
    <cellStyle name="style1533710836757" xfId="117" xr:uid="{00000000-0005-0000-0000-00007A000000}"/>
    <cellStyle name="style1533710836898" xfId="118" xr:uid="{00000000-0005-0000-0000-00007B000000}"/>
    <cellStyle name="style1533710837042" xfId="119" xr:uid="{00000000-0005-0000-0000-00007C000000}"/>
    <cellStyle name="style1533710837281" xfId="120" xr:uid="{00000000-0005-0000-0000-00007D000000}"/>
    <cellStyle name="style1533710837484" xfId="121" xr:uid="{00000000-0005-0000-0000-00007E000000}"/>
    <cellStyle name="style1533710837585" xfId="122" xr:uid="{00000000-0005-0000-0000-00007F000000}"/>
    <cellStyle name="style1533710837734" xfId="123" xr:uid="{00000000-0005-0000-0000-000080000000}"/>
    <cellStyle name="style1533710837878" xfId="124" xr:uid="{00000000-0005-0000-0000-000081000000}"/>
    <cellStyle name="style1533710837991" xfId="125" xr:uid="{00000000-0005-0000-0000-000082000000}"/>
    <cellStyle name="style1533710838136" xfId="126" xr:uid="{00000000-0005-0000-0000-000083000000}"/>
    <cellStyle name="style1533710838304" xfId="127" xr:uid="{00000000-0005-0000-0000-000084000000}"/>
    <cellStyle name="style1533710838433" xfId="128" xr:uid="{00000000-0005-0000-0000-000085000000}"/>
    <cellStyle name="style1533710838589" xfId="129" xr:uid="{00000000-0005-0000-0000-000086000000}"/>
    <cellStyle name="style1580457836549" xfId="130" xr:uid="{00000000-0005-0000-0000-000087000000}"/>
    <cellStyle name="style1580457837252" xfId="131" xr:uid="{00000000-0005-0000-0000-000088000000}"/>
    <cellStyle name="style1580457837252 2" xfId="132" xr:uid="{00000000-0005-0000-0000-000089000000}"/>
    <cellStyle name="style1580457838099" xfId="133" xr:uid="{00000000-0005-0000-0000-00008A000000}"/>
    <cellStyle name="style1580457838099 2" xfId="134" xr:uid="{00000000-0005-0000-0000-00008B000000}"/>
    <cellStyle name="style1585650375429" xfId="135" xr:uid="{00000000-0005-0000-0000-00008C000000}"/>
    <cellStyle name="style1585650375851" xfId="136" xr:uid="{00000000-0005-0000-0000-00008D000000}"/>
    <cellStyle name="style1585650378398" xfId="137" xr:uid="{00000000-0005-0000-0000-00008E000000}"/>
    <cellStyle name="style1585650378585" xfId="138" xr:uid="{00000000-0005-0000-0000-00008F000000}"/>
    <cellStyle name="style1585650378866" xfId="139" xr:uid="{00000000-0005-0000-0000-000090000000}"/>
    <cellStyle name="style1585650379085" xfId="140" xr:uid="{00000000-0005-0000-0000-000091000000}"/>
    <cellStyle name="style1585650379257" xfId="141" xr:uid="{00000000-0005-0000-0000-000092000000}"/>
    <cellStyle name="style1585650379429" xfId="142" xr:uid="{00000000-0005-0000-0000-000093000000}"/>
    <cellStyle name="style1585650379616" xfId="143" xr:uid="{00000000-0005-0000-0000-000094000000}"/>
    <cellStyle name="style1585650379788" xfId="144" xr:uid="{00000000-0005-0000-0000-000095000000}"/>
    <cellStyle name="style1585650379991" xfId="145" xr:uid="{00000000-0005-0000-0000-000096000000}"/>
    <cellStyle name="style1585650380741" xfId="146" xr:uid="{00000000-0005-0000-0000-000097000000}"/>
    <cellStyle name="style1585650380960" xfId="147" xr:uid="{00000000-0005-0000-0000-000098000000}"/>
    <cellStyle name="style1585650381148" xfId="148" xr:uid="{00000000-0005-0000-0000-000099000000}"/>
    <cellStyle name="style1585650381366" xfId="149" xr:uid="{00000000-0005-0000-0000-00009A000000}"/>
    <cellStyle name="style1585650381554" xfId="150" xr:uid="{00000000-0005-0000-0000-00009B000000}"/>
    <cellStyle name="style1585650381757" xfId="151" xr:uid="{00000000-0005-0000-0000-00009C000000}"/>
    <cellStyle name="style1585650381960" xfId="152" xr:uid="{00000000-0005-0000-0000-00009D000000}"/>
    <cellStyle name="style1585650382351" xfId="153" xr:uid="{00000000-0005-0000-0000-00009E000000}"/>
    <cellStyle name="style1585650382523" xfId="154" xr:uid="{00000000-0005-0000-0000-00009F000000}"/>
    <cellStyle name="style1585650382663" xfId="155" xr:uid="{00000000-0005-0000-0000-0000A0000000}"/>
    <cellStyle name="style1585650383741" xfId="156" xr:uid="{00000000-0005-0000-0000-0000A1000000}"/>
    <cellStyle name="style1585650383866" xfId="157" xr:uid="{00000000-0005-0000-0000-0000A2000000}"/>
    <cellStyle name="style1585650383976" xfId="158" xr:uid="{00000000-0005-0000-0000-0000A3000000}"/>
    <cellStyle name="style1585650458405" xfId="159" xr:uid="{00000000-0005-0000-0000-0000A4000000}"/>
    <cellStyle name="style1585650458545" xfId="160" xr:uid="{00000000-0005-0000-0000-0000A5000000}"/>
    <cellStyle name="style1585650458670" xfId="161" xr:uid="{00000000-0005-0000-0000-0000A6000000}"/>
    <cellStyle name="style1585650458826" xfId="162" xr:uid="{00000000-0005-0000-0000-0000A7000000}"/>
    <cellStyle name="style1585650459514" xfId="163" xr:uid="{00000000-0005-0000-0000-0000A8000000}"/>
    <cellStyle name="style1585650459889" xfId="164" xr:uid="{00000000-0005-0000-0000-0000A9000000}"/>
    <cellStyle name="style1585650459998" xfId="165" xr:uid="{00000000-0005-0000-0000-0000AA000000}"/>
    <cellStyle name="style1585650460123" xfId="166" xr:uid="{00000000-0005-0000-0000-0000AB000000}"/>
    <cellStyle name="style1585650460451" xfId="167" xr:uid="{00000000-0005-0000-0000-0000AC000000}"/>
    <cellStyle name="style1585650460608" xfId="168" xr:uid="{00000000-0005-0000-0000-0000AD000000}"/>
    <cellStyle name="style1585650460780" xfId="169" xr:uid="{00000000-0005-0000-0000-0000AE000000}"/>
    <cellStyle name="style1585650460936" xfId="170" xr:uid="{00000000-0005-0000-0000-0000AF000000}"/>
    <cellStyle name="style1585650461201" xfId="171" xr:uid="{00000000-0005-0000-0000-0000B0000000}"/>
    <cellStyle name="style1585650461342" xfId="172" xr:uid="{00000000-0005-0000-0000-0000B1000000}"/>
    <cellStyle name="style1585650461467" xfId="173" xr:uid="{00000000-0005-0000-0000-0000B2000000}"/>
    <cellStyle name="style1585650461592" xfId="174" xr:uid="{00000000-0005-0000-0000-0000B3000000}"/>
    <cellStyle name="style1585650461717" xfId="175" xr:uid="{00000000-0005-0000-0000-0000B4000000}"/>
    <cellStyle name="style1585650461842" xfId="176" xr:uid="{00000000-0005-0000-0000-0000B5000000}"/>
    <cellStyle name="style1585650461998" xfId="177" xr:uid="{00000000-0005-0000-0000-0000B6000000}"/>
    <cellStyle name="style1585650462139" xfId="178" xr:uid="{00000000-0005-0000-0000-0000B7000000}"/>
    <cellStyle name="style1585650462264" xfId="179" xr:uid="{00000000-0005-0000-0000-0000B8000000}"/>
    <cellStyle name="style1585650462389" xfId="180" xr:uid="{00000000-0005-0000-0000-0000B9000000}"/>
    <cellStyle name="style1585650462530" xfId="181" xr:uid="{00000000-0005-0000-0000-0000BA000000}"/>
    <cellStyle name="style1585650462717" xfId="182" xr:uid="{00000000-0005-0000-0000-0000BB000000}"/>
    <cellStyle name="style1585650463045" xfId="183" xr:uid="{00000000-0005-0000-0000-0000BC000000}"/>
    <cellStyle name="style1585650463201" xfId="184" xr:uid="{00000000-0005-0000-0000-0000BD000000}"/>
    <cellStyle name="style1585650463342" xfId="185" xr:uid="{00000000-0005-0000-0000-0000BE000000}"/>
    <cellStyle name="style1585650463514" xfId="186" xr:uid="{00000000-0005-0000-0000-0000BF000000}"/>
    <cellStyle name="style1585650463686" xfId="187" xr:uid="{00000000-0005-0000-0000-0000C0000000}"/>
    <cellStyle name="style1585650463889" xfId="188" xr:uid="{00000000-0005-0000-0000-0000C1000000}"/>
    <cellStyle name="style1585650464045" xfId="189" xr:uid="{00000000-0005-0000-0000-0000C2000000}"/>
    <cellStyle name="style1585650465326" xfId="190" xr:uid="{00000000-0005-0000-0000-0000C3000000}"/>
    <cellStyle name="style1585650465451" xfId="191" xr:uid="{00000000-0005-0000-0000-0000C4000000}"/>
    <cellStyle name="style1585650465561" xfId="192" xr:uid="{00000000-0005-0000-0000-0000C5000000}"/>
    <cellStyle name="style1589955229601" xfId="240" xr:uid="{4DDF40CA-FD10-4750-B7B4-383A8BACC5F0}"/>
    <cellStyle name="style1589955229651" xfId="241" xr:uid="{99D66870-99F7-45EB-96E9-49FA83C69A1B}"/>
    <cellStyle name="style1589955229761" xfId="238" xr:uid="{9C4523B5-0775-42DE-8840-52F013D2AD12}"/>
    <cellStyle name="style1589955229815" xfId="239" xr:uid="{CF98F720-2132-4CDE-AE42-353DC4ADFB82}"/>
    <cellStyle name="style1589955229948" xfId="242" xr:uid="{DDCEC26D-AD83-42D0-BAA2-668525906F9D}"/>
    <cellStyle name="style1589955230007" xfId="243" xr:uid="{262DEA92-8391-4F3F-B76E-94DFAB3279A3}"/>
    <cellStyle name="style1602748898688" xfId="193" xr:uid="{00000000-0005-0000-0000-0000C6000000}"/>
    <cellStyle name="style1602748898827" xfId="194" xr:uid="{00000000-0005-0000-0000-0000C7000000}"/>
    <cellStyle name="style1602748898987" xfId="195" xr:uid="{00000000-0005-0000-0000-0000C8000000}"/>
    <cellStyle name="style1602748899493" xfId="196" xr:uid="{00000000-0005-0000-0000-0000C9000000}"/>
    <cellStyle name="style1602748899648" xfId="197" xr:uid="{00000000-0005-0000-0000-0000CA000000}"/>
    <cellStyle name="style1602748899813" xfId="198" xr:uid="{00000000-0005-0000-0000-0000CB000000}"/>
    <cellStyle name="style1602748899961" xfId="199" xr:uid="{00000000-0005-0000-0000-0000CC000000}"/>
    <cellStyle name="style1602748900694" xfId="200" xr:uid="{00000000-0005-0000-0000-0000CD000000}"/>
    <cellStyle name="style1602748900806" xfId="201" xr:uid="{00000000-0005-0000-0000-0000CE000000}"/>
    <cellStyle name="style1602748900930" xfId="202" xr:uid="{00000000-0005-0000-0000-0000CF000000}"/>
    <cellStyle name="style1602748901078" xfId="203" xr:uid="{00000000-0005-0000-0000-0000D0000000}"/>
    <cellStyle name="style1602748901202" xfId="204" xr:uid="{00000000-0005-0000-0000-0000D1000000}"/>
    <cellStyle name="style1602748901326" xfId="205" xr:uid="{00000000-0005-0000-0000-0000D2000000}"/>
    <cellStyle name="style1602748901440" xfId="206" xr:uid="{00000000-0005-0000-0000-0000D3000000}"/>
    <cellStyle name="style1602748901548" xfId="207" xr:uid="{00000000-0005-0000-0000-0000D4000000}"/>
    <cellStyle name="style1602748901678" xfId="208" xr:uid="{00000000-0005-0000-0000-0000D5000000}"/>
    <cellStyle name="style1602748901831" xfId="209" xr:uid="{00000000-0005-0000-0000-0000D6000000}"/>
    <cellStyle name="style1602748901980" xfId="210" xr:uid="{00000000-0005-0000-0000-0000D7000000}"/>
    <cellStyle name="style1602748902106" xfId="211" xr:uid="{00000000-0005-0000-0000-0000D8000000}"/>
    <cellStyle name="style1602748902248" xfId="212" xr:uid="{00000000-0005-0000-0000-0000D9000000}"/>
    <cellStyle name="style1602748902404" xfId="213" xr:uid="{00000000-0005-0000-0000-0000DA000000}"/>
    <cellStyle name="style1602748902576" xfId="214" xr:uid="{00000000-0005-0000-0000-0000DB000000}"/>
    <cellStyle name="style1602748902745" xfId="215" xr:uid="{00000000-0005-0000-0000-0000DC000000}"/>
    <cellStyle name="style1602748902874" xfId="216" xr:uid="{00000000-0005-0000-0000-0000DD000000}"/>
    <cellStyle name="style1602748903023" xfId="217" xr:uid="{00000000-0005-0000-0000-0000DE000000}"/>
    <cellStyle name="style1602748903136" xfId="218" xr:uid="{00000000-0005-0000-0000-0000DF000000}"/>
    <cellStyle name="style1602748903246" xfId="219" xr:uid="{00000000-0005-0000-0000-0000E0000000}"/>
    <cellStyle name="style1602748903338" xfId="220" xr:uid="{00000000-0005-0000-0000-0000E1000000}"/>
    <cellStyle name="style1602748903447" xfId="221" xr:uid="{00000000-0005-0000-0000-0000E2000000}"/>
    <cellStyle name="style1602748903556" xfId="222" xr:uid="{00000000-0005-0000-0000-0000E3000000}"/>
    <cellStyle name="style1602748903678" xfId="223" xr:uid="{00000000-0005-0000-0000-0000E4000000}"/>
    <cellStyle name="style1602748903789" xfId="224" xr:uid="{00000000-0005-0000-0000-0000E5000000}"/>
    <cellStyle name="style1602748904083" xfId="225" xr:uid="{00000000-0005-0000-0000-0000E6000000}"/>
    <cellStyle name="style1602748904246" xfId="226" xr:uid="{00000000-0005-0000-0000-0000E7000000}"/>
    <cellStyle name="style1602748904392" xfId="227" xr:uid="{00000000-0005-0000-0000-0000E8000000}"/>
    <cellStyle name="style1602748904477" xfId="228" xr:uid="{00000000-0005-0000-0000-0000E9000000}"/>
    <cellStyle name="style1740662505096" xfId="229" xr:uid="{00000000-0005-0000-0000-0000EA000000}"/>
    <cellStyle name="style1740662505207" xfId="230" xr:uid="{00000000-0005-0000-0000-0000EB000000}"/>
    <cellStyle name="style1740662505364" xfId="231" xr:uid="{00000000-0005-0000-0000-0000EC000000}"/>
    <cellStyle name="style1775125725855" xfId="245" xr:uid="{59A7F1DE-F92C-1C4E-9E93-F9CAD5BFC3B2}"/>
    <cellStyle name="style1775125725918" xfId="244" xr:uid="{DA707DEA-33CE-604E-BAF3-08446074D315}"/>
    <cellStyle name="style1775125725988" xfId="246" xr:uid="{026003B7-D6F7-A644-AEB7-25D5B2A7BDEC}"/>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A6A6A6"/>
      <rgbColor rgb="FF993366"/>
      <rgbColor rgb="FFF2F2F2"/>
      <rgbColor rgb="FFCCFFFF"/>
      <rgbColor rgb="FF660066"/>
      <rgbColor rgb="FFFF8080"/>
      <rgbColor rgb="FF0070C0"/>
      <rgbColor rgb="FFC5D9F1"/>
      <rgbColor rgb="FF000080"/>
      <rgbColor rgb="FFFF00FF"/>
      <rgbColor rgb="FFFFFF00"/>
      <rgbColor rgb="FF00FFFF"/>
      <rgbColor rgb="FF800080"/>
      <rgbColor rgb="FF800000"/>
      <rgbColor rgb="FF008080"/>
      <rgbColor rgb="FF0000FF"/>
      <rgbColor rgb="FF00CCFF"/>
      <rgbColor rgb="FFCCFFFF"/>
      <rgbColor rgb="FFEEECE1"/>
      <rgbColor rgb="FFFFFF99"/>
      <rgbColor rgb="FF99CCFF"/>
      <rgbColor rgb="FFFF99CC"/>
      <rgbColor rgb="FFCC99FF"/>
      <rgbColor rgb="FFFFCC99"/>
      <rgbColor rgb="FF3366FF"/>
      <rgbColor rgb="FF33CCCC"/>
      <rgbColor rgb="FF99CC00"/>
      <rgbColor rgb="FFFFC000"/>
      <rgbColor rgb="FFEB9128"/>
      <rgbColor rgb="FFFF6600"/>
      <rgbColor rgb="FF666699"/>
      <rgbColor rgb="FFA59D97"/>
      <rgbColor rgb="FF17375E"/>
      <rgbColor rgb="FF339966"/>
      <rgbColor rgb="FF010205"/>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16125" cy="883731"/>
    <xdr:pic>
      <xdr:nvPicPr>
        <xdr:cNvPr id="2" name="Grafik 1">
          <a:extLst>
            <a:ext uri="{FF2B5EF4-FFF2-40B4-BE49-F238E27FC236}">
              <a16:creationId xmlns:a16="http://schemas.microsoft.com/office/drawing/2014/main" id="{E8F27719-E887-4774-85AB-2AD0660E97C9}"/>
            </a:ext>
          </a:extLst>
        </xdr:cNvPr>
        <xdr:cNvPicPr>
          <a:picLocks noChangeAspect="1"/>
        </xdr:cNvPicPr>
      </xdr:nvPicPr>
      <xdr:blipFill>
        <a:blip xmlns:r="http://schemas.openxmlformats.org/officeDocument/2006/relationships" r:embed="rId1"/>
        <a:stretch>
          <a:fillRect/>
        </a:stretch>
      </xdr:blipFill>
      <xdr:spPr>
        <a:xfrm>
          <a:off x="0" y="0"/>
          <a:ext cx="2016125" cy="88373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37C0C984/2-04_Bildungsstand_nach_Altersgrupp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31F11184/2-04_Bildungsstand_nach_Altersgruppe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ji.de/ueber-uns/projekte/projekte/entwicklung-von-rahmenbedingungen-in-der-kindertagesbetreuung-erik/aktueller-stand-des-forschungsprojektes.html" TargetMode="External"/><Relationship Id="rId2" Type="http://schemas.openxmlformats.org/officeDocument/2006/relationships/hyperlink" Target="https://www.forschungsverbund.tu-dortmund.de/forschungsfelder/kindertagesbetreuung/aktuelle-projekte/kindertagesbetreuung-indikatorengestuetzte-dauerbeobachtung-mit-amtlichen-daten-k-ida/" TargetMode="External"/><Relationship Id="rId1" Type="http://schemas.openxmlformats.org/officeDocument/2006/relationships/hyperlink" Target="https://www.dji.de/ueber-uns/projekte/projekte/entwicklung-von-rahmenbedingungen-in-der-kindertagesbetreuung-erik.html"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A1E39-2AC6-4A12-A2EE-631B69831AC7}">
  <sheetPr>
    <tabColor rgb="FFC5D9F1"/>
  </sheetPr>
  <dimension ref="A1:N31"/>
  <sheetViews>
    <sheetView showGridLines="0" tabSelected="1" zoomScale="80" zoomScaleNormal="80" workbookViewId="0">
      <pane ySplit="12" topLeftCell="A13" activePane="bottomLeft" state="frozen"/>
      <selection pane="bottomLeft" activeCell="A9" sqref="A9:M9"/>
    </sheetView>
  </sheetViews>
  <sheetFormatPr baseColWidth="10" defaultColWidth="11" defaultRowHeight="14.25" customHeight="1"/>
  <cols>
    <col min="1" max="1" width="5.59765625" style="1" customWidth="1"/>
    <col min="2" max="2" width="30.59765625" style="1" customWidth="1"/>
    <col min="3" max="3" width="7.59765625" style="2" customWidth="1"/>
    <col min="4" max="4" width="55.59765625" style="1" customWidth="1"/>
    <col min="5" max="5" width="25.59765625" style="1" customWidth="1"/>
    <col min="6" max="12" width="10.59765625" style="1" customWidth="1"/>
    <col min="13" max="13" width="10.69921875" style="1" customWidth="1"/>
    <col min="14" max="16384" width="11" style="1"/>
  </cols>
  <sheetData>
    <row r="1" spans="1:14" ht="14.55" customHeight="1">
      <c r="C1" s="1"/>
    </row>
    <row r="2" spans="1:14" ht="14.55" customHeight="1">
      <c r="C2" s="1"/>
    </row>
    <row r="3" spans="1:14" ht="14.55" customHeight="1">
      <c r="C3" s="1"/>
    </row>
    <row r="4" spans="1:14" ht="14.55" customHeight="1">
      <c r="C4" s="1"/>
    </row>
    <row r="5" spans="1:14" ht="14.55" customHeight="1">
      <c r="C5" s="1"/>
    </row>
    <row r="6" spans="1:14" ht="14.55" customHeight="1">
      <c r="C6" s="1"/>
    </row>
    <row r="7" spans="1:14" ht="17.25" customHeight="1">
      <c r="A7" s="510" t="s">
        <v>229</v>
      </c>
      <c r="B7" s="510"/>
      <c r="C7" s="510"/>
      <c r="D7" s="510"/>
      <c r="E7" s="510"/>
      <c r="F7" s="510"/>
      <c r="G7" s="510"/>
      <c r="H7" s="510"/>
      <c r="I7" s="510"/>
      <c r="J7" s="510"/>
      <c r="K7" s="510"/>
      <c r="L7" s="510"/>
      <c r="M7" s="510"/>
    </row>
    <row r="8" spans="1:14" ht="14.55" customHeight="1">
      <c r="C8" s="1"/>
    </row>
    <row r="9" spans="1:14" ht="15" customHeight="1">
      <c r="A9" s="516" t="s">
        <v>0</v>
      </c>
      <c r="B9" s="516"/>
      <c r="C9" s="516"/>
      <c r="D9" s="516"/>
      <c r="E9" s="516"/>
      <c r="F9" s="516"/>
      <c r="G9" s="516"/>
      <c r="H9" s="516"/>
      <c r="I9" s="516"/>
      <c r="J9" s="516"/>
      <c r="K9" s="516"/>
      <c r="L9" s="516"/>
      <c r="M9" s="516"/>
    </row>
    <row r="10" spans="1:14" ht="15" customHeight="1" thickBot="1">
      <c r="C10" s="1"/>
      <c r="F10" s="416"/>
      <c r="G10" s="416"/>
      <c r="H10" s="416"/>
      <c r="I10" s="416"/>
      <c r="J10" s="416"/>
      <c r="K10" s="416"/>
      <c r="L10" s="416"/>
      <c r="M10" s="416"/>
    </row>
    <row r="11" spans="1:14" ht="30" customHeight="1" thickBot="1">
      <c r="A11" s="511" t="s">
        <v>1</v>
      </c>
      <c r="B11" s="511"/>
      <c r="C11" s="512" t="s">
        <v>224</v>
      </c>
      <c r="D11" s="512"/>
      <c r="E11" s="513" t="s">
        <v>2</v>
      </c>
      <c r="F11" s="514" t="s">
        <v>3</v>
      </c>
      <c r="G11" s="515"/>
      <c r="H11" s="515"/>
      <c r="I11" s="515"/>
      <c r="J11" s="515"/>
      <c r="K11" s="515"/>
      <c r="L11" s="515"/>
      <c r="M11" s="515"/>
      <c r="N11" s="414"/>
    </row>
    <row r="12" spans="1:14" ht="30" customHeight="1" thickBot="1">
      <c r="A12" s="511"/>
      <c r="B12" s="511"/>
      <c r="C12" s="512"/>
      <c r="D12" s="512"/>
      <c r="E12" s="513"/>
      <c r="F12" s="407">
        <v>2018</v>
      </c>
      <c r="G12" s="407">
        <v>2019</v>
      </c>
      <c r="H12" s="407">
        <v>2020</v>
      </c>
      <c r="I12" s="407">
        <v>2021</v>
      </c>
      <c r="J12" s="407">
        <v>2022</v>
      </c>
      <c r="K12" s="408">
        <v>2023</v>
      </c>
      <c r="L12" s="407">
        <v>2024</v>
      </c>
      <c r="M12" s="417">
        <v>2025</v>
      </c>
    </row>
    <row r="13" spans="1:14" ht="30" customHeight="1">
      <c r="A13" s="522" t="s">
        <v>4</v>
      </c>
      <c r="B13" s="519" t="s">
        <v>5</v>
      </c>
      <c r="C13" s="409" t="s">
        <v>6</v>
      </c>
      <c r="D13" s="322" t="s">
        <v>7</v>
      </c>
      <c r="E13" s="3" t="s">
        <v>8</v>
      </c>
      <c r="F13" s="4" t="s">
        <v>9</v>
      </c>
      <c r="G13" s="5" t="s">
        <v>9</v>
      </c>
      <c r="H13" s="4" t="s">
        <v>9</v>
      </c>
      <c r="I13" s="4" t="s">
        <v>9</v>
      </c>
      <c r="J13" s="4" t="s">
        <v>9</v>
      </c>
      <c r="K13" s="6" t="s">
        <v>9</v>
      </c>
      <c r="L13" s="4" t="s">
        <v>9</v>
      </c>
      <c r="M13" s="418" t="s">
        <v>9</v>
      </c>
    </row>
    <row r="14" spans="1:14" ht="30" customHeight="1">
      <c r="A14" s="523"/>
      <c r="B14" s="520"/>
      <c r="C14" s="410" t="s">
        <v>10</v>
      </c>
      <c r="D14" s="323" t="s">
        <v>11</v>
      </c>
      <c r="E14" s="7" t="s">
        <v>8</v>
      </c>
      <c r="F14" s="8" t="s">
        <v>9</v>
      </c>
      <c r="G14" s="9" t="s">
        <v>9</v>
      </c>
      <c r="H14" s="8" t="s">
        <v>9</v>
      </c>
      <c r="I14" s="8" t="s">
        <v>9</v>
      </c>
      <c r="J14" s="8" t="s">
        <v>9</v>
      </c>
      <c r="K14" s="10" t="s">
        <v>9</v>
      </c>
      <c r="L14" s="8" t="s">
        <v>9</v>
      </c>
      <c r="M14" s="419" t="s">
        <v>9</v>
      </c>
    </row>
    <row r="15" spans="1:14" ht="30" customHeight="1">
      <c r="A15" s="523"/>
      <c r="B15" s="520"/>
      <c r="C15" s="411" t="s">
        <v>12</v>
      </c>
      <c r="D15" s="412" t="s">
        <v>13</v>
      </c>
      <c r="E15" s="413" t="s">
        <v>8</v>
      </c>
      <c r="F15" s="11" t="s">
        <v>9</v>
      </c>
      <c r="G15" s="12" t="s">
        <v>9</v>
      </c>
      <c r="H15" s="11" t="s">
        <v>9</v>
      </c>
      <c r="I15" s="11" t="s">
        <v>9</v>
      </c>
      <c r="J15" s="11" t="s">
        <v>9</v>
      </c>
      <c r="K15" s="13" t="s">
        <v>9</v>
      </c>
      <c r="L15" s="11" t="s">
        <v>9</v>
      </c>
      <c r="M15" s="420" t="s">
        <v>9</v>
      </c>
    </row>
    <row r="16" spans="1:14" ht="30" customHeight="1">
      <c r="A16" s="523"/>
      <c r="B16" s="520"/>
      <c r="C16" s="525" t="s">
        <v>14</v>
      </c>
      <c r="D16" s="439" t="s">
        <v>225</v>
      </c>
      <c r="E16" s="438" t="s">
        <v>8</v>
      </c>
      <c r="F16" s="364"/>
      <c r="G16" s="364" t="s">
        <v>9</v>
      </c>
      <c r="H16" s="364" t="s">
        <v>9</v>
      </c>
      <c r="I16" s="364" t="s">
        <v>9</v>
      </c>
      <c r="J16" s="364" t="s">
        <v>9</v>
      </c>
      <c r="K16" s="364" t="s">
        <v>9</v>
      </c>
      <c r="L16" s="364" t="s">
        <v>9</v>
      </c>
      <c r="M16" s="436" t="s">
        <v>9</v>
      </c>
    </row>
    <row r="17" spans="1:13" ht="30" customHeight="1" thickBot="1">
      <c r="A17" s="524"/>
      <c r="B17" s="521"/>
      <c r="C17" s="526"/>
      <c r="D17" s="435" t="s">
        <v>231</v>
      </c>
      <c r="E17" s="430" t="s">
        <v>8</v>
      </c>
      <c r="F17" s="431" t="s">
        <v>9</v>
      </c>
      <c r="G17" s="432" t="s">
        <v>9</v>
      </c>
      <c r="H17" s="433" t="s">
        <v>9</v>
      </c>
      <c r="I17" s="431" t="s">
        <v>9</v>
      </c>
      <c r="J17" s="431" t="s">
        <v>9</v>
      </c>
      <c r="K17" s="434" t="s">
        <v>9</v>
      </c>
      <c r="L17" s="431" t="s">
        <v>9</v>
      </c>
      <c r="M17" s="437" t="s">
        <v>9</v>
      </c>
    </row>
    <row r="18" spans="1:13" ht="30" customHeight="1" thickBot="1">
      <c r="A18" s="14" t="s">
        <v>15</v>
      </c>
      <c r="B18" s="415" t="s">
        <v>16</v>
      </c>
      <c r="C18" s="428" t="s">
        <v>17</v>
      </c>
      <c r="D18" s="421" t="s">
        <v>18</v>
      </c>
      <c r="E18" s="425" t="s">
        <v>8</v>
      </c>
      <c r="F18" s="383" t="s">
        <v>9</v>
      </c>
      <c r="G18" s="384" t="s">
        <v>9</v>
      </c>
      <c r="H18" s="383" t="s">
        <v>9</v>
      </c>
      <c r="I18" s="383" t="s">
        <v>9</v>
      </c>
      <c r="J18" s="383" t="s">
        <v>9</v>
      </c>
      <c r="K18" s="385" t="s">
        <v>9</v>
      </c>
      <c r="L18" s="383" t="s">
        <v>9</v>
      </c>
      <c r="M18" s="426" t="s">
        <v>9</v>
      </c>
    </row>
    <row r="19" spans="1:13" ht="30" customHeight="1" thickBot="1">
      <c r="A19" s="429" t="s">
        <v>230</v>
      </c>
      <c r="B19" s="415" t="s">
        <v>19</v>
      </c>
      <c r="C19" s="427" t="s">
        <v>20</v>
      </c>
      <c r="D19" s="422" t="s">
        <v>21</v>
      </c>
      <c r="E19" s="423" t="s">
        <v>8</v>
      </c>
      <c r="F19" s="386" t="s">
        <v>9</v>
      </c>
      <c r="G19" s="387" t="s">
        <v>9</v>
      </c>
      <c r="H19" s="386" t="s">
        <v>9</v>
      </c>
      <c r="I19" s="386" t="s">
        <v>9</v>
      </c>
      <c r="J19" s="386" t="s">
        <v>9</v>
      </c>
      <c r="K19" s="388" t="s">
        <v>9</v>
      </c>
      <c r="L19" s="386" t="s">
        <v>9</v>
      </c>
      <c r="M19" s="424" t="s">
        <v>9</v>
      </c>
    </row>
    <row r="20" spans="1:13" ht="14.4">
      <c r="A20" s="527" t="s">
        <v>240</v>
      </c>
      <c r="B20" s="527"/>
      <c r="C20" s="527"/>
      <c r="D20" s="527"/>
      <c r="E20" s="527"/>
      <c r="F20" s="527"/>
      <c r="G20" s="527"/>
      <c r="H20" s="527"/>
      <c r="I20" s="527"/>
      <c r="J20" s="527"/>
      <c r="K20" s="527"/>
      <c r="L20" s="527"/>
      <c r="M20" s="527"/>
    </row>
    <row r="21" spans="1:13" s="16" customFormat="1" ht="14.55" customHeight="1">
      <c r="A21" s="15"/>
      <c r="B21" s="1"/>
      <c r="C21" s="1"/>
      <c r="D21" s="1"/>
      <c r="E21" s="1"/>
      <c r="F21" s="1"/>
      <c r="G21" s="1"/>
      <c r="H21" s="1"/>
      <c r="I21" s="1"/>
      <c r="J21" s="1"/>
      <c r="K21" s="1"/>
    </row>
    <row r="22" spans="1:13" s="16" customFormat="1" ht="28.05" customHeight="1">
      <c r="A22" s="528" t="s">
        <v>228</v>
      </c>
      <c r="B22" s="528"/>
      <c r="C22" s="528"/>
      <c r="D22" s="528"/>
      <c r="E22" s="528"/>
      <c r="F22" s="528"/>
      <c r="G22" s="528"/>
      <c r="H22" s="528"/>
      <c r="I22" s="528"/>
      <c r="J22" s="528"/>
      <c r="K22" s="528"/>
      <c r="L22" s="528"/>
      <c r="M22" s="528"/>
    </row>
    <row r="23" spans="1:13" s="16" customFormat="1" ht="14.55" customHeight="1">
      <c r="A23" s="15"/>
      <c r="B23" s="1"/>
      <c r="C23" s="1"/>
      <c r="D23" s="1"/>
      <c r="E23" s="1"/>
      <c r="F23" s="1"/>
      <c r="G23" s="1"/>
      <c r="H23" s="1"/>
      <c r="I23" s="1"/>
      <c r="J23" s="1"/>
      <c r="K23" s="1"/>
    </row>
    <row r="24" spans="1:13" s="16" customFormat="1" ht="14.55" customHeight="1">
      <c r="A24" s="529" t="s">
        <v>22</v>
      </c>
      <c r="B24" s="529"/>
      <c r="C24" s="17"/>
      <c r="D24" s="17"/>
      <c r="E24" s="17"/>
      <c r="F24" s="17"/>
      <c r="G24" s="17"/>
      <c r="H24" s="17"/>
      <c r="I24" s="17"/>
      <c r="J24" s="17"/>
      <c r="K24" s="17"/>
    </row>
    <row r="25" spans="1:13" s="16" customFormat="1" ht="14.55" customHeight="1">
      <c r="A25" s="517" t="s">
        <v>23</v>
      </c>
      <c r="B25" s="517"/>
      <c r="C25" s="18"/>
      <c r="D25" s="18"/>
      <c r="E25" s="18"/>
      <c r="F25" s="18"/>
      <c r="G25" s="18"/>
      <c r="H25" s="18"/>
      <c r="I25" s="18"/>
      <c r="J25" s="18"/>
      <c r="K25" s="18"/>
    </row>
    <row r="26" spans="1:13" s="16" customFormat="1" ht="14.55" customHeight="1">
      <c r="A26" s="517" t="s">
        <v>24</v>
      </c>
      <c r="B26" s="517"/>
      <c r="C26" s="18"/>
      <c r="D26" s="18"/>
      <c r="E26" s="18"/>
      <c r="F26" s="18"/>
      <c r="G26" s="18"/>
      <c r="H26" s="18"/>
      <c r="I26" s="18"/>
      <c r="J26" s="18"/>
      <c r="K26" s="18"/>
    </row>
    <row r="27" spans="1:13" s="16" customFormat="1" ht="14.55" customHeight="1">
      <c r="A27" s="517" t="s">
        <v>25</v>
      </c>
      <c r="B27" s="517"/>
      <c r="C27" s="18"/>
      <c r="D27" s="18"/>
      <c r="E27" s="18"/>
      <c r="F27" s="18"/>
      <c r="G27" s="18"/>
      <c r="H27" s="18"/>
      <c r="I27" s="18"/>
      <c r="J27" s="18"/>
      <c r="K27" s="18"/>
    </row>
    <row r="28" spans="1:13" s="16" customFormat="1" ht="14.55" customHeight="1">
      <c r="A28" s="19"/>
      <c r="B28" s="19"/>
      <c r="C28" s="20"/>
      <c r="D28" s="21"/>
      <c r="E28" s="19"/>
      <c r="F28" s="19"/>
      <c r="G28" s="19"/>
      <c r="H28" s="19"/>
      <c r="I28" s="19"/>
      <c r="J28" s="19"/>
      <c r="K28" s="19"/>
    </row>
    <row r="29" spans="1:13" s="16" customFormat="1" ht="14.55" customHeight="1">
      <c r="A29" s="19"/>
      <c r="B29" s="19"/>
      <c r="C29" s="20"/>
      <c r="D29" s="21"/>
      <c r="E29" s="19"/>
      <c r="F29" s="19"/>
      <c r="G29" s="19"/>
      <c r="H29" s="19"/>
      <c r="I29" s="19"/>
      <c r="J29" s="19"/>
      <c r="K29" s="19"/>
    </row>
    <row r="30" spans="1:13" s="16" customFormat="1" ht="14.55" customHeight="1">
      <c r="A30" s="518" t="s">
        <v>227</v>
      </c>
      <c r="B30" s="518"/>
      <c r="C30" s="518"/>
      <c r="D30" s="518"/>
      <c r="E30" s="518"/>
      <c r="F30" s="518"/>
      <c r="G30" s="518"/>
      <c r="H30" s="518"/>
      <c r="I30" s="518"/>
      <c r="J30" s="518"/>
      <c r="K30" s="518"/>
      <c r="L30" s="518"/>
      <c r="M30" s="518"/>
    </row>
    <row r="31" spans="1:13" s="16" customFormat="1" ht="14.55" customHeight="1">
      <c r="A31" s="518" t="s">
        <v>226</v>
      </c>
      <c r="B31" s="518"/>
      <c r="C31" s="518"/>
      <c r="D31" s="518"/>
      <c r="E31" s="518"/>
      <c r="F31" s="518"/>
      <c r="G31" s="518"/>
      <c r="H31" s="518"/>
      <c r="I31" s="518"/>
      <c r="J31" s="518"/>
      <c r="K31" s="518"/>
      <c r="L31" s="518"/>
      <c r="M31" s="518"/>
    </row>
  </sheetData>
  <mergeCells count="17">
    <mergeCell ref="A27:B27"/>
    <mergeCell ref="A30:M30"/>
    <mergeCell ref="A31:M31"/>
    <mergeCell ref="B13:B17"/>
    <mergeCell ref="A13:A17"/>
    <mergeCell ref="C16:C17"/>
    <mergeCell ref="A20:M20"/>
    <mergeCell ref="A22:M22"/>
    <mergeCell ref="A24:B24"/>
    <mergeCell ref="A25:B25"/>
    <mergeCell ref="A26:B26"/>
    <mergeCell ref="A7:M7"/>
    <mergeCell ref="A11:B12"/>
    <mergeCell ref="C11:D12"/>
    <mergeCell ref="E11:E12"/>
    <mergeCell ref="F11:M11"/>
    <mergeCell ref="A9:M9"/>
  </mergeCells>
  <phoneticPr fontId="54" type="noConversion"/>
  <hyperlinks>
    <hyperlink ref="D13" location="'HF-08.1.1'!A1" display="Ort der Betreuung" xr:uid="{A3250A0A-50F3-4075-85BC-D4F104622A55}"/>
    <hyperlink ref="D14" location="'HF-08.1.2'!A1" display="Großtagespflegestellen" xr:uid="{3640CF63-6AA3-49FF-840D-555EF88C3D61}"/>
    <hyperlink ref="D15" location="'HF-08.1.3'!A1" display="Anzahl der Kinder nach Altersgruppe" xr:uid="{E38C318C-84B8-4A1F-9786-3B286B3A3B3E}"/>
    <hyperlink ref="D16" location="'HF-08.1.4'!A1" display="Anzahl der Kindertagespflegepersonen nach Altersgruppen" xr:uid="{00C6266D-2BFD-4BF7-AAD5-465F1931E84D}"/>
    <hyperlink ref="D18" location="'HF-08.2.1'!A1" display="Qualifizierung Kindertagespflegepersonen" xr:uid="{7B32E720-111C-476A-8177-26D337481BDA}"/>
    <hyperlink ref="D19" location="'HF-08.4.5'!A1" display="Durchschnittliche Anzahl Kinder pro KTPP" xr:uid="{4EBEEB3E-2A43-4A9D-84FB-BC8433CBF9D0}"/>
    <hyperlink ref="A25" r:id="rId1" xr:uid="{DA359ED9-505C-492D-87AF-0C9FAC7D9A6A}"/>
    <hyperlink ref="A26" r:id="rId2" xr:uid="{ECF0D45D-6FBF-4A6F-8C48-8ABADB617768}"/>
    <hyperlink ref="A27" r:id="rId3" xr:uid="{6E5211E5-64A3-494C-8726-39996B17AB19}"/>
    <hyperlink ref="D17" location="'HF-08.1.4.1'!A1" display="Anzahl der Kindertagespflegepersonen nach Geschlecht" xr:uid="{19557291-D017-48EC-B737-298654EA6EFB}"/>
  </hyperlinks>
  <pageMargins left="0.7" right="0.7" top="0.78749999999999998" bottom="0.78749999999999998" header="0.511811023622047" footer="0.511811023622047"/>
  <pageSetup paperSize="9" orientation="portrait" horizontalDpi="300" verticalDpi="300"/>
  <ignoredErrors>
    <ignoredError sqref="C18:C19 C13:C16" twoDigitTextYear="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0796B-4F80-4296-85B9-AF32EA6B7F87}">
  <dimension ref="A1:R240"/>
  <sheetViews>
    <sheetView showGridLines="0" zoomScale="80" zoomScaleNormal="80" workbookViewId="0"/>
  </sheetViews>
  <sheetFormatPr baseColWidth="10" defaultColWidth="11" defaultRowHeight="15" customHeight="1"/>
  <cols>
    <col min="1" max="1" width="23.5" style="1" customWidth="1"/>
    <col min="2" max="16384" width="11" style="1"/>
  </cols>
  <sheetData>
    <row r="1" spans="1:8" s="23" customFormat="1" ht="15" customHeight="1">
      <c r="A1" s="22" t="s">
        <v>26</v>
      </c>
      <c r="B1" s="17"/>
      <c r="C1" s="1"/>
      <c r="D1" s="1"/>
      <c r="E1" s="1"/>
      <c r="F1" s="1"/>
      <c r="G1" s="1"/>
      <c r="H1" s="1"/>
    </row>
    <row r="2" spans="1:8" s="23" customFormat="1" ht="15" customHeight="1">
      <c r="A2" s="22"/>
      <c r="B2" s="17"/>
      <c r="C2" s="1"/>
      <c r="D2" s="1"/>
      <c r="E2" s="1"/>
      <c r="F2" s="1"/>
      <c r="G2" s="1"/>
      <c r="H2" s="1"/>
    </row>
    <row r="3" spans="1:8" customFormat="1" ht="23.4">
      <c r="A3" s="530">
        <v>2025</v>
      </c>
      <c r="B3" s="530"/>
      <c r="C3" s="530"/>
      <c r="D3" s="530"/>
      <c r="E3" s="530"/>
      <c r="F3" s="530"/>
      <c r="G3" s="530"/>
      <c r="H3" s="530"/>
    </row>
    <row r="4" spans="1:8" customFormat="1" ht="14.4">
      <c r="A4" s="24"/>
      <c r="B4" s="25"/>
      <c r="C4" s="26"/>
      <c r="D4" s="26"/>
      <c r="E4" s="26"/>
      <c r="F4" s="26"/>
      <c r="G4" s="26"/>
      <c r="H4" s="26"/>
    </row>
    <row r="5" spans="1:8" customFormat="1" ht="16.2">
      <c r="A5" s="529" t="s">
        <v>199</v>
      </c>
      <c r="B5" s="529"/>
      <c r="C5" s="529"/>
      <c r="D5" s="529"/>
      <c r="E5" s="529"/>
      <c r="F5" s="529"/>
      <c r="G5" s="529"/>
      <c r="H5" s="529"/>
    </row>
    <row r="6" spans="1:8" customFormat="1" ht="15" customHeight="1" thickBot="1">
      <c r="A6" s="531" t="s">
        <v>27</v>
      </c>
      <c r="B6" s="532" t="s">
        <v>28</v>
      </c>
      <c r="C6" s="533" t="s">
        <v>29</v>
      </c>
      <c r="D6" s="533"/>
      <c r="E6" s="533"/>
      <c r="F6" s="533"/>
      <c r="G6" s="533"/>
      <c r="H6" s="533"/>
    </row>
    <row r="7" spans="1:8" customFormat="1" ht="72.599999999999994" thickBot="1">
      <c r="A7" s="531"/>
      <c r="B7" s="532"/>
      <c r="C7" s="382" t="s">
        <v>30</v>
      </c>
      <c r="D7" s="27" t="s">
        <v>31</v>
      </c>
      <c r="E7" s="28" t="s">
        <v>32</v>
      </c>
      <c r="F7" s="29" t="s">
        <v>30</v>
      </c>
      <c r="G7" s="30" t="s">
        <v>31</v>
      </c>
      <c r="H7" s="31" t="s">
        <v>32</v>
      </c>
    </row>
    <row r="8" spans="1:8" customFormat="1" ht="15.75" customHeight="1" thickBot="1">
      <c r="A8" s="531"/>
      <c r="B8" s="532"/>
      <c r="C8" s="534" t="s">
        <v>33</v>
      </c>
      <c r="D8" s="534"/>
      <c r="E8" s="534"/>
      <c r="F8" s="535" t="s">
        <v>34</v>
      </c>
      <c r="G8" s="535"/>
      <c r="H8" s="535"/>
    </row>
    <row r="9" spans="1:8" customFormat="1" ht="13.8">
      <c r="A9" s="32" t="s">
        <v>35</v>
      </c>
      <c r="B9" s="33">
        <v>5592</v>
      </c>
      <c r="C9" s="34">
        <v>3413</v>
      </c>
      <c r="D9" s="35">
        <v>699</v>
      </c>
      <c r="E9" s="36">
        <v>1627</v>
      </c>
      <c r="F9" s="37">
        <f t="shared" ref="F9:F27" si="0">C9/B9*100</f>
        <v>61.033619456366239</v>
      </c>
      <c r="G9" s="38">
        <f t="shared" ref="G9:G27" si="1">D9/B9*100</f>
        <v>12.5</v>
      </c>
      <c r="H9" s="38">
        <f t="shared" ref="H9:H27" si="2">E9/B9*100</f>
        <v>29.095135908440628</v>
      </c>
    </row>
    <row r="10" spans="1:8" customFormat="1" ht="13.8">
      <c r="A10" s="39" t="s">
        <v>36</v>
      </c>
      <c r="B10" s="40">
        <v>2911</v>
      </c>
      <c r="C10" s="41">
        <v>1719</v>
      </c>
      <c r="D10" s="42">
        <v>178</v>
      </c>
      <c r="E10" s="43">
        <v>1068</v>
      </c>
      <c r="F10" s="44">
        <f t="shared" si="0"/>
        <v>59.051872208862932</v>
      </c>
      <c r="G10" s="45">
        <f t="shared" si="1"/>
        <v>6.1147372037100656</v>
      </c>
      <c r="H10" s="45">
        <f t="shared" si="2"/>
        <v>36.68842322226039</v>
      </c>
    </row>
    <row r="11" spans="1:8" customFormat="1" ht="13.8">
      <c r="A11" s="392" t="s">
        <v>83</v>
      </c>
      <c r="B11" s="46">
        <v>1162</v>
      </c>
      <c r="C11" s="34">
        <v>455</v>
      </c>
      <c r="D11" s="35">
        <v>0</v>
      </c>
      <c r="E11" s="36">
        <v>707</v>
      </c>
      <c r="F11" s="47">
        <f t="shared" si="0"/>
        <v>39.156626506024097</v>
      </c>
      <c r="G11" s="48">
        <f t="shared" si="1"/>
        <v>0</v>
      </c>
      <c r="H11" s="48">
        <f t="shared" si="2"/>
        <v>60.843373493975903</v>
      </c>
    </row>
    <row r="12" spans="1:8" customFormat="1" ht="13.8">
      <c r="A12" s="39" t="s">
        <v>37</v>
      </c>
      <c r="B12" s="40">
        <v>559</v>
      </c>
      <c r="C12" s="41">
        <v>331</v>
      </c>
      <c r="D12" s="42">
        <v>0</v>
      </c>
      <c r="E12" s="43">
        <v>228</v>
      </c>
      <c r="F12" s="44">
        <f t="shared" si="0"/>
        <v>59.212880143112699</v>
      </c>
      <c r="G12" s="45">
        <f t="shared" si="1"/>
        <v>0</v>
      </c>
      <c r="H12" s="45">
        <f t="shared" si="2"/>
        <v>40.787119856887301</v>
      </c>
    </row>
    <row r="13" spans="1:8" customFormat="1" ht="13.8">
      <c r="A13" s="32" t="s">
        <v>203</v>
      </c>
      <c r="B13" s="117" t="s">
        <v>42</v>
      </c>
      <c r="C13" s="116" t="s">
        <v>42</v>
      </c>
      <c r="D13" s="81" t="s">
        <v>42</v>
      </c>
      <c r="E13" s="117" t="s">
        <v>42</v>
      </c>
      <c r="F13" s="116" t="s">
        <v>42</v>
      </c>
      <c r="G13" s="81" t="s">
        <v>42</v>
      </c>
      <c r="H13" s="125" t="s">
        <v>42</v>
      </c>
    </row>
    <row r="14" spans="1:8" customFormat="1" ht="13.8">
      <c r="A14" s="39" t="s">
        <v>39</v>
      </c>
      <c r="B14" s="40">
        <v>574</v>
      </c>
      <c r="C14" s="41">
        <v>179</v>
      </c>
      <c r="D14" s="42">
        <v>47</v>
      </c>
      <c r="E14" s="43">
        <v>348</v>
      </c>
      <c r="F14" s="44">
        <f t="shared" si="0"/>
        <v>31.184668989547038</v>
      </c>
      <c r="G14" s="45">
        <f t="shared" si="1"/>
        <v>8.1881533101045285</v>
      </c>
      <c r="H14" s="45">
        <f t="shared" si="2"/>
        <v>60.627177700348433</v>
      </c>
    </row>
    <row r="15" spans="1:8" customFormat="1" ht="13.8">
      <c r="A15" s="32" t="s">
        <v>207</v>
      </c>
      <c r="B15" s="46">
        <v>2511</v>
      </c>
      <c r="C15" s="34">
        <v>2042</v>
      </c>
      <c r="D15" s="35">
        <v>75</v>
      </c>
      <c r="E15" s="36">
        <v>454</v>
      </c>
      <c r="F15" s="47">
        <f t="shared" si="0"/>
        <v>81.322182397451215</v>
      </c>
      <c r="G15" s="48">
        <f t="shared" si="1"/>
        <v>2.9868578255675029</v>
      </c>
      <c r="H15" s="48">
        <f t="shared" si="2"/>
        <v>18.080446037435287</v>
      </c>
    </row>
    <row r="16" spans="1:8" customFormat="1" ht="13.8">
      <c r="A16" s="39" t="s">
        <v>41</v>
      </c>
      <c r="B16" s="40">
        <v>461</v>
      </c>
      <c r="C16" s="41">
        <v>224</v>
      </c>
      <c r="D16" s="42">
        <v>1</v>
      </c>
      <c r="E16" s="43">
        <v>236</v>
      </c>
      <c r="F16" s="44">
        <f t="shared" si="0"/>
        <v>48.590021691973966</v>
      </c>
      <c r="G16" s="45">
        <f t="shared" si="1"/>
        <v>0.21691973969631237</v>
      </c>
      <c r="H16" s="45">
        <f t="shared" si="2"/>
        <v>51.193058568329718</v>
      </c>
    </row>
    <row r="17" spans="1:18" customFormat="1" ht="13.8">
      <c r="A17" s="32" t="s">
        <v>43</v>
      </c>
      <c r="B17" s="46">
        <v>4450</v>
      </c>
      <c r="C17" s="34">
        <v>2905</v>
      </c>
      <c r="D17" s="35">
        <v>452</v>
      </c>
      <c r="E17" s="36">
        <v>1298</v>
      </c>
      <c r="F17" s="47">
        <f t="shared" si="0"/>
        <v>65.280898876404493</v>
      </c>
      <c r="G17" s="48">
        <f t="shared" si="1"/>
        <v>10.157303370786517</v>
      </c>
      <c r="H17" s="48">
        <f t="shared" si="2"/>
        <v>29.168539325842698</v>
      </c>
    </row>
    <row r="18" spans="1:18" customFormat="1" ht="13.8">
      <c r="A18" s="39" t="s">
        <v>44</v>
      </c>
      <c r="B18" s="40">
        <v>14274</v>
      </c>
      <c r="C18" s="41">
        <v>8260</v>
      </c>
      <c r="D18" s="42">
        <v>771</v>
      </c>
      <c r="E18" s="43">
        <v>5566</v>
      </c>
      <c r="F18" s="44">
        <f t="shared" si="0"/>
        <v>57.867451310074259</v>
      </c>
      <c r="G18" s="45">
        <f t="shared" si="1"/>
        <v>5.4014291719209755</v>
      </c>
      <c r="H18" s="45">
        <f t="shared" si="2"/>
        <v>38.993975059548831</v>
      </c>
    </row>
    <row r="19" spans="1:18" customFormat="1" ht="13.8">
      <c r="A19" s="32" t="s">
        <v>45</v>
      </c>
      <c r="B19" s="46">
        <v>1242</v>
      </c>
      <c r="C19" s="34">
        <v>984</v>
      </c>
      <c r="D19" s="35">
        <v>49</v>
      </c>
      <c r="E19" s="36">
        <v>218</v>
      </c>
      <c r="F19" s="47">
        <f t="shared" si="0"/>
        <v>79.227053140096615</v>
      </c>
      <c r="G19" s="48">
        <f t="shared" si="1"/>
        <v>3.9452495974235107</v>
      </c>
      <c r="H19" s="48">
        <f t="shared" si="2"/>
        <v>17.552334943639291</v>
      </c>
    </row>
    <row r="20" spans="1:18" customFormat="1" ht="13.8">
      <c r="A20" s="39" t="s">
        <v>46</v>
      </c>
      <c r="B20" s="40">
        <v>282</v>
      </c>
      <c r="C20" s="41">
        <v>148</v>
      </c>
      <c r="D20" s="42">
        <v>4</v>
      </c>
      <c r="E20" s="43">
        <v>136</v>
      </c>
      <c r="F20" s="44">
        <f t="shared" si="0"/>
        <v>52.4822695035461</v>
      </c>
      <c r="G20" s="45">
        <f t="shared" si="1"/>
        <v>1.4184397163120568</v>
      </c>
      <c r="H20" s="45">
        <f t="shared" si="2"/>
        <v>48.226950354609926</v>
      </c>
    </row>
    <row r="21" spans="1:18" customFormat="1" ht="13.8">
      <c r="A21" s="32" t="s">
        <v>47</v>
      </c>
      <c r="B21" s="46">
        <v>927</v>
      </c>
      <c r="C21" s="34">
        <v>335</v>
      </c>
      <c r="D21" s="35">
        <v>0</v>
      </c>
      <c r="E21" s="36">
        <v>624</v>
      </c>
      <c r="F21" s="47">
        <f t="shared" si="0"/>
        <v>36.138079827400219</v>
      </c>
      <c r="G21" s="48">
        <f t="shared" si="1"/>
        <v>0</v>
      </c>
      <c r="H21" s="48">
        <f t="shared" si="2"/>
        <v>67.313915857605181</v>
      </c>
    </row>
    <row r="22" spans="1:18" customFormat="1" ht="13.8">
      <c r="A22" s="39" t="s">
        <v>48</v>
      </c>
      <c r="B22" s="40">
        <v>140</v>
      </c>
      <c r="C22" s="41">
        <v>23</v>
      </c>
      <c r="D22" s="42">
        <v>0</v>
      </c>
      <c r="E22" s="43">
        <v>117</v>
      </c>
      <c r="F22" s="44">
        <f t="shared" si="0"/>
        <v>16.428571428571427</v>
      </c>
      <c r="G22" s="45">
        <f t="shared" si="1"/>
        <v>0</v>
      </c>
      <c r="H22" s="45">
        <f t="shared" si="2"/>
        <v>83.571428571428569</v>
      </c>
    </row>
    <row r="23" spans="1:18" customFormat="1" ht="13.8">
      <c r="A23" s="32" t="s">
        <v>49</v>
      </c>
      <c r="B23" s="46">
        <v>1927</v>
      </c>
      <c r="C23" s="34">
        <v>1201</v>
      </c>
      <c r="D23" s="35">
        <v>24</v>
      </c>
      <c r="E23" s="36">
        <v>778</v>
      </c>
      <c r="F23" s="47">
        <f t="shared" si="0"/>
        <v>62.324857291126101</v>
      </c>
      <c r="G23" s="48">
        <f t="shared" si="1"/>
        <v>1.2454592631032693</v>
      </c>
      <c r="H23" s="48">
        <f t="shared" si="2"/>
        <v>40.373637778930984</v>
      </c>
    </row>
    <row r="24" spans="1:18" customFormat="1" ht="14.4" thickBot="1">
      <c r="A24" s="39" t="s">
        <v>50</v>
      </c>
      <c r="B24" s="40">
        <v>163</v>
      </c>
      <c r="C24" s="41">
        <v>87</v>
      </c>
      <c r="D24" s="42">
        <v>1</v>
      </c>
      <c r="E24" s="43">
        <v>75</v>
      </c>
      <c r="F24" s="44">
        <f t="shared" si="0"/>
        <v>53.374233128834362</v>
      </c>
      <c r="G24" s="45">
        <f t="shared" si="1"/>
        <v>0.61349693251533743</v>
      </c>
      <c r="H24" s="45">
        <f t="shared" si="2"/>
        <v>46.012269938650306</v>
      </c>
    </row>
    <row r="25" spans="1:18" customFormat="1" ht="13.8">
      <c r="A25" s="49" t="s">
        <v>208</v>
      </c>
      <c r="B25" s="50">
        <v>33995</v>
      </c>
      <c r="C25" s="51">
        <v>21026</v>
      </c>
      <c r="D25" s="52">
        <v>2315</v>
      </c>
      <c r="E25" s="53">
        <v>11535</v>
      </c>
      <c r="F25" s="54">
        <f t="shared" si="0"/>
        <v>61.850272098838069</v>
      </c>
      <c r="G25" s="55">
        <f t="shared" si="1"/>
        <v>6.8098249742609207</v>
      </c>
      <c r="H25" s="55">
        <f t="shared" si="2"/>
        <v>33.931460508898368</v>
      </c>
    </row>
    <row r="26" spans="1:18" customFormat="1" ht="13.8">
      <c r="A26" s="56" t="s">
        <v>52</v>
      </c>
      <c r="B26" s="57">
        <v>3412</v>
      </c>
      <c r="C26" s="58">
        <v>1455</v>
      </c>
      <c r="D26" s="59">
        <v>2</v>
      </c>
      <c r="E26" s="60">
        <v>1987</v>
      </c>
      <c r="F26" s="61">
        <f t="shared" si="0"/>
        <v>42.643610785463068</v>
      </c>
      <c r="G26" s="62">
        <f t="shared" si="1"/>
        <v>5.8616647127784284E-2</v>
      </c>
      <c r="H26" s="62">
        <f t="shared" si="2"/>
        <v>58.235638921453692</v>
      </c>
    </row>
    <row r="27" spans="1:18" customFormat="1" ht="13.8">
      <c r="A27" s="63" t="s">
        <v>209</v>
      </c>
      <c r="B27" s="64">
        <v>37407</v>
      </c>
      <c r="C27" s="65">
        <v>22481</v>
      </c>
      <c r="D27" s="66">
        <v>2317</v>
      </c>
      <c r="E27" s="67">
        <v>13522</v>
      </c>
      <c r="F27" s="68">
        <f t="shared" si="0"/>
        <v>60.098377309059799</v>
      </c>
      <c r="G27" s="69">
        <f t="shared" si="1"/>
        <v>6.1940278557489235</v>
      </c>
      <c r="H27" s="69">
        <f t="shared" si="2"/>
        <v>36.148314486593421</v>
      </c>
    </row>
    <row r="28" spans="1:18" customFormat="1" ht="28.5" customHeight="1">
      <c r="A28" s="536" t="s">
        <v>54</v>
      </c>
      <c r="B28" s="537"/>
      <c r="C28" s="537"/>
      <c r="D28" s="537"/>
      <c r="E28" s="537"/>
      <c r="F28" s="537"/>
      <c r="G28" s="537"/>
      <c r="H28" s="537"/>
    </row>
    <row r="29" spans="1:18" customFormat="1" ht="15" customHeight="1">
      <c r="A29" s="537" t="s">
        <v>55</v>
      </c>
      <c r="B29" s="537"/>
      <c r="C29" s="537"/>
      <c r="D29" s="537"/>
      <c r="E29" s="537"/>
      <c r="F29" s="537"/>
      <c r="G29" s="537"/>
      <c r="H29" s="537"/>
    </row>
    <row r="30" spans="1:18" customFormat="1" ht="14.4">
      <c r="A30" s="541" t="s">
        <v>204</v>
      </c>
      <c r="B30" s="541"/>
      <c r="C30" s="541"/>
      <c r="D30" s="541"/>
      <c r="E30" s="541"/>
      <c r="F30" s="541"/>
      <c r="G30" s="541"/>
      <c r="H30" s="541"/>
      <c r="I30" s="390"/>
      <c r="J30" s="391"/>
      <c r="K30" s="1"/>
      <c r="L30" s="1"/>
      <c r="M30" s="1"/>
      <c r="N30" s="1"/>
      <c r="O30" s="1"/>
      <c r="P30" s="1"/>
      <c r="Q30" s="1"/>
      <c r="R30" s="1"/>
    </row>
    <row r="31" spans="1:18" customFormat="1" ht="27" customHeight="1">
      <c r="A31" s="539" t="s">
        <v>210</v>
      </c>
      <c r="B31" s="540"/>
      <c r="C31" s="540"/>
      <c r="D31" s="540"/>
      <c r="E31" s="540"/>
      <c r="F31" s="540"/>
      <c r="G31" s="540"/>
      <c r="H31" s="540"/>
    </row>
    <row r="32" spans="1:18" customFormat="1" ht="27" customHeight="1">
      <c r="A32" s="539" t="s">
        <v>211</v>
      </c>
      <c r="B32" s="540"/>
      <c r="C32" s="540"/>
      <c r="D32" s="540"/>
      <c r="E32" s="540"/>
      <c r="F32" s="540"/>
      <c r="G32" s="540"/>
      <c r="H32" s="540"/>
    </row>
    <row r="33" spans="1:8" customFormat="1" ht="25.5" customHeight="1">
      <c r="A33" s="538" t="s">
        <v>57</v>
      </c>
      <c r="B33" s="538"/>
      <c r="C33" s="538"/>
      <c r="D33" s="538"/>
      <c r="E33" s="538"/>
      <c r="F33" s="538"/>
      <c r="G33" s="538"/>
      <c r="H33" s="538"/>
    </row>
    <row r="34" spans="1:8" s="23" customFormat="1" ht="15" customHeight="1"/>
    <row r="35" spans="1:8" customFormat="1" ht="23.4">
      <c r="A35" s="530">
        <v>2024</v>
      </c>
      <c r="B35" s="530"/>
      <c r="C35" s="530"/>
      <c r="D35" s="530"/>
      <c r="E35" s="530"/>
      <c r="F35" s="530"/>
      <c r="G35" s="530"/>
      <c r="H35" s="530"/>
    </row>
    <row r="36" spans="1:8" customFormat="1" ht="14.4">
      <c r="A36" s="24"/>
      <c r="B36" s="25"/>
      <c r="C36" s="26"/>
      <c r="D36" s="26"/>
      <c r="E36" s="26"/>
      <c r="F36" s="26"/>
      <c r="G36" s="26"/>
      <c r="H36" s="26"/>
    </row>
    <row r="37" spans="1:8" customFormat="1" ht="16.2">
      <c r="A37" s="529" t="s">
        <v>188</v>
      </c>
      <c r="B37" s="529"/>
      <c r="C37" s="529"/>
      <c r="D37" s="529"/>
      <c r="E37" s="529"/>
      <c r="F37" s="529"/>
      <c r="G37" s="529"/>
      <c r="H37" s="529"/>
    </row>
    <row r="38" spans="1:8" customFormat="1" ht="15" customHeight="1" thickBot="1">
      <c r="A38" s="531" t="s">
        <v>27</v>
      </c>
      <c r="B38" s="532" t="s">
        <v>28</v>
      </c>
      <c r="C38" s="533" t="s">
        <v>29</v>
      </c>
      <c r="D38" s="533"/>
      <c r="E38" s="533"/>
      <c r="F38" s="533"/>
      <c r="G38" s="533"/>
      <c r="H38" s="533"/>
    </row>
    <row r="39" spans="1:8" customFormat="1" ht="72.599999999999994" thickBot="1">
      <c r="A39" s="531"/>
      <c r="B39" s="532"/>
      <c r="C39" s="382" t="s">
        <v>30</v>
      </c>
      <c r="D39" s="27" t="s">
        <v>31</v>
      </c>
      <c r="E39" s="28" t="s">
        <v>32</v>
      </c>
      <c r="F39" s="29" t="s">
        <v>30</v>
      </c>
      <c r="G39" s="30" t="s">
        <v>31</v>
      </c>
      <c r="H39" s="31" t="s">
        <v>32</v>
      </c>
    </row>
    <row r="40" spans="1:8" customFormat="1" ht="15.75" customHeight="1" thickBot="1">
      <c r="A40" s="531"/>
      <c r="B40" s="532"/>
      <c r="C40" s="534" t="s">
        <v>33</v>
      </c>
      <c r="D40" s="534"/>
      <c r="E40" s="534"/>
      <c r="F40" s="535" t="s">
        <v>34</v>
      </c>
      <c r="G40" s="535"/>
      <c r="H40" s="535"/>
    </row>
    <row r="41" spans="1:8" customFormat="1" ht="13.8">
      <c r="A41" s="32" t="s">
        <v>35</v>
      </c>
      <c r="B41" s="33">
        <v>5815</v>
      </c>
      <c r="C41" s="34">
        <v>3630</v>
      </c>
      <c r="D41" s="35">
        <v>823</v>
      </c>
      <c r="E41" s="36">
        <v>1437</v>
      </c>
      <c r="F41" s="37">
        <f>C41/B41*100</f>
        <v>62.424763542562332</v>
      </c>
      <c r="G41" s="38">
        <f>D41/B41*100</f>
        <v>14.153052450558901</v>
      </c>
      <c r="H41" s="38">
        <f>E41/B41*100</f>
        <v>24.71195184866724</v>
      </c>
    </row>
    <row r="42" spans="1:8" customFormat="1" ht="13.8">
      <c r="A42" s="39" t="s">
        <v>36</v>
      </c>
      <c r="B42" s="40">
        <v>3099</v>
      </c>
      <c r="C42" s="41">
        <v>1892</v>
      </c>
      <c r="D42" s="42">
        <v>171</v>
      </c>
      <c r="E42" s="43">
        <v>1101</v>
      </c>
      <c r="F42" s="44">
        <f>C42/B42*100</f>
        <v>61.051952242658928</v>
      </c>
      <c r="G42" s="45">
        <f>D42/B42*100</f>
        <v>5.5179090029041626</v>
      </c>
      <c r="H42" s="45">
        <f>E42/B42*100</f>
        <v>35.527589545014521</v>
      </c>
    </row>
    <row r="43" spans="1:8" customFormat="1" ht="13.8">
      <c r="A43" s="32" t="s">
        <v>83</v>
      </c>
      <c r="B43" s="46">
        <v>1269</v>
      </c>
      <c r="C43" s="34">
        <v>526</v>
      </c>
      <c r="D43" s="35">
        <v>0</v>
      </c>
      <c r="E43" s="36">
        <v>743</v>
      </c>
      <c r="F43" s="47">
        <f>C43/B43*100</f>
        <v>41.449960598896766</v>
      </c>
      <c r="G43" s="48">
        <f>D43/B43*100</f>
        <v>0</v>
      </c>
      <c r="H43" s="48">
        <f>E43/B43*100</f>
        <v>58.550039401103227</v>
      </c>
    </row>
    <row r="44" spans="1:8" customFormat="1" ht="13.8">
      <c r="A44" s="39" t="s">
        <v>37</v>
      </c>
      <c r="B44" s="40">
        <v>663</v>
      </c>
      <c r="C44" s="41">
        <v>411</v>
      </c>
      <c r="D44" s="42">
        <v>2</v>
      </c>
      <c r="E44" s="43">
        <v>250</v>
      </c>
      <c r="F44" s="44">
        <f>C44/B44*100</f>
        <v>61.990950226244344</v>
      </c>
      <c r="G44" s="45">
        <f>D44/B44*100</f>
        <v>0.30165912518853699</v>
      </c>
      <c r="H44" s="45">
        <f>E44/B44*100</f>
        <v>37.70739064856712</v>
      </c>
    </row>
    <row r="45" spans="1:8" customFormat="1" ht="13.8">
      <c r="A45" s="32" t="s">
        <v>140</v>
      </c>
      <c r="B45" s="46">
        <v>192</v>
      </c>
      <c r="C45" s="34" t="s">
        <v>42</v>
      </c>
      <c r="D45" s="35" t="s">
        <v>42</v>
      </c>
      <c r="E45" s="36" t="s">
        <v>42</v>
      </c>
      <c r="F45" s="47" t="s">
        <v>42</v>
      </c>
      <c r="G45" s="48" t="s">
        <v>42</v>
      </c>
      <c r="H45" s="48" t="s">
        <v>42</v>
      </c>
    </row>
    <row r="46" spans="1:8" customFormat="1" ht="13.8">
      <c r="A46" s="39" t="s">
        <v>39</v>
      </c>
      <c r="B46" s="40">
        <v>598</v>
      </c>
      <c r="C46" s="41">
        <v>188</v>
      </c>
      <c r="D46" s="42">
        <v>61</v>
      </c>
      <c r="E46" s="43">
        <v>349</v>
      </c>
      <c r="F46" s="44">
        <f>C46/B46*100</f>
        <v>31.438127090301005</v>
      </c>
      <c r="G46" s="45">
        <f>D46/B46*100</f>
        <v>10.200668896321071</v>
      </c>
      <c r="H46" s="45">
        <f>E46/B46*100</f>
        <v>58.361204013377929</v>
      </c>
    </row>
    <row r="47" spans="1:8" customFormat="1" ht="13.8">
      <c r="A47" s="32" t="s">
        <v>40</v>
      </c>
      <c r="B47" s="46">
        <v>2701</v>
      </c>
      <c r="C47" s="34">
        <v>2203</v>
      </c>
      <c r="D47" s="35">
        <v>95</v>
      </c>
      <c r="E47" s="36">
        <v>447</v>
      </c>
      <c r="F47" s="47">
        <f>C47/B47*100</f>
        <v>81.562384302110331</v>
      </c>
      <c r="G47" s="48">
        <f>D47/B47*100</f>
        <v>3.5172158459829692</v>
      </c>
      <c r="H47" s="48">
        <f>E47/B47*100</f>
        <v>16.549426138467236</v>
      </c>
    </row>
    <row r="48" spans="1:8" customFormat="1" ht="13.8">
      <c r="A48" s="39" t="s">
        <v>41</v>
      </c>
      <c r="B48" s="40">
        <v>543</v>
      </c>
      <c r="C48" s="41">
        <v>258</v>
      </c>
      <c r="D48" s="42">
        <v>0</v>
      </c>
      <c r="E48" s="43">
        <v>285</v>
      </c>
      <c r="F48" s="44">
        <f>C48/B48*100</f>
        <v>47.513812154696133</v>
      </c>
      <c r="G48" s="45">
        <f>D48/B48*100</f>
        <v>0</v>
      </c>
      <c r="H48" s="45">
        <f>E48/B48*100</f>
        <v>52.486187845303867</v>
      </c>
    </row>
    <row r="49" spans="1:8" customFormat="1" ht="13.8">
      <c r="A49" s="32" t="s">
        <v>43</v>
      </c>
      <c r="B49" s="46">
        <v>4866</v>
      </c>
      <c r="C49" s="34">
        <v>3300</v>
      </c>
      <c r="D49" s="35">
        <v>616</v>
      </c>
      <c r="E49" s="36">
        <v>1200</v>
      </c>
      <c r="F49" s="47">
        <f>C49/B49*100</f>
        <v>67.817509247842167</v>
      </c>
      <c r="G49" s="48">
        <f>D49/B49*100</f>
        <v>12.659268392930539</v>
      </c>
      <c r="H49" s="48">
        <f>E49/B49*100</f>
        <v>24.66091245376079</v>
      </c>
    </row>
    <row r="50" spans="1:8" customFormat="1" ht="13.8">
      <c r="A50" s="39" t="s">
        <v>127</v>
      </c>
      <c r="B50" s="40">
        <v>14977</v>
      </c>
      <c r="C50" s="41">
        <v>8957</v>
      </c>
      <c r="D50" s="42">
        <v>1120</v>
      </c>
      <c r="E50" s="43">
        <v>5217</v>
      </c>
      <c r="F50" s="44">
        <f>C50/B50*100</f>
        <v>59.805034386058622</v>
      </c>
      <c r="G50" s="45">
        <f>D50/B50*100</f>
        <v>7.4781331374774647</v>
      </c>
      <c r="H50" s="45">
        <f>E50/B50*100</f>
        <v>34.833411230553516</v>
      </c>
    </row>
    <row r="51" spans="1:8" customFormat="1" ht="13.8">
      <c r="A51" s="32" t="s">
        <v>45</v>
      </c>
      <c r="B51" s="46">
        <v>1342</v>
      </c>
      <c r="C51" s="34">
        <v>1069</v>
      </c>
      <c r="D51" s="35">
        <v>60</v>
      </c>
      <c r="E51" s="36">
        <v>215</v>
      </c>
      <c r="F51" s="47">
        <v>79.657228017883796</v>
      </c>
      <c r="G51" s="48">
        <v>4.4709388971684101</v>
      </c>
      <c r="H51" s="48">
        <v>16.020864381520099</v>
      </c>
    </row>
    <row r="52" spans="1:8" customFormat="1" ht="13.8">
      <c r="A52" s="39" t="s">
        <v>46</v>
      </c>
      <c r="B52" s="40">
        <v>275</v>
      </c>
      <c r="C52" s="41">
        <v>173</v>
      </c>
      <c r="D52" s="42">
        <v>59</v>
      </c>
      <c r="E52" s="43">
        <v>65</v>
      </c>
      <c r="F52" s="44">
        <f>C52/B52*100</f>
        <v>62.909090909090914</v>
      </c>
      <c r="G52" s="45">
        <f>D52/B52*100</f>
        <v>21.454545454545453</v>
      </c>
      <c r="H52" s="45">
        <f>E52/B52*100</f>
        <v>23.636363636363637</v>
      </c>
    </row>
    <row r="53" spans="1:8" customFormat="1" ht="13.8">
      <c r="A53" s="32" t="s">
        <v>47</v>
      </c>
      <c r="B53" s="46">
        <v>1128</v>
      </c>
      <c r="C53" s="34">
        <v>416</v>
      </c>
      <c r="D53" s="35">
        <v>0</v>
      </c>
      <c r="E53" s="36">
        <v>745</v>
      </c>
      <c r="F53" s="47">
        <f>C53/B53*100</f>
        <v>36.87943262411347</v>
      </c>
      <c r="G53" s="48">
        <f>D53/B53*100</f>
        <v>0</v>
      </c>
      <c r="H53" s="48">
        <f>E53/B53*100</f>
        <v>66.046099290780148</v>
      </c>
    </row>
    <row r="54" spans="1:8" customFormat="1" ht="13.8">
      <c r="A54" s="39" t="s">
        <v>48</v>
      </c>
      <c r="B54" s="40">
        <v>156</v>
      </c>
      <c r="C54" s="41">
        <v>28</v>
      </c>
      <c r="D54" s="42">
        <v>0</v>
      </c>
      <c r="E54" s="43">
        <v>128</v>
      </c>
      <c r="F54" s="44">
        <f>C54/B54*100</f>
        <v>17.948717948717949</v>
      </c>
      <c r="G54" s="45">
        <f>D54/B54*100</f>
        <v>0</v>
      </c>
      <c r="H54" s="45">
        <f>E54/B54*100</f>
        <v>82.051282051282044</v>
      </c>
    </row>
    <row r="55" spans="1:8" customFormat="1" ht="13.8">
      <c r="A55" s="32" t="s">
        <v>49</v>
      </c>
      <c r="B55" s="46">
        <v>1938</v>
      </c>
      <c r="C55" s="34">
        <v>1239</v>
      </c>
      <c r="D55" s="35">
        <v>21</v>
      </c>
      <c r="E55" s="36">
        <v>721</v>
      </c>
      <c r="F55" s="47">
        <f>C55/B55*100</f>
        <v>63.931888544891649</v>
      </c>
      <c r="G55" s="48">
        <f>D55/B55*100</f>
        <v>1.0835913312693499</v>
      </c>
      <c r="H55" s="48">
        <f>E55/B55*100</f>
        <v>37.20330237358101</v>
      </c>
    </row>
    <row r="56" spans="1:8" customFormat="1" ht="14.4" thickBot="1">
      <c r="A56" s="39" t="s">
        <v>50</v>
      </c>
      <c r="B56" s="40">
        <v>182</v>
      </c>
      <c r="C56" s="41">
        <v>101</v>
      </c>
      <c r="D56" s="42">
        <v>1</v>
      </c>
      <c r="E56" s="43">
        <v>86</v>
      </c>
      <c r="F56" s="44">
        <f>C56/B56*100</f>
        <v>55.494505494505496</v>
      </c>
      <c r="G56" s="45">
        <f>D56/B56*100</f>
        <v>0.5494505494505495</v>
      </c>
      <c r="H56" s="45">
        <f>E56/B56*100</f>
        <v>47.252747252747248</v>
      </c>
    </row>
    <row r="57" spans="1:8" customFormat="1" ht="13.8">
      <c r="A57" s="49" t="s">
        <v>129</v>
      </c>
      <c r="B57" s="50">
        <v>35803</v>
      </c>
      <c r="C57" s="51">
        <v>22671</v>
      </c>
      <c r="D57" s="52">
        <v>3157</v>
      </c>
      <c r="E57" s="53">
        <v>10794</v>
      </c>
      <c r="F57" s="54">
        <v>63.321509370723099</v>
      </c>
      <c r="G57" s="55">
        <v>8.8176968410468408</v>
      </c>
      <c r="H57" s="55">
        <v>30.1483115940005</v>
      </c>
    </row>
    <row r="58" spans="1:8" customFormat="1" ht="13.8">
      <c r="A58" s="56" t="s">
        <v>52</v>
      </c>
      <c r="B58" s="57">
        <v>3941</v>
      </c>
      <c r="C58" s="58">
        <v>1740</v>
      </c>
      <c r="D58" s="59">
        <v>3</v>
      </c>
      <c r="E58" s="60">
        <v>2237</v>
      </c>
      <c r="F58" s="61">
        <f>C58/B58*100</f>
        <v>44.151230652118748</v>
      </c>
      <c r="G58" s="62">
        <f>D58/B58*100</f>
        <v>7.6122811469170257E-2</v>
      </c>
      <c r="H58" s="62">
        <f>E58/B58*100</f>
        <v>56.762243085511287</v>
      </c>
    </row>
    <row r="59" spans="1:8" customFormat="1" ht="13.8">
      <c r="A59" s="63" t="s">
        <v>130</v>
      </c>
      <c r="B59" s="64">
        <v>39744</v>
      </c>
      <c r="C59" s="65">
        <v>24411</v>
      </c>
      <c r="D59" s="66">
        <v>3160</v>
      </c>
      <c r="E59" s="67">
        <v>13031</v>
      </c>
      <c r="F59" s="68">
        <v>61.420591787439598</v>
      </c>
      <c r="G59" s="69">
        <v>7.9508856682769702</v>
      </c>
      <c r="H59" s="69">
        <v>32.787338969404203</v>
      </c>
    </row>
    <row r="60" spans="1:8" customFormat="1" ht="28.5" customHeight="1">
      <c r="A60" s="536" t="s">
        <v>54</v>
      </c>
      <c r="B60" s="536"/>
      <c r="C60" s="536"/>
      <c r="D60" s="536"/>
      <c r="E60" s="536"/>
      <c r="F60" s="536"/>
      <c r="G60" s="536"/>
      <c r="H60" s="536"/>
    </row>
    <row r="61" spans="1:8" customFormat="1" ht="15" customHeight="1">
      <c r="A61" s="537" t="s">
        <v>55</v>
      </c>
      <c r="B61" s="537"/>
      <c r="C61" s="537"/>
      <c r="D61" s="537"/>
      <c r="E61" s="537"/>
      <c r="F61" s="537"/>
      <c r="G61" s="537"/>
      <c r="H61" s="537"/>
    </row>
    <row r="62" spans="1:8" customFormat="1" ht="19.95" customHeight="1">
      <c r="A62" s="537" t="s">
        <v>189</v>
      </c>
      <c r="B62" s="537"/>
      <c r="C62" s="537"/>
      <c r="D62" s="537"/>
      <c r="E62" s="537"/>
      <c r="F62" s="537"/>
      <c r="G62" s="537"/>
      <c r="H62" s="537"/>
    </row>
    <row r="63" spans="1:8" customFormat="1" ht="25.5" customHeight="1">
      <c r="A63" s="537" t="s">
        <v>190</v>
      </c>
      <c r="B63" s="537"/>
      <c r="C63" s="537"/>
      <c r="D63" s="537"/>
      <c r="E63" s="537"/>
      <c r="F63" s="537"/>
      <c r="G63" s="537"/>
      <c r="H63" s="537"/>
    </row>
    <row r="64" spans="1:8" s="23" customFormat="1" ht="28.05" customHeight="1">
      <c r="A64" s="537" t="s">
        <v>191</v>
      </c>
      <c r="B64" s="537"/>
      <c r="C64" s="537"/>
      <c r="D64" s="537"/>
      <c r="E64" s="537"/>
      <c r="F64" s="537"/>
      <c r="G64" s="537"/>
      <c r="H64" s="537"/>
    </row>
    <row r="65" spans="1:8" customFormat="1" ht="21" customHeight="1">
      <c r="A65" s="538" t="s">
        <v>62</v>
      </c>
      <c r="B65" s="538"/>
      <c r="C65" s="538"/>
      <c r="D65" s="538"/>
      <c r="E65" s="538"/>
      <c r="F65" s="538"/>
      <c r="G65" s="538"/>
      <c r="H65" s="538"/>
    </row>
    <row r="66" spans="1:8" customFormat="1" ht="14.4">
      <c r="A66" s="22"/>
      <c r="B66" s="17"/>
      <c r="C66" s="1"/>
      <c r="D66" s="1"/>
      <c r="E66" s="1"/>
      <c r="F66" s="1"/>
      <c r="G66" s="1"/>
      <c r="H66" s="1"/>
    </row>
    <row r="67" spans="1:8" customFormat="1" ht="23.4">
      <c r="A67" s="530">
        <v>2023</v>
      </c>
      <c r="B67" s="530"/>
      <c r="C67" s="530"/>
      <c r="D67" s="530"/>
      <c r="E67" s="530"/>
      <c r="F67" s="530"/>
      <c r="G67" s="530"/>
      <c r="H67" s="530"/>
    </row>
    <row r="68" spans="1:8" customFormat="1" ht="15" customHeight="1">
      <c r="A68" s="24"/>
      <c r="B68" s="25"/>
      <c r="C68" s="26"/>
      <c r="D68" s="26"/>
      <c r="E68" s="26"/>
      <c r="F68" s="26"/>
      <c r="G68" s="26"/>
      <c r="H68" s="26"/>
    </row>
    <row r="69" spans="1:8" customFormat="1" ht="16.2">
      <c r="A69" s="529" t="s">
        <v>192</v>
      </c>
      <c r="B69" s="529"/>
      <c r="C69" s="529"/>
      <c r="D69" s="529"/>
      <c r="E69" s="529"/>
      <c r="F69" s="529"/>
      <c r="G69" s="529"/>
      <c r="H69" s="529"/>
    </row>
    <row r="70" spans="1:8" customFormat="1" ht="15.75" customHeight="1" thickBot="1">
      <c r="A70" s="531" t="s">
        <v>27</v>
      </c>
      <c r="B70" s="532" t="s">
        <v>28</v>
      </c>
      <c r="C70" s="533" t="s">
        <v>29</v>
      </c>
      <c r="D70" s="533"/>
      <c r="E70" s="533"/>
      <c r="F70" s="533"/>
      <c r="G70" s="533"/>
      <c r="H70" s="533"/>
    </row>
    <row r="71" spans="1:8" customFormat="1" ht="72.599999999999994" thickBot="1">
      <c r="A71" s="531"/>
      <c r="B71" s="532"/>
      <c r="C71" s="382" t="s">
        <v>30</v>
      </c>
      <c r="D71" s="27" t="s">
        <v>31</v>
      </c>
      <c r="E71" s="28" t="s">
        <v>32</v>
      </c>
      <c r="F71" s="29" t="s">
        <v>30</v>
      </c>
      <c r="G71" s="30" t="s">
        <v>31</v>
      </c>
      <c r="H71" s="31" t="s">
        <v>32</v>
      </c>
    </row>
    <row r="72" spans="1:8" customFormat="1" thickBot="1">
      <c r="A72" s="531"/>
      <c r="B72" s="532"/>
      <c r="C72" s="534" t="s">
        <v>33</v>
      </c>
      <c r="D72" s="534"/>
      <c r="E72" s="534"/>
      <c r="F72" s="535" t="s">
        <v>34</v>
      </c>
      <c r="G72" s="535"/>
      <c r="H72" s="535"/>
    </row>
    <row r="73" spans="1:8" customFormat="1" ht="13.8">
      <c r="A73" s="32" t="s">
        <v>35</v>
      </c>
      <c r="B73" s="33">
        <v>5886</v>
      </c>
      <c r="C73" s="34">
        <v>3798</v>
      </c>
      <c r="D73" s="35">
        <v>819</v>
      </c>
      <c r="E73" s="36">
        <v>1341</v>
      </c>
      <c r="F73" s="37">
        <v>64.525993883792097</v>
      </c>
      <c r="G73" s="38">
        <v>13.914373088685</v>
      </c>
      <c r="H73" s="38">
        <v>22.782874617737001</v>
      </c>
    </row>
    <row r="74" spans="1:8" customFormat="1" ht="13.8">
      <c r="A74" s="39" t="s">
        <v>36</v>
      </c>
      <c r="B74" s="40">
        <v>3147</v>
      </c>
      <c r="C74" s="41">
        <v>2009</v>
      </c>
      <c r="D74" s="42">
        <v>186</v>
      </c>
      <c r="E74" s="43">
        <v>1004</v>
      </c>
      <c r="F74" s="44">
        <v>63.838576421989202</v>
      </c>
      <c r="G74" s="45">
        <v>5.9103908484270704</v>
      </c>
      <c r="H74" s="45">
        <v>31.903400063552599</v>
      </c>
    </row>
    <row r="75" spans="1:8" customFormat="1" ht="13.8">
      <c r="A75" s="32" t="s">
        <v>83</v>
      </c>
      <c r="B75" s="46">
        <v>1334</v>
      </c>
      <c r="C75" s="34">
        <v>589</v>
      </c>
      <c r="D75" s="35">
        <v>0</v>
      </c>
      <c r="E75" s="36">
        <v>745</v>
      </c>
      <c r="F75" s="47">
        <v>44.152923538230901</v>
      </c>
      <c r="G75" s="48">
        <v>0</v>
      </c>
      <c r="H75" s="48">
        <v>55.847076461769099</v>
      </c>
    </row>
    <row r="76" spans="1:8" customFormat="1" ht="13.8">
      <c r="A76" s="39" t="s">
        <v>37</v>
      </c>
      <c r="B76" s="40">
        <v>747</v>
      </c>
      <c r="C76" s="41">
        <v>462</v>
      </c>
      <c r="D76" s="42">
        <v>5</v>
      </c>
      <c r="E76" s="43">
        <v>280</v>
      </c>
      <c r="F76" s="44">
        <v>61.847389558232898</v>
      </c>
      <c r="G76" s="45">
        <v>0.66934404283801896</v>
      </c>
      <c r="H76" s="45">
        <v>37.483266398929104</v>
      </c>
    </row>
    <row r="77" spans="1:8" customFormat="1" ht="13.8">
      <c r="A77" s="32" t="s">
        <v>38</v>
      </c>
      <c r="B77" s="46">
        <v>198</v>
      </c>
      <c r="C77" s="34">
        <v>145</v>
      </c>
      <c r="D77" s="35">
        <v>42</v>
      </c>
      <c r="E77" s="36">
        <v>11</v>
      </c>
      <c r="F77" s="47">
        <v>73.232323232323196</v>
      </c>
      <c r="G77" s="48">
        <v>21.2121212121212</v>
      </c>
      <c r="H77" s="48">
        <v>5.5555555555555598</v>
      </c>
    </row>
    <row r="78" spans="1:8" customFormat="1" ht="13.8">
      <c r="A78" s="39" t="s">
        <v>39</v>
      </c>
      <c r="B78" s="40">
        <v>631</v>
      </c>
      <c r="C78" s="41">
        <v>227</v>
      </c>
      <c r="D78" s="42">
        <v>61</v>
      </c>
      <c r="E78" s="43">
        <v>343</v>
      </c>
      <c r="F78" s="44">
        <v>35.974643423137898</v>
      </c>
      <c r="G78" s="45">
        <v>9.6671949286846299</v>
      </c>
      <c r="H78" s="45">
        <v>54.3581616481775</v>
      </c>
    </row>
    <row r="79" spans="1:8" customFormat="1" ht="13.8">
      <c r="A79" s="32" t="s">
        <v>40</v>
      </c>
      <c r="B79" s="46">
        <v>2755</v>
      </c>
      <c r="C79" s="34">
        <v>2282</v>
      </c>
      <c r="D79" s="35">
        <v>111</v>
      </c>
      <c r="E79" s="36">
        <v>418</v>
      </c>
      <c r="F79" s="47">
        <v>82.831215970961907</v>
      </c>
      <c r="G79" s="48">
        <v>4.0290381125226897</v>
      </c>
      <c r="H79" s="48">
        <v>15.1724137931034</v>
      </c>
    </row>
    <row r="80" spans="1:8" customFormat="1" ht="13.8">
      <c r="A80" s="39" t="s">
        <v>41</v>
      </c>
      <c r="B80" s="40">
        <v>640</v>
      </c>
      <c r="C80" s="41">
        <v>309</v>
      </c>
      <c r="D80" s="42">
        <v>0</v>
      </c>
      <c r="E80" s="43">
        <v>331</v>
      </c>
      <c r="F80" s="44">
        <v>48.28125</v>
      </c>
      <c r="G80" s="45">
        <v>0</v>
      </c>
      <c r="H80" s="45">
        <v>51.71875</v>
      </c>
    </row>
    <row r="81" spans="1:8" customFormat="1" ht="13.8">
      <c r="A81" s="32" t="s">
        <v>43</v>
      </c>
      <c r="B81" s="46">
        <v>5229</v>
      </c>
      <c r="C81" s="34">
        <v>3496</v>
      </c>
      <c r="D81" s="35">
        <v>896</v>
      </c>
      <c r="E81" s="36">
        <v>1083</v>
      </c>
      <c r="F81" s="47">
        <v>66.857907821763206</v>
      </c>
      <c r="G81" s="48">
        <v>17.135207496653301</v>
      </c>
      <c r="H81" s="48">
        <v>20.711417096959298</v>
      </c>
    </row>
    <row r="82" spans="1:8" customFormat="1" ht="13.8">
      <c r="A82" s="39" t="s">
        <v>58</v>
      </c>
      <c r="B82" s="40">
        <v>15390</v>
      </c>
      <c r="C82" s="41">
        <v>9455</v>
      </c>
      <c r="D82" s="42">
        <v>679</v>
      </c>
      <c r="E82" s="43">
        <v>5557</v>
      </c>
      <c r="F82" s="44">
        <v>61.435997400909699</v>
      </c>
      <c r="G82" s="45">
        <v>4.4119558154645899</v>
      </c>
      <c r="H82" s="45">
        <v>36.107862248213102</v>
      </c>
    </row>
    <row r="83" spans="1:8" customFormat="1" ht="13.8">
      <c r="A83" s="32" t="s">
        <v>45</v>
      </c>
      <c r="B83" s="46">
        <v>1364</v>
      </c>
      <c r="C83" s="34">
        <v>1157</v>
      </c>
      <c r="D83" s="35">
        <v>74</v>
      </c>
      <c r="E83" s="36">
        <v>136</v>
      </c>
      <c r="F83" s="47">
        <v>84.824046920821104</v>
      </c>
      <c r="G83" s="48">
        <v>5.4252199413489697</v>
      </c>
      <c r="H83" s="48">
        <v>9.9706744868035209</v>
      </c>
    </row>
    <row r="84" spans="1:8" customFormat="1" ht="13.8">
      <c r="A84" s="39" t="s">
        <v>46</v>
      </c>
      <c r="B84" s="40">
        <v>277</v>
      </c>
      <c r="C84" s="41">
        <v>166</v>
      </c>
      <c r="D84" s="42">
        <v>67</v>
      </c>
      <c r="E84" s="43">
        <v>50</v>
      </c>
      <c r="F84" s="44">
        <v>59.927797833935003</v>
      </c>
      <c r="G84" s="45">
        <v>24.187725631768998</v>
      </c>
      <c r="H84" s="45">
        <v>18.050541516245499</v>
      </c>
    </row>
    <row r="85" spans="1:8" customFormat="1" ht="13.8">
      <c r="A85" s="32" t="s">
        <v>47</v>
      </c>
      <c r="B85" s="46">
        <v>1302</v>
      </c>
      <c r="C85" s="34">
        <v>441</v>
      </c>
      <c r="D85" s="35">
        <v>0</v>
      </c>
      <c r="E85" s="36">
        <v>913</v>
      </c>
      <c r="F85" s="47">
        <v>33.870967741935502</v>
      </c>
      <c r="G85" s="48">
        <v>0</v>
      </c>
      <c r="H85" s="48">
        <v>70.122887864823298</v>
      </c>
    </row>
    <row r="86" spans="1:8" customFormat="1" ht="13.8">
      <c r="A86" s="39" t="s">
        <v>48</v>
      </c>
      <c r="B86" s="40">
        <v>169</v>
      </c>
      <c r="C86" s="41">
        <v>33</v>
      </c>
      <c r="D86" s="42">
        <v>0</v>
      </c>
      <c r="E86" s="43">
        <v>136</v>
      </c>
      <c r="F86" s="44">
        <v>19.526627218934902</v>
      </c>
      <c r="G86" s="45">
        <v>0</v>
      </c>
      <c r="H86" s="45">
        <v>80.473372781065095</v>
      </c>
    </row>
    <row r="87" spans="1:8" customFormat="1" ht="13.8">
      <c r="A87" s="32" t="s">
        <v>49</v>
      </c>
      <c r="B87" s="46">
        <v>1950</v>
      </c>
      <c r="C87" s="34">
        <v>1245</v>
      </c>
      <c r="D87" s="35">
        <v>37</v>
      </c>
      <c r="E87" s="36">
        <v>699</v>
      </c>
      <c r="F87" s="47">
        <v>63.846153846153797</v>
      </c>
      <c r="G87" s="48">
        <v>1.8974358974359</v>
      </c>
      <c r="H87" s="48">
        <v>35.846153846153904</v>
      </c>
    </row>
    <row r="88" spans="1:8" customFormat="1" ht="14.4" thickBot="1">
      <c r="A88" s="39" t="s">
        <v>50</v>
      </c>
      <c r="B88" s="40">
        <v>214</v>
      </c>
      <c r="C88" s="41">
        <v>117</v>
      </c>
      <c r="D88" s="42">
        <v>0</v>
      </c>
      <c r="E88" s="43">
        <v>97</v>
      </c>
      <c r="F88" s="44">
        <v>54.672897196261701</v>
      </c>
      <c r="G88" s="71">
        <v>0</v>
      </c>
      <c r="H88" s="71">
        <v>45.327102803738299</v>
      </c>
    </row>
    <row r="89" spans="1:8" customFormat="1" ht="13.8">
      <c r="A89" s="49" t="s">
        <v>59</v>
      </c>
      <c r="B89" s="50">
        <v>36827</v>
      </c>
      <c r="C89" s="51">
        <v>23980</v>
      </c>
      <c r="D89" s="52">
        <v>2972</v>
      </c>
      <c r="E89" s="53">
        <v>10642</v>
      </c>
      <c r="F89" s="72">
        <v>65.115268688733806</v>
      </c>
      <c r="G89" s="73">
        <v>8.0701659108806005</v>
      </c>
      <c r="H89" s="73">
        <v>28.897276454775</v>
      </c>
    </row>
    <row r="90" spans="1:8" customFormat="1" ht="28.5" customHeight="1">
      <c r="A90" s="56" t="s">
        <v>52</v>
      </c>
      <c r="B90" s="57">
        <v>4406</v>
      </c>
      <c r="C90" s="58">
        <v>1951</v>
      </c>
      <c r="D90" s="59">
        <v>5</v>
      </c>
      <c r="E90" s="60">
        <v>2502</v>
      </c>
      <c r="F90" s="74">
        <v>44.280526554698099</v>
      </c>
      <c r="G90" s="75">
        <v>0.11348161597821201</v>
      </c>
      <c r="H90" s="75">
        <v>56.786200635497103</v>
      </c>
    </row>
    <row r="91" spans="1:8" customFormat="1" ht="15" customHeight="1">
      <c r="A91" s="63" t="s">
        <v>60</v>
      </c>
      <c r="B91" s="64">
        <v>41233</v>
      </c>
      <c r="C91" s="65">
        <v>25931</v>
      </c>
      <c r="D91" s="66">
        <v>2977</v>
      </c>
      <c r="E91" s="67">
        <v>13144</v>
      </c>
      <c r="F91" s="76">
        <v>62.8889481725802</v>
      </c>
      <c r="G91" s="77">
        <v>7.2199451895326598</v>
      </c>
      <c r="H91" s="77">
        <v>31.877379768631901</v>
      </c>
    </row>
    <row r="92" spans="1:8" customFormat="1" ht="25.5" customHeight="1">
      <c r="A92" s="536" t="s">
        <v>54</v>
      </c>
      <c r="B92" s="536"/>
      <c r="C92" s="536"/>
      <c r="D92" s="536"/>
      <c r="E92" s="536"/>
      <c r="F92" s="536"/>
      <c r="G92" s="536"/>
      <c r="H92" s="536"/>
    </row>
    <row r="93" spans="1:8" customFormat="1" ht="16.95" customHeight="1">
      <c r="A93" s="537" t="s">
        <v>55</v>
      </c>
      <c r="B93" s="537"/>
      <c r="C93" s="537"/>
      <c r="D93" s="537"/>
      <c r="E93" s="537"/>
      <c r="F93" s="537"/>
      <c r="G93" s="537"/>
      <c r="H93" s="537"/>
    </row>
    <row r="94" spans="1:8" s="23" customFormat="1" ht="25.2" customHeight="1">
      <c r="A94" s="537" t="s">
        <v>193</v>
      </c>
      <c r="B94" s="537"/>
      <c r="C94" s="537"/>
      <c r="D94" s="537"/>
      <c r="E94" s="537"/>
      <c r="F94" s="537"/>
      <c r="G94" s="537"/>
      <c r="H94" s="537"/>
    </row>
    <row r="95" spans="1:8" ht="30" customHeight="1">
      <c r="A95" s="538" t="s">
        <v>64</v>
      </c>
      <c r="B95" s="538"/>
      <c r="C95" s="538"/>
      <c r="D95" s="538"/>
      <c r="E95" s="538"/>
      <c r="F95" s="538"/>
      <c r="G95" s="538"/>
      <c r="H95" s="538"/>
    </row>
    <row r="96" spans="1:8" s="23" customFormat="1" ht="14.25" customHeight="1">
      <c r="A96" s="78"/>
      <c r="B96" s="17"/>
      <c r="C96" s="1"/>
      <c r="D96" s="1"/>
      <c r="E96" s="1"/>
      <c r="F96" s="1"/>
      <c r="G96" s="1"/>
      <c r="H96" s="1"/>
    </row>
    <row r="97" spans="1:8" ht="17.25" customHeight="1">
      <c r="A97" s="530">
        <v>2022</v>
      </c>
      <c r="B97" s="530"/>
      <c r="C97" s="530"/>
      <c r="D97" s="530"/>
      <c r="E97" s="530"/>
      <c r="F97" s="530"/>
      <c r="G97" s="530"/>
      <c r="H97" s="530"/>
    </row>
    <row r="98" spans="1:8" ht="15" customHeight="1">
      <c r="A98" s="78"/>
      <c r="B98" s="17"/>
    </row>
    <row r="99" spans="1:8" ht="16.2">
      <c r="A99" s="543" t="s">
        <v>194</v>
      </c>
      <c r="B99" s="543"/>
      <c r="C99" s="543"/>
      <c r="D99" s="543"/>
      <c r="E99" s="543"/>
      <c r="F99" s="543"/>
      <c r="G99" s="543"/>
      <c r="H99" s="543"/>
    </row>
    <row r="100" spans="1:8" ht="15" customHeight="1" thickBot="1">
      <c r="A100" s="544" t="s">
        <v>27</v>
      </c>
      <c r="B100" s="545" t="s">
        <v>65</v>
      </c>
      <c r="C100" s="546" t="s">
        <v>29</v>
      </c>
      <c r="D100" s="546"/>
      <c r="E100" s="546"/>
      <c r="F100" s="546"/>
      <c r="G100" s="546"/>
      <c r="H100" s="546"/>
    </row>
    <row r="101" spans="1:8" ht="72.599999999999994" thickBot="1">
      <c r="A101" s="544"/>
      <c r="B101" s="545"/>
      <c r="C101" s="382" t="s">
        <v>30</v>
      </c>
      <c r="D101" s="365" t="s">
        <v>31</v>
      </c>
      <c r="E101" s="366" t="s">
        <v>32</v>
      </c>
      <c r="F101" s="367" t="s">
        <v>66</v>
      </c>
      <c r="G101" s="365" t="s">
        <v>31</v>
      </c>
      <c r="H101" s="365" t="s">
        <v>32</v>
      </c>
    </row>
    <row r="102" spans="1:8" thickBot="1">
      <c r="A102" s="544"/>
      <c r="B102" s="545"/>
      <c r="C102" s="547" t="s">
        <v>33</v>
      </c>
      <c r="D102" s="547"/>
      <c r="E102" s="547"/>
      <c r="F102" s="548" t="s">
        <v>34</v>
      </c>
      <c r="G102" s="548"/>
      <c r="H102" s="548"/>
    </row>
    <row r="103" spans="1:8" ht="14.4">
      <c r="A103" s="79" t="s">
        <v>35</v>
      </c>
      <c r="B103" s="46">
        <v>5909</v>
      </c>
      <c r="C103" s="80">
        <v>3994</v>
      </c>
      <c r="D103" s="81">
        <v>868</v>
      </c>
      <c r="E103" s="82">
        <v>1138</v>
      </c>
      <c r="F103" s="83">
        <v>67.591809104755498</v>
      </c>
      <c r="G103" s="83">
        <v>14.689456760873201</v>
      </c>
      <c r="H103" s="83">
        <v>19.2587578270435</v>
      </c>
    </row>
    <row r="104" spans="1:8" ht="14.4">
      <c r="A104" s="84" t="s">
        <v>36</v>
      </c>
      <c r="B104" s="40">
        <v>3147</v>
      </c>
      <c r="C104" s="85">
        <v>2021</v>
      </c>
      <c r="D104" s="86">
        <v>209</v>
      </c>
      <c r="E104" s="87">
        <v>947</v>
      </c>
      <c r="F104" s="88">
        <v>64.219891960597394</v>
      </c>
      <c r="G104" s="44">
        <v>6.6412456307594496</v>
      </c>
      <c r="H104" s="45">
        <v>30.0921512551636</v>
      </c>
    </row>
    <row r="105" spans="1:8" ht="14.4">
      <c r="A105" s="79" t="s">
        <v>83</v>
      </c>
      <c r="B105" s="46">
        <v>1420</v>
      </c>
      <c r="C105" s="80">
        <v>673</v>
      </c>
      <c r="D105" s="81">
        <v>0</v>
      </c>
      <c r="E105" s="82">
        <v>747</v>
      </c>
      <c r="F105" s="83">
        <v>47.394366197183103</v>
      </c>
      <c r="G105" s="47">
        <v>0</v>
      </c>
      <c r="H105" s="48">
        <v>52.605633802816897</v>
      </c>
    </row>
    <row r="106" spans="1:8" ht="14.4">
      <c r="A106" s="84" t="s">
        <v>37</v>
      </c>
      <c r="B106" s="40">
        <v>852</v>
      </c>
      <c r="C106" s="85">
        <v>410</v>
      </c>
      <c r="D106" s="86">
        <v>8</v>
      </c>
      <c r="E106" s="87">
        <v>434</v>
      </c>
      <c r="F106" s="88">
        <v>48.1220657276995</v>
      </c>
      <c r="G106" s="44">
        <v>0.93896713615023497</v>
      </c>
      <c r="H106" s="45">
        <v>50.938967136150197</v>
      </c>
    </row>
    <row r="107" spans="1:8" ht="14.4">
      <c r="A107" s="79" t="s">
        <v>38</v>
      </c>
      <c r="B107" s="46">
        <v>222</v>
      </c>
      <c r="C107" s="80">
        <v>123</v>
      </c>
      <c r="D107" s="81">
        <v>35</v>
      </c>
      <c r="E107" s="82">
        <v>69</v>
      </c>
      <c r="F107" s="83">
        <v>55.405405405405403</v>
      </c>
      <c r="G107" s="47">
        <v>15.765765765765799</v>
      </c>
      <c r="H107" s="48">
        <v>31.081081081081098</v>
      </c>
    </row>
    <row r="108" spans="1:8" ht="14.4">
      <c r="A108" s="84" t="s">
        <v>39</v>
      </c>
      <c r="B108" s="40">
        <v>706</v>
      </c>
      <c r="C108" s="85">
        <v>255</v>
      </c>
      <c r="D108" s="86">
        <v>76</v>
      </c>
      <c r="E108" s="87">
        <v>375</v>
      </c>
      <c r="F108" s="88">
        <v>36.118980169971699</v>
      </c>
      <c r="G108" s="44">
        <v>10.764872521246501</v>
      </c>
      <c r="H108" s="45">
        <v>53.116147308781898</v>
      </c>
    </row>
    <row r="109" spans="1:8" ht="14.4">
      <c r="A109" s="79" t="s">
        <v>40</v>
      </c>
      <c r="B109" s="46">
        <v>2798</v>
      </c>
      <c r="C109" s="80">
        <v>2373</v>
      </c>
      <c r="D109" s="81">
        <v>145</v>
      </c>
      <c r="E109" s="82">
        <v>353</v>
      </c>
      <c r="F109" s="83">
        <v>84.810578984989306</v>
      </c>
      <c r="G109" s="47">
        <v>5.1822730521801299</v>
      </c>
      <c r="H109" s="48">
        <v>12.6161543959971</v>
      </c>
    </row>
    <row r="110" spans="1:8" ht="14.4">
      <c r="A110" s="84" t="s">
        <v>41</v>
      </c>
      <c r="B110" s="40">
        <v>722</v>
      </c>
      <c r="C110" s="85">
        <v>369</v>
      </c>
      <c r="D110" s="86">
        <v>1</v>
      </c>
      <c r="E110" s="87">
        <v>353</v>
      </c>
      <c r="F110" s="88">
        <v>51.108033240997202</v>
      </c>
      <c r="G110" s="44">
        <v>0.138504155124654</v>
      </c>
      <c r="H110" s="45">
        <v>48.891966759002798</v>
      </c>
    </row>
    <row r="111" spans="1:8" ht="14.4">
      <c r="A111" s="79" t="s">
        <v>43</v>
      </c>
      <c r="B111" s="46">
        <v>5490</v>
      </c>
      <c r="C111" s="80">
        <v>3402</v>
      </c>
      <c r="D111" s="81">
        <v>754</v>
      </c>
      <c r="E111" s="82">
        <v>1528</v>
      </c>
      <c r="F111" s="83">
        <v>61.967213114754102</v>
      </c>
      <c r="G111" s="47">
        <v>13.7340619307832</v>
      </c>
      <c r="H111" s="48">
        <v>27.832422586521002</v>
      </c>
    </row>
    <row r="112" spans="1:8" ht="14.4">
      <c r="A112" s="84" t="s">
        <v>44</v>
      </c>
      <c r="B112" s="40">
        <v>15346</v>
      </c>
      <c r="C112" s="85">
        <v>9570</v>
      </c>
      <c r="D112" s="86">
        <v>931</v>
      </c>
      <c r="E112" s="87">
        <v>5140</v>
      </c>
      <c r="F112" s="88">
        <v>62.361527433859003</v>
      </c>
      <c r="G112" s="44">
        <v>6.0667274859898299</v>
      </c>
      <c r="H112" s="45">
        <v>33.4940701159911</v>
      </c>
    </row>
    <row r="113" spans="1:11" ht="14.4">
      <c r="A113" s="79" t="s">
        <v>45</v>
      </c>
      <c r="B113" s="46">
        <v>1364</v>
      </c>
      <c r="C113" s="80">
        <v>1176</v>
      </c>
      <c r="D113" s="81">
        <v>84</v>
      </c>
      <c r="E113" s="82">
        <v>107</v>
      </c>
      <c r="F113" s="83">
        <v>86.217008797654003</v>
      </c>
      <c r="G113" s="47">
        <v>6.1583577712609996</v>
      </c>
      <c r="H113" s="48">
        <v>7.8445747800586503</v>
      </c>
    </row>
    <row r="114" spans="1:11" ht="14.4">
      <c r="A114" s="84" t="s">
        <v>46</v>
      </c>
      <c r="B114" s="40">
        <v>282</v>
      </c>
      <c r="C114" s="85">
        <v>191</v>
      </c>
      <c r="D114" s="86">
        <v>1</v>
      </c>
      <c r="E114" s="87">
        <v>110</v>
      </c>
      <c r="F114" s="88">
        <v>67.730496453900699</v>
      </c>
      <c r="G114" s="44">
        <v>0.35460992907801397</v>
      </c>
      <c r="H114" s="45">
        <v>39.007092198581603</v>
      </c>
      <c r="J114" s="89"/>
      <c r="K114" s="89"/>
    </row>
    <row r="115" spans="1:11" ht="14.4">
      <c r="A115" s="79" t="s">
        <v>47</v>
      </c>
      <c r="B115" s="46">
        <v>1419</v>
      </c>
      <c r="C115" s="80">
        <v>551</v>
      </c>
      <c r="D115" s="81">
        <v>0</v>
      </c>
      <c r="E115" s="82">
        <v>924</v>
      </c>
      <c r="F115" s="83">
        <v>38.830162085975999</v>
      </c>
      <c r="G115" s="47">
        <v>0</v>
      </c>
      <c r="H115" s="48">
        <v>65.116279069767401</v>
      </c>
      <c r="J115" s="89"/>
      <c r="K115" s="89"/>
    </row>
    <row r="116" spans="1:11" ht="14.4">
      <c r="A116" s="84" t="s">
        <v>48</v>
      </c>
      <c r="B116" s="40">
        <v>174</v>
      </c>
      <c r="C116" s="85">
        <v>33</v>
      </c>
      <c r="D116" s="86">
        <v>0</v>
      </c>
      <c r="E116" s="87">
        <v>141</v>
      </c>
      <c r="F116" s="88">
        <v>18.965517241379299</v>
      </c>
      <c r="G116" s="44">
        <v>0</v>
      </c>
      <c r="H116" s="45">
        <v>81.034482758620697</v>
      </c>
      <c r="J116" s="89"/>
      <c r="K116" s="89"/>
    </row>
    <row r="117" spans="1:11" ht="14.4">
      <c r="A117" s="79" t="s">
        <v>49</v>
      </c>
      <c r="B117" s="46">
        <v>1773</v>
      </c>
      <c r="C117" s="80">
        <v>1157</v>
      </c>
      <c r="D117" s="81">
        <v>29</v>
      </c>
      <c r="E117" s="82">
        <v>601</v>
      </c>
      <c r="F117" s="83">
        <v>65.2566271855612</v>
      </c>
      <c r="G117" s="47">
        <v>1.63564579808235</v>
      </c>
      <c r="H117" s="48">
        <v>33.897349125775499</v>
      </c>
      <c r="J117" s="89"/>
      <c r="K117" s="89"/>
    </row>
    <row r="118" spans="1:11" thickBot="1">
      <c r="A118" s="84" t="s">
        <v>50</v>
      </c>
      <c r="B118" s="368">
        <v>240</v>
      </c>
      <c r="C118" s="85">
        <v>143</v>
      </c>
      <c r="D118" s="86">
        <v>0</v>
      </c>
      <c r="E118" s="90">
        <v>97</v>
      </c>
      <c r="F118" s="88">
        <v>59.5833333333333</v>
      </c>
      <c r="G118" s="44">
        <v>0</v>
      </c>
      <c r="H118" s="45">
        <v>40.4166666666667</v>
      </c>
      <c r="J118" s="89"/>
    </row>
    <row r="119" spans="1:11" ht="14.4">
      <c r="A119" s="49" t="s">
        <v>51</v>
      </c>
      <c r="B119" s="91">
        <v>37037</v>
      </c>
      <c r="C119" s="369">
        <v>24262</v>
      </c>
      <c r="D119" s="92">
        <v>3132</v>
      </c>
      <c r="E119" s="93">
        <v>10368</v>
      </c>
      <c r="F119" s="370">
        <v>65.507465507465497</v>
      </c>
      <c r="G119" s="371">
        <v>8.4564084564084592</v>
      </c>
      <c r="H119" s="372">
        <v>27.993627993627999</v>
      </c>
      <c r="J119" s="89"/>
      <c r="K119" s="89"/>
    </row>
    <row r="120" spans="1:11" ht="23.25" customHeight="1">
      <c r="A120" s="56" t="s">
        <v>52</v>
      </c>
      <c r="B120" s="94">
        <v>4827</v>
      </c>
      <c r="C120" s="373">
        <v>2179</v>
      </c>
      <c r="D120" s="95">
        <v>9</v>
      </c>
      <c r="E120" s="96">
        <v>2696</v>
      </c>
      <c r="F120" s="374">
        <v>45.141910089082202</v>
      </c>
      <c r="G120" s="375">
        <v>0.186451211932878</v>
      </c>
      <c r="H120" s="376">
        <v>55.852496374559799</v>
      </c>
    </row>
    <row r="121" spans="1:11" ht="15" customHeight="1">
      <c r="A121" s="63" t="s">
        <v>53</v>
      </c>
      <c r="B121" s="97">
        <v>41864</v>
      </c>
      <c r="C121" s="377">
        <v>26441</v>
      </c>
      <c r="D121" s="98">
        <v>3141</v>
      </c>
      <c r="E121" s="99">
        <v>13064</v>
      </c>
      <c r="F121" s="378">
        <v>63.159277660997503</v>
      </c>
      <c r="G121" s="379">
        <v>7.5028664246130301</v>
      </c>
      <c r="H121" s="380">
        <v>31.2058092872157</v>
      </c>
    </row>
    <row r="122" spans="1:11" ht="24.75" customHeight="1">
      <c r="A122" s="542" t="s">
        <v>67</v>
      </c>
      <c r="B122" s="542"/>
      <c r="C122" s="542"/>
      <c r="D122" s="542"/>
      <c r="E122" s="542"/>
      <c r="F122" s="542"/>
      <c r="G122" s="542"/>
      <c r="H122" s="542"/>
    </row>
    <row r="123" spans="1:11" ht="15" customHeight="1">
      <c r="A123" s="537" t="s">
        <v>68</v>
      </c>
      <c r="B123" s="537"/>
      <c r="C123" s="537"/>
      <c r="D123" s="537"/>
      <c r="E123" s="537"/>
      <c r="F123" s="537"/>
      <c r="G123" s="537"/>
      <c r="H123" s="537"/>
    </row>
    <row r="124" spans="1:11" ht="26.7" customHeight="1">
      <c r="A124" s="538" t="s">
        <v>69</v>
      </c>
      <c r="B124" s="538"/>
      <c r="C124" s="538"/>
      <c r="D124" s="538"/>
      <c r="E124" s="538"/>
      <c r="F124" s="538"/>
      <c r="G124" s="538"/>
      <c r="H124" s="538"/>
    </row>
    <row r="125" spans="1:11" ht="14.4"/>
    <row r="126" spans="1:11" ht="17.25" customHeight="1">
      <c r="A126" s="530">
        <v>2021</v>
      </c>
      <c r="B126" s="530"/>
      <c r="C126" s="530"/>
      <c r="D126" s="530"/>
      <c r="E126" s="530"/>
      <c r="F126" s="530"/>
      <c r="G126" s="530"/>
      <c r="H126" s="530"/>
    </row>
    <row r="127" spans="1:11" ht="14.25" customHeight="1">
      <c r="A127" s="100"/>
      <c r="B127" s="17"/>
    </row>
    <row r="128" spans="1:11" ht="16.2">
      <c r="A128" s="543" t="s">
        <v>195</v>
      </c>
      <c r="B128" s="543"/>
      <c r="C128" s="543"/>
      <c r="D128" s="543"/>
      <c r="E128" s="543"/>
      <c r="F128" s="543"/>
      <c r="G128" s="543"/>
      <c r="H128" s="543"/>
    </row>
    <row r="129" spans="1:8" ht="15" customHeight="1" thickBot="1">
      <c r="A129" s="544" t="s">
        <v>27</v>
      </c>
      <c r="B129" s="545" t="s">
        <v>65</v>
      </c>
      <c r="C129" s="546" t="s">
        <v>29</v>
      </c>
      <c r="D129" s="546"/>
      <c r="E129" s="546"/>
      <c r="F129" s="546"/>
      <c r="G129" s="546"/>
      <c r="H129" s="546"/>
    </row>
    <row r="130" spans="1:8" ht="72.599999999999994" thickBot="1">
      <c r="A130" s="544"/>
      <c r="B130" s="545"/>
      <c r="C130" s="382" t="s">
        <v>30</v>
      </c>
      <c r="D130" s="365" t="s">
        <v>31</v>
      </c>
      <c r="E130" s="366" t="s">
        <v>32</v>
      </c>
      <c r="F130" s="367" t="s">
        <v>66</v>
      </c>
      <c r="G130" s="365" t="s">
        <v>31</v>
      </c>
      <c r="H130" s="365" t="s">
        <v>32</v>
      </c>
    </row>
    <row r="131" spans="1:8" thickBot="1">
      <c r="A131" s="544"/>
      <c r="B131" s="545"/>
      <c r="C131" s="547" t="s">
        <v>33</v>
      </c>
      <c r="D131" s="547"/>
      <c r="E131" s="547"/>
      <c r="F131" s="548" t="s">
        <v>34</v>
      </c>
      <c r="G131" s="548"/>
      <c r="H131" s="548"/>
    </row>
    <row r="132" spans="1:8" ht="14.4">
      <c r="A132" s="79" t="s">
        <v>35</v>
      </c>
      <c r="B132" s="46">
        <v>6085</v>
      </c>
      <c r="C132" s="80">
        <v>4317</v>
      </c>
      <c r="D132" s="81">
        <v>1200</v>
      </c>
      <c r="E132" s="82">
        <v>703</v>
      </c>
      <c r="F132" s="83">
        <f t="shared" ref="F132:F150" si="3">C132/$B132*100</f>
        <v>70.944946589975345</v>
      </c>
      <c r="G132" s="83">
        <f t="shared" ref="G132:G150" si="4">D132/$B132*100</f>
        <v>19.72062448644207</v>
      </c>
      <c r="H132" s="83">
        <f t="shared" ref="H132:H150" si="5">E132/$B132*100</f>
        <v>11.552999178307314</v>
      </c>
    </row>
    <row r="133" spans="1:8" ht="14.4">
      <c r="A133" s="84" t="s">
        <v>36</v>
      </c>
      <c r="B133" s="40">
        <v>3235</v>
      </c>
      <c r="C133" s="85">
        <v>2114</v>
      </c>
      <c r="D133" s="86">
        <v>66</v>
      </c>
      <c r="E133" s="87">
        <v>1077</v>
      </c>
      <c r="F133" s="88">
        <f t="shared" si="3"/>
        <v>65.347758887171565</v>
      </c>
      <c r="G133" s="44">
        <f t="shared" si="4"/>
        <v>2.0401854714064918</v>
      </c>
      <c r="H133" s="45">
        <f t="shared" si="5"/>
        <v>33.292117465224116</v>
      </c>
    </row>
    <row r="134" spans="1:8" ht="14.4">
      <c r="A134" s="79" t="s">
        <v>83</v>
      </c>
      <c r="B134" s="46">
        <v>1424</v>
      </c>
      <c r="C134" s="80">
        <v>687</v>
      </c>
      <c r="D134" s="81">
        <v>0</v>
      </c>
      <c r="E134" s="82">
        <v>737</v>
      </c>
      <c r="F134" s="83">
        <f t="shared" si="3"/>
        <v>48.24438202247191</v>
      </c>
      <c r="G134" s="47">
        <f t="shared" si="4"/>
        <v>0</v>
      </c>
      <c r="H134" s="48">
        <f t="shared" si="5"/>
        <v>51.75561797752809</v>
      </c>
    </row>
    <row r="135" spans="1:8" ht="14.4">
      <c r="A135" s="84" t="s">
        <v>37</v>
      </c>
      <c r="B135" s="40">
        <v>900</v>
      </c>
      <c r="C135" s="85">
        <v>582</v>
      </c>
      <c r="D135" s="86">
        <v>5</v>
      </c>
      <c r="E135" s="87">
        <v>313</v>
      </c>
      <c r="F135" s="88">
        <f t="shared" si="3"/>
        <v>64.666666666666657</v>
      </c>
      <c r="G135" s="44">
        <f t="shared" si="4"/>
        <v>0.55555555555555558</v>
      </c>
      <c r="H135" s="45">
        <f t="shared" si="5"/>
        <v>34.777777777777779</v>
      </c>
    </row>
    <row r="136" spans="1:8" ht="14.4">
      <c r="A136" s="79" t="s">
        <v>38</v>
      </c>
      <c r="B136" s="46">
        <v>240</v>
      </c>
      <c r="C136" s="80">
        <v>182</v>
      </c>
      <c r="D136" s="81">
        <v>38</v>
      </c>
      <c r="E136" s="82">
        <v>21</v>
      </c>
      <c r="F136" s="83">
        <f t="shared" si="3"/>
        <v>75.833333333333329</v>
      </c>
      <c r="G136" s="47">
        <f t="shared" si="4"/>
        <v>15.833333333333332</v>
      </c>
      <c r="H136" s="48">
        <f t="shared" si="5"/>
        <v>8.75</v>
      </c>
    </row>
    <row r="137" spans="1:8" ht="14.4">
      <c r="A137" s="84" t="s">
        <v>39</v>
      </c>
      <c r="B137" s="40">
        <v>748</v>
      </c>
      <c r="C137" s="85">
        <v>279</v>
      </c>
      <c r="D137" s="86">
        <v>86</v>
      </c>
      <c r="E137" s="87">
        <v>383</v>
      </c>
      <c r="F137" s="88">
        <f t="shared" si="3"/>
        <v>37.299465240641709</v>
      </c>
      <c r="G137" s="44">
        <f t="shared" si="4"/>
        <v>11.497326203208557</v>
      </c>
      <c r="H137" s="45">
        <f t="shared" si="5"/>
        <v>51.20320855614974</v>
      </c>
    </row>
    <row r="138" spans="1:8" ht="14.4">
      <c r="A138" s="79" t="s">
        <v>40</v>
      </c>
      <c r="B138" s="46">
        <v>2820</v>
      </c>
      <c r="C138" s="80">
        <v>2402</v>
      </c>
      <c r="D138" s="81">
        <v>132</v>
      </c>
      <c r="E138" s="82">
        <v>345</v>
      </c>
      <c r="F138" s="83">
        <f t="shared" si="3"/>
        <v>85.177304964539005</v>
      </c>
      <c r="G138" s="47">
        <f t="shared" si="4"/>
        <v>4.6808510638297873</v>
      </c>
      <c r="H138" s="48">
        <f t="shared" si="5"/>
        <v>12.23404255319149</v>
      </c>
    </row>
    <row r="139" spans="1:8" ht="14.4">
      <c r="A139" s="84" t="s">
        <v>41</v>
      </c>
      <c r="B139" s="40">
        <v>818</v>
      </c>
      <c r="C139" s="85">
        <v>320</v>
      </c>
      <c r="D139" s="86">
        <v>37</v>
      </c>
      <c r="E139" s="87">
        <v>461</v>
      </c>
      <c r="F139" s="88">
        <f t="shared" si="3"/>
        <v>39.119804400977998</v>
      </c>
      <c r="G139" s="44">
        <f t="shared" si="4"/>
        <v>4.5232273838630803</v>
      </c>
      <c r="H139" s="45">
        <f t="shared" si="5"/>
        <v>56.356968215158922</v>
      </c>
    </row>
    <row r="140" spans="1:8" ht="14.4">
      <c r="A140" s="79" t="s">
        <v>43</v>
      </c>
      <c r="B140" s="46">
        <v>5653</v>
      </c>
      <c r="C140" s="80">
        <v>3935</v>
      </c>
      <c r="D140" s="81">
        <v>930</v>
      </c>
      <c r="E140" s="82">
        <v>1003</v>
      </c>
      <c r="F140" s="83">
        <f t="shared" si="3"/>
        <v>69.609057137802935</v>
      </c>
      <c r="G140" s="47">
        <f t="shared" si="4"/>
        <v>16.451441712365117</v>
      </c>
      <c r="H140" s="48">
        <f t="shared" si="5"/>
        <v>17.742791438174422</v>
      </c>
    </row>
    <row r="141" spans="1:8" ht="14.4">
      <c r="A141" s="84" t="s">
        <v>44</v>
      </c>
      <c r="B141" s="40">
        <v>15635</v>
      </c>
      <c r="C141" s="85">
        <v>10215</v>
      </c>
      <c r="D141" s="86">
        <v>1314</v>
      </c>
      <c r="E141" s="87">
        <v>4450</v>
      </c>
      <c r="F141" s="88">
        <f t="shared" si="3"/>
        <v>65.334186120882634</v>
      </c>
      <c r="G141" s="44">
        <f t="shared" si="4"/>
        <v>8.4042212983690447</v>
      </c>
      <c r="H141" s="45">
        <f t="shared" si="5"/>
        <v>28.461784457946916</v>
      </c>
    </row>
    <row r="142" spans="1:8" ht="14.4">
      <c r="A142" s="79" t="s">
        <v>45</v>
      </c>
      <c r="B142" s="46">
        <v>1351</v>
      </c>
      <c r="C142" s="80">
        <v>1172</v>
      </c>
      <c r="D142" s="81">
        <v>91</v>
      </c>
      <c r="E142" s="82">
        <v>91</v>
      </c>
      <c r="F142" s="83">
        <f t="shared" si="3"/>
        <v>86.750555144337525</v>
      </c>
      <c r="G142" s="47">
        <f t="shared" si="4"/>
        <v>6.7357512953367875</v>
      </c>
      <c r="H142" s="48">
        <f t="shared" si="5"/>
        <v>6.7357512953367875</v>
      </c>
    </row>
    <row r="143" spans="1:8" ht="14.4">
      <c r="A143" s="84" t="s">
        <v>46</v>
      </c>
      <c r="B143" s="40">
        <v>262</v>
      </c>
      <c r="C143" s="85">
        <v>154</v>
      </c>
      <c r="D143" s="86">
        <v>8</v>
      </c>
      <c r="E143" s="87">
        <v>110</v>
      </c>
      <c r="F143" s="88">
        <f t="shared" si="3"/>
        <v>58.778625954198475</v>
      </c>
      <c r="G143" s="44">
        <f t="shared" si="4"/>
        <v>3.0534351145038165</v>
      </c>
      <c r="H143" s="45">
        <f t="shared" si="5"/>
        <v>41.984732824427482</v>
      </c>
    </row>
    <row r="144" spans="1:8" ht="14.4">
      <c r="A144" s="79" t="s">
        <v>47</v>
      </c>
      <c r="B144" s="46">
        <v>1559</v>
      </c>
      <c r="C144" s="80">
        <v>722</v>
      </c>
      <c r="D144" s="81">
        <v>2</v>
      </c>
      <c r="E144" s="82">
        <v>887</v>
      </c>
      <c r="F144" s="83">
        <f t="shared" si="3"/>
        <v>46.311738293778063</v>
      </c>
      <c r="G144" s="47">
        <f t="shared" si="4"/>
        <v>0.12828736369467605</v>
      </c>
      <c r="H144" s="48">
        <f t="shared" si="5"/>
        <v>56.895445798588838</v>
      </c>
    </row>
    <row r="145" spans="1:8" ht="14.4">
      <c r="A145" s="84" t="s">
        <v>48</v>
      </c>
      <c r="B145" s="40">
        <v>187</v>
      </c>
      <c r="C145" s="85">
        <v>46</v>
      </c>
      <c r="D145" s="86">
        <v>1</v>
      </c>
      <c r="E145" s="87">
        <v>140</v>
      </c>
      <c r="F145" s="88">
        <f t="shared" si="3"/>
        <v>24.598930481283425</v>
      </c>
      <c r="G145" s="44">
        <f t="shared" si="4"/>
        <v>0.53475935828876997</v>
      </c>
      <c r="H145" s="45">
        <f t="shared" si="5"/>
        <v>74.866310160427801</v>
      </c>
    </row>
    <row r="146" spans="1:8" ht="14.4">
      <c r="A146" s="79" t="s">
        <v>49</v>
      </c>
      <c r="B146" s="46">
        <v>1844</v>
      </c>
      <c r="C146" s="80">
        <v>1267</v>
      </c>
      <c r="D146" s="81">
        <v>25</v>
      </c>
      <c r="E146" s="82">
        <v>563</v>
      </c>
      <c r="F146" s="83">
        <f t="shared" si="3"/>
        <v>68.709327548806939</v>
      </c>
      <c r="G146" s="47">
        <f t="shared" si="4"/>
        <v>1.3557483731019524</v>
      </c>
      <c r="H146" s="48">
        <f t="shared" si="5"/>
        <v>30.531453362255967</v>
      </c>
    </row>
    <row r="147" spans="1:8" thickBot="1">
      <c r="A147" s="84" t="s">
        <v>50</v>
      </c>
      <c r="B147" s="368">
        <v>262</v>
      </c>
      <c r="C147" s="85">
        <v>126</v>
      </c>
      <c r="D147" s="86">
        <v>21</v>
      </c>
      <c r="E147" s="90">
        <v>122</v>
      </c>
      <c r="F147" s="88">
        <f t="shared" si="3"/>
        <v>48.091603053435115</v>
      </c>
      <c r="G147" s="44">
        <f t="shared" si="4"/>
        <v>8.015267175572518</v>
      </c>
      <c r="H147" s="45">
        <f t="shared" si="5"/>
        <v>46.564885496183209</v>
      </c>
    </row>
    <row r="148" spans="1:8" ht="14.4">
      <c r="A148" s="49" t="s">
        <v>51</v>
      </c>
      <c r="B148" s="91">
        <f>SUM(B132:B133,B136,B137,B138,B140,B141,B142,B143,B146)</f>
        <v>37873</v>
      </c>
      <c r="C148" s="369">
        <f>SUM(C132:C133,C136,C137,C138,C140,C141,C142,C143,C146)</f>
        <v>26037</v>
      </c>
      <c r="D148" s="92">
        <f>SUM(D132:D133,D136,D137,D138,D140,D141,D142,D143,D146)</f>
        <v>3890</v>
      </c>
      <c r="E148" s="93">
        <f>SUM(E132:E133,E136,E137,E138,E140,E141,E142,E143,E146)</f>
        <v>8746</v>
      </c>
      <c r="F148" s="370">
        <f t="shared" si="3"/>
        <v>68.748184722625609</v>
      </c>
      <c r="G148" s="371">
        <f t="shared" si="4"/>
        <v>10.271169434689622</v>
      </c>
      <c r="H148" s="372">
        <f t="shared" si="5"/>
        <v>23.092968605602938</v>
      </c>
    </row>
    <row r="149" spans="1:8" ht="24" customHeight="1">
      <c r="A149" s="56" t="s">
        <v>52</v>
      </c>
      <c r="B149" s="94">
        <f>SUM(B134,B135,B139,B144,B145,B147)</f>
        <v>5150</v>
      </c>
      <c r="C149" s="373">
        <f>SUM(C134,C135,C139,C144,C145,C147)</f>
        <v>2483</v>
      </c>
      <c r="D149" s="95">
        <f>SUM(D134,D135,D139,D144,D145,D147)</f>
        <v>66</v>
      </c>
      <c r="E149" s="96">
        <f>SUM(E134,E135,E139,E144,E145,E147)</f>
        <v>2660</v>
      </c>
      <c r="F149" s="374">
        <f t="shared" si="3"/>
        <v>48.213592233009713</v>
      </c>
      <c r="G149" s="375">
        <f t="shared" si="4"/>
        <v>1.2815533980582523</v>
      </c>
      <c r="H149" s="376">
        <f t="shared" si="5"/>
        <v>51.650485436893199</v>
      </c>
    </row>
    <row r="150" spans="1:8" ht="15" customHeight="1">
      <c r="A150" s="63" t="s">
        <v>53</v>
      </c>
      <c r="B150" s="97">
        <f>SUM(B132:B147)</f>
        <v>43023</v>
      </c>
      <c r="C150" s="377">
        <f>SUM(C148:C149)</f>
        <v>28520</v>
      </c>
      <c r="D150" s="98">
        <f>SUM(D148:D149)</f>
        <v>3956</v>
      </c>
      <c r="E150" s="99">
        <f>SUM(E148:E149)</f>
        <v>11406</v>
      </c>
      <c r="F150" s="378">
        <f t="shared" si="3"/>
        <v>66.290123887223118</v>
      </c>
      <c r="G150" s="379">
        <f t="shared" si="4"/>
        <v>9.1950817004857868</v>
      </c>
      <c r="H150" s="380">
        <f t="shared" si="5"/>
        <v>26.511400878599815</v>
      </c>
    </row>
    <row r="151" spans="1:8" ht="24.75" customHeight="1">
      <c r="A151" s="549" t="s">
        <v>70</v>
      </c>
      <c r="B151" s="549"/>
      <c r="C151" s="549"/>
      <c r="D151" s="549"/>
      <c r="E151" s="549"/>
      <c r="F151" s="549"/>
      <c r="G151" s="549"/>
      <c r="H151" s="549"/>
    </row>
    <row r="152" spans="1:8" ht="15" customHeight="1">
      <c r="A152" s="537" t="s">
        <v>68</v>
      </c>
      <c r="B152" s="537"/>
      <c r="C152" s="537"/>
      <c r="D152" s="537"/>
      <c r="E152" s="537"/>
      <c r="F152" s="537"/>
      <c r="G152" s="537"/>
      <c r="H152" s="537"/>
    </row>
    <row r="153" spans="1:8" ht="23.25" customHeight="1">
      <c r="A153" s="538" t="s">
        <v>71</v>
      </c>
      <c r="B153" s="538"/>
      <c r="C153" s="538"/>
      <c r="D153" s="538"/>
      <c r="E153" s="538"/>
      <c r="F153" s="538"/>
      <c r="G153" s="538"/>
      <c r="H153" s="538"/>
    </row>
    <row r="154" spans="1:8" ht="14.4"/>
    <row r="155" spans="1:8" ht="23.4">
      <c r="A155" s="530">
        <v>2020</v>
      </c>
      <c r="B155" s="530"/>
      <c r="C155" s="530"/>
      <c r="D155" s="530"/>
      <c r="E155" s="530"/>
      <c r="F155" s="530"/>
      <c r="G155" s="530"/>
      <c r="H155" s="530"/>
    </row>
    <row r="156" spans="1:8" ht="14.25" customHeight="1">
      <c r="A156" s="100"/>
      <c r="B156" s="17"/>
    </row>
    <row r="157" spans="1:8" ht="16.2">
      <c r="A157" s="543" t="s">
        <v>196</v>
      </c>
      <c r="B157" s="543"/>
      <c r="C157" s="543"/>
      <c r="D157" s="543"/>
      <c r="E157" s="543"/>
      <c r="F157" s="543"/>
      <c r="G157" s="543"/>
      <c r="H157" s="543"/>
    </row>
    <row r="158" spans="1:8" ht="15" customHeight="1" thickBot="1">
      <c r="A158" s="544" t="s">
        <v>27</v>
      </c>
      <c r="B158" s="545" t="s">
        <v>65</v>
      </c>
      <c r="C158" s="546" t="s">
        <v>29</v>
      </c>
      <c r="D158" s="546"/>
      <c r="E158" s="546"/>
      <c r="F158" s="546"/>
      <c r="G158" s="546"/>
      <c r="H158" s="546"/>
    </row>
    <row r="159" spans="1:8" ht="72.599999999999994" thickBot="1">
      <c r="A159" s="544"/>
      <c r="B159" s="545"/>
      <c r="C159" s="382" t="s">
        <v>30</v>
      </c>
      <c r="D159" s="365" t="s">
        <v>31</v>
      </c>
      <c r="E159" s="366" t="s">
        <v>32</v>
      </c>
      <c r="F159" s="367" t="s">
        <v>66</v>
      </c>
      <c r="G159" s="365" t="s">
        <v>31</v>
      </c>
      <c r="H159" s="365" t="s">
        <v>32</v>
      </c>
    </row>
    <row r="160" spans="1:8" thickBot="1">
      <c r="A160" s="544"/>
      <c r="B160" s="545"/>
      <c r="C160" s="547" t="s">
        <v>33</v>
      </c>
      <c r="D160" s="547"/>
      <c r="E160" s="547"/>
      <c r="F160" s="548" t="s">
        <v>34</v>
      </c>
      <c r="G160" s="548"/>
      <c r="H160" s="548"/>
    </row>
    <row r="161" spans="1:8" ht="14.4">
      <c r="A161" s="79" t="s">
        <v>35</v>
      </c>
      <c r="B161" s="46">
        <v>6512</v>
      </c>
      <c r="C161" s="80">
        <v>4635</v>
      </c>
      <c r="D161" s="81">
        <v>1221</v>
      </c>
      <c r="E161" s="82">
        <v>806</v>
      </c>
      <c r="F161" s="83">
        <f t="shared" ref="F161:F179" si="6">C161/$B161*100</f>
        <v>71.176289926289925</v>
      </c>
      <c r="G161" s="83">
        <f t="shared" ref="G161:G179" si="7">D161/$B161*100</f>
        <v>18.75</v>
      </c>
      <c r="H161" s="83">
        <f t="shared" ref="H161:H179" si="8">E161/$B161*100</f>
        <v>12.377149877149877</v>
      </c>
    </row>
    <row r="162" spans="1:8" ht="14.4">
      <c r="A162" s="84" t="s">
        <v>36</v>
      </c>
      <c r="B162" s="40">
        <v>3425</v>
      </c>
      <c r="C162" s="85">
        <v>2332</v>
      </c>
      <c r="D162" s="86">
        <v>78</v>
      </c>
      <c r="E162" s="87">
        <v>1046</v>
      </c>
      <c r="F162" s="88">
        <f t="shared" si="6"/>
        <v>68.087591240875909</v>
      </c>
      <c r="G162" s="44">
        <f t="shared" si="7"/>
        <v>2.2773722627737225</v>
      </c>
      <c r="H162" s="45">
        <f t="shared" si="8"/>
        <v>30.540145985401463</v>
      </c>
    </row>
    <row r="163" spans="1:8" ht="14.4">
      <c r="A163" s="79" t="s">
        <v>83</v>
      </c>
      <c r="B163" s="46">
        <v>1601</v>
      </c>
      <c r="C163" s="80">
        <v>872</v>
      </c>
      <c r="D163" s="81">
        <v>4</v>
      </c>
      <c r="E163" s="82">
        <v>729</v>
      </c>
      <c r="F163" s="83">
        <f t="shared" si="6"/>
        <v>54.465958775765145</v>
      </c>
      <c r="G163" s="47">
        <f t="shared" si="7"/>
        <v>0.24984384759525297</v>
      </c>
      <c r="H163" s="48">
        <f t="shared" si="8"/>
        <v>45.534041224234855</v>
      </c>
    </row>
    <row r="164" spans="1:8" ht="14.4">
      <c r="A164" s="84" t="s">
        <v>37</v>
      </c>
      <c r="B164" s="40">
        <v>991</v>
      </c>
      <c r="C164" s="85">
        <v>639</v>
      </c>
      <c r="D164" s="86">
        <v>11</v>
      </c>
      <c r="E164" s="87">
        <v>342</v>
      </c>
      <c r="F164" s="88">
        <f t="shared" si="6"/>
        <v>64.480322906155394</v>
      </c>
      <c r="G164" s="44">
        <f t="shared" si="7"/>
        <v>1.109989909182644</v>
      </c>
      <c r="H164" s="45">
        <f t="shared" si="8"/>
        <v>34.510595358224016</v>
      </c>
    </row>
    <row r="165" spans="1:8" ht="14.4">
      <c r="A165" s="79" t="s">
        <v>38</v>
      </c>
      <c r="B165" s="46">
        <v>264</v>
      </c>
      <c r="C165" s="80">
        <v>196</v>
      </c>
      <c r="D165" s="81">
        <v>43</v>
      </c>
      <c r="E165" s="82">
        <v>26</v>
      </c>
      <c r="F165" s="83">
        <f t="shared" si="6"/>
        <v>74.242424242424249</v>
      </c>
      <c r="G165" s="47">
        <f t="shared" si="7"/>
        <v>16.287878787878789</v>
      </c>
      <c r="H165" s="48">
        <f t="shared" si="8"/>
        <v>9.8484848484848477</v>
      </c>
    </row>
    <row r="166" spans="1:8" ht="14.4">
      <c r="A166" s="84" t="s">
        <v>39</v>
      </c>
      <c r="B166" s="40">
        <v>847</v>
      </c>
      <c r="C166" s="85">
        <v>322</v>
      </c>
      <c r="D166" s="86">
        <v>106</v>
      </c>
      <c r="E166" s="87">
        <v>419</v>
      </c>
      <c r="F166" s="88">
        <f t="shared" si="6"/>
        <v>38.016528925619838</v>
      </c>
      <c r="G166" s="44">
        <f t="shared" si="7"/>
        <v>12.514757969303425</v>
      </c>
      <c r="H166" s="45">
        <f t="shared" si="8"/>
        <v>49.468713105076738</v>
      </c>
    </row>
    <row r="167" spans="1:8" ht="14.4">
      <c r="A167" s="79" t="s">
        <v>40</v>
      </c>
      <c r="B167" s="46">
        <v>2870</v>
      </c>
      <c r="C167" s="80">
        <v>2454</v>
      </c>
      <c r="D167" s="81">
        <v>160</v>
      </c>
      <c r="E167" s="82">
        <v>312</v>
      </c>
      <c r="F167" s="83">
        <f t="shared" si="6"/>
        <v>85.505226480836242</v>
      </c>
      <c r="G167" s="47">
        <f t="shared" si="7"/>
        <v>5.5749128919860631</v>
      </c>
      <c r="H167" s="48">
        <f t="shared" si="8"/>
        <v>10.871080139372822</v>
      </c>
    </row>
    <row r="168" spans="1:8" ht="14.4">
      <c r="A168" s="84" t="s">
        <v>41</v>
      </c>
      <c r="B168" s="40">
        <v>906</v>
      </c>
      <c r="C168" s="85">
        <v>371</v>
      </c>
      <c r="D168" s="86">
        <v>38</v>
      </c>
      <c r="E168" s="87">
        <v>497</v>
      </c>
      <c r="F168" s="88">
        <f t="shared" si="6"/>
        <v>40.949227373068432</v>
      </c>
      <c r="G168" s="44">
        <f t="shared" si="7"/>
        <v>4.1942604856512142</v>
      </c>
      <c r="H168" s="45">
        <f t="shared" si="8"/>
        <v>54.856512141280355</v>
      </c>
    </row>
    <row r="169" spans="1:8" ht="14.4">
      <c r="A169" s="79" t="s">
        <v>43</v>
      </c>
      <c r="B169" s="46">
        <v>6038</v>
      </c>
      <c r="C169" s="80">
        <v>4306</v>
      </c>
      <c r="D169" s="81">
        <v>931</v>
      </c>
      <c r="E169" s="82">
        <v>1022</v>
      </c>
      <c r="F169" s="83">
        <f t="shared" si="6"/>
        <v>71.31500496853262</v>
      </c>
      <c r="G169" s="47">
        <f t="shared" si="7"/>
        <v>15.41901291818483</v>
      </c>
      <c r="H169" s="48">
        <f t="shared" si="8"/>
        <v>16.92613448161643</v>
      </c>
    </row>
    <row r="170" spans="1:8" ht="14.4">
      <c r="A170" s="84" t="s">
        <v>44</v>
      </c>
      <c r="B170" s="40">
        <v>15586</v>
      </c>
      <c r="C170" s="85">
        <v>10649</v>
      </c>
      <c r="D170" s="86">
        <v>1306</v>
      </c>
      <c r="E170" s="87">
        <v>4002</v>
      </c>
      <c r="F170" s="88">
        <f t="shared" si="6"/>
        <v>68.32413704606698</v>
      </c>
      <c r="G170" s="44">
        <f t="shared" si="7"/>
        <v>8.3793147696650845</v>
      </c>
      <c r="H170" s="45">
        <f t="shared" si="8"/>
        <v>25.676889516232514</v>
      </c>
    </row>
    <row r="171" spans="1:8" ht="14.4">
      <c r="A171" s="79" t="s">
        <v>45</v>
      </c>
      <c r="B171" s="46">
        <v>1505</v>
      </c>
      <c r="C171" s="80">
        <v>1296</v>
      </c>
      <c r="D171" s="81">
        <v>144</v>
      </c>
      <c r="E171" s="82">
        <v>73</v>
      </c>
      <c r="F171" s="83">
        <f t="shared" si="6"/>
        <v>86.112956810631232</v>
      </c>
      <c r="G171" s="47">
        <f t="shared" si="7"/>
        <v>9.5681063122923593</v>
      </c>
      <c r="H171" s="48">
        <f t="shared" si="8"/>
        <v>4.8504983388704321</v>
      </c>
    </row>
    <row r="172" spans="1:8" ht="14.4">
      <c r="A172" s="84" t="s">
        <v>46</v>
      </c>
      <c r="B172" s="40">
        <v>270</v>
      </c>
      <c r="C172" s="85">
        <v>178</v>
      </c>
      <c r="D172" s="86">
        <v>9</v>
      </c>
      <c r="E172" s="87">
        <v>106</v>
      </c>
      <c r="F172" s="88">
        <f t="shared" si="6"/>
        <v>65.925925925925924</v>
      </c>
      <c r="G172" s="44">
        <f t="shared" si="7"/>
        <v>3.3333333333333335</v>
      </c>
      <c r="H172" s="45">
        <f t="shared" si="8"/>
        <v>39.25925925925926</v>
      </c>
    </row>
    <row r="173" spans="1:8" ht="14.4">
      <c r="A173" s="79" t="s">
        <v>47</v>
      </c>
      <c r="B173" s="46">
        <v>1660</v>
      </c>
      <c r="C173" s="80">
        <v>801</v>
      </c>
      <c r="D173" s="81">
        <v>4</v>
      </c>
      <c r="E173" s="82">
        <v>905</v>
      </c>
      <c r="F173" s="83">
        <f t="shared" si="6"/>
        <v>48.253012048192772</v>
      </c>
      <c r="G173" s="47">
        <f t="shared" si="7"/>
        <v>0.24096385542168677</v>
      </c>
      <c r="H173" s="48">
        <f t="shared" si="8"/>
        <v>54.518072289156628</v>
      </c>
    </row>
    <row r="174" spans="1:8" ht="14.4">
      <c r="A174" s="84" t="s">
        <v>48</v>
      </c>
      <c r="B174" s="40">
        <v>190</v>
      </c>
      <c r="C174" s="85">
        <v>44</v>
      </c>
      <c r="D174" s="86">
        <v>2</v>
      </c>
      <c r="E174" s="87">
        <v>145</v>
      </c>
      <c r="F174" s="88">
        <f t="shared" si="6"/>
        <v>23.157894736842106</v>
      </c>
      <c r="G174" s="44">
        <f t="shared" si="7"/>
        <v>1.0526315789473684</v>
      </c>
      <c r="H174" s="45">
        <f t="shared" si="8"/>
        <v>76.31578947368422</v>
      </c>
    </row>
    <row r="175" spans="1:8" ht="14.4">
      <c r="A175" s="79" t="s">
        <v>49</v>
      </c>
      <c r="B175" s="46">
        <v>1837</v>
      </c>
      <c r="C175" s="80">
        <v>1287</v>
      </c>
      <c r="D175" s="81">
        <v>30</v>
      </c>
      <c r="E175" s="82">
        <v>521</v>
      </c>
      <c r="F175" s="83">
        <f t="shared" si="6"/>
        <v>70.05988023952095</v>
      </c>
      <c r="G175" s="47">
        <f t="shared" si="7"/>
        <v>1.6330974414806749</v>
      </c>
      <c r="H175" s="48">
        <f t="shared" si="8"/>
        <v>28.361458900381052</v>
      </c>
    </row>
    <row r="176" spans="1:8" thickBot="1">
      <c r="A176" s="84" t="s">
        <v>50</v>
      </c>
      <c r="B176" s="368">
        <v>280</v>
      </c>
      <c r="C176" s="85">
        <v>162</v>
      </c>
      <c r="D176" s="86">
        <v>3</v>
      </c>
      <c r="E176" s="90">
        <v>116</v>
      </c>
      <c r="F176" s="88">
        <f t="shared" si="6"/>
        <v>57.857142857142861</v>
      </c>
      <c r="G176" s="44">
        <f t="shared" si="7"/>
        <v>1.0714285714285714</v>
      </c>
      <c r="H176" s="45">
        <f t="shared" si="8"/>
        <v>41.428571428571431</v>
      </c>
    </row>
    <row r="177" spans="1:8" ht="14.4">
      <c r="A177" s="49" t="s">
        <v>51</v>
      </c>
      <c r="B177" s="91">
        <f>SUM(B161:B162,B165,B166,B167,B169,B170,B171,B172,B175)</f>
        <v>39154</v>
      </c>
      <c r="C177" s="369">
        <f>SUM(C161:C162,C165,C166,C167,C169,C170,C171,C172,C175)</f>
        <v>27655</v>
      </c>
      <c r="D177" s="92">
        <f>SUM(D161:D162,D165,D166,D167,D169,D170,D171,D172,D175)</f>
        <v>4028</v>
      </c>
      <c r="E177" s="93">
        <f>SUM(E161:E162,E165,E166,E167,E169,E170,E171,E172,E175)</f>
        <v>8333</v>
      </c>
      <c r="F177" s="370">
        <f t="shared" si="6"/>
        <v>70.631353118455337</v>
      </c>
      <c r="G177" s="371">
        <f t="shared" si="7"/>
        <v>10.28758236706339</v>
      </c>
      <c r="H177" s="372">
        <f t="shared" si="8"/>
        <v>21.282627573172601</v>
      </c>
    </row>
    <row r="178" spans="1:8" ht="24" customHeight="1">
      <c r="A178" s="56" t="s">
        <v>52</v>
      </c>
      <c r="B178" s="94">
        <f>SUM(B163,B164,B168,B173,B174,B176)</f>
        <v>5628</v>
      </c>
      <c r="C178" s="373">
        <f>SUM(C163,C164,C168,C173,C174,C176)</f>
        <v>2889</v>
      </c>
      <c r="D178" s="95">
        <f>SUM(D163,D164,D168,D173,D174,D176)</f>
        <v>62</v>
      </c>
      <c r="E178" s="96">
        <f>SUM(E163,E164,E168,E173,E174,E176)</f>
        <v>2734</v>
      </c>
      <c r="F178" s="374">
        <f t="shared" si="6"/>
        <v>51.332622601279319</v>
      </c>
      <c r="G178" s="375">
        <f t="shared" si="7"/>
        <v>1.1016346837242361</v>
      </c>
      <c r="H178" s="376">
        <f t="shared" si="8"/>
        <v>48.578535891968727</v>
      </c>
    </row>
    <row r="179" spans="1:8" ht="15" customHeight="1">
      <c r="A179" s="63" t="s">
        <v>53</v>
      </c>
      <c r="B179" s="97">
        <f>SUM(B161:B176)</f>
        <v>44782</v>
      </c>
      <c r="C179" s="377">
        <f>SUM(C177:C178)</f>
        <v>30544</v>
      </c>
      <c r="D179" s="98">
        <f>SUM(D177:D178)</f>
        <v>4090</v>
      </c>
      <c r="E179" s="99">
        <f>SUM(E177:E178)</f>
        <v>11067</v>
      </c>
      <c r="F179" s="378">
        <f t="shared" si="6"/>
        <v>68.205975615202547</v>
      </c>
      <c r="G179" s="379">
        <f t="shared" si="7"/>
        <v>9.1331338484212399</v>
      </c>
      <c r="H179" s="380">
        <f t="shared" si="8"/>
        <v>24.71305435219508</v>
      </c>
    </row>
    <row r="180" spans="1:8" ht="24" customHeight="1">
      <c r="A180" s="549" t="s">
        <v>70</v>
      </c>
      <c r="B180" s="549"/>
      <c r="C180" s="549"/>
      <c r="D180" s="549"/>
      <c r="E180" s="549"/>
      <c r="F180" s="549"/>
      <c r="G180" s="549"/>
      <c r="H180" s="549"/>
    </row>
    <row r="181" spans="1:8" ht="15" customHeight="1">
      <c r="A181" s="537" t="s">
        <v>68</v>
      </c>
      <c r="B181" s="537"/>
      <c r="C181" s="537"/>
      <c r="D181" s="537"/>
      <c r="E181" s="537"/>
      <c r="F181" s="537"/>
      <c r="G181" s="537"/>
      <c r="H181" s="537"/>
    </row>
    <row r="182" spans="1:8" ht="24.75" customHeight="1">
      <c r="A182" s="538" t="s">
        <v>72</v>
      </c>
      <c r="B182" s="538"/>
      <c r="C182" s="538"/>
      <c r="D182" s="538"/>
      <c r="E182" s="538"/>
      <c r="F182" s="538"/>
      <c r="G182" s="538"/>
      <c r="H182" s="538"/>
    </row>
    <row r="184" spans="1:8" ht="16.5" customHeight="1">
      <c r="A184" s="530">
        <v>2019</v>
      </c>
      <c r="B184" s="530"/>
      <c r="C184" s="530"/>
      <c r="D184" s="530"/>
      <c r="E184" s="530"/>
      <c r="F184" s="530"/>
      <c r="G184" s="530"/>
      <c r="H184" s="530"/>
    </row>
    <row r="185" spans="1:8" ht="14.25" customHeight="1"/>
    <row r="186" spans="1:8" ht="16.2">
      <c r="A186" s="543" t="s">
        <v>197</v>
      </c>
      <c r="B186" s="543"/>
      <c r="C186" s="543"/>
      <c r="D186" s="543"/>
      <c r="E186" s="543"/>
      <c r="F186" s="543"/>
      <c r="G186" s="543"/>
      <c r="H186" s="543"/>
    </row>
    <row r="187" spans="1:8" ht="15" customHeight="1" thickBot="1">
      <c r="A187" s="544" t="s">
        <v>27</v>
      </c>
      <c r="B187" s="545" t="s">
        <v>65</v>
      </c>
      <c r="C187" s="546" t="s">
        <v>29</v>
      </c>
      <c r="D187" s="546"/>
      <c r="E187" s="546"/>
      <c r="F187" s="546"/>
      <c r="G187" s="546"/>
      <c r="H187" s="546"/>
    </row>
    <row r="188" spans="1:8" ht="72.599999999999994" thickBot="1">
      <c r="A188" s="544"/>
      <c r="B188" s="545"/>
      <c r="C188" s="382" t="s">
        <v>30</v>
      </c>
      <c r="D188" s="365" t="s">
        <v>31</v>
      </c>
      <c r="E188" s="366" t="s">
        <v>32</v>
      </c>
      <c r="F188" s="367" t="s">
        <v>66</v>
      </c>
      <c r="G188" s="365" t="s">
        <v>31</v>
      </c>
      <c r="H188" s="365" t="s">
        <v>32</v>
      </c>
    </row>
    <row r="189" spans="1:8" thickBot="1">
      <c r="A189" s="544"/>
      <c r="B189" s="545"/>
      <c r="C189" s="547" t="s">
        <v>33</v>
      </c>
      <c r="D189" s="547"/>
      <c r="E189" s="547"/>
      <c r="F189" s="548" t="s">
        <v>34</v>
      </c>
      <c r="G189" s="548"/>
      <c r="H189" s="548"/>
    </row>
    <row r="190" spans="1:8" ht="14.4">
      <c r="A190" s="79" t="s">
        <v>35</v>
      </c>
      <c r="B190" s="46">
        <v>6562</v>
      </c>
      <c r="C190" s="80">
        <v>4830</v>
      </c>
      <c r="D190" s="81">
        <v>1055</v>
      </c>
      <c r="E190" s="82">
        <v>840</v>
      </c>
      <c r="F190" s="83">
        <v>73.605608046327404</v>
      </c>
      <c r="G190" s="83">
        <v>16.077415422127402</v>
      </c>
      <c r="H190" s="83">
        <v>12.8009753124048</v>
      </c>
    </row>
    <row r="191" spans="1:8" ht="14.4">
      <c r="A191" s="84" t="s">
        <v>36</v>
      </c>
      <c r="B191" s="40">
        <v>3409</v>
      </c>
      <c r="C191" s="85">
        <v>2357</v>
      </c>
      <c r="D191" s="86">
        <v>125</v>
      </c>
      <c r="E191" s="87">
        <v>963</v>
      </c>
      <c r="F191" s="88">
        <v>69.140510413610997</v>
      </c>
      <c r="G191" s="44">
        <v>3.6667644470519201</v>
      </c>
      <c r="H191" s="45">
        <v>28.248753300088001</v>
      </c>
    </row>
    <row r="192" spans="1:8" ht="14.4">
      <c r="A192" s="79" t="s">
        <v>83</v>
      </c>
      <c r="B192" s="46">
        <v>1655</v>
      </c>
      <c r="C192" s="80">
        <v>917</v>
      </c>
      <c r="D192" s="81">
        <v>37</v>
      </c>
      <c r="E192" s="82">
        <v>701</v>
      </c>
      <c r="F192" s="83">
        <v>55.4078549848943</v>
      </c>
      <c r="G192" s="47">
        <v>2.2356495468277902</v>
      </c>
      <c r="H192" s="48">
        <v>42.356495468277899</v>
      </c>
    </row>
    <row r="193" spans="1:8" ht="14.4">
      <c r="A193" s="84" t="s">
        <v>37</v>
      </c>
      <c r="B193" s="40">
        <v>1014</v>
      </c>
      <c r="C193" s="85">
        <v>614</v>
      </c>
      <c r="D193" s="86">
        <v>13</v>
      </c>
      <c r="E193" s="87">
        <v>389</v>
      </c>
      <c r="F193" s="88">
        <v>60.552268244575899</v>
      </c>
      <c r="G193" s="44">
        <v>1.2820512820512799</v>
      </c>
      <c r="H193" s="45">
        <v>38.362919132149898</v>
      </c>
    </row>
    <row r="194" spans="1:8" ht="14.4">
      <c r="A194" s="79" t="s">
        <v>38</v>
      </c>
      <c r="B194" s="46">
        <v>278</v>
      </c>
      <c r="C194" s="80">
        <v>201</v>
      </c>
      <c r="D194" s="81">
        <v>26</v>
      </c>
      <c r="E194" s="82">
        <v>51</v>
      </c>
      <c r="F194" s="83">
        <v>72.302158273381295</v>
      </c>
      <c r="G194" s="47">
        <v>9.3525179856115095</v>
      </c>
      <c r="H194" s="48">
        <v>18.345323741007199</v>
      </c>
    </row>
    <row r="195" spans="1:8" ht="14.4">
      <c r="A195" s="84" t="s">
        <v>39</v>
      </c>
      <c r="B195" s="40">
        <v>875</v>
      </c>
      <c r="C195" s="85">
        <v>345</v>
      </c>
      <c r="D195" s="86">
        <v>114</v>
      </c>
      <c r="E195" s="87">
        <v>416</v>
      </c>
      <c r="F195" s="88">
        <v>39.428571428571402</v>
      </c>
      <c r="G195" s="44">
        <v>13.0285714285714</v>
      </c>
      <c r="H195" s="45">
        <v>47.542857142857102</v>
      </c>
    </row>
    <row r="196" spans="1:8" ht="14.4">
      <c r="A196" s="79" t="s">
        <v>40</v>
      </c>
      <c r="B196" s="46">
        <v>2874</v>
      </c>
      <c r="C196" s="80">
        <v>2463</v>
      </c>
      <c r="D196" s="81">
        <v>192</v>
      </c>
      <c r="E196" s="82">
        <v>270</v>
      </c>
      <c r="F196" s="83">
        <v>85.699373695198304</v>
      </c>
      <c r="G196" s="47">
        <v>6.68058455114822</v>
      </c>
      <c r="H196" s="48">
        <v>9.3945720250521898</v>
      </c>
    </row>
    <row r="197" spans="1:8" ht="14.4">
      <c r="A197" s="84" t="s">
        <v>41</v>
      </c>
      <c r="B197" s="40">
        <v>990</v>
      </c>
      <c r="C197" s="85">
        <v>526</v>
      </c>
      <c r="D197" s="86">
        <v>3</v>
      </c>
      <c r="E197" s="87">
        <v>461</v>
      </c>
      <c r="F197" s="88">
        <v>53.1313131313131</v>
      </c>
      <c r="G197" s="44">
        <v>0.30303030303030298</v>
      </c>
      <c r="H197" s="45">
        <v>46.565656565656603</v>
      </c>
    </row>
    <row r="198" spans="1:8" ht="14.4">
      <c r="A198" s="79" t="s">
        <v>43</v>
      </c>
      <c r="B198" s="46">
        <v>6021</v>
      </c>
      <c r="C198" s="80">
        <v>4301</v>
      </c>
      <c r="D198" s="81">
        <v>866</v>
      </c>
      <c r="E198" s="82">
        <v>1145</v>
      </c>
      <c r="F198" s="83">
        <v>71.433316724796498</v>
      </c>
      <c r="G198" s="47">
        <v>14.382992858329199</v>
      </c>
      <c r="H198" s="48">
        <v>19.016774622155801</v>
      </c>
    </row>
    <row r="199" spans="1:8" ht="14.4">
      <c r="A199" s="84" t="s">
        <v>44</v>
      </c>
      <c r="B199" s="40">
        <v>15237</v>
      </c>
      <c r="C199" s="85">
        <v>10598</v>
      </c>
      <c r="D199" s="86">
        <v>1269</v>
      </c>
      <c r="E199" s="87">
        <v>3685</v>
      </c>
      <c r="F199" s="88">
        <v>69.554374220647105</v>
      </c>
      <c r="G199" s="44">
        <v>8.3284111045481399</v>
      </c>
      <c r="H199" s="45">
        <v>24.184550764586199</v>
      </c>
    </row>
    <row r="200" spans="1:8" ht="14.4">
      <c r="A200" s="79" t="s">
        <v>45</v>
      </c>
      <c r="B200" s="46">
        <v>1535</v>
      </c>
      <c r="C200" s="80">
        <v>1288</v>
      </c>
      <c r="D200" s="81">
        <v>181</v>
      </c>
      <c r="E200" s="82">
        <v>74</v>
      </c>
      <c r="F200" s="83">
        <v>83.908794788273596</v>
      </c>
      <c r="G200" s="47">
        <v>11.7915309446254</v>
      </c>
      <c r="H200" s="48">
        <v>4.8208469055374596</v>
      </c>
    </row>
    <row r="201" spans="1:8" ht="14.4">
      <c r="A201" s="84" t="s">
        <v>46</v>
      </c>
      <c r="B201" s="40">
        <v>247</v>
      </c>
      <c r="C201" s="85">
        <v>164</v>
      </c>
      <c r="D201" s="86">
        <v>28</v>
      </c>
      <c r="E201" s="87">
        <v>73</v>
      </c>
      <c r="F201" s="88">
        <v>66.396761133603306</v>
      </c>
      <c r="G201" s="44">
        <v>11.336032388664</v>
      </c>
      <c r="H201" s="45">
        <v>29.554655870445298</v>
      </c>
    </row>
    <row r="202" spans="1:8" ht="14.4">
      <c r="A202" s="79" t="s">
        <v>47</v>
      </c>
      <c r="B202" s="46">
        <v>1697</v>
      </c>
      <c r="C202" s="80">
        <v>854</v>
      </c>
      <c r="D202" s="81">
        <v>2</v>
      </c>
      <c r="E202" s="82">
        <v>891</v>
      </c>
      <c r="F202" s="83">
        <v>50.3241013553329</v>
      </c>
      <c r="G202" s="47">
        <v>0.117855038302887</v>
      </c>
      <c r="H202" s="48">
        <v>52.504419563936402</v>
      </c>
    </row>
    <row r="203" spans="1:8" ht="14.4">
      <c r="A203" s="84" t="s">
        <v>48</v>
      </c>
      <c r="B203" s="40">
        <v>183</v>
      </c>
      <c r="C203" s="85">
        <v>47</v>
      </c>
      <c r="D203" s="86">
        <v>2</v>
      </c>
      <c r="E203" s="87">
        <v>135</v>
      </c>
      <c r="F203" s="88">
        <v>25.683060109289599</v>
      </c>
      <c r="G203" s="44">
        <v>1.0928961748633901</v>
      </c>
      <c r="H203" s="45">
        <v>73.770491803278702</v>
      </c>
    </row>
    <row r="204" spans="1:8" ht="14.4">
      <c r="A204" s="79" t="s">
        <v>49</v>
      </c>
      <c r="B204" s="46">
        <v>1840</v>
      </c>
      <c r="C204" s="80">
        <v>1319</v>
      </c>
      <c r="D204" s="81">
        <v>56</v>
      </c>
      <c r="E204" s="82">
        <v>468</v>
      </c>
      <c r="F204" s="83">
        <v>71.684782608695699</v>
      </c>
      <c r="G204" s="47">
        <v>3.0434782608695699</v>
      </c>
      <c r="H204" s="48">
        <v>25.434782608695699</v>
      </c>
    </row>
    <row r="205" spans="1:8" thickBot="1">
      <c r="A205" s="84" t="s">
        <v>50</v>
      </c>
      <c r="B205" s="368">
        <v>305</v>
      </c>
      <c r="C205" s="85">
        <v>199</v>
      </c>
      <c r="D205" s="86">
        <v>4</v>
      </c>
      <c r="E205" s="90">
        <v>114</v>
      </c>
      <c r="F205" s="88">
        <v>65.245901639344297</v>
      </c>
      <c r="G205" s="44">
        <v>1.3114754098360699</v>
      </c>
      <c r="H205" s="45">
        <v>37.377049180327901</v>
      </c>
    </row>
    <row r="206" spans="1:8" ht="14.4">
      <c r="A206" s="49" t="s">
        <v>51</v>
      </c>
      <c r="B206" s="91">
        <f>SUM(B190:B191,B194,B195,B196,B198,B199,B200,B201,B204)</f>
        <v>38878</v>
      </c>
      <c r="C206" s="369">
        <f>SUM(C190:C191,C194,C195,C196,C198,C199,C200,C201,C204)</f>
        <v>27866</v>
      </c>
      <c r="D206" s="92">
        <f>SUM(D190:D191,D194,D195,D196,D198,D199,D200,D201,D204)</f>
        <v>3912</v>
      </c>
      <c r="E206" s="93">
        <f>SUM(E190:E191,E194,E195,E196,E198,E199,E200,E201,E204)</f>
        <v>7985</v>
      </c>
      <c r="F206" s="370">
        <f t="shared" ref="F206:H207" si="9">C206/$B206*100</f>
        <v>71.675497710787596</v>
      </c>
      <c r="G206" s="371">
        <f t="shared" si="9"/>
        <v>10.062246000308658</v>
      </c>
      <c r="H206" s="372">
        <f t="shared" si="9"/>
        <v>20.538607953084007</v>
      </c>
    </row>
    <row r="207" spans="1:8" ht="24" customHeight="1">
      <c r="A207" s="56" t="s">
        <v>52</v>
      </c>
      <c r="B207" s="94">
        <f>SUM(B192,B193,B197,B202,B203,B205)</f>
        <v>5844</v>
      </c>
      <c r="C207" s="373">
        <f>SUM(C192,C193,C197,C202,C203,C205)</f>
        <v>3157</v>
      </c>
      <c r="D207" s="95">
        <f>SUM(D192,D193,D197,D202,D203,D205)</f>
        <v>61</v>
      </c>
      <c r="E207" s="96">
        <f>SUM(E192,E193,E197,E202,E203,E205)</f>
        <v>2691</v>
      </c>
      <c r="F207" s="374">
        <f t="shared" si="9"/>
        <v>54.021218343600275</v>
      </c>
      <c r="G207" s="375">
        <f t="shared" si="9"/>
        <v>1.0438056125941135</v>
      </c>
      <c r="H207" s="376">
        <f t="shared" si="9"/>
        <v>46.04722792607803</v>
      </c>
    </row>
    <row r="208" spans="1:8" ht="15" customHeight="1">
      <c r="A208" s="63" t="s">
        <v>53</v>
      </c>
      <c r="B208" s="97">
        <v>44722</v>
      </c>
      <c r="C208" s="377">
        <f>SUM(C206:C207)</f>
        <v>31023</v>
      </c>
      <c r="D208" s="98">
        <f>SUM(D206:D207)</f>
        <v>3973</v>
      </c>
      <c r="E208" s="99">
        <f>SUM(E206:E207)</f>
        <v>10676</v>
      </c>
      <c r="F208" s="378">
        <f>C208/B208*100</f>
        <v>69.368543446178606</v>
      </c>
      <c r="G208" s="379">
        <v>8.9</v>
      </c>
      <c r="H208" s="380">
        <v>23.871919860471401</v>
      </c>
    </row>
    <row r="209" spans="1:9" ht="24.75" customHeight="1">
      <c r="A209" s="549" t="s">
        <v>70</v>
      </c>
      <c r="B209" s="549"/>
      <c r="C209" s="549"/>
      <c r="D209" s="549"/>
      <c r="E209" s="549"/>
      <c r="F209" s="549"/>
      <c r="G209" s="549"/>
      <c r="H209" s="549"/>
    </row>
    <row r="210" spans="1:9" ht="15" customHeight="1">
      <c r="A210" s="537" t="s">
        <v>68</v>
      </c>
      <c r="B210" s="537"/>
      <c r="C210" s="537"/>
      <c r="D210" s="537"/>
      <c r="E210" s="537"/>
      <c r="F210" s="537"/>
      <c r="G210" s="537"/>
      <c r="H210" s="537"/>
    </row>
    <row r="211" spans="1:9" ht="22.95" customHeight="1">
      <c r="A211" s="538" t="s">
        <v>73</v>
      </c>
      <c r="B211" s="538"/>
      <c r="C211" s="538"/>
      <c r="D211" s="538"/>
      <c r="E211" s="538"/>
      <c r="F211" s="538"/>
      <c r="G211" s="538"/>
      <c r="H211" s="538"/>
    </row>
    <row r="213" spans="1:9" ht="16.5" customHeight="1">
      <c r="A213" s="530">
        <v>2018</v>
      </c>
      <c r="B213" s="530"/>
      <c r="C213" s="530"/>
      <c r="D213" s="530"/>
      <c r="E213" s="530"/>
      <c r="F213" s="530"/>
      <c r="G213" s="530"/>
      <c r="H213" s="530"/>
      <c r="I213" s="17"/>
    </row>
    <row r="214" spans="1:9" ht="14.25" customHeight="1"/>
    <row r="215" spans="1:9" ht="16.2">
      <c r="A215" s="550" t="s">
        <v>198</v>
      </c>
      <c r="B215" s="550"/>
      <c r="C215" s="550"/>
      <c r="D215" s="550"/>
      <c r="E215" s="550"/>
      <c r="F215" s="550"/>
      <c r="G215" s="550"/>
      <c r="H215" s="550"/>
    </row>
    <row r="216" spans="1:9" ht="15" customHeight="1" thickBot="1">
      <c r="A216" s="544" t="s">
        <v>27</v>
      </c>
      <c r="B216" s="545" t="s">
        <v>65</v>
      </c>
      <c r="C216" s="546" t="s">
        <v>29</v>
      </c>
      <c r="D216" s="546"/>
      <c r="E216" s="546"/>
      <c r="F216" s="546"/>
      <c r="G216" s="546"/>
      <c r="H216" s="546"/>
    </row>
    <row r="217" spans="1:9" ht="72.599999999999994" thickBot="1">
      <c r="A217" s="544"/>
      <c r="B217" s="545"/>
      <c r="C217" s="382" t="s">
        <v>30</v>
      </c>
      <c r="D217" s="365" t="s">
        <v>31</v>
      </c>
      <c r="E217" s="366" t="s">
        <v>32</v>
      </c>
      <c r="F217" s="367" t="s">
        <v>66</v>
      </c>
      <c r="G217" s="365" t="s">
        <v>31</v>
      </c>
      <c r="H217" s="365" t="s">
        <v>32</v>
      </c>
    </row>
    <row r="218" spans="1:9" thickBot="1">
      <c r="A218" s="544"/>
      <c r="B218" s="545"/>
      <c r="C218" s="547" t="s">
        <v>33</v>
      </c>
      <c r="D218" s="547"/>
      <c r="E218" s="547"/>
      <c r="F218" s="548" t="s">
        <v>34</v>
      </c>
      <c r="G218" s="548"/>
      <c r="H218" s="548"/>
    </row>
    <row r="219" spans="1:9" ht="14.4">
      <c r="A219" s="79" t="s">
        <v>35</v>
      </c>
      <c r="B219" s="46">
        <v>6574</v>
      </c>
      <c r="C219" s="80">
        <v>4921</v>
      </c>
      <c r="D219" s="81">
        <v>992</v>
      </c>
      <c r="E219" s="82">
        <v>852</v>
      </c>
      <c r="F219" s="83">
        <v>74.855491329479804</v>
      </c>
      <c r="G219" s="83">
        <v>15.0897474901126</v>
      </c>
      <c r="H219" s="83">
        <v>12.9601460298144</v>
      </c>
    </row>
    <row r="220" spans="1:9" ht="14.4">
      <c r="A220" s="84" t="s">
        <v>36</v>
      </c>
      <c r="B220" s="40">
        <v>3385</v>
      </c>
      <c r="C220" s="85">
        <v>2314</v>
      </c>
      <c r="D220" s="86">
        <v>98</v>
      </c>
      <c r="E220" s="87">
        <v>1008</v>
      </c>
      <c r="F220" s="88">
        <v>68.360413589364796</v>
      </c>
      <c r="G220" s="44">
        <v>2.8951255539143301</v>
      </c>
      <c r="H220" s="45">
        <v>29.778434268833099</v>
      </c>
    </row>
    <row r="221" spans="1:9" ht="14.4">
      <c r="A221" s="79" t="s">
        <v>83</v>
      </c>
      <c r="B221" s="46">
        <v>1621</v>
      </c>
      <c r="C221" s="80">
        <v>886</v>
      </c>
      <c r="D221" s="81">
        <v>87</v>
      </c>
      <c r="E221" s="82">
        <v>653</v>
      </c>
      <c r="F221" s="83">
        <v>54.657618753855601</v>
      </c>
      <c r="G221" s="47">
        <v>5.3670573719926002</v>
      </c>
      <c r="H221" s="48">
        <v>40.283775447254797</v>
      </c>
    </row>
    <row r="222" spans="1:9" ht="14.4">
      <c r="A222" s="84" t="s">
        <v>37</v>
      </c>
      <c r="B222" s="40">
        <v>1056</v>
      </c>
      <c r="C222" s="85">
        <v>660</v>
      </c>
      <c r="D222" s="86">
        <v>16</v>
      </c>
      <c r="E222" s="87">
        <v>382</v>
      </c>
      <c r="F222" s="88">
        <v>62.5</v>
      </c>
      <c r="G222" s="44">
        <v>1.51515151515152</v>
      </c>
      <c r="H222" s="45">
        <v>36.174242424242401</v>
      </c>
    </row>
    <row r="223" spans="1:9" ht="14.4">
      <c r="A223" s="79" t="s">
        <v>38</v>
      </c>
      <c r="B223" s="46">
        <v>295</v>
      </c>
      <c r="C223" s="80">
        <v>210</v>
      </c>
      <c r="D223" s="81">
        <v>34</v>
      </c>
      <c r="E223" s="82">
        <v>53</v>
      </c>
      <c r="F223" s="83">
        <v>71.186440677966104</v>
      </c>
      <c r="G223" s="47">
        <v>11.5254237288136</v>
      </c>
      <c r="H223" s="48">
        <v>17.966101694915299</v>
      </c>
    </row>
    <row r="224" spans="1:9" ht="14.4">
      <c r="A224" s="84" t="s">
        <v>39</v>
      </c>
      <c r="B224" s="40">
        <v>920</v>
      </c>
      <c r="C224" s="85">
        <v>372</v>
      </c>
      <c r="D224" s="86">
        <v>142</v>
      </c>
      <c r="E224" s="87">
        <v>406</v>
      </c>
      <c r="F224" s="88">
        <v>40.434782608695699</v>
      </c>
      <c r="G224" s="44">
        <v>15.4347826086957</v>
      </c>
      <c r="H224" s="45">
        <v>44.130434782608702</v>
      </c>
    </row>
    <row r="225" spans="1:8" ht="14.4">
      <c r="A225" s="79" t="s">
        <v>40</v>
      </c>
      <c r="B225" s="46">
        <v>2817</v>
      </c>
      <c r="C225" s="80">
        <v>2383</v>
      </c>
      <c r="D225" s="81">
        <v>192</v>
      </c>
      <c r="E225" s="82">
        <v>301</v>
      </c>
      <c r="F225" s="83">
        <v>84.593539226127106</v>
      </c>
      <c r="G225" s="47">
        <v>6.8157614483493099</v>
      </c>
      <c r="H225" s="48">
        <v>10.6851260205893</v>
      </c>
    </row>
    <row r="226" spans="1:8" ht="14.4">
      <c r="A226" s="84" t="s">
        <v>41</v>
      </c>
      <c r="B226" s="40">
        <v>1073</v>
      </c>
      <c r="C226" s="85">
        <v>630</v>
      </c>
      <c r="D226" s="86">
        <v>2</v>
      </c>
      <c r="E226" s="87">
        <v>441</v>
      </c>
      <c r="F226" s="88">
        <v>58.713886300093201</v>
      </c>
      <c r="G226" s="44">
        <v>0.186393289841566</v>
      </c>
      <c r="H226" s="45">
        <v>41.099720410065203</v>
      </c>
    </row>
    <row r="227" spans="1:8" ht="14.4">
      <c r="A227" s="79" t="s">
        <v>43</v>
      </c>
      <c r="B227" s="46">
        <v>6050</v>
      </c>
      <c r="C227" s="80">
        <v>4333</v>
      </c>
      <c r="D227" s="81">
        <v>521</v>
      </c>
      <c r="E227" s="82">
        <v>1509</v>
      </c>
      <c r="F227" s="83">
        <v>71.619834710743802</v>
      </c>
      <c r="G227" s="47">
        <v>8.6115702479338907</v>
      </c>
      <c r="H227" s="48">
        <v>24.9421487603306</v>
      </c>
    </row>
    <row r="228" spans="1:8" ht="14.4">
      <c r="A228" s="84" t="s">
        <v>44</v>
      </c>
      <c r="B228" s="40">
        <v>14697</v>
      </c>
      <c r="C228" s="85">
        <v>10296</v>
      </c>
      <c r="D228" s="86">
        <v>1217</v>
      </c>
      <c r="E228" s="87">
        <v>3416</v>
      </c>
      <c r="F228" s="88">
        <v>70.055113288426199</v>
      </c>
      <c r="G228" s="44">
        <v>8.2806014832959107</v>
      </c>
      <c r="H228" s="45">
        <v>23.242838674559401</v>
      </c>
    </row>
    <row r="229" spans="1:8" ht="14.4">
      <c r="A229" s="79" t="s">
        <v>45</v>
      </c>
      <c r="B229" s="46">
        <v>1524</v>
      </c>
      <c r="C229" s="80">
        <v>1296</v>
      </c>
      <c r="D229" s="81">
        <v>186</v>
      </c>
      <c r="E229" s="82">
        <v>47</v>
      </c>
      <c r="F229" s="83">
        <v>85.039370078740205</v>
      </c>
      <c r="G229" s="47">
        <v>12.204724409448801</v>
      </c>
      <c r="H229" s="48">
        <v>3.08398950131234</v>
      </c>
    </row>
    <row r="230" spans="1:8" ht="14.4">
      <c r="A230" s="84" t="s">
        <v>46</v>
      </c>
      <c r="B230" s="40">
        <v>239</v>
      </c>
      <c r="C230" s="85">
        <v>167</v>
      </c>
      <c r="D230" s="86">
        <v>19</v>
      </c>
      <c r="E230" s="87">
        <v>82</v>
      </c>
      <c r="F230" s="88">
        <v>69.874476987447693</v>
      </c>
      <c r="G230" s="44">
        <v>7.94979079497908</v>
      </c>
      <c r="H230" s="45">
        <v>34.309623430962397</v>
      </c>
    </row>
    <row r="231" spans="1:8" ht="14.4">
      <c r="A231" s="79" t="s">
        <v>47</v>
      </c>
      <c r="B231" s="46">
        <v>1716</v>
      </c>
      <c r="C231" s="80">
        <v>887</v>
      </c>
      <c r="D231" s="81">
        <v>1</v>
      </c>
      <c r="E231" s="82">
        <v>846</v>
      </c>
      <c r="F231" s="83">
        <v>51.689976689976703</v>
      </c>
      <c r="G231" s="47">
        <v>5.82750582750583E-2</v>
      </c>
      <c r="H231" s="48">
        <v>49.3006993006993</v>
      </c>
    </row>
    <row r="232" spans="1:8" ht="14.4">
      <c r="A232" s="84" t="s">
        <v>48</v>
      </c>
      <c r="B232" s="40">
        <v>189</v>
      </c>
      <c r="C232" s="85">
        <v>55</v>
      </c>
      <c r="D232" s="86">
        <v>3</v>
      </c>
      <c r="E232" s="87">
        <v>133</v>
      </c>
      <c r="F232" s="88">
        <v>29.100529100529101</v>
      </c>
      <c r="G232" s="44">
        <v>1.5873015873015901</v>
      </c>
      <c r="H232" s="45">
        <v>70.370370370370395</v>
      </c>
    </row>
    <row r="233" spans="1:8" ht="14.4">
      <c r="A233" s="79" t="s">
        <v>49</v>
      </c>
      <c r="B233" s="46">
        <v>1719</v>
      </c>
      <c r="C233" s="80">
        <v>1258</v>
      </c>
      <c r="D233" s="81">
        <v>46</v>
      </c>
      <c r="E233" s="82">
        <v>420</v>
      </c>
      <c r="F233" s="83">
        <v>73.182082606166404</v>
      </c>
      <c r="G233" s="47">
        <v>2.6759744037230999</v>
      </c>
      <c r="H233" s="48">
        <v>24.4328097731239</v>
      </c>
    </row>
    <row r="234" spans="1:8" thickBot="1">
      <c r="A234" s="84" t="s">
        <v>50</v>
      </c>
      <c r="B234" s="368">
        <v>306</v>
      </c>
      <c r="C234" s="85">
        <v>200</v>
      </c>
      <c r="D234" s="86">
        <v>5</v>
      </c>
      <c r="E234" s="90">
        <v>101</v>
      </c>
      <c r="F234" s="88">
        <v>65.359477124183002</v>
      </c>
      <c r="G234" s="44">
        <v>1.63398692810458</v>
      </c>
      <c r="H234" s="45">
        <v>33.006535947712401</v>
      </c>
    </row>
    <row r="235" spans="1:8" ht="14.4">
      <c r="A235" s="49" t="s">
        <v>51</v>
      </c>
      <c r="B235" s="91">
        <f>SUM(B219:B220,B223,B224,B225,B227,B228,B229,B230,B233)</f>
        <v>38220</v>
      </c>
      <c r="C235" s="369">
        <f>SUM(C219:C220,C223,C224,C225,C227,C228,C229,C230,C233)</f>
        <v>27550</v>
      </c>
      <c r="D235" s="92">
        <f>SUM(D219:D220,D223,D224,D225,D227,D228,D229,D230,D233)</f>
        <v>3447</v>
      </c>
      <c r="E235" s="93">
        <f>SUM(E219:E220,E223,E224,E225,E227,E228,E229,E230,E233)</f>
        <v>8094</v>
      </c>
      <c r="F235" s="370">
        <f t="shared" ref="F235:H236" si="10">C235/$B235*100</f>
        <v>72.082679225536367</v>
      </c>
      <c r="G235" s="371">
        <f t="shared" si="10"/>
        <v>9.0188383045525899</v>
      </c>
      <c r="H235" s="372">
        <f t="shared" si="10"/>
        <v>21.177394034536892</v>
      </c>
    </row>
    <row r="236" spans="1:8" ht="23.25" customHeight="1">
      <c r="A236" s="56" t="s">
        <v>52</v>
      </c>
      <c r="B236" s="94">
        <f>SUM(B221,B222,B226,B231,B232,B234)</f>
        <v>5961</v>
      </c>
      <c r="C236" s="373">
        <f>SUM(C221,C222,C226,C231,C232,C234)</f>
        <v>3318</v>
      </c>
      <c r="D236" s="95">
        <f>SUM(D221,D222,D226,D231,D232,D234)</f>
        <v>114</v>
      </c>
      <c r="E236" s="96">
        <f>SUM(E221,E222,E226,E231,E232,E234)</f>
        <v>2556</v>
      </c>
      <c r="F236" s="374">
        <f t="shared" si="10"/>
        <v>55.661801711122294</v>
      </c>
      <c r="G236" s="375">
        <f t="shared" si="10"/>
        <v>1.9124308002013084</v>
      </c>
      <c r="H236" s="376">
        <f t="shared" si="10"/>
        <v>42.878711625566183</v>
      </c>
    </row>
    <row r="237" spans="1:8" ht="14.25" customHeight="1">
      <c r="A237" s="63" t="s">
        <v>53</v>
      </c>
      <c r="B237" s="97">
        <v>44181</v>
      </c>
      <c r="C237" s="377">
        <v>30868</v>
      </c>
      <c r="D237" s="98">
        <v>3561</v>
      </c>
      <c r="E237" s="99">
        <v>10650</v>
      </c>
      <c r="F237" s="378">
        <v>69.867137457278005</v>
      </c>
      <c r="G237" s="379">
        <v>8.0600258029469707</v>
      </c>
      <c r="H237" s="380">
        <v>24.105384667617301</v>
      </c>
    </row>
    <row r="238" spans="1:8" ht="25.5" customHeight="1">
      <c r="A238" s="549" t="s">
        <v>70</v>
      </c>
      <c r="B238" s="549"/>
      <c r="C238" s="549"/>
      <c r="D238" s="549"/>
      <c r="E238" s="549"/>
      <c r="F238" s="549"/>
      <c r="G238" s="549"/>
      <c r="H238" s="549"/>
    </row>
    <row r="239" spans="1:8" ht="15" customHeight="1">
      <c r="A239" s="537" t="s">
        <v>68</v>
      </c>
      <c r="B239" s="537"/>
      <c r="C239" s="537"/>
      <c r="D239" s="537"/>
      <c r="E239" s="537"/>
      <c r="F239" s="537"/>
      <c r="G239" s="537"/>
      <c r="H239" s="537"/>
    </row>
    <row r="240" spans="1:8" ht="26.7" customHeight="1">
      <c r="A240" s="538" t="s">
        <v>74</v>
      </c>
      <c r="B240" s="538"/>
      <c r="C240" s="538"/>
      <c r="D240" s="538"/>
      <c r="E240" s="538"/>
      <c r="F240" s="538"/>
      <c r="G240" s="538"/>
      <c r="H240" s="538"/>
    </row>
  </sheetData>
  <mergeCells count="87">
    <mergeCell ref="A239:H239"/>
    <mergeCell ref="A240:H240"/>
    <mergeCell ref="A238:H238"/>
    <mergeCell ref="A215:H215"/>
    <mergeCell ref="A216:A218"/>
    <mergeCell ref="B216:B218"/>
    <mergeCell ref="C216:H216"/>
    <mergeCell ref="C218:E218"/>
    <mergeCell ref="F218:H218"/>
    <mergeCell ref="A209:H209"/>
    <mergeCell ref="A211:H211"/>
    <mergeCell ref="A213:H213"/>
    <mergeCell ref="A210:H210"/>
    <mergeCell ref="A186:H186"/>
    <mergeCell ref="A187:A189"/>
    <mergeCell ref="B187:B189"/>
    <mergeCell ref="C189:E189"/>
    <mergeCell ref="F189:H189"/>
    <mergeCell ref="C187:H187"/>
    <mergeCell ref="A180:H180"/>
    <mergeCell ref="A182:H182"/>
    <mergeCell ref="A184:H184"/>
    <mergeCell ref="A181:H181"/>
    <mergeCell ref="A157:H157"/>
    <mergeCell ref="A158:A160"/>
    <mergeCell ref="B158:B160"/>
    <mergeCell ref="C158:H158"/>
    <mergeCell ref="C160:E160"/>
    <mergeCell ref="F160:H160"/>
    <mergeCell ref="A151:H151"/>
    <mergeCell ref="A153:H153"/>
    <mergeCell ref="A155:H155"/>
    <mergeCell ref="A152:H152"/>
    <mergeCell ref="A128:H128"/>
    <mergeCell ref="A129:A131"/>
    <mergeCell ref="B129:B131"/>
    <mergeCell ref="C129:H129"/>
    <mergeCell ref="C131:E131"/>
    <mergeCell ref="F131:H131"/>
    <mergeCell ref="A92:H92"/>
    <mergeCell ref="A93:H93"/>
    <mergeCell ref="A95:H95"/>
    <mergeCell ref="A94:H94"/>
    <mergeCell ref="C72:E72"/>
    <mergeCell ref="A122:H122"/>
    <mergeCell ref="A124:H124"/>
    <mergeCell ref="A126:H126"/>
    <mergeCell ref="A123:H123"/>
    <mergeCell ref="A97:H97"/>
    <mergeCell ref="A99:H99"/>
    <mergeCell ref="A100:A102"/>
    <mergeCell ref="B100:B102"/>
    <mergeCell ref="C100:H100"/>
    <mergeCell ref="C102:E102"/>
    <mergeCell ref="F102:H102"/>
    <mergeCell ref="A60:H60"/>
    <mergeCell ref="A61:H61"/>
    <mergeCell ref="A62:H62"/>
    <mergeCell ref="A63:H63"/>
    <mergeCell ref="A65:H65"/>
    <mergeCell ref="A64:H64"/>
    <mergeCell ref="A67:H67"/>
    <mergeCell ref="A69:H69"/>
    <mergeCell ref="A70:A72"/>
    <mergeCell ref="B70:B72"/>
    <mergeCell ref="C70:H70"/>
    <mergeCell ref="F72:H72"/>
    <mergeCell ref="A38:A40"/>
    <mergeCell ref="B38:B40"/>
    <mergeCell ref="C38:H38"/>
    <mergeCell ref="C40:E40"/>
    <mergeCell ref="F40:H40"/>
    <mergeCell ref="A28:H28"/>
    <mergeCell ref="A29:H29"/>
    <mergeCell ref="A33:H33"/>
    <mergeCell ref="A35:H35"/>
    <mergeCell ref="A37:H37"/>
    <mergeCell ref="A32:H32"/>
    <mergeCell ref="A31:H31"/>
    <mergeCell ref="A30:H30"/>
    <mergeCell ref="A3:H3"/>
    <mergeCell ref="A5:H5"/>
    <mergeCell ref="A6:A8"/>
    <mergeCell ref="B6:B8"/>
    <mergeCell ref="C6:H6"/>
    <mergeCell ref="C8:E8"/>
    <mergeCell ref="F8:H8"/>
  </mergeCells>
  <phoneticPr fontId="54" type="noConversion"/>
  <hyperlinks>
    <hyperlink ref="A1" location="Inhalt!A9" display="Zurück zum Inhalt" xr:uid="{DCBF3E8A-02C0-4711-8178-CDE614B2F3DD}"/>
  </hyperlinks>
  <pageMargins left="0.7" right="0.7"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2C0D6-EF3F-46AD-B8D5-94DEF397958A}">
  <dimension ref="A1:H237"/>
  <sheetViews>
    <sheetView showGridLines="0" zoomScale="80" zoomScaleNormal="80" workbookViewId="0"/>
  </sheetViews>
  <sheetFormatPr baseColWidth="10" defaultColWidth="11" defaultRowHeight="15" customHeight="1"/>
  <cols>
    <col min="1" max="1" width="23.5" style="1" customWidth="1"/>
    <col min="2" max="16384" width="11" style="1"/>
  </cols>
  <sheetData>
    <row r="1" spans="1:7" s="23" customFormat="1" ht="15" customHeight="1">
      <c r="A1" s="22" t="s">
        <v>26</v>
      </c>
      <c r="B1" s="1"/>
      <c r="C1" s="1"/>
      <c r="D1" s="1"/>
      <c r="E1" s="1"/>
      <c r="F1" s="1"/>
      <c r="G1" s="1"/>
    </row>
    <row r="2" spans="1:7" s="23" customFormat="1" ht="15" customHeight="1">
      <c r="A2" s="22"/>
      <c r="B2" s="1"/>
      <c r="C2" s="1"/>
      <c r="D2" s="1"/>
      <c r="E2" s="1"/>
      <c r="F2" s="1"/>
      <c r="G2" s="1"/>
    </row>
    <row r="3" spans="1:7" s="23" customFormat="1" ht="23.25" customHeight="1">
      <c r="A3" s="530">
        <v>2025</v>
      </c>
      <c r="B3" s="530"/>
      <c r="C3" s="530"/>
      <c r="D3" s="530"/>
      <c r="E3" s="530"/>
      <c r="F3" s="530"/>
      <c r="G3" s="530"/>
    </row>
    <row r="4" spans="1:7" s="23" customFormat="1" ht="15" customHeight="1">
      <c r="A4" s="24"/>
      <c r="B4" s="26"/>
      <c r="C4" s="26"/>
      <c r="D4" s="26"/>
      <c r="E4" s="26"/>
      <c r="F4" s="26"/>
      <c r="G4" s="26"/>
    </row>
    <row r="5" spans="1:7" s="23" customFormat="1" ht="29.25" customHeight="1">
      <c r="A5" s="528" t="s">
        <v>75</v>
      </c>
      <c r="B5" s="528"/>
      <c r="C5" s="528"/>
      <c r="D5" s="528"/>
      <c r="E5" s="528"/>
      <c r="F5" s="528"/>
      <c r="G5" s="528"/>
    </row>
    <row r="6" spans="1:7" s="23" customFormat="1" ht="89.7" customHeight="1" thickBot="1">
      <c r="A6" s="551" t="s">
        <v>27</v>
      </c>
      <c r="B6" s="101" t="s">
        <v>76</v>
      </c>
      <c r="C6" s="102" t="s">
        <v>77</v>
      </c>
      <c r="D6" s="103" t="s">
        <v>78</v>
      </c>
      <c r="E6" s="101" t="s">
        <v>79</v>
      </c>
      <c r="F6" s="102" t="s">
        <v>80</v>
      </c>
      <c r="G6" s="104" t="s">
        <v>81</v>
      </c>
    </row>
    <row r="7" spans="1:7" s="23" customFormat="1" ht="15" customHeight="1" thickBot="1">
      <c r="A7" s="551"/>
      <c r="B7" s="552" t="s">
        <v>33</v>
      </c>
      <c r="C7" s="552"/>
      <c r="D7" s="552"/>
      <c r="E7" s="553" t="s">
        <v>82</v>
      </c>
      <c r="F7" s="553"/>
      <c r="G7" s="553"/>
    </row>
    <row r="8" spans="1:7" s="23" customFormat="1" ht="15" customHeight="1">
      <c r="A8" s="79" t="s">
        <v>35</v>
      </c>
      <c r="B8" s="105">
        <v>814</v>
      </c>
      <c r="C8" s="106">
        <v>6760</v>
      </c>
      <c r="D8" s="107">
        <v>2047</v>
      </c>
      <c r="E8" s="108">
        <v>2.5147420147420099</v>
      </c>
      <c r="F8" s="109">
        <f>C8/D8</f>
        <v>3.3023937469467515</v>
      </c>
      <c r="G8" s="110">
        <f>C8/B8</f>
        <v>8.3046683046683043</v>
      </c>
    </row>
    <row r="9" spans="1:7" s="23" customFormat="1" ht="15" customHeight="1">
      <c r="A9" s="39" t="s">
        <v>36</v>
      </c>
      <c r="B9" s="111">
        <v>494</v>
      </c>
      <c r="C9" s="86">
        <v>4511</v>
      </c>
      <c r="D9" s="112">
        <v>1098</v>
      </c>
      <c r="E9" s="113">
        <v>2.2226720647773299</v>
      </c>
      <c r="F9" s="114">
        <f>C9/D9</f>
        <v>4.1083788706739526</v>
      </c>
      <c r="G9" s="115">
        <f>C9/B9</f>
        <v>9.1315789473684212</v>
      </c>
    </row>
    <row r="10" spans="1:7" s="23" customFormat="1" ht="15" customHeight="1">
      <c r="A10" s="32" t="s">
        <v>83</v>
      </c>
      <c r="B10" s="116">
        <v>323</v>
      </c>
      <c r="C10" s="81">
        <v>2899</v>
      </c>
      <c r="D10" s="117">
        <v>646</v>
      </c>
      <c r="E10" s="118">
        <v>2</v>
      </c>
      <c r="F10" s="119">
        <f>C10/D10</f>
        <v>4.4876160990712073</v>
      </c>
      <c r="G10" s="110">
        <f>C10/B10</f>
        <v>8.9752321981424146</v>
      </c>
    </row>
    <row r="11" spans="1:7" s="23" customFormat="1" ht="15" customHeight="1">
      <c r="A11" s="39" t="s">
        <v>37</v>
      </c>
      <c r="B11" s="111">
        <v>44</v>
      </c>
      <c r="C11" s="86">
        <v>415</v>
      </c>
      <c r="D11" s="120">
        <v>199</v>
      </c>
      <c r="E11" s="113">
        <v>4.5227272727272698</v>
      </c>
      <c r="F11" s="114">
        <f>C11/D11</f>
        <v>2.0854271356783918</v>
      </c>
      <c r="G11" s="115">
        <f>C11/B11</f>
        <v>9.4318181818181817</v>
      </c>
    </row>
    <row r="12" spans="1:7" s="23" customFormat="1" ht="15" customHeight="1">
      <c r="A12" s="32" t="s">
        <v>38</v>
      </c>
      <c r="B12" s="116">
        <v>24</v>
      </c>
      <c r="C12" s="81">
        <v>235</v>
      </c>
      <c r="D12" s="117">
        <v>45</v>
      </c>
      <c r="E12" s="118">
        <v>1.875</v>
      </c>
      <c r="F12" s="119">
        <v>5.2222222222222223</v>
      </c>
      <c r="G12" s="110">
        <v>9.7916666666666661</v>
      </c>
    </row>
    <row r="13" spans="1:7" s="23" customFormat="1" ht="15" customHeight="1">
      <c r="A13" s="39" t="s">
        <v>39</v>
      </c>
      <c r="B13" s="111">
        <v>132</v>
      </c>
      <c r="C13" s="86">
        <v>1590</v>
      </c>
      <c r="D13" s="112">
        <v>329</v>
      </c>
      <c r="E13" s="113">
        <v>2.49242424242424</v>
      </c>
      <c r="F13" s="114">
        <f t="shared" ref="F13:F20" si="0">C13/D13</f>
        <v>4.8328267477203646</v>
      </c>
      <c r="G13" s="115">
        <f t="shared" ref="G13:G20" si="1">C13/B13</f>
        <v>12.045454545454545</v>
      </c>
    </row>
    <row r="14" spans="1:7" s="23" customFormat="1" ht="15" customHeight="1">
      <c r="A14" s="32" t="s">
        <v>213</v>
      </c>
      <c r="B14" s="116">
        <v>136</v>
      </c>
      <c r="C14" s="81">
        <v>1197</v>
      </c>
      <c r="D14" s="117">
        <v>278</v>
      </c>
      <c r="E14" s="118">
        <v>2.0441176470588198</v>
      </c>
      <c r="F14" s="119">
        <f t="shared" si="0"/>
        <v>4.3057553956834536</v>
      </c>
      <c r="G14" s="110">
        <f t="shared" si="1"/>
        <v>8.8014705882352935</v>
      </c>
    </row>
    <row r="15" spans="1:7" s="23" customFormat="1" ht="15" customHeight="1">
      <c r="A15" s="39" t="s">
        <v>41</v>
      </c>
      <c r="B15" s="111">
        <v>79</v>
      </c>
      <c r="C15" s="86">
        <v>670</v>
      </c>
      <c r="D15" s="112">
        <v>163</v>
      </c>
      <c r="E15" s="113">
        <v>2.0632911392405102</v>
      </c>
      <c r="F15" s="114">
        <f t="shared" si="0"/>
        <v>4.110429447852761</v>
      </c>
      <c r="G15" s="115">
        <f t="shared" si="1"/>
        <v>8.4810126582278489</v>
      </c>
    </row>
    <row r="16" spans="1:7" s="23" customFormat="1" ht="15" customHeight="1">
      <c r="A16" s="32" t="s">
        <v>43</v>
      </c>
      <c r="B16" s="116">
        <v>690</v>
      </c>
      <c r="C16" s="81">
        <v>5453</v>
      </c>
      <c r="D16" s="117">
        <v>1514</v>
      </c>
      <c r="E16" s="118">
        <v>2.1942028985507198</v>
      </c>
      <c r="F16" s="119">
        <f t="shared" si="0"/>
        <v>3.6017173051519156</v>
      </c>
      <c r="G16" s="110">
        <f t="shared" si="1"/>
        <v>7.9028985507246379</v>
      </c>
    </row>
    <row r="17" spans="1:7" s="23" customFormat="1" ht="15" customHeight="1">
      <c r="A17" s="39" t="s">
        <v>44</v>
      </c>
      <c r="B17" s="111">
        <v>2271</v>
      </c>
      <c r="C17" s="86">
        <v>19297</v>
      </c>
      <c r="D17" s="112">
        <v>5024</v>
      </c>
      <c r="E17" s="113">
        <v>2.2122413033905799</v>
      </c>
      <c r="F17" s="616">
        <f t="shared" si="0"/>
        <v>3.8409633757961785</v>
      </c>
      <c r="G17" s="115">
        <f t="shared" si="1"/>
        <v>8.4971378247468081</v>
      </c>
    </row>
    <row r="18" spans="1:7" s="23" customFormat="1" ht="15" customHeight="1">
      <c r="A18" s="32" t="s">
        <v>45</v>
      </c>
      <c r="B18" s="121">
        <v>59</v>
      </c>
      <c r="C18" s="122">
        <v>585</v>
      </c>
      <c r="D18" s="123">
        <v>143</v>
      </c>
      <c r="E18" s="617">
        <v>2.42372881355932</v>
      </c>
      <c r="F18" s="165">
        <f t="shared" si="0"/>
        <v>4.0909090909090908</v>
      </c>
      <c r="G18" s="318">
        <f t="shared" si="1"/>
        <v>9.9152542372881349</v>
      </c>
    </row>
    <row r="19" spans="1:7" s="23" customFormat="1" ht="15" customHeight="1">
      <c r="A19" s="39" t="s">
        <v>46</v>
      </c>
      <c r="B19" s="111">
        <v>57</v>
      </c>
      <c r="C19" s="86">
        <v>540</v>
      </c>
      <c r="D19" s="112">
        <v>136</v>
      </c>
      <c r="E19" s="113">
        <v>2.3859649122806998</v>
      </c>
      <c r="F19" s="114">
        <f t="shared" si="0"/>
        <v>3.9705882352941178</v>
      </c>
      <c r="G19" s="115">
        <f t="shared" si="1"/>
        <v>9.473684210526315</v>
      </c>
    </row>
    <row r="20" spans="1:7" s="23" customFormat="1" ht="15" customHeight="1">
      <c r="A20" s="32" t="s">
        <v>281</v>
      </c>
      <c r="B20" s="116">
        <v>15</v>
      </c>
      <c r="C20" s="81">
        <v>72</v>
      </c>
      <c r="D20" s="117">
        <v>30</v>
      </c>
      <c r="E20" s="118">
        <v>2</v>
      </c>
      <c r="F20" s="119">
        <f t="shared" si="0"/>
        <v>2.4</v>
      </c>
      <c r="G20" s="110">
        <f t="shared" si="1"/>
        <v>4.8</v>
      </c>
    </row>
    <row r="21" spans="1:7" s="23" customFormat="1" ht="15" customHeight="1">
      <c r="A21" s="39" t="s">
        <v>48</v>
      </c>
      <c r="B21" s="111" t="s">
        <v>42</v>
      </c>
      <c r="C21" s="86" t="s">
        <v>42</v>
      </c>
      <c r="D21" s="120" t="s">
        <v>42</v>
      </c>
      <c r="E21" s="111" t="s">
        <v>42</v>
      </c>
      <c r="F21" s="86" t="s">
        <v>42</v>
      </c>
      <c r="G21" s="120" t="s">
        <v>42</v>
      </c>
    </row>
    <row r="22" spans="1:7" s="23" customFormat="1" ht="15" customHeight="1">
      <c r="A22" s="32" t="s">
        <v>49</v>
      </c>
      <c r="B22" s="116" t="s">
        <v>42</v>
      </c>
      <c r="C22" s="81" t="s">
        <v>42</v>
      </c>
      <c r="D22" s="117" t="s">
        <v>42</v>
      </c>
      <c r="E22" s="116" t="s">
        <v>42</v>
      </c>
      <c r="F22" s="81" t="s">
        <v>42</v>
      </c>
      <c r="G22" s="125" t="s">
        <v>42</v>
      </c>
    </row>
    <row r="23" spans="1:7" s="23" customFormat="1" ht="15" customHeight="1" thickBot="1">
      <c r="A23" s="126" t="s">
        <v>50</v>
      </c>
      <c r="B23" s="127" t="s">
        <v>42</v>
      </c>
      <c r="C23" s="128" t="s">
        <v>42</v>
      </c>
      <c r="D23" s="129" t="s">
        <v>42</v>
      </c>
      <c r="E23" s="127" t="s">
        <v>42</v>
      </c>
      <c r="F23" s="128" t="s">
        <v>42</v>
      </c>
      <c r="G23" s="130" t="s">
        <v>42</v>
      </c>
    </row>
    <row r="24" spans="1:7" s="23" customFormat="1" ht="15" customHeight="1">
      <c r="A24" s="49" t="s">
        <v>280</v>
      </c>
      <c r="B24" s="131">
        <f>B26-B25</f>
        <v>4677</v>
      </c>
      <c r="C24" s="132">
        <f>C26-C25</f>
        <v>40168</v>
      </c>
      <c r="D24" s="133">
        <f>D26-D25</f>
        <v>10614</v>
      </c>
      <c r="E24" s="134">
        <f>D24/B24</f>
        <v>2.2694034637588198</v>
      </c>
      <c r="F24" s="73">
        <f>C24/D24</f>
        <v>3.7844356510269455</v>
      </c>
      <c r="G24" s="72">
        <f>C24/B24</f>
        <v>8.5884113748129138</v>
      </c>
    </row>
    <row r="25" spans="1:7" s="23" customFormat="1" ht="15" customHeight="1">
      <c r="A25" s="56" t="s">
        <v>52</v>
      </c>
      <c r="B25" s="135">
        <f>B10+B11+B15+B20</f>
        <v>461</v>
      </c>
      <c r="C25" s="136">
        <f>C10+C11+C15+C20</f>
        <v>4056</v>
      </c>
      <c r="D25" s="137">
        <f>D10+D11+D15+D20</f>
        <v>1038</v>
      </c>
      <c r="E25" s="138">
        <f>D25/B25</f>
        <v>2.2516268980477223</v>
      </c>
      <c r="F25" s="75">
        <f>C25/D25</f>
        <v>3.9075144508670521</v>
      </c>
      <c r="G25" s="74">
        <f>C25/B25</f>
        <v>8.7982646420824295</v>
      </c>
    </row>
    <row r="26" spans="1:7" s="23" customFormat="1" ht="15" customHeight="1">
      <c r="A26" s="63" t="s">
        <v>279</v>
      </c>
      <c r="B26" s="139">
        <v>5138</v>
      </c>
      <c r="C26" s="140">
        <v>44224</v>
      </c>
      <c r="D26" s="141">
        <v>11652</v>
      </c>
      <c r="E26" s="142">
        <v>2.2678084857921399</v>
      </c>
      <c r="F26" s="77">
        <f>C26/D26</f>
        <v>3.7953999313422591</v>
      </c>
      <c r="G26" s="76">
        <f>C26/B26</f>
        <v>8.6072401712728688</v>
      </c>
    </row>
    <row r="27" spans="1:7" s="23" customFormat="1" ht="15" customHeight="1">
      <c r="A27" s="554" t="s">
        <v>85</v>
      </c>
      <c r="B27" s="554"/>
      <c r="C27" s="554"/>
      <c r="D27" s="554"/>
      <c r="E27" s="554"/>
      <c r="F27" s="554"/>
      <c r="G27" s="554"/>
    </row>
    <row r="28" spans="1:7" s="23" customFormat="1" ht="25.5" customHeight="1">
      <c r="A28" s="555" t="s">
        <v>278</v>
      </c>
      <c r="B28" s="555"/>
      <c r="C28" s="555"/>
      <c r="D28" s="555"/>
      <c r="E28" s="555"/>
      <c r="F28" s="555"/>
      <c r="G28" s="555"/>
    </row>
    <row r="29" spans="1:7" s="23" customFormat="1" ht="39.450000000000003" customHeight="1">
      <c r="A29" s="555" t="s">
        <v>277</v>
      </c>
      <c r="B29" s="554"/>
      <c r="C29" s="554"/>
      <c r="D29" s="554"/>
      <c r="E29" s="554"/>
      <c r="F29" s="554"/>
      <c r="G29" s="554"/>
    </row>
    <row r="30" spans="1:7" s="23" customFormat="1" ht="27.6" customHeight="1">
      <c r="A30" s="555" t="s">
        <v>276</v>
      </c>
      <c r="B30" s="554"/>
      <c r="C30" s="554"/>
      <c r="D30" s="554"/>
      <c r="E30" s="554"/>
      <c r="F30" s="554"/>
      <c r="G30" s="554"/>
    </row>
    <row r="31" spans="1:7" s="23" customFormat="1" ht="13.2" customHeight="1">
      <c r="A31" s="556" t="s">
        <v>56</v>
      </c>
      <c r="B31" s="556"/>
      <c r="C31" s="556"/>
      <c r="D31" s="556"/>
      <c r="E31" s="556"/>
      <c r="F31" s="556"/>
      <c r="G31" s="556"/>
    </row>
    <row r="32" spans="1:7" s="23" customFormat="1" ht="24" customHeight="1">
      <c r="A32" s="557" t="s">
        <v>178</v>
      </c>
      <c r="B32" s="557"/>
      <c r="C32" s="557"/>
      <c r="D32" s="557"/>
      <c r="E32" s="557"/>
      <c r="F32" s="557"/>
      <c r="G32" s="557"/>
    </row>
    <row r="33" spans="1:7" s="23" customFormat="1" ht="15" customHeight="1">
      <c r="A33" s="22"/>
      <c r="B33" s="1"/>
      <c r="C33" s="1"/>
      <c r="D33" s="1"/>
      <c r="E33" s="1"/>
      <c r="F33" s="1"/>
      <c r="G33" s="1"/>
    </row>
    <row r="34" spans="1:7" customFormat="1" ht="23.4">
      <c r="A34" s="530">
        <v>2024</v>
      </c>
      <c r="B34" s="530"/>
      <c r="C34" s="530"/>
      <c r="D34" s="530"/>
      <c r="E34" s="530"/>
      <c r="F34" s="530"/>
      <c r="G34" s="530"/>
    </row>
    <row r="35" spans="1:7" customFormat="1" ht="14.4">
      <c r="A35" s="24"/>
      <c r="B35" s="26"/>
      <c r="C35" s="26"/>
      <c r="D35" s="26"/>
      <c r="E35" s="26"/>
      <c r="F35" s="26"/>
      <c r="G35" s="26"/>
    </row>
    <row r="36" spans="1:7" customFormat="1" ht="31.5" customHeight="1">
      <c r="A36" s="528" t="s">
        <v>87</v>
      </c>
      <c r="B36" s="528"/>
      <c r="C36" s="528"/>
      <c r="D36" s="528"/>
      <c r="E36" s="528"/>
      <c r="F36" s="528"/>
      <c r="G36" s="528"/>
    </row>
    <row r="37" spans="1:7" customFormat="1" ht="87" thickBot="1">
      <c r="A37" s="551" t="s">
        <v>27</v>
      </c>
      <c r="B37" s="101" t="s">
        <v>76</v>
      </c>
      <c r="C37" s="102" t="s">
        <v>77</v>
      </c>
      <c r="D37" s="103" t="s">
        <v>78</v>
      </c>
      <c r="E37" s="101" t="s">
        <v>79</v>
      </c>
      <c r="F37" s="102" t="s">
        <v>80</v>
      </c>
      <c r="G37" s="104" t="s">
        <v>81</v>
      </c>
    </row>
    <row r="38" spans="1:7" customFormat="1" ht="15" customHeight="1" thickBot="1">
      <c r="A38" s="551"/>
      <c r="B38" s="552" t="s">
        <v>33</v>
      </c>
      <c r="C38" s="552"/>
      <c r="D38" s="552"/>
      <c r="E38" s="553" t="s">
        <v>82</v>
      </c>
      <c r="F38" s="553"/>
      <c r="G38" s="553"/>
    </row>
    <row r="39" spans="1:7" customFormat="1" ht="13.8">
      <c r="A39" s="79" t="s">
        <v>35</v>
      </c>
      <c r="B39" s="105">
        <v>775</v>
      </c>
      <c r="C39" s="106">
        <v>6500</v>
      </c>
      <c r="D39" s="107">
        <v>1964</v>
      </c>
      <c r="E39" s="108">
        <v>2.5341935483870999</v>
      </c>
      <c r="F39" s="109">
        <v>3.3095723014256602</v>
      </c>
      <c r="G39" s="110">
        <v>8.3870967741935498</v>
      </c>
    </row>
    <row r="40" spans="1:7" customFormat="1" ht="13.8">
      <c r="A40" s="39" t="s">
        <v>36</v>
      </c>
      <c r="B40" s="111">
        <v>491</v>
      </c>
      <c r="C40" s="86">
        <v>4630</v>
      </c>
      <c r="D40" s="112">
        <v>1118</v>
      </c>
      <c r="E40" s="113">
        <v>2.2769857433808598</v>
      </c>
      <c r="F40" s="114">
        <v>4.1413237924865802</v>
      </c>
      <c r="G40" s="115">
        <v>9.4297352342158902</v>
      </c>
    </row>
    <row r="41" spans="1:7" customFormat="1" ht="13.8">
      <c r="A41" s="32" t="s">
        <v>83</v>
      </c>
      <c r="B41" s="116">
        <v>336</v>
      </c>
      <c r="C41" s="81">
        <v>3123</v>
      </c>
      <c r="D41" s="117">
        <v>672</v>
      </c>
      <c r="E41" s="118">
        <v>2</v>
      </c>
      <c r="F41" s="119">
        <v>4.6473214285714297</v>
      </c>
      <c r="G41" s="110">
        <v>9.2946428571428594</v>
      </c>
    </row>
    <row r="42" spans="1:7" customFormat="1" ht="13.8">
      <c r="A42" s="39" t="s">
        <v>37</v>
      </c>
      <c r="B42" s="111">
        <v>8</v>
      </c>
      <c r="C42" s="86">
        <v>65</v>
      </c>
      <c r="D42" s="120">
        <v>16</v>
      </c>
      <c r="E42" s="113">
        <v>2</v>
      </c>
      <c r="F42" s="114">
        <v>4.0625</v>
      </c>
      <c r="G42" s="115">
        <v>8.125</v>
      </c>
    </row>
    <row r="43" spans="1:7" customFormat="1" ht="13.8">
      <c r="A43" s="32" t="s">
        <v>38</v>
      </c>
      <c r="B43" s="116">
        <v>26</v>
      </c>
      <c r="C43" s="81">
        <v>226</v>
      </c>
      <c r="D43" s="117">
        <v>49</v>
      </c>
      <c r="E43" s="118">
        <v>1.8846153846153799</v>
      </c>
      <c r="F43" s="119">
        <v>4.6122448979591804</v>
      </c>
      <c r="G43" s="110">
        <v>8.6923076923076898</v>
      </c>
    </row>
    <row r="44" spans="1:7" customFormat="1" ht="13.8">
      <c r="A44" s="39" t="s">
        <v>39</v>
      </c>
      <c r="B44" s="111">
        <v>131</v>
      </c>
      <c r="C44" s="86">
        <v>1671</v>
      </c>
      <c r="D44" s="112">
        <v>330</v>
      </c>
      <c r="E44" s="113">
        <v>2.5190839694656502</v>
      </c>
      <c r="F44" s="114">
        <v>5.0636363636363599</v>
      </c>
      <c r="G44" s="115">
        <v>12.7557251908397</v>
      </c>
    </row>
    <row r="45" spans="1:7" customFormat="1" ht="13.8">
      <c r="A45" s="32" t="s">
        <v>40</v>
      </c>
      <c r="B45" s="116">
        <v>132</v>
      </c>
      <c r="C45" s="81">
        <v>1190</v>
      </c>
      <c r="D45" s="117">
        <v>272</v>
      </c>
      <c r="E45" s="118">
        <v>2.0606060606060601</v>
      </c>
      <c r="F45" s="119">
        <v>4.375</v>
      </c>
      <c r="G45" s="110">
        <v>9.0151515151515191</v>
      </c>
    </row>
    <row r="46" spans="1:7" customFormat="1" ht="13.8">
      <c r="A46" s="39" t="s">
        <v>41</v>
      </c>
      <c r="B46" s="111">
        <v>97</v>
      </c>
      <c r="C46" s="86">
        <v>806</v>
      </c>
      <c r="D46" s="112">
        <v>202</v>
      </c>
      <c r="E46" s="113">
        <v>2.0824742268041199</v>
      </c>
      <c r="F46" s="114">
        <v>3.9900990099009901</v>
      </c>
      <c r="G46" s="115">
        <v>8.3092783505154699</v>
      </c>
    </row>
    <row r="47" spans="1:7" customFormat="1" ht="13.8">
      <c r="A47" s="32" t="s">
        <v>43</v>
      </c>
      <c r="B47" s="116">
        <v>721</v>
      </c>
      <c r="C47" s="81">
        <v>6103</v>
      </c>
      <c r="D47" s="117">
        <v>1602</v>
      </c>
      <c r="E47" s="118">
        <v>2.2219140083217801</v>
      </c>
      <c r="F47" s="119">
        <v>3.8096129837702901</v>
      </c>
      <c r="G47" s="110">
        <v>8.46463245492372</v>
      </c>
    </row>
    <row r="48" spans="1:7" customFormat="1" ht="13.8">
      <c r="A48" s="39" t="s">
        <v>58</v>
      </c>
      <c r="B48" s="111">
        <v>2360</v>
      </c>
      <c r="C48" s="86">
        <v>20003</v>
      </c>
      <c r="D48" s="112">
        <v>5264</v>
      </c>
      <c r="E48" s="113">
        <v>2.2305084745762702</v>
      </c>
      <c r="F48" s="114">
        <v>3.79996200607903</v>
      </c>
      <c r="G48" s="115">
        <v>8.4758474576271201</v>
      </c>
    </row>
    <row r="49" spans="1:8" customFormat="1" ht="13.8">
      <c r="A49" s="32" t="s">
        <v>45</v>
      </c>
      <c r="B49" s="121" t="s">
        <v>42</v>
      </c>
      <c r="C49" s="122" t="s">
        <v>42</v>
      </c>
      <c r="D49" s="123" t="s">
        <v>42</v>
      </c>
      <c r="E49" s="121" t="s">
        <v>42</v>
      </c>
      <c r="F49" s="122" t="s">
        <v>42</v>
      </c>
      <c r="G49" s="124" t="s">
        <v>42</v>
      </c>
    </row>
    <row r="50" spans="1:8" customFormat="1" ht="13.8">
      <c r="A50" s="39" t="s">
        <v>46</v>
      </c>
      <c r="B50" s="111">
        <v>52</v>
      </c>
      <c r="C50" s="86">
        <v>544</v>
      </c>
      <c r="D50" s="112">
        <v>132</v>
      </c>
      <c r="E50" s="113">
        <v>2.5384615384615401</v>
      </c>
      <c r="F50" s="114">
        <v>4.1212121212121202</v>
      </c>
      <c r="G50" s="115">
        <v>10.461538461538501</v>
      </c>
    </row>
    <row r="51" spans="1:8" customFormat="1" ht="13.8">
      <c r="A51" s="32" t="s">
        <v>84</v>
      </c>
      <c r="B51" s="116">
        <v>16</v>
      </c>
      <c r="C51" s="81">
        <v>76</v>
      </c>
      <c r="D51" s="117">
        <v>32</v>
      </c>
      <c r="E51" s="118">
        <v>2</v>
      </c>
      <c r="F51" s="119">
        <v>2.375</v>
      </c>
      <c r="G51" s="110">
        <v>4.75</v>
      </c>
    </row>
    <row r="52" spans="1:8" customFormat="1" ht="13.8">
      <c r="A52" s="39" t="s">
        <v>48</v>
      </c>
      <c r="B52" s="111" t="s">
        <v>42</v>
      </c>
      <c r="C52" s="86" t="s">
        <v>42</v>
      </c>
      <c r="D52" s="120" t="s">
        <v>42</v>
      </c>
      <c r="E52" s="111" t="s">
        <v>42</v>
      </c>
      <c r="F52" s="86" t="s">
        <v>42</v>
      </c>
      <c r="G52" s="120" t="s">
        <v>42</v>
      </c>
    </row>
    <row r="53" spans="1:8" customFormat="1" ht="13.8">
      <c r="A53" s="32" t="s">
        <v>49</v>
      </c>
      <c r="B53" s="116" t="s">
        <v>42</v>
      </c>
      <c r="C53" s="81" t="s">
        <v>42</v>
      </c>
      <c r="D53" s="117" t="s">
        <v>42</v>
      </c>
      <c r="E53" s="116" t="s">
        <v>42</v>
      </c>
      <c r="F53" s="81" t="s">
        <v>42</v>
      </c>
      <c r="G53" s="125" t="s">
        <v>42</v>
      </c>
    </row>
    <row r="54" spans="1:8" customFormat="1" ht="14.4" thickBot="1">
      <c r="A54" s="126" t="s">
        <v>50</v>
      </c>
      <c r="B54" s="127" t="s">
        <v>42</v>
      </c>
      <c r="C54" s="128" t="s">
        <v>42</v>
      </c>
      <c r="D54" s="129" t="s">
        <v>42</v>
      </c>
      <c r="E54" s="127" t="s">
        <v>42</v>
      </c>
      <c r="F54" s="128" t="s">
        <v>42</v>
      </c>
      <c r="G54" s="130" t="s">
        <v>42</v>
      </c>
    </row>
    <row r="55" spans="1:8" customFormat="1" ht="13.8">
      <c r="A55" s="49" t="s">
        <v>59</v>
      </c>
      <c r="B55" s="131">
        <v>4688</v>
      </c>
      <c r="C55" s="132">
        <v>40867</v>
      </c>
      <c r="D55" s="133">
        <v>10731</v>
      </c>
      <c r="E55" s="134">
        <v>2.2890358361774701</v>
      </c>
      <c r="F55" s="73">
        <v>3.8083123660423102</v>
      </c>
      <c r="G55" s="72">
        <v>8.71736348122867</v>
      </c>
    </row>
    <row r="56" spans="1:8" customFormat="1" ht="13.8">
      <c r="A56" s="56" t="s">
        <v>52</v>
      </c>
      <c r="B56" s="135">
        <v>457</v>
      </c>
      <c r="C56" s="136">
        <v>4070</v>
      </c>
      <c r="D56" s="137">
        <v>922</v>
      </c>
      <c r="E56" s="138">
        <v>2.0175054704595201</v>
      </c>
      <c r="F56" s="75">
        <v>4.4143167028199599</v>
      </c>
      <c r="G56" s="74">
        <v>8.9059080962800898</v>
      </c>
    </row>
    <row r="57" spans="1:8" customFormat="1" ht="13.8">
      <c r="A57" s="63" t="s">
        <v>60</v>
      </c>
      <c r="B57" s="139">
        <v>5145</v>
      </c>
      <c r="C57" s="140">
        <v>44937</v>
      </c>
      <c r="D57" s="141">
        <v>11653</v>
      </c>
      <c r="E57" s="142">
        <v>2.2649173955296402</v>
      </c>
      <c r="F57" s="77">
        <v>3.85626019050888</v>
      </c>
      <c r="G57" s="76">
        <v>8.7341107871720105</v>
      </c>
    </row>
    <row r="58" spans="1:8" customFormat="1" ht="15" customHeight="1">
      <c r="A58" s="554" t="s">
        <v>85</v>
      </c>
      <c r="B58" s="554"/>
      <c r="C58" s="554"/>
      <c r="D58" s="554"/>
      <c r="E58" s="554"/>
      <c r="F58" s="554"/>
      <c r="G58" s="554"/>
    </row>
    <row r="59" spans="1:8" customFormat="1" ht="36.75" customHeight="1">
      <c r="A59" s="554" t="s">
        <v>86</v>
      </c>
      <c r="B59" s="554"/>
      <c r="C59" s="554"/>
      <c r="D59" s="554"/>
      <c r="E59" s="554"/>
      <c r="F59" s="554"/>
      <c r="G59" s="554"/>
    </row>
    <row r="60" spans="1:8" customFormat="1" ht="30" customHeight="1">
      <c r="A60" s="537" t="s">
        <v>61</v>
      </c>
      <c r="B60" s="537"/>
      <c r="C60" s="537"/>
      <c r="D60" s="537"/>
      <c r="E60" s="537"/>
      <c r="F60" s="537"/>
      <c r="G60" s="537"/>
      <c r="H60" s="70"/>
    </row>
    <row r="61" spans="1:8" customFormat="1" ht="15.75" customHeight="1">
      <c r="A61" s="556" t="s">
        <v>56</v>
      </c>
      <c r="B61" s="556"/>
      <c r="C61" s="556"/>
      <c r="D61" s="556"/>
      <c r="E61" s="556"/>
      <c r="F61" s="556"/>
      <c r="G61" s="556"/>
    </row>
    <row r="62" spans="1:8" customFormat="1" ht="23.1" customHeight="1">
      <c r="A62" s="556" t="s">
        <v>179</v>
      </c>
      <c r="B62" s="556"/>
      <c r="C62" s="556"/>
      <c r="D62" s="556"/>
      <c r="E62" s="556"/>
      <c r="F62" s="556"/>
      <c r="G62" s="556"/>
    </row>
    <row r="63" spans="1:8" s="23" customFormat="1" ht="15" customHeight="1">
      <c r="A63" s="22"/>
      <c r="B63" s="1"/>
      <c r="C63" s="1"/>
      <c r="D63" s="1"/>
      <c r="E63" s="1"/>
      <c r="F63" s="1"/>
      <c r="G63" s="1"/>
    </row>
    <row r="64" spans="1:8" customFormat="1" ht="23.4">
      <c r="A64" s="530">
        <v>2023</v>
      </c>
      <c r="B64" s="530"/>
      <c r="C64" s="530"/>
      <c r="D64" s="530"/>
      <c r="E64" s="530"/>
      <c r="F64" s="530"/>
      <c r="G64" s="530"/>
    </row>
    <row r="65" spans="1:7" customFormat="1" ht="14.4">
      <c r="A65" s="24"/>
      <c r="B65" s="26"/>
      <c r="C65" s="26"/>
      <c r="D65" s="26"/>
      <c r="E65" s="26"/>
      <c r="F65" s="26"/>
      <c r="G65" s="26"/>
    </row>
    <row r="66" spans="1:7" customFormat="1" ht="31.5" customHeight="1">
      <c r="A66" s="528" t="s">
        <v>88</v>
      </c>
      <c r="B66" s="528"/>
      <c r="C66" s="528"/>
      <c r="D66" s="528"/>
      <c r="E66" s="528"/>
      <c r="F66" s="528"/>
      <c r="G66" s="528"/>
    </row>
    <row r="67" spans="1:7" customFormat="1" ht="87" thickBot="1">
      <c r="A67" s="551" t="s">
        <v>27</v>
      </c>
      <c r="B67" s="101" t="s">
        <v>76</v>
      </c>
      <c r="C67" s="102" t="s">
        <v>77</v>
      </c>
      <c r="D67" s="103" t="s">
        <v>78</v>
      </c>
      <c r="E67" s="101" t="s">
        <v>79</v>
      </c>
      <c r="F67" s="102" t="s">
        <v>80</v>
      </c>
      <c r="G67" s="104" t="s">
        <v>81</v>
      </c>
    </row>
    <row r="68" spans="1:7" customFormat="1" ht="15" customHeight="1" thickBot="1">
      <c r="A68" s="551"/>
      <c r="B68" s="552" t="s">
        <v>33</v>
      </c>
      <c r="C68" s="552"/>
      <c r="D68" s="552"/>
      <c r="E68" s="553" t="s">
        <v>82</v>
      </c>
      <c r="F68" s="553"/>
      <c r="G68" s="553"/>
    </row>
    <row r="69" spans="1:7" customFormat="1" ht="13.8">
      <c r="A69" s="79" t="s">
        <v>35</v>
      </c>
      <c r="B69" s="105">
        <v>710</v>
      </c>
      <c r="C69" s="106">
        <v>6051</v>
      </c>
      <c r="D69" s="107">
        <v>1782</v>
      </c>
      <c r="E69" s="108">
        <f>D69/B69</f>
        <v>2.5098591549295777</v>
      </c>
      <c r="F69" s="109">
        <f>C69/D69</f>
        <v>3.3956228956228958</v>
      </c>
      <c r="G69" s="110">
        <f>C69/B69</f>
        <v>8.5225352112676056</v>
      </c>
    </row>
    <row r="70" spans="1:7" customFormat="1" ht="13.8">
      <c r="A70" s="39" t="s">
        <v>36</v>
      </c>
      <c r="B70" s="111">
        <v>478</v>
      </c>
      <c r="C70" s="86">
        <v>4391</v>
      </c>
      <c r="D70" s="112">
        <v>1079</v>
      </c>
      <c r="E70" s="113">
        <f>D70/B70</f>
        <v>2.2573221757322175</v>
      </c>
      <c r="F70" s="114">
        <f>C70/D70</f>
        <v>4.0695088044485637</v>
      </c>
      <c r="G70" s="115">
        <f>C70/B70</f>
        <v>9.1861924686192467</v>
      </c>
    </row>
    <row r="71" spans="1:7" customFormat="1" ht="13.8">
      <c r="A71" s="32" t="s">
        <v>83</v>
      </c>
      <c r="B71" s="116">
        <v>300</v>
      </c>
      <c r="C71" s="81">
        <v>2752</v>
      </c>
      <c r="D71" s="117">
        <v>600</v>
      </c>
      <c r="E71" s="118">
        <f>D71/B71</f>
        <v>2</v>
      </c>
      <c r="F71" s="119">
        <f>C71/D71</f>
        <v>4.5866666666666669</v>
      </c>
      <c r="G71" s="110">
        <f>C71/B71</f>
        <v>9.1733333333333338</v>
      </c>
    </row>
    <row r="72" spans="1:7" customFormat="1" ht="13.8">
      <c r="A72" s="39" t="s">
        <v>37</v>
      </c>
      <c r="B72" s="111" t="s">
        <v>42</v>
      </c>
      <c r="C72" s="86" t="s">
        <v>42</v>
      </c>
      <c r="D72" s="120" t="s">
        <v>42</v>
      </c>
      <c r="E72" s="111" t="s">
        <v>42</v>
      </c>
      <c r="F72" s="86" t="s">
        <v>42</v>
      </c>
      <c r="G72" s="120" t="s">
        <v>42</v>
      </c>
    </row>
    <row r="73" spans="1:7" customFormat="1" ht="13.8">
      <c r="A73" s="32" t="s">
        <v>38</v>
      </c>
      <c r="B73" s="116">
        <v>25</v>
      </c>
      <c r="C73" s="81">
        <v>222</v>
      </c>
      <c r="D73" s="117">
        <v>48</v>
      </c>
      <c r="E73" s="118">
        <f t="shared" ref="E73:E78" si="2">D73/B73</f>
        <v>1.92</v>
      </c>
      <c r="F73" s="119">
        <f t="shared" ref="F73:F78" si="3">C73/D73</f>
        <v>4.625</v>
      </c>
      <c r="G73" s="110">
        <f t="shared" ref="G73:G78" si="4">C73/B73</f>
        <v>8.8800000000000008</v>
      </c>
    </row>
    <row r="74" spans="1:7" customFormat="1" ht="13.8">
      <c r="A74" s="39" t="s">
        <v>39</v>
      </c>
      <c r="B74" s="111">
        <v>136</v>
      </c>
      <c r="C74" s="86">
        <v>1741</v>
      </c>
      <c r="D74" s="112">
        <v>333</v>
      </c>
      <c r="E74" s="113">
        <f t="shared" si="2"/>
        <v>2.4485294117647061</v>
      </c>
      <c r="F74" s="114">
        <f t="shared" si="3"/>
        <v>5.228228228228228</v>
      </c>
      <c r="G74" s="115">
        <f t="shared" si="4"/>
        <v>12.801470588235293</v>
      </c>
    </row>
    <row r="75" spans="1:7" customFormat="1" ht="13.8">
      <c r="A75" s="32" t="s">
        <v>40</v>
      </c>
      <c r="B75" s="116">
        <v>132</v>
      </c>
      <c r="C75" s="81">
        <v>1146</v>
      </c>
      <c r="D75" s="117">
        <v>267</v>
      </c>
      <c r="E75" s="118">
        <f t="shared" si="2"/>
        <v>2.0227272727272729</v>
      </c>
      <c r="F75" s="119">
        <f t="shared" si="3"/>
        <v>4.2921348314606744</v>
      </c>
      <c r="G75" s="110">
        <f t="shared" si="4"/>
        <v>8.6818181818181817</v>
      </c>
    </row>
    <row r="76" spans="1:7" customFormat="1" ht="13.8">
      <c r="A76" s="39" t="s">
        <v>41</v>
      </c>
      <c r="B76" s="111">
        <v>119</v>
      </c>
      <c r="C76" s="86">
        <v>1008</v>
      </c>
      <c r="D76" s="112">
        <v>243</v>
      </c>
      <c r="E76" s="113">
        <f t="shared" si="2"/>
        <v>2.0420168067226889</v>
      </c>
      <c r="F76" s="114">
        <f t="shared" si="3"/>
        <v>4.1481481481481479</v>
      </c>
      <c r="G76" s="115">
        <f t="shared" si="4"/>
        <v>8.4705882352941178</v>
      </c>
    </row>
    <row r="77" spans="1:7" customFormat="1" ht="13.8">
      <c r="A77" s="32" t="s">
        <v>43</v>
      </c>
      <c r="B77" s="116">
        <v>753</v>
      </c>
      <c r="C77" s="81">
        <v>6502</v>
      </c>
      <c r="D77" s="117">
        <v>1697</v>
      </c>
      <c r="E77" s="118">
        <f t="shared" si="2"/>
        <v>2.2536520584329351</v>
      </c>
      <c r="F77" s="119">
        <f t="shared" si="3"/>
        <v>3.8314672952268709</v>
      </c>
      <c r="G77" s="110">
        <f t="shared" si="4"/>
        <v>8.6347941567065067</v>
      </c>
    </row>
    <row r="78" spans="1:7" customFormat="1" ht="13.8">
      <c r="A78" s="39" t="s">
        <v>58</v>
      </c>
      <c r="B78" s="111">
        <v>2347</v>
      </c>
      <c r="C78" s="86">
        <v>20084</v>
      </c>
      <c r="D78" s="112">
        <v>5020</v>
      </c>
      <c r="E78" s="113">
        <f t="shared" si="2"/>
        <v>2.1389007243289306</v>
      </c>
      <c r="F78" s="114">
        <f t="shared" si="3"/>
        <v>4.0007968127490043</v>
      </c>
      <c r="G78" s="115">
        <f t="shared" si="4"/>
        <v>8.5573072006817217</v>
      </c>
    </row>
    <row r="79" spans="1:7" customFormat="1" ht="13.8">
      <c r="A79" s="32" t="s">
        <v>45</v>
      </c>
      <c r="B79" s="116" t="s">
        <v>42</v>
      </c>
      <c r="C79" s="81" t="s">
        <v>42</v>
      </c>
      <c r="D79" s="117" t="s">
        <v>42</v>
      </c>
      <c r="E79" s="116" t="s">
        <v>42</v>
      </c>
      <c r="F79" s="81" t="s">
        <v>42</v>
      </c>
      <c r="G79" s="125" t="s">
        <v>42</v>
      </c>
    </row>
    <row r="80" spans="1:7" customFormat="1" ht="13.8">
      <c r="A80" s="39" t="s">
        <v>46</v>
      </c>
      <c r="B80" s="111">
        <v>46</v>
      </c>
      <c r="C80" s="86">
        <v>470</v>
      </c>
      <c r="D80" s="112">
        <v>117</v>
      </c>
      <c r="E80" s="113">
        <f>D80/B80</f>
        <v>2.5434782608695654</v>
      </c>
      <c r="F80" s="114">
        <f>C80/D80</f>
        <v>4.017094017094017</v>
      </c>
      <c r="G80" s="115">
        <f>C80/B80</f>
        <v>10.217391304347826</v>
      </c>
    </row>
    <row r="81" spans="1:8" customFormat="1" ht="13.8">
      <c r="A81" s="32" t="s">
        <v>84</v>
      </c>
      <c r="B81" s="116">
        <v>16</v>
      </c>
      <c r="C81" s="81">
        <v>78</v>
      </c>
      <c r="D81" s="117">
        <v>32</v>
      </c>
      <c r="E81" s="118">
        <f>D81/B81</f>
        <v>2</v>
      </c>
      <c r="F81" s="119">
        <f>C81/D81</f>
        <v>2.4375</v>
      </c>
      <c r="G81" s="110">
        <f>C81/B81</f>
        <v>4.875</v>
      </c>
    </row>
    <row r="82" spans="1:8" customFormat="1" ht="13.8">
      <c r="A82" s="39" t="s">
        <v>48</v>
      </c>
      <c r="B82" s="111" t="s">
        <v>42</v>
      </c>
      <c r="C82" s="86" t="s">
        <v>42</v>
      </c>
      <c r="D82" s="120" t="s">
        <v>42</v>
      </c>
      <c r="E82" s="111" t="s">
        <v>42</v>
      </c>
      <c r="F82" s="86" t="s">
        <v>42</v>
      </c>
      <c r="G82" s="120" t="s">
        <v>42</v>
      </c>
    </row>
    <row r="83" spans="1:8" customFormat="1" ht="13.8">
      <c r="A83" s="32" t="s">
        <v>49</v>
      </c>
      <c r="B83" s="116" t="s">
        <v>42</v>
      </c>
      <c r="C83" s="81" t="s">
        <v>42</v>
      </c>
      <c r="D83" s="117" t="s">
        <v>42</v>
      </c>
      <c r="E83" s="116" t="s">
        <v>42</v>
      </c>
      <c r="F83" s="81" t="s">
        <v>42</v>
      </c>
      <c r="G83" s="125" t="s">
        <v>42</v>
      </c>
    </row>
    <row r="84" spans="1:8" customFormat="1" ht="14.4" thickBot="1">
      <c r="A84" s="126" t="s">
        <v>50</v>
      </c>
      <c r="B84" s="127" t="s">
        <v>42</v>
      </c>
      <c r="C84" s="128" t="s">
        <v>42</v>
      </c>
      <c r="D84" s="129" t="s">
        <v>42</v>
      </c>
      <c r="E84" s="127" t="s">
        <v>42</v>
      </c>
      <c r="F84" s="128" t="s">
        <v>42</v>
      </c>
      <c r="G84" s="130" t="s">
        <v>42</v>
      </c>
    </row>
    <row r="85" spans="1:8" customFormat="1" ht="13.8">
      <c r="A85" s="49" t="s">
        <v>59</v>
      </c>
      <c r="B85" s="131">
        <f>SUM(B69,B70,B73,B74,B75,B77,B78, B80)</f>
        <v>4627</v>
      </c>
      <c r="C85" s="132">
        <f>SUM(C69,C70,C73,C74,C75,C77,C78, C80)</f>
        <v>40607</v>
      </c>
      <c r="D85" s="133">
        <f>SUM(D69,D70,D73,D74,D75,D77,D78, D80)</f>
        <v>10343</v>
      </c>
      <c r="E85" s="134">
        <f>D85/B85</f>
        <v>2.2353576831640374</v>
      </c>
      <c r="F85" s="73">
        <f>C85/D85</f>
        <v>3.9260369331915306</v>
      </c>
      <c r="G85" s="72">
        <f>C85/B85</f>
        <v>8.776096822995461</v>
      </c>
    </row>
    <row r="86" spans="1:8" customFormat="1" ht="13.8">
      <c r="A86" s="56" t="s">
        <v>52</v>
      </c>
      <c r="B86" s="135">
        <f>SUM(B71,B76,B81)</f>
        <v>435</v>
      </c>
      <c r="C86" s="136">
        <f>SUM(C71,C76,C81)</f>
        <v>3838</v>
      </c>
      <c r="D86" s="137">
        <f>SUM(D71,D76,D81)</f>
        <v>875</v>
      </c>
      <c r="E86" s="138">
        <f>D86/B86</f>
        <v>2.0114942528735633</v>
      </c>
      <c r="F86" s="75">
        <f>C86/D86</f>
        <v>4.3862857142857141</v>
      </c>
      <c r="G86" s="74">
        <f>C86/B86</f>
        <v>8.8229885057471265</v>
      </c>
    </row>
    <row r="87" spans="1:8" customFormat="1" ht="13.8">
      <c r="A87" s="63" t="s">
        <v>60</v>
      </c>
      <c r="B87" s="139">
        <v>5062</v>
      </c>
      <c r="C87" s="140">
        <v>44445</v>
      </c>
      <c r="D87" s="141">
        <v>11218</v>
      </c>
      <c r="E87" s="142">
        <f>D87/B87</f>
        <v>2.2161201106282102</v>
      </c>
      <c r="F87" s="77">
        <f>C87/D87</f>
        <v>3.9619361740060617</v>
      </c>
      <c r="G87" s="76">
        <f>C87/B87</f>
        <v>8.7801264322402215</v>
      </c>
    </row>
    <row r="88" spans="1:8" customFormat="1" ht="15" customHeight="1">
      <c r="A88" s="554" t="s">
        <v>85</v>
      </c>
      <c r="B88" s="554"/>
      <c r="C88" s="554"/>
      <c r="D88" s="554"/>
      <c r="E88" s="554"/>
      <c r="F88" s="554"/>
      <c r="G88" s="554"/>
    </row>
    <row r="89" spans="1:8" customFormat="1" ht="38.25" customHeight="1">
      <c r="A89" s="554" t="s">
        <v>86</v>
      </c>
      <c r="B89" s="554"/>
      <c r="C89" s="554"/>
      <c r="D89" s="554"/>
      <c r="E89" s="554"/>
      <c r="F89" s="554"/>
      <c r="G89" s="554"/>
    </row>
    <row r="90" spans="1:8" customFormat="1" ht="27.75" customHeight="1">
      <c r="A90" s="537" t="s">
        <v>63</v>
      </c>
      <c r="B90" s="537"/>
      <c r="C90" s="537"/>
      <c r="D90" s="537"/>
      <c r="E90" s="537"/>
      <c r="F90" s="537"/>
      <c r="G90" s="537"/>
      <c r="H90" s="70"/>
    </row>
    <row r="91" spans="1:8" customFormat="1" ht="13.5" customHeight="1">
      <c r="A91" s="556" t="s">
        <v>56</v>
      </c>
      <c r="B91" s="556"/>
      <c r="C91" s="556"/>
      <c r="D91" s="556"/>
      <c r="E91" s="556"/>
      <c r="F91" s="556"/>
      <c r="G91" s="556"/>
    </row>
    <row r="92" spans="1:8" customFormat="1" ht="24" customHeight="1">
      <c r="A92" s="556" t="s">
        <v>180</v>
      </c>
      <c r="B92" s="556"/>
      <c r="C92" s="556"/>
      <c r="D92" s="556"/>
      <c r="E92" s="556"/>
      <c r="F92" s="556"/>
      <c r="G92" s="556"/>
    </row>
    <row r="93" spans="1:8" s="23" customFormat="1" ht="15" customHeight="1">
      <c r="A93" s="78"/>
      <c r="B93" s="1"/>
      <c r="C93" s="1"/>
      <c r="D93" s="1"/>
      <c r="E93" s="1"/>
      <c r="F93" s="1"/>
      <c r="G93" s="1"/>
    </row>
    <row r="94" spans="1:8" customFormat="1" ht="23.4">
      <c r="A94" s="530">
        <v>2022</v>
      </c>
      <c r="B94" s="530"/>
      <c r="C94" s="530"/>
      <c r="D94" s="530"/>
      <c r="E94" s="530"/>
      <c r="F94" s="530"/>
      <c r="G94" s="530"/>
    </row>
    <row r="95" spans="1:8" customFormat="1" ht="14.4">
      <c r="A95" s="24"/>
      <c r="B95" s="26"/>
      <c r="C95" s="26"/>
      <c r="D95" s="26"/>
      <c r="E95" s="26"/>
      <c r="F95" s="26"/>
      <c r="G95" s="26"/>
    </row>
    <row r="96" spans="1:8" customFormat="1" ht="32.25" customHeight="1">
      <c r="A96" s="528" t="s">
        <v>89</v>
      </c>
      <c r="B96" s="528"/>
      <c r="C96" s="528"/>
      <c r="D96" s="528"/>
      <c r="E96" s="528"/>
      <c r="F96" s="528"/>
      <c r="G96" s="528"/>
    </row>
    <row r="97" spans="1:7" customFormat="1" ht="87" thickBot="1">
      <c r="A97" s="551" t="s">
        <v>27</v>
      </c>
      <c r="B97" s="101" t="s">
        <v>76</v>
      </c>
      <c r="C97" s="102" t="s">
        <v>77</v>
      </c>
      <c r="D97" s="103" t="s">
        <v>78</v>
      </c>
      <c r="E97" s="101" t="s">
        <v>79</v>
      </c>
      <c r="F97" s="102" t="s">
        <v>80</v>
      </c>
      <c r="G97" s="104" t="s">
        <v>81</v>
      </c>
    </row>
    <row r="98" spans="1:7" customFormat="1" ht="15" customHeight="1" thickBot="1">
      <c r="A98" s="551"/>
      <c r="B98" s="552" t="s">
        <v>33</v>
      </c>
      <c r="C98" s="552"/>
      <c r="D98" s="552"/>
      <c r="E98" s="553" t="s">
        <v>82</v>
      </c>
      <c r="F98" s="553"/>
      <c r="G98" s="553"/>
    </row>
    <row r="99" spans="1:7" customFormat="1" ht="13.8">
      <c r="A99" s="79" t="s">
        <v>35</v>
      </c>
      <c r="B99" s="105">
        <v>647</v>
      </c>
      <c r="C99" s="106">
        <v>5335</v>
      </c>
      <c r="D99" s="107">
        <v>1662</v>
      </c>
      <c r="E99" s="108">
        <f>D99/B99</f>
        <v>2.5687789799072642</v>
      </c>
      <c r="F99" s="109">
        <f>C99/D99</f>
        <v>3.2099879663056559</v>
      </c>
      <c r="G99" s="110">
        <f>C99/B99</f>
        <v>8.2457496136012356</v>
      </c>
    </row>
    <row r="100" spans="1:7" customFormat="1" ht="13.8">
      <c r="A100" s="39" t="s">
        <v>36</v>
      </c>
      <c r="B100" s="111">
        <v>446</v>
      </c>
      <c r="C100" s="86">
        <v>4131</v>
      </c>
      <c r="D100" s="112">
        <v>1069</v>
      </c>
      <c r="E100" s="113">
        <f>D100/B100</f>
        <v>2.3968609865470851</v>
      </c>
      <c r="F100" s="114">
        <f>C100/D100</f>
        <v>3.8643592142188963</v>
      </c>
      <c r="G100" s="115">
        <f>C100/B100</f>
        <v>9.2623318385650233</v>
      </c>
    </row>
    <row r="101" spans="1:7" customFormat="1" ht="13.8">
      <c r="A101" s="32" t="s">
        <v>83</v>
      </c>
      <c r="B101" s="116">
        <v>335</v>
      </c>
      <c r="C101" s="81">
        <v>3132</v>
      </c>
      <c r="D101" s="117">
        <v>670</v>
      </c>
      <c r="E101" s="118">
        <f>D101/B101</f>
        <v>2</v>
      </c>
      <c r="F101" s="119">
        <f>C101/D101</f>
        <v>4.6746268656716419</v>
      </c>
      <c r="G101" s="110">
        <f>C101/B101</f>
        <v>9.3492537313432837</v>
      </c>
    </row>
    <row r="102" spans="1:7" customFormat="1" ht="13.8">
      <c r="A102" s="39" t="s">
        <v>37</v>
      </c>
      <c r="B102" s="111" t="s">
        <v>42</v>
      </c>
      <c r="C102" s="86" t="s">
        <v>42</v>
      </c>
      <c r="D102" s="120" t="s">
        <v>42</v>
      </c>
      <c r="E102" s="111" t="s">
        <v>42</v>
      </c>
      <c r="F102" s="86" t="s">
        <v>42</v>
      </c>
      <c r="G102" s="120" t="s">
        <v>42</v>
      </c>
    </row>
    <row r="103" spans="1:7" customFormat="1" ht="13.8">
      <c r="A103" s="32" t="s">
        <v>38</v>
      </c>
      <c r="B103" s="116">
        <v>21</v>
      </c>
      <c r="C103" s="81">
        <v>204</v>
      </c>
      <c r="D103" s="117">
        <v>44</v>
      </c>
      <c r="E103" s="118">
        <f t="shared" ref="E103:E108" si="5">D103/B103</f>
        <v>2.0952380952380953</v>
      </c>
      <c r="F103" s="119">
        <f t="shared" ref="F103:F108" si="6">C103/D103</f>
        <v>4.6363636363636367</v>
      </c>
      <c r="G103" s="110">
        <f t="shared" ref="G103:G108" si="7">C103/B103</f>
        <v>9.7142857142857135</v>
      </c>
    </row>
    <row r="104" spans="1:7" customFormat="1" ht="13.8">
      <c r="A104" s="39" t="s">
        <v>39</v>
      </c>
      <c r="B104" s="111">
        <v>151</v>
      </c>
      <c r="C104" s="86">
        <v>1840</v>
      </c>
      <c r="D104" s="112">
        <v>371</v>
      </c>
      <c r="E104" s="113">
        <f t="shared" si="5"/>
        <v>2.4569536423841059</v>
      </c>
      <c r="F104" s="114">
        <f t="shared" si="6"/>
        <v>4.9595687331536391</v>
      </c>
      <c r="G104" s="115">
        <f t="shared" si="7"/>
        <v>12.185430463576159</v>
      </c>
    </row>
    <row r="105" spans="1:7" customFormat="1" ht="13.8">
      <c r="A105" s="32" t="s">
        <v>40</v>
      </c>
      <c r="B105" s="116">
        <v>125</v>
      </c>
      <c r="C105" s="81">
        <v>1092</v>
      </c>
      <c r="D105" s="117">
        <v>260</v>
      </c>
      <c r="E105" s="118">
        <f t="shared" si="5"/>
        <v>2.08</v>
      </c>
      <c r="F105" s="119">
        <f t="shared" si="6"/>
        <v>4.2</v>
      </c>
      <c r="G105" s="110">
        <f t="shared" si="7"/>
        <v>8.7360000000000007</v>
      </c>
    </row>
    <row r="106" spans="1:7" customFormat="1" ht="13.8">
      <c r="A106" s="39" t="s">
        <v>41</v>
      </c>
      <c r="B106" s="111">
        <v>132</v>
      </c>
      <c r="C106" s="86">
        <v>1124</v>
      </c>
      <c r="D106" s="112">
        <v>270</v>
      </c>
      <c r="E106" s="113">
        <f t="shared" si="5"/>
        <v>2.0454545454545454</v>
      </c>
      <c r="F106" s="114">
        <f t="shared" si="6"/>
        <v>4.162962962962963</v>
      </c>
      <c r="G106" s="115">
        <f t="shared" si="7"/>
        <v>8.5151515151515156</v>
      </c>
    </row>
    <row r="107" spans="1:7" customFormat="1" ht="13.8">
      <c r="A107" s="32" t="s">
        <v>43</v>
      </c>
      <c r="B107" s="116">
        <v>735</v>
      </c>
      <c r="C107" s="81">
        <v>6534</v>
      </c>
      <c r="D107" s="117">
        <v>1733</v>
      </c>
      <c r="E107" s="118">
        <f t="shared" si="5"/>
        <v>2.3578231292517007</v>
      </c>
      <c r="F107" s="119">
        <f t="shared" si="6"/>
        <v>3.7703404500865552</v>
      </c>
      <c r="G107" s="110">
        <f t="shared" si="7"/>
        <v>8.8897959183673461</v>
      </c>
    </row>
    <row r="108" spans="1:7" customFormat="1" ht="13.8">
      <c r="A108" s="39" t="s">
        <v>44</v>
      </c>
      <c r="B108" s="111">
        <v>2254</v>
      </c>
      <c r="C108" s="86">
        <v>19299</v>
      </c>
      <c r="D108" s="112">
        <v>4874</v>
      </c>
      <c r="E108" s="113">
        <f t="shared" si="5"/>
        <v>2.1623779946761315</v>
      </c>
      <c r="F108" s="114">
        <f t="shared" si="6"/>
        <v>3.9595814526056627</v>
      </c>
      <c r="G108" s="115">
        <f t="shared" si="7"/>
        <v>8.5621118012422368</v>
      </c>
    </row>
    <row r="109" spans="1:7" customFormat="1" ht="13.8">
      <c r="A109" s="32" t="s">
        <v>45</v>
      </c>
      <c r="B109" s="116" t="s">
        <v>42</v>
      </c>
      <c r="C109" s="81" t="s">
        <v>42</v>
      </c>
      <c r="D109" s="117" t="s">
        <v>42</v>
      </c>
      <c r="E109" s="116" t="s">
        <v>42</v>
      </c>
      <c r="F109" s="81" t="s">
        <v>42</v>
      </c>
      <c r="G109" s="125" t="s">
        <v>42</v>
      </c>
    </row>
    <row r="110" spans="1:7" customFormat="1" ht="13.8">
      <c r="A110" s="39" t="s">
        <v>46</v>
      </c>
      <c r="B110" s="111">
        <v>42</v>
      </c>
      <c r="C110" s="86">
        <v>428</v>
      </c>
      <c r="D110" s="112">
        <v>104</v>
      </c>
      <c r="E110" s="113">
        <f>D110/B110</f>
        <v>2.4761904761904763</v>
      </c>
      <c r="F110" s="114">
        <f>C110/D110</f>
        <v>4.115384615384615</v>
      </c>
      <c r="G110" s="115">
        <f>C110/B110</f>
        <v>10.19047619047619</v>
      </c>
    </row>
    <row r="111" spans="1:7" customFormat="1" ht="13.8">
      <c r="A111" s="32" t="s">
        <v>84</v>
      </c>
      <c r="B111" s="116">
        <v>17</v>
      </c>
      <c r="C111" s="81">
        <v>83</v>
      </c>
      <c r="D111" s="117">
        <v>34</v>
      </c>
      <c r="E111" s="118">
        <f>D111/B111</f>
        <v>2</v>
      </c>
      <c r="F111" s="119">
        <f>C111/D111</f>
        <v>2.4411764705882355</v>
      </c>
      <c r="G111" s="110">
        <f>C111/B111</f>
        <v>4.882352941176471</v>
      </c>
    </row>
    <row r="112" spans="1:7" customFormat="1" ht="13.8">
      <c r="A112" s="39" t="s">
        <v>48</v>
      </c>
      <c r="B112" s="111" t="s">
        <v>42</v>
      </c>
      <c r="C112" s="86" t="s">
        <v>42</v>
      </c>
      <c r="D112" s="120" t="s">
        <v>42</v>
      </c>
      <c r="E112" s="111" t="s">
        <v>42</v>
      </c>
      <c r="F112" s="86" t="s">
        <v>42</v>
      </c>
      <c r="G112" s="120" t="s">
        <v>42</v>
      </c>
    </row>
    <row r="113" spans="1:7" customFormat="1" ht="13.8">
      <c r="A113" s="32" t="s">
        <v>49</v>
      </c>
      <c r="B113" s="116" t="s">
        <v>42</v>
      </c>
      <c r="C113" s="81" t="s">
        <v>42</v>
      </c>
      <c r="D113" s="117" t="s">
        <v>42</v>
      </c>
      <c r="E113" s="116" t="s">
        <v>42</v>
      </c>
      <c r="F113" s="81" t="s">
        <v>42</v>
      </c>
      <c r="G113" s="125" t="s">
        <v>42</v>
      </c>
    </row>
    <row r="114" spans="1:7" customFormat="1" ht="14.4" thickBot="1">
      <c r="A114" s="126" t="s">
        <v>50</v>
      </c>
      <c r="B114" s="127" t="s">
        <v>42</v>
      </c>
      <c r="C114" s="128" t="s">
        <v>42</v>
      </c>
      <c r="D114" s="129" t="s">
        <v>42</v>
      </c>
      <c r="E114" s="127" t="s">
        <v>42</v>
      </c>
      <c r="F114" s="128" t="s">
        <v>42</v>
      </c>
      <c r="G114" s="130" t="s">
        <v>42</v>
      </c>
    </row>
    <row r="115" spans="1:7" customFormat="1" ht="13.8">
      <c r="A115" s="49" t="s">
        <v>51</v>
      </c>
      <c r="B115" s="131">
        <f>SUM(B99,B100,B103,B104,B105,B107,B108, B110)</f>
        <v>4421</v>
      </c>
      <c r="C115" s="132">
        <f>SUM(C99,C100,C103,C104,C105,C107,C108, C110)</f>
        <v>38863</v>
      </c>
      <c r="D115" s="133">
        <f>SUM(D99,D100,D103,D104,D105,D107,D108, D110)</f>
        <v>10117</v>
      </c>
      <c r="E115" s="134">
        <f>D115/B115</f>
        <v>2.2883962904320287</v>
      </c>
      <c r="F115" s="73">
        <f>C115/D115</f>
        <v>3.8413561332410793</v>
      </c>
      <c r="G115" s="72">
        <f>C115/B115</f>
        <v>8.7905451255372089</v>
      </c>
    </row>
    <row r="116" spans="1:7" customFormat="1" ht="13.8">
      <c r="A116" s="56" t="s">
        <v>52</v>
      </c>
      <c r="B116" s="135">
        <f>SUM(B101,B106,B111)</f>
        <v>484</v>
      </c>
      <c r="C116" s="136">
        <f>SUM(C101,C106,C111)</f>
        <v>4339</v>
      </c>
      <c r="D116" s="137">
        <f>SUM(D101,D106,D111)</f>
        <v>974</v>
      </c>
      <c r="E116" s="138">
        <f>D116/B116</f>
        <v>2.0123966942148761</v>
      </c>
      <c r="F116" s="75">
        <f>C116/D116</f>
        <v>4.4548254620123204</v>
      </c>
      <c r="G116" s="74">
        <f>C116/B116</f>
        <v>8.9648760330578519</v>
      </c>
    </row>
    <row r="117" spans="1:7" customFormat="1" ht="13.8">
      <c r="A117" s="63" t="s">
        <v>53</v>
      </c>
      <c r="B117" s="139">
        <f>B116+B115</f>
        <v>4905</v>
      </c>
      <c r="C117" s="140">
        <f>C116+C115</f>
        <v>43202</v>
      </c>
      <c r="D117" s="141">
        <f>D116+D115</f>
        <v>11091</v>
      </c>
      <c r="E117" s="142">
        <f>D117/B117</f>
        <v>2.2611620795107035</v>
      </c>
      <c r="F117" s="77">
        <f>C117/D117</f>
        <v>3.895230366964205</v>
      </c>
      <c r="G117" s="76">
        <f>C117/B117</f>
        <v>8.8077471967380223</v>
      </c>
    </row>
    <row r="118" spans="1:7" customFormat="1" ht="15.75" customHeight="1">
      <c r="A118" s="554" t="s">
        <v>85</v>
      </c>
      <c r="B118" s="554"/>
      <c r="C118" s="554"/>
      <c r="D118" s="554"/>
      <c r="E118" s="554"/>
      <c r="F118" s="554"/>
      <c r="G118" s="554"/>
    </row>
    <row r="119" spans="1:7" customFormat="1" ht="39" customHeight="1">
      <c r="A119" s="554" t="s">
        <v>86</v>
      </c>
      <c r="B119" s="554"/>
      <c r="C119" s="554"/>
      <c r="D119" s="554"/>
      <c r="E119" s="554"/>
      <c r="F119" s="554"/>
      <c r="G119" s="554"/>
    </row>
    <row r="120" spans="1:7" customFormat="1" ht="15" customHeight="1">
      <c r="A120" s="556" t="s">
        <v>56</v>
      </c>
      <c r="B120" s="556"/>
      <c r="C120" s="556"/>
      <c r="D120" s="556"/>
      <c r="E120" s="556"/>
      <c r="F120" s="556"/>
      <c r="G120" s="556"/>
    </row>
    <row r="121" spans="1:7" customFormat="1" ht="24.6" customHeight="1">
      <c r="A121" s="556" t="s">
        <v>181</v>
      </c>
      <c r="B121" s="556"/>
      <c r="C121" s="556"/>
      <c r="D121" s="556"/>
      <c r="E121" s="556"/>
      <c r="F121" s="556"/>
      <c r="G121" s="556"/>
    </row>
    <row r="122" spans="1:7" customFormat="1" ht="14.4">
      <c r="A122" s="26"/>
      <c r="B122" s="26"/>
      <c r="C122" s="26"/>
      <c r="D122" s="26"/>
      <c r="E122" s="26"/>
      <c r="F122" s="26"/>
      <c r="G122" s="26"/>
    </row>
    <row r="123" spans="1:7" customFormat="1" ht="23.4">
      <c r="A123" s="530">
        <v>2021</v>
      </c>
      <c r="B123" s="530"/>
      <c r="C123" s="530"/>
      <c r="D123" s="530"/>
      <c r="E123" s="530"/>
      <c r="F123" s="530"/>
      <c r="G123" s="530"/>
    </row>
    <row r="124" spans="1:7" customFormat="1" ht="16.5" customHeight="1">
      <c r="A124" s="24"/>
      <c r="B124" s="26"/>
      <c r="C124" s="26"/>
      <c r="D124" s="26"/>
      <c r="E124" s="26"/>
      <c r="F124" s="26"/>
      <c r="G124" s="26"/>
    </row>
    <row r="125" spans="1:7" customFormat="1" ht="36.75" customHeight="1">
      <c r="A125" s="528" t="s">
        <v>90</v>
      </c>
      <c r="B125" s="528"/>
      <c r="C125" s="528"/>
      <c r="D125" s="528"/>
      <c r="E125" s="528"/>
      <c r="F125" s="528"/>
      <c r="G125" s="528"/>
    </row>
    <row r="126" spans="1:7" customFormat="1" ht="88.5" customHeight="1" thickBot="1">
      <c r="A126" s="551" t="s">
        <v>27</v>
      </c>
      <c r="B126" s="101" t="s">
        <v>76</v>
      </c>
      <c r="C126" s="102" t="s">
        <v>77</v>
      </c>
      <c r="D126" s="103" t="s">
        <v>78</v>
      </c>
      <c r="E126" s="101" t="s">
        <v>79</v>
      </c>
      <c r="F126" s="102" t="s">
        <v>80</v>
      </c>
      <c r="G126" s="104" t="s">
        <v>81</v>
      </c>
    </row>
    <row r="127" spans="1:7" customFormat="1" ht="15" customHeight="1" thickBot="1">
      <c r="A127" s="551"/>
      <c r="B127" s="552" t="s">
        <v>33</v>
      </c>
      <c r="C127" s="552"/>
      <c r="D127" s="552"/>
      <c r="E127" s="553" t="s">
        <v>82</v>
      </c>
      <c r="F127" s="553"/>
      <c r="G127" s="553"/>
    </row>
    <row r="128" spans="1:7" customFormat="1" ht="13.8">
      <c r="A128" s="79" t="s">
        <v>35</v>
      </c>
      <c r="B128" s="105">
        <v>597</v>
      </c>
      <c r="C128" s="143">
        <v>4669</v>
      </c>
      <c r="D128" s="144">
        <v>1416</v>
      </c>
      <c r="E128" s="108">
        <f>D128/B128</f>
        <v>2.3718592964824121</v>
      </c>
      <c r="F128" s="109">
        <f>C128/D128</f>
        <v>3.2973163841807911</v>
      </c>
      <c r="G128" s="110">
        <f>C128/B128</f>
        <v>7.8207705192629815</v>
      </c>
    </row>
    <row r="129" spans="1:7" customFormat="1" ht="13.8">
      <c r="A129" s="39" t="s">
        <v>36</v>
      </c>
      <c r="B129" s="111">
        <v>434</v>
      </c>
      <c r="C129" s="86">
        <v>3998</v>
      </c>
      <c r="D129" s="112">
        <v>1033</v>
      </c>
      <c r="E129" s="113">
        <f>D129/B129</f>
        <v>2.3801843317972349</v>
      </c>
      <c r="F129" s="114">
        <f>C129/D129</f>
        <v>3.8702807357212006</v>
      </c>
      <c r="G129" s="115">
        <f>C129/B129</f>
        <v>9.2119815668202758</v>
      </c>
    </row>
    <row r="130" spans="1:7" customFormat="1" ht="13.8">
      <c r="A130" s="32" t="s">
        <v>83</v>
      </c>
      <c r="B130" s="116">
        <v>337</v>
      </c>
      <c r="C130" s="81">
        <v>3145</v>
      </c>
      <c r="D130" s="117">
        <v>674</v>
      </c>
      <c r="E130" s="118">
        <f>D130/B130</f>
        <v>2</v>
      </c>
      <c r="F130" s="119">
        <f>C130/D130</f>
        <v>4.6661721068249262</v>
      </c>
      <c r="G130" s="110">
        <f>C130/B130</f>
        <v>9.3323442136498524</v>
      </c>
    </row>
    <row r="131" spans="1:7" customFormat="1" ht="13.8">
      <c r="A131" s="39" t="s">
        <v>37</v>
      </c>
      <c r="B131" s="111" t="s">
        <v>42</v>
      </c>
      <c r="C131" s="86" t="s">
        <v>42</v>
      </c>
      <c r="D131" s="112" t="s">
        <v>42</v>
      </c>
      <c r="E131" s="113" t="s">
        <v>42</v>
      </c>
      <c r="F131" s="114" t="s">
        <v>42</v>
      </c>
      <c r="G131" s="115" t="s">
        <v>42</v>
      </c>
    </row>
    <row r="132" spans="1:7" customFormat="1" ht="13.8">
      <c r="A132" s="32" t="s">
        <v>38</v>
      </c>
      <c r="B132" s="116">
        <v>22</v>
      </c>
      <c r="C132" s="81">
        <v>200</v>
      </c>
      <c r="D132" s="117">
        <v>45</v>
      </c>
      <c r="E132" s="118">
        <f t="shared" ref="E132:E137" si="8">D132/B132</f>
        <v>2.0454545454545454</v>
      </c>
      <c r="F132" s="119">
        <f t="shared" ref="F132:F137" si="9">C132/D132</f>
        <v>4.4444444444444446</v>
      </c>
      <c r="G132" s="110">
        <f t="shared" ref="G132:G137" si="10">C132/B132</f>
        <v>9.0909090909090917</v>
      </c>
    </row>
    <row r="133" spans="1:7" customFormat="1" ht="13.8">
      <c r="A133" s="39" t="s">
        <v>39</v>
      </c>
      <c r="B133" s="111">
        <v>151</v>
      </c>
      <c r="C133" s="86">
        <v>1859</v>
      </c>
      <c r="D133" s="112">
        <v>376</v>
      </c>
      <c r="E133" s="113">
        <f t="shared" si="8"/>
        <v>2.4900662251655628</v>
      </c>
      <c r="F133" s="114">
        <f t="shared" si="9"/>
        <v>4.9441489361702127</v>
      </c>
      <c r="G133" s="115">
        <f t="shared" si="10"/>
        <v>12.311258278145695</v>
      </c>
    </row>
    <row r="134" spans="1:7" customFormat="1" ht="13.8">
      <c r="A134" s="32" t="s">
        <v>40</v>
      </c>
      <c r="B134" s="116">
        <v>109</v>
      </c>
      <c r="C134" s="81">
        <v>928</v>
      </c>
      <c r="D134" s="117">
        <v>226</v>
      </c>
      <c r="E134" s="118">
        <f t="shared" si="8"/>
        <v>2.073394495412844</v>
      </c>
      <c r="F134" s="119">
        <f t="shared" si="9"/>
        <v>4.1061946902654869</v>
      </c>
      <c r="G134" s="110">
        <f t="shared" si="10"/>
        <v>8.5137614678899087</v>
      </c>
    </row>
    <row r="135" spans="1:7" customFormat="1" ht="13.8">
      <c r="A135" s="39" t="s">
        <v>41</v>
      </c>
      <c r="B135" s="111">
        <v>150</v>
      </c>
      <c r="C135" s="86">
        <v>1294</v>
      </c>
      <c r="D135" s="112">
        <v>306</v>
      </c>
      <c r="E135" s="113">
        <f t="shared" si="8"/>
        <v>2.04</v>
      </c>
      <c r="F135" s="114">
        <f t="shared" si="9"/>
        <v>4.2287581699346406</v>
      </c>
      <c r="G135" s="115">
        <f t="shared" si="10"/>
        <v>8.6266666666666669</v>
      </c>
    </row>
    <row r="136" spans="1:7" customFormat="1" ht="13.8">
      <c r="A136" s="32" t="s">
        <v>43</v>
      </c>
      <c r="B136" s="116">
        <v>693</v>
      </c>
      <c r="C136" s="81">
        <v>6200</v>
      </c>
      <c r="D136" s="117">
        <v>1599</v>
      </c>
      <c r="E136" s="118">
        <f t="shared" si="8"/>
        <v>2.3073593073593073</v>
      </c>
      <c r="F136" s="119">
        <f t="shared" si="9"/>
        <v>3.8774233896185115</v>
      </c>
      <c r="G136" s="110">
        <f t="shared" si="10"/>
        <v>8.9466089466089471</v>
      </c>
    </row>
    <row r="137" spans="1:7" customFormat="1" ht="13.8">
      <c r="A137" s="39" t="s">
        <v>44</v>
      </c>
      <c r="B137" s="111">
        <v>2141</v>
      </c>
      <c r="C137" s="86">
        <v>18362</v>
      </c>
      <c r="D137" s="112">
        <v>4669</v>
      </c>
      <c r="E137" s="113">
        <f t="shared" si="8"/>
        <v>2.1807566557683327</v>
      </c>
      <c r="F137" s="114">
        <f t="shared" si="9"/>
        <v>3.9327479117584065</v>
      </c>
      <c r="G137" s="115">
        <f t="shared" si="10"/>
        <v>8.5763661840261562</v>
      </c>
    </row>
    <row r="138" spans="1:7" customFormat="1" ht="13.8">
      <c r="A138" s="32" t="s">
        <v>45</v>
      </c>
      <c r="B138" s="116" t="s">
        <v>42</v>
      </c>
      <c r="C138" s="81" t="s">
        <v>42</v>
      </c>
      <c r="D138" s="117" t="s">
        <v>42</v>
      </c>
      <c r="E138" s="118" t="s">
        <v>42</v>
      </c>
      <c r="F138" s="119" t="s">
        <v>42</v>
      </c>
      <c r="G138" s="110" t="s">
        <v>42</v>
      </c>
    </row>
    <row r="139" spans="1:7" customFormat="1" ht="13.8">
      <c r="A139" s="39" t="s">
        <v>46</v>
      </c>
      <c r="B139" s="111">
        <v>38</v>
      </c>
      <c r="C139" s="86">
        <v>375</v>
      </c>
      <c r="D139" s="112">
        <v>95</v>
      </c>
      <c r="E139" s="113">
        <f>D139/B139</f>
        <v>2.5</v>
      </c>
      <c r="F139" s="114">
        <f>C139/D139</f>
        <v>3.9473684210526314</v>
      </c>
      <c r="G139" s="115">
        <f>C139/B139</f>
        <v>9.8684210526315788</v>
      </c>
    </row>
    <row r="140" spans="1:7" customFormat="1" ht="13.8">
      <c r="A140" s="32" t="s">
        <v>84</v>
      </c>
      <c r="B140" s="116">
        <v>18</v>
      </c>
      <c r="C140" s="81">
        <v>88</v>
      </c>
      <c r="D140" s="117">
        <v>36</v>
      </c>
      <c r="E140" s="118">
        <f>D140/B140</f>
        <v>2</v>
      </c>
      <c r="F140" s="119">
        <f>C140/D140</f>
        <v>2.4444444444444446</v>
      </c>
      <c r="G140" s="110">
        <f>C140/B140</f>
        <v>4.8888888888888893</v>
      </c>
    </row>
    <row r="141" spans="1:7" customFormat="1" ht="13.8">
      <c r="A141" s="39" t="s">
        <v>48</v>
      </c>
      <c r="B141" s="111" t="s">
        <v>42</v>
      </c>
      <c r="C141" s="86" t="s">
        <v>42</v>
      </c>
      <c r="D141" s="112" t="s">
        <v>42</v>
      </c>
      <c r="E141" s="113" t="s">
        <v>42</v>
      </c>
      <c r="F141" s="114" t="s">
        <v>42</v>
      </c>
      <c r="G141" s="115" t="s">
        <v>42</v>
      </c>
    </row>
    <row r="142" spans="1:7" customFormat="1" ht="13.8">
      <c r="A142" s="32" t="s">
        <v>49</v>
      </c>
      <c r="B142" s="116" t="s">
        <v>42</v>
      </c>
      <c r="C142" s="81" t="s">
        <v>42</v>
      </c>
      <c r="D142" s="117" t="s">
        <v>42</v>
      </c>
      <c r="E142" s="118" t="s">
        <v>42</v>
      </c>
      <c r="F142" s="119" t="s">
        <v>42</v>
      </c>
      <c r="G142" s="110" t="s">
        <v>42</v>
      </c>
    </row>
    <row r="143" spans="1:7" customFormat="1" ht="14.4" thickBot="1">
      <c r="A143" s="126" t="s">
        <v>50</v>
      </c>
      <c r="B143" s="127" t="s">
        <v>42</v>
      </c>
      <c r="C143" s="128" t="s">
        <v>42</v>
      </c>
      <c r="D143" s="129" t="s">
        <v>42</v>
      </c>
      <c r="E143" s="145" t="s">
        <v>42</v>
      </c>
      <c r="F143" s="146" t="s">
        <v>42</v>
      </c>
      <c r="G143" s="147" t="s">
        <v>42</v>
      </c>
    </row>
    <row r="144" spans="1:7" customFormat="1" ht="13.8">
      <c r="A144" s="49" t="s">
        <v>51</v>
      </c>
      <c r="B144" s="131">
        <f>SUM(B128,B129,B132,B133,B134,B136,B137, B139)</f>
        <v>4185</v>
      </c>
      <c r="C144" s="132">
        <f>SUM(C128,C129,C132,C133,C134,C136,C137, C139)</f>
        <v>36591</v>
      </c>
      <c r="D144" s="133">
        <f>SUM(D128,D129,D132,D133,D134,D136,D137, D139)</f>
        <v>9459</v>
      </c>
      <c r="E144" s="134">
        <f>D144/B144</f>
        <v>2.2602150537634409</v>
      </c>
      <c r="F144" s="73">
        <f>C144/D144</f>
        <v>3.8683793212813193</v>
      </c>
      <c r="G144" s="72">
        <f>C144/B144</f>
        <v>8.7433691756272403</v>
      </c>
    </row>
    <row r="145" spans="1:7" customFormat="1" ht="13.8">
      <c r="A145" s="56" t="s">
        <v>52</v>
      </c>
      <c r="B145" s="135">
        <f>SUM(B130,B135,B140)</f>
        <v>505</v>
      </c>
      <c r="C145" s="136">
        <f>SUM(C130,C135,C140)</f>
        <v>4527</v>
      </c>
      <c r="D145" s="137">
        <f>SUM(D130,D135,D140)</f>
        <v>1016</v>
      </c>
      <c r="E145" s="138">
        <f>D145/B145</f>
        <v>2.0118811881188119</v>
      </c>
      <c r="F145" s="75">
        <f>C145/D145</f>
        <v>4.4557086614173231</v>
      </c>
      <c r="G145" s="74">
        <f>C145/B145</f>
        <v>8.9643564356435643</v>
      </c>
    </row>
    <row r="146" spans="1:7" customFormat="1" ht="13.8">
      <c r="A146" s="63" t="s">
        <v>53</v>
      </c>
      <c r="B146" s="139">
        <v>4690</v>
      </c>
      <c r="C146" s="140">
        <v>41118</v>
      </c>
      <c r="D146" s="141">
        <v>10475</v>
      </c>
      <c r="E146" s="142">
        <f>D146/B146</f>
        <v>2.2334754797441363</v>
      </c>
      <c r="F146" s="77">
        <f>C146/D146</f>
        <v>3.925346062052506</v>
      </c>
      <c r="G146" s="76">
        <f>C146/B146</f>
        <v>8.7671641791044781</v>
      </c>
    </row>
    <row r="147" spans="1:7" customFormat="1" ht="15.75" customHeight="1">
      <c r="A147" s="558" t="s">
        <v>85</v>
      </c>
      <c r="B147" s="558"/>
      <c r="C147" s="558"/>
      <c r="D147" s="558"/>
      <c r="E147" s="558"/>
      <c r="F147" s="558"/>
      <c r="G147" s="558"/>
    </row>
    <row r="148" spans="1:7" customFormat="1" ht="37.5" customHeight="1">
      <c r="A148" s="558" t="s">
        <v>86</v>
      </c>
      <c r="B148" s="558"/>
      <c r="C148" s="558"/>
      <c r="D148" s="558"/>
      <c r="E148" s="558"/>
      <c r="F148" s="558"/>
      <c r="G148" s="558"/>
    </row>
    <row r="149" spans="1:7" customFormat="1" ht="15" customHeight="1">
      <c r="A149" s="538" t="s">
        <v>56</v>
      </c>
      <c r="B149" s="538"/>
      <c r="C149" s="538"/>
      <c r="D149" s="538"/>
      <c r="E149" s="538"/>
      <c r="F149" s="538"/>
      <c r="G149" s="538"/>
    </row>
    <row r="150" spans="1:7" customFormat="1" ht="26.1" customHeight="1">
      <c r="A150" s="538" t="s">
        <v>182</v>
      </c>
      <c r="B150" s="538"/>
      <c r="C150" s="538"/>
      <c r="D150" s="538"/>
      <c r="E150" s="538"/>
      <c r="F150" s="538"/>
      <c r="G150" s="538"/>
    </row>
    <row r="151" spans="1:7" customFormat="1" ht="14.4">
      <c r="A151" s="26"/>
      <c r="B151" s="26"/>
      <c r="C151" s="26"/>
      <c r="D151" s="26"/>
      <c r="E151" s="26"/>
      <c r="F151" s="26"/>
      <c r="G151" s="26"/>
    </row>
    <row r="152" spans="1:7" customFormat="1" ht="23.4">
      <c r="A152" s="530">
        <v>2020</v>
      </c>
      <c r="B152" s="530"/>
      <c r="C152" s="530"/>
      <c r="D152" s="530"/>
      <c r="E152" s="530"/>
      <c r="F152" s="530"/>
      <c r="G152" s="530"/>
    </row>
    <row r="153" spans="1:7" customFormat="1" ht="15" customHeight="1">
      <c r="A153" s="24"/>
      <c r="B153" s="26"/>
      <c r="C153" s="26"/>
      <c r="D153" s="26"/>
      <c r="E153" s="26"/>
      <c r="F153" s="26"/>
      <c r="G153" s="26"/>
    </row>
    <row r="154" spans="1:7" customFormat="1" ht="33.75" customHeight="1">
      <c r="A154" s="528" t="s">
        <v>91</v>
      </c>
      <c r="B154" s="528"/>
      <c r="C154" s="528"/>
      <c r="D154" s="528"/>
      <c r="E154" s="528"/>
      <c r="F154" s="528"/>
      <c r="G154" s="528"/>
    </row>
    <row r="155" spans="1:7" customFormat="1" ht="93" customHeight="1" thickBot="1">
      <c r="A155" s="551" t="s">
        <v>27</v>
      </c>
      <c r="B155" s="101" t="s">
        <v>76</v>
      </c>
      <c r="C155" s="102" t="s">
        <v>77</v>
      </c>
      <c r="D155" s="103" t="s">
        <v>78</v>
      </c>
      <c r="E155" s="101" t="s">
        <v>79</v>
      </c>
      <c r="F155" s="102" t="s">
        <v>80</v>
      </c>
      <c r="G155" s="104" t="s">
        <v>81</v>
      </c>
    </row>
    <row r="156" spans="1:7" customFormat="1" ht="15" customHeight="1" thickBot="1">
      <c r="A156" s="551"/>
      <c r="B156" s="552" t="s">
        <v>33</v>
      </c>
      <c r="C156" s="552"/>
      <c r="D156" s="552"/>
      <c r="E156" s="553" t="s">
        <v>82</v>
      </c>
      <c r="F156" s="553"/>
      <c r="G156" s="553"/>
    </row>
    <row r="157" spans="1:7" customFormat="1" ht="13.8">
      <c r="A157" s="79" t="s">
        <v>35</v>
      </c>
      <c r="B157" s="105">
        <v>562</v>
      </c>
      <c r="C157" s="106">
        <v>4663</v>
      </c>
      <c r="D157" s="107">
        <v>1302</v>
      </c>
      <c r="E157" s="108">
        <v>2.3167259786476899</v>
      </c>
      <c r="F157" s="148">
        <v>3.5814132104454699</v>
      </c>
      <c r="G157" s="110">
        <v>8.2971530249110295</v>
      </c>
    </row>
    <row r="158" spans="1:7" customFormat="1" ht="13.8">
      <c r="A158" s="39" t="s">
        <v>36</v>
      </c>
      <c r="B158" s="111">
        <v>424</v>
      </c>
      <c r="C158" s="86">
        <v>3917</v>
      </c>
      <c r="D158" s="112">
        <v>1006</v>
      </c>
      <c r="E158" s="113">
        <v>2.3726415094339601</v>
      </c>
      <c r="F158" s="115">
        <v>3.8936381709741599</v>
      </c>
      <c r="G158" s="115">
        <v>9.2382075471698109</v>
      </c>
    </row>
    <row r="159" spans="1:7" customFormat="1" ht="13.8">
      <c r="A159" s="32" t="s">
        <v>83</v>
      </c>
      <c r="B159" s="116">
        <v>330</v>
      </c>
      <c r="C159" s="81">
        <v>3151</v>
      </c>
      <c r="D159" s="117">
        <v>660</v>
      </c>
      <c r="E159" s="118">
        <v>2</v>
      </c>
      <c r="F159" s="110">
        <v>4.77424242424242</v>
      </c>
      <c r="G159" s="110">
        <v>9.5484848484848506</v>
      </c>
    </row>
    <row r="160" spans="1:7" customFormat="1" ht="13.8">
      <c r="A160" s="39" t="s">
        <v>37</v>
      </c>
      <c r="B160" s="111" t="s">
        <v>42</v>
      </c>
      <c r="C160" s="86" t="s">
        <v>42</v>
      </c>
      <c r="D160" s="112" t="s">
        <v>42</v>
      </c>
      <c r="E160" s="113" t="s">
        <v>42</v>
      </c>
      <c r="F160" s="115" t="s">
        <v>42</v>
      </c>
      <c r="G160" s="115" t="s">
        <v>42</v>
      </c>
    </row>
    <row r="161" spans="1:7" customFormat="1" ht="13.8">
      <c r="A161" s="32" t="s">
        <v>38</v>
      </c>
      <c r="B161" s="116">
        <v>24</v>
      </c>
      <c r="C161" s="81">
        <v>239</v>
      </c>
      <c r="D161" s="117">
        <v>50</v>
      </c>
      <c r="E161" s="118">
        <v>2.0833333333333299</v>
      </c>
      <c r="F161" s="110">
        <v>4.78</v>
      </c>
      <c r="G161" s="110">
        <v>9.9583333333333304</v>
      </c>
    </row>
    <row r="162" spans="1:7" customFormat="1" ht="13.8">
      <c r="A162" s="39" t="s">
        <v>39</v>
      </c>
      <c r="B162" s="111">
        <v>158</v>
      </c>
      <c r="C162" s="86">
        <v>2053</v>
      </c>
      <c r="D162" s="112">
        <v>403</v>
      </c>
      <c r="E162" s="113">
        <v>2.5506329113924102</v>
      </c>
      <c r="F162" s="115">
        <v>5.0942928039702204</v>
      </c>
      <c r="G162" s="115">
        <v>12.993670886076</v>
      </c>
    </row>
    <row r="163" spans="1:7" customFormat="1" ht="13.8">
      <c r="A163" s="32" t="s">
        <v>40</v>
      </c>
      <c r="B163" s="116">
        <v>96</v>
      </c>
      <c r="C163" s="81">
        <v>837</v>
      </c>
      <c r="D163" s="117">
        <v>202</v>
      </c>
      <c r="E163" s="118">
        <v>2.1041666666666701</v>
      </c>
      <c r="F163" s="110">
        <v>4.1435643564356397</v>
      </c>
      <c r="G163" s="110">
        <v>8.71875</v>
      </c>
    </row>
    <row r="164" spans="1:7" customFormat="1" ht="13.8">
      <c r="A164" s="39" t="s">
        <v>41</v>
      </c>
      <c r="B164" s="111">
        <v>169</v>
      </c>
      <c r="C164" s="86">
        <v>1523</v>
      </c>
      <c r="D164" s="112">
        <v>345</v>
      </c>
      <c r="E164" s="113">
        <v>2.0414201183432001</v>
      </c>
      <c r="F164" s="115">
        <v>4.4144927536231897</v>
      </c>
      <c r="G164" s="115">
        <v>9.0118343195266295</v>
      </c>
    </row>
    <row r="165" spans="1:7" customFormat="1" ht="13.8">
      <c r="A165" s="32" t="s">
        <v>43</v>
      </c>
      <c r="B165" s="116">
        <v>675</v>
      </c>
      <c r="C165" s="81">
        <v>6240</v>
      </c>
      <c r="D165" s="117">
        <v>1576</v>
      </c>
      <c r="E165" s="118">
        <v>2.3348148148148198</v>
      </c>
      <c r="F165" s="110">
        <v>3.9593908629441601</v>
      </c>
      <c r="G165" s="110">
        <v>9.24444444444444</v>
      </c>
    </row>
    <row r="166" spans="1:7" customFormat="1" ht="13.8">
      <c r="A166" s="39" t="s">
        <v>44</v>
      </c>
      <c r="B166" s="111">
        <v>1991</v>
      </c>
      <c r="C166" s="86">
        <v>17107</v>
      </c>
      <c r="D166" s="112">
        <v>4374</v>
      </c>
      <c r="E166" s="113">
        <v>2.1968859869412398</v>
      </c>
      <c r="F166" s="115">
        <v>3.9110653863740299</v>
      </c>
      <c r="G166" s="115">
        <v>8.5921647413360098</v>
      </c>
    </row>
    <row r="167" spans="1:7" customFormat="1" ht="13.8">
      <c r="A167" s="32" t="s">
        <v>45</v>
      </c>
      <c r="B167" s="116" t="s">
        <v>42</v>
      </c>
      <c r="C167" s="81" t="s">
        <v>42</v>
      </c>
      <c r="D167" s="117" t="s">
        <v>42</v>
      </c>
      <c r="E167" s="118" t="s">
        <v>42</v>
      </c>
      <c r="F167" s="110" t="s">
        <v>42</v>
      </c>
      <c r="G167" s="110" t="s">
        <v>42</v>
      </c>
    </row>
    <row r="168" spans="1:7" customFormat="1" ht="13.8">
      <c r="A168" s="39" t="s">
        <v>46</v>
      </c>
      <c r="B168" s="111">
        <v>38</v>
      </c>
      <c r="C168" s="86">
        <v>398</v>
      </c>
      <c r="D168" s="112">
        <v>98</v>
      </c>
      <c r="E168" s="113">
        <v>2.57894736842105</v>
      </c>
      <c r="F168" s="115">
        <v>4.0612244897959204</v>
      </c>
      <c r="G168" s="115">
        <v>10.473684210526301</v>
      </c>
    </row>
    <row r="169" spans="1:7" customFormat="1" ht="13.8">
      <c r="A169" s="32" t="s">
        <v>84</v>
      </c>
      <c r="B169" s="116">
        <v>19</v>
      </c>
      <c r="C169" s="81">
        <v>93</v>
      </c>
      <c r="D169" s="117">
        <v>38</v>
      </c>
      <c r="E169" s="118">
        <v>2</v>
      </c>
      <c r="F169" s="110">
        <v>2.4473684210526301</v>
      </c>
      <c r="G169" s="110">
        <v>4.8947368421052602</v>
      </c>
    </row>
    <row r="170" spans="1:7" customFormat="1" ht="13.8">
      <c r="A170" s="39" t="s">
        <v>48</v>
      </c>
      <c r="B170" s="111" t="s">
        <v>42</v>
      </c>
      <c r="C170" s="86" t="s">
        <v>42</v>
      </c>
      <c r="D170" s="112" t="s">
        <v>42</v>
      </c>
      <c r="E170" s="113" t="s">
        <v>42</v>
      </c>
      <c r="F170" s="115" t="s">
        <v>42</v>
      </c>
      <c r="G170" s="115" t="s">
        <v>42</v>
      </c>
    </row>
    <row r="171" spans="1:7" customFormat="1" ht="13.8">
      <c r="A171" s="32" t="s">
        <v>49</v>
      </c>
      <c r="B171" s="116" t="s">
        <v>42</v>
      </c>
      <c r="C171" s="81" t="s">
        <v>42</v>
      </c>
      <c r="D171" s="117" t="s">
        <v>42</v>
      </c>
      <c r="E171" s="118" t="s">
        <v>42</v>
      </c>
      <c r="F171" s="110" t="s">
        <v>42</v>
      </c>
      <c r="G171" s="110" t="s">
        <v>42</v>
      </c>
    </row>
    <row r="172" spans="1:7" customFormat="1" ht="14.4" thickBot="1">
      <c r="A172" s="126" t="s">
        <v>50</v>
      </c>
      <c r="B172" s="127" t="s">
        <v>42</v>
      </c>
      <c r="C172" s="128" t="s">
        <v>42</v>
      </c>
      <c r="D172" s="129" t="s">
        <v>42</v>
      </c>
      <c r="E172" s="145" t="s">
        <v>42</v>
      </c>
      <c r="F172" s="147" t="s">
        <v>42</v>
      </c>
      <c r="G172" s="147" t="s">
        <v>42</v>
      </c>
    </row>
    <row r="173" spans="1:7" customFormat="1" ht="13.8">
      <c r="A173" s="49" t="s">
        <v>51</v>
      </c>
      <c r="B173" s="131">
        <v>3968</v>
      </c>
      <c r="C173" s="132">
        <v>35454</v>
      </c>
      <c r="D173" s="133">
        <v>9011</v>
      </c>
      <c r="E173" s="134">
        <v>2.2709173387096802</v>
      </c>
      <c r="F173" s="72">
        <v>3.9345244700921098</v>
      </c>
      <c r="G173" s="72">
        <v>8.9349798387096797</v>
      </c>
    </row>
    <row r="174" spans="1:7" customFormat="1" ht="13.8">
      <c r="A174" s="56" t="s">
        <v>52</v>
      </c>
      <c r="B174" s="135">
        <v>518</v>
      </c>
      <c r="C174" s="136">
        <v>4767</v>
      </c>
      <c r="D174" s="137">
        <v>1043</v>
      </c>
      <c r="E174" s="138">
        <v>2.01351351351351</v>
      </c>
      <c r="F174" s="74">
        <v>4.5704697986577196</v>
      </c>
      <c r="G174" s="74">
        <v>9.2027027027027</v>
      </c>
    </row>
    <row r="175" spans="1:7" customFormat="1" ht="13.8">
      <c r="A175" s="63" t="s">
        <v>53</v>
      </c>
      <c r="B175" s="149">
        <v>4486</v>
      </c>
      <c r="C175" s="140">
        <v>40221</v>
      </c>
      <c r="D175" s="141">
        <v>10054</v>
      </c>
      <c r="E175" s="142">
        <v>2.2411948283548799</v>
      </c>
      <c r="F175" s="76">
        <v>4.0004973145016898</v>
      </c>
      <c r="G175" s="76">
        <v>8.9658938921087792</v>
      </c>
    </row>
    <row r="176" spans="1:7" customFormat="1" ht="15.75" customHeight="1">
      <c r="A176" s="554" t="s">
        <v>85</v>
      </c>
      <c r="B176" s="554"/>
      <c r="C176" s="554"/>
      <c r="D176" s="554"/>
      <c r="E176" s="554"/>
      <c r="F176" s="554"/>
      <c r="G176" s="554"/>
    </row>
    <row r="177" spans="1:7" customFormat="1" ht="42" customHeight="1">
      <c r="A177" s="554" t="s">
        <v>86</v>
      </c>
      <c r="B177" s="554"/>
      <c r="C177" s="554"/>
      <c r="D177" s="554"/>
      <c r="E177" s="554"/>
      <c r="F177" s="554"/>
      <c r="G177" s="554"/>
    </row>
    <row r="178" spans="1:7" customFormat="1" ht="15" customHeight="1">
      <c r="A178" s="556" t="s">
        <v>56</v>
      </c>
      <c r="B178" s="556"/>
      <c r="C178" s="556"/>
      <c r="D178" s="556"/>
      <c r="E178" s="556"/>
      <c r="F178" s="556"/>
      <c r="G178" s="556"/>
    </row>
    <row r="179" spans="1:7" customFormat="1" ht="25.2" customHeight="1">
      <c r="A179" s="556" t="s">
        <v>183</v>
      </c>
      <c r="B179" s="556"/>
      <c r="C179" s="556"/>
      <c r="D179" s="556"/>
      <c r="E179" s="556"/>
      <c r="F179" s="556"/>
      <c r="G179" s="556"/>
    </row>
    <row r="180" spans="1:7" customFormat="1" ht="14.4">
      <c r="A180" s="26"/>
      <c r="B180" s="26"/>
      <c r="C180" s="26"/>
      <c r="D180" s="26"/>
      <c r="E180" s="26"/>
      <c r="F180" s="26"/>
      <c r="G180" s="26"/>
    </row>
    <row r="181" spans="1:7" customFormat="1" ht="23.4">
      <c r="A181" s="530">
        <v>2019</v>
      </c>
      <c r="B181" s="530"/>
      <c r="C181" s="530"/>
      <c r="D181" s="530"/>
      <c r="E181" s="530"/>
      <c r="F181" s="530"/>
      <c r="G181" s="530"/>
    </row>
    <row r="182" spans="1:7" customFormat="1" ht="14.4">
      <c r="A182" s="26"/>
      <c r="B182" s="26"/>
      <c r="C182" s="26"/>
      <c r="D182" s="26"/>
      <c r="E182" s="26"/>
      <c r="F182" s="26"/>
      <c r="G182" s="26"/>
    </row>
    <row r="183" spans="1:7" customFormat="1" ht="33" customHeight="1">
      <c r="A183" s="528" t="s">
        <v>92</v>
      </c>
      <c r="B183" s="528"/>
      <c r="C183" s="528"/>
      <c r="D183" s="528"/>
      <c r="E183" s="528"/>
      <c r="F183" s="528"/>
      <c r="G183" s="528"/>
    </row>
    <row r="184" spans="1:7" customFormat="1" ht="100.5" customHeight="1" thickBot="1">
      <c r="A184" s="551" t="s">
        <v>27</v>
      </c>
      <c r="B184" s="101" t="s">
        <v>76</v>
      </c>
      <c r="C184" s="102" t="s">
        <v>77</v>
      </c>
      <c r="D184" s="103" t="s">
        <v>78</v>
      </c>
      <c r="E184" s="101" t="s">
        <v>79</v>
      </c>
      <c r="F184" s="102" t="s">
        <v>80</v>
      </c>
      <c r="G184" s="104" t="s">
        <v>81</v>
      </c>
    </row>
    <row r="185" spans="1:7" customFormat="1" ht="15" customHeight="1" thickBot="1">
      <c r="A185" s="551"/>
      <c r="B185" s="552" t="s">
        <v>33</v>
      </c>
      <c r="C185" s="552"/>
      <c r="D185" s="552"/>
      <c r="E185" s="553" t="s">
        <v>82</v>
      </c>
      <c r="F185" s="553"/>
      <c r="G185" s="553"/>
    </row>
    <row r="186" spans="1:7" customFormat="1" ht="13.8">
      <c r="A186" s="79" t="s">
        <v>35</v>
      </c>
      <c r="B186" s="105">
        <v>490</v>
      </c>
      <c r="C186" s="106">
        <v>4102</v>
      </c>
      <c r="D186" s="107">
        <v>1139</v>
      </c>
      <c r="E186" s="108">
        <v>2.3244897959183701</v>
      </c>
      <c r="F186" s="109">
        <v>3.6014047410008798</v>
      </c>
      <c r="G186" s="148">
        <v>8.3714285714285701</v>
      </c>
    </row>
    <row r="187" spans="1:7" customFormat="1" ht="13.8">
      <c r="A187" s="39" t="s">
        <v>36</v>
      </c>
      <c r="B187" s="111">
        <v>391</v>
      </c>
      <c r="C187" s="86">
        <v>3757</v>
      </c>
      <c r="D187" s="112">
        <v>954</v>
      </c>
      <c r="E187" s="113">
        <v>2.43989769820972</v>
      </c>
      <c r="F187" s="114">
        <v>3.9381551362683398</v>
      </c>
      <c r="G187" s="115">
        <v>9.6086956521739104</v>
      </c>
    </row>
    <row r="188" spans="1:7" customFormat="1" ht="13.8">
      <c r="A188" s="32" t="s">
        <v>83</v>
      </c>
      <c r="B188" s="116">
        <v>314</v>
      </c>
      <c r="C188" s="81">
        <v>3002</v>
      </c>
      <c r="D188" s="117">
        <v>628</v>
      </c>
      <c r="E188" s="118">
        <v>2</v>
      </c>
      <c r="F188" s="119">
        <v>4.7802547770700601</v>
      </c>
      <c r="G188" s="110">
        <v>9.5605095541401308</v>
      </c>
    </row>
    <row r="189" spans="1:7" customFormat="1" ht="13.8">
      <c r="A189" s="39" t="s">
        <v>37</v>
      </c>
      <c r="B189" s="111" t="s">
        <v>42</v>
      </c>
      <c r="C189" s="86" t="s">
        <v>42</v>
      </c>
      <c r="D189" s="112" t="s">
        <v>42</v>
      </c>
      <c r="E189" s="113" t="s">
        <v>42</v>
      </c>
      <c r="F189" s="114" t="s">
        <v>42</v>
      </c>
      <c r="G189" s="115" t="s">
        <v>42</v>
      </c>
    </row>
    <row r="190" spans="1:7" customFormat="1" ht="13.8">
      <c r="A190" s="32" t="s">
        <v>38</v>
      </c>
      <c r="B190" s="116">
        <v>24</v>
      </c>
      <c r="C190" s="81">
        <v>237</v>
      </c>
      <c r="D190" s="117">
        <v>52</v>
      </c>
      <c r="E190" s="118">
        <v>2.1666666666666701</v>
      </c>
      <c r="F190" s="119">
        <v>4.5576923076923102</v>
      </c>
      <c r="G190" s="110">
        <v>9.875</v>
      </c>
    </row>
    <row r="191" spans="1:7" customFormat="1" ht="13.8">
      <c r="A191" s="39" t="s">
        <v>39</v>
      </c>
      <c r="B191" s="111">
        <v>151</v>
      </c>
      <c r="C191" s="86">
        <v>2004</v>
      </c>
      <c r="D191" s="112">
        <v>391</v>
      </c>
      <c r="E191" s="113">
        <v>2.5894039735099299</v>
      </c>
      <c r="F191" s="114">
        <v>5.1253196930946299</v>
      </c>
      <c r="G191" s="115">
        <v>13.2715231788079</v>
      </c>
    </row>
    <row r="192" spans="1:7" customFormat="1" ht="13.8">
      <c r="A192" s="32" t="s">
        <v>40</v>
      </c>
      <c r="B192" s="116">
        <v>92</v>
      </c>
      <c r="C192" s="81">
        <v>802</v>
      </c>
      <c r="D192" s="117">
        <v>196</v>
      </c>
      <c r="E192" s="118">
        <v>2.1304347826086998</v>
      </c>
      <c r="F192" s="119">
        <v>4.0918367346938798</v>
      </c>
      <c r="G192" s="110">
        <v>8.7173913043478297</v>
      </c>
    </row>
    <row r="193" spans="1:8" customFormat="1" ht="13.8">
      <c r="A193" s="39" t="s">
        <v>41</v>
      </c>
      <c r="B193" s="111">
        <v>176</v>
      </c>
      <c r="C193" s="86">
        <v>1636</v>
      </c>
      <c r="D193" s="112">
        <v>361</v>
      </c>
      <c r="E193" s="113">
        <v>2.0511363636363602</v>
      </c>
      <c r="F193" s="114">
        <v>4.5318559556786697</v>
      </c>
      <c r="G193" s="115">
        <v>9.2954545454545503</v>
      </c>
    </row>
    <row r="194" spans="1:8" customFormat="1" ht="13.8">
      <c r="A194" s="32" t="s">
        <v>43</v>
      </c>
      <c r="B194" s="116">
        <v>644</v>
      </c>
      <c r="C194" s="81">
        <v>6008</v>
      </c>
      <c r="D194" s="117">
        <v>1504</v>
      </c>
      <c r="E194" s="118">
        <v>2.3354037267080701</v>
      </c>
      <c r="F194" s="119">
        <v>3.9946808510638299</v>
      </c>
      <c r="G194" s="110">
        <v>9.3291925465838492</v>
      </c>
    </row>
    <row r="195" spans="1:8" customFormat="1" ht="13.8">
      <c r="A195" s="39" t="s">
        <v>44</v>
      </c>
      <c r="B195" s="111">
        <v>1752</v>
      </c>
      <c r="C195" s="86">
        <v>15083</v>
      </c>
      <c r="D195" s="112">
        <v>3858</v>
      </c>
      <c r="E195" s="113">
        <v>2.2020547945205502</v>
      </c>
      <c r="F195" s="114">
        <v>3.9095386210471701</v>
      </c>
      <c r="G195" s="115">
        <v>8.6090182648401807</v>
      </c>
    </row>
    <row r="196" spans="1:8" customFormat="1" ht="13.8">
      <c r="A196" s="32" t="s">
        <v>45</v>
      </c>
      <c r="B196" s="116" t="s">
        <v>42</v>
      </c>
      <c r="C196" s="81" t="s">
        <v>42</v>
      </c>
      <c r="D196" s="117" t="s">
        <v>42</v>
      </c>
      <c r="E196" s="118" t="s">
        <v>42</v>
      </c>
      <c r="F196" s="119" t="s">
        <v>42</v>
      </c>
      <c r="G196" s="110" t="s">
        <v>42</v>
      </c>
    </row>
    <row r="197" spans="1:8" customFormat="1" ht="13.8">
      <c r="A197" s="39" t="s">
        <v>46</v>
      </c>
      <c r="B197" s="111">
        <v>35</v>
      </c>
      <c r="C197" s="86">
        <v>378</v>
      </c>
      <c r="D197" s="112">
        <v>89</v>
      </c>
      <c r="E197" s="113">
        <v>2.54285714285714</v>
      </c>
      <c r="F197" s="114">
        <v>4.2471910112359597</v>
      </c>
      <c r="G197" s="115">
        <v>10.8</v>
      </c>
    </row>
    <row r="198" spans="1:8" customFormat="1" ht="13.8">
      <c r="A198" s="32" t="s">
        <v>84</v>
      </c>
      <c r="B198" s="116">
        <v>13</v>
      </c>
      <c r="C198" s="81">
        <v>62</v>
      </c>
      <c r="D198" s="117">
        <v>26</v>
      </c>
      <c r="E198" s="118">
        <v>2</v>
      </c>
      <c r="F198" s="119">
        <v>2.3846153846153801</v>
      </c>
      <c r="G198" s="110">
        <v>4.7692307692307701</v>
      </c>
    </row>
    <row r="199" spans="1:8" customFormat="1" ht="13.8">
      <c r="A199" s="39" t="s">
        <v>48</v>
      </c>
      <c r="B199" s="111" t="s">
        <v>42</v>
      </c>
      <c r="C199" s="86" t="s">
        <v>42</v>
      </c>
      <c r="D199" s="112" t="s">
        <v>42</v>
      </c>
      <c r="E199" s="113" t="s">
        <v>42</v>
      </c>
      <c r="F199" s="114" t="s">
        <v>42</v>
      </c>
      <c r="G199" s="115" t="s">
        <v>42</v>
      </c>
    </row>
    <row r="200" spans="1:8" customFormat="1" ht="13.8">
      <c r="A200" s="32" t="s">
        <v>49</v>
      </c>
      <c r="B200" s="116" t="s">
        <v>42</v>
      </c>
      <c r="C200" s="81" t="s">
        <v>42</v>
      </c>
      <c r="D200" s="117" t="s">
        <v>42</v>
      </c>
      <c r="E200" s="118" t="s">
        <v>42</v>
      </c>
      <c r="F200" s="119" t="s">
        <v>42</v>
      </c>
      <c r="G200" s="110" t="s">
        <v>42</v>
      </c>
    </row>
    <row r="201" spans="1:8" customFormat="1" ht="14.4" thickBot="1">
      <c r="A201" s="126" t="s">
        <v>50</v>
      </c>
      <c r="B201" s="127" t="s">
        <v>42</v>
      </c>
      <c r="C201" s="128" t="s">
        <v>42</v>
      </c>
      <c r="D201" s="129" t="s">
        <v>42</v>
      </c>
      <c r="E201" s="145" t="s">
        <v>42</v>
      </c>
      <c r="F201" s="146" t="s">
        <v>42</v>
      </c>
      <c r="G201" s="147" t="s">
        <v>42</v>
      </c>
    </row>
    <row r="202" spans="1:8" customFormat="1" ht="13.8">
      <c r="A202" s="49" t="s">
        <v>51</v>
      </c>
      <c r="B202" s="131">
        <f>SUM(B186,B187,B190,B191,B192,B194,B195, B197)</f>
        <v>3579</v>
      </c>
      <c r="C202" s="132">
        <f>SUM(C186,C187,C190,C191,C192,C194,C195, C197)</f>
        <v>32371</v>
      </c>
      <c r="D202" s="133">
        <f>SUM(D186,D187,D190,D191,D192,D194,D195, D197)</f>
        <v>8183</v>
      </c>
      <c r="E202" s="134">
        <f>D202/B202</f>
        <v>2.2863928471640125</v>
      </c>
      <c r="F202" s="73">
        <f>C202/D202</f>
        <v>3.9558841500672126</v>
      </c>
      <c r="G202" s="72">
        <f>C202/B202</f>
        <v>9.0447052249231632</v>
      </c>
    </row>
    <row r="203" spans="1:8" customFormat="1" ht="13.8">
      <c r="A203" s="56" t="s">
        <v>52</v>
      </c>
      <c r="B203" s="135">
        <f>SUM(B188,B193,B198)</f>
        <v>503</v>
      </c>
      <c r="C203" s="136">
        <f>SUM(C188,C193,C198)</f>
        <v>4700</v>
      </c>
      <c r="D203" s="137">
        <f>SUM(D188,D193,D198)</f>
        <v>1015</v>
      </c>
      <c r="E203" s="138">
        <f>D203/B203</f>
        <v>2.017892644135189</v>
      </c>
      <c r="F203" s="75">
        <f>C203/D203</f>
        <v>4.6305418719211824</v>
      </c>
      <c r="G203" s="74">
        <f>C203/B203</f>
        <v>9.3439363817097423</v>
      </c>
    </row>
    <row r="204" spans="1:8" customFormat="1" ht="13.8">
      <c r="A204" s="63" t="s">
        <v>53</v>
      </c>
      <c r="B204" s="139">
        <v>4082</v>
      </c>
      <c r="C204" s="140">
        <v>37071</v>
      </c>
      <c r="D204" s="141">
        <v>9198</v>
      </c>
      <c r="E204" s="142">
        <v>2.2533072023517899</v>
      </c>
      <c r="F204" s="77">
        <v>4.0303326810176099</v>
      </c>
      <c r="G204" s="76">
        <v>9.0815776580107794</v>
      </c>
    </row>
    <row r="205" spans="1:8" customFormat="1" ht="15" customHeight="1">
      <c r="A205" s="554" t="s">
        <v>85</v>
      </c>
      <c r="B205" s="554"/>
      <c r="C205" s="554"/>
      <c r="D205" s="554"/>
      <c r="E205" s="554"/>
      <c r="F205" s="554"/>
      <c r="G205" s="554"/>
    </row>
    <row r="206" spans="1:8" customFormat="1" ht="39.75" customHeight="1">
      <c r="A206" s="554" t="s">
        <v>86</v>
      </c>
      <c r="B206" s="554"/>
      <c r="C206" s="554"/>
      <c r="D206" s="554"/>
      <c r="E206" s="554"/>
      <c r="F206" s="554"/>
      <c r="G206" s="554"/>
    </row>
    <row r="207" spans="1:8" customFormat="1" ht="15" customHeight="1">
      <c r="A207" s="556" t="s">
        <v>56</v>
      </c>
      <c r="B207" s="556"/>
      <c r="C207" s="556"/>
      <c r="D207" s="556"/>
      <c r="E207" s="556"/>
      <c r="F207" s="556"/>
      <c r="G207" s="556"/>
      <c r="H207" s="1"/>
    </row>
    <row r="208" spans="1:8" customFormat="1" ht="26.1" customHeight="1">
      <c r="A208" s="556" t="s">
        <v>184</v>
      </c>
      <c r="B208" s="556"/>
      <c r="C208" s="556"/>
      <c r="D208" s="556"/>
      <c r="E208" s="556"/>
      <c r="F208" s="556"/>
      <c r="G208" s="556"/>
    </row>
    <row r="209" spans="1:7" customFormat="1" ht="14.4">
      <c r="A209" s="26"/>
      <c r="B209" s="26"/>
      <c r="C209" s="26"/>
      <c r="D209" s="26"/>
      <c r="E209" s="26"/>
      <c r="F209" s="26"/>
      <c r="G209" s="26"/>
    </row>
    <row r="210" spans="1:7" customFormat="1" ht="23.4">
      <c r="A210" s="530">
        <v>2018</v>
      </c>
      <c r="B210" s="530"/>
      <c r="C210" s="530"/>
      <c r="D210" s="530"/>
      <c r="E210" s="530"/>
      <c r="F210" s="530"/>
      <c r="G210" s="530"/>
    </row>
    <row r="211" spans="1:7" customFormat="1" ht="18.75" customHeight="1">
      <c r="A211" s="26"/>
      <c r="B211" s="26"/>
      <c r="C211" s="26"/>
      <c r="D211" s="26"/>
      <c r="E211" s="26"/>
      <c r="F211" s="26"/>
      <c r="G211" s="26"/>
    </row>
    <row r="212" spans="1:7" customFormat="1" ht="37.5" customHeight="1">
      <c r="A212" s="528" t="s">
        <v>93</v>
      </c>
      <c r="B212" s="528"/>
      <c r="C212" s="528"/>
      <c r="D212" s="528"/>
      <c r="E212" s="528"/>
      <c r="F212" s="528"/>
      <c r="G212" s="528"/>
    </row>
    <row r="213" spans="1:7" customFormat="1" ht="87" customHeight="1" thickBot="1">
      <c r="A213" s="551" t="s">
        <v>27</v>
      </c>
      <c r="B213" s="101" t="s">
        <v>76</v>
      </c>
      <c r="C213" s="102" t="s">
        <v>77</v>
      </c>
      <c r="D213" s="103" t="s">
        <v>78</v>
      </c>
      <c r="E213" s="101" t="s">
        <v>79</v>
      </c>
      <c r="F213" s="102" t="s">
        <v>80</v>
      </c>
      <c r="G213" s="104" t="s">
        <v>81</v>
      </c>
    </row>
    <row r="214" spans="1:7" customFormat="1" ht="15" customHeight="1" thickBot="1">
      <c r="A214" s="551"/>
      <c r="B214" s="552" t="s">
        <v>33</v>
      </c>
      <c r="C214" s="552"/>
      <c r="D214" s="552"/>
      <c r="E214" s="553" t="s">
        <v>82</v>
      </c>
      <c r="F214" s="553"/>
      <c r="G214" s="553"/>
    </row>
    <row r="215" spans="1:7" customFormat="1" ht="13.8">
      <c r="A215" s="32" t="s">
        <v>35</v>
      </c>
      <c r="B215" s="105">
        <v>434</v>
      </c>
      <c r="C215" s="106">
        <v>3703</v>
      </c>
      <c r="D215" s="107">
        <v>1054</v>
      </c>
      <c r="E215" s="108">
        <v>2.4285714285714302</v>
      </c>
      <c r="F215" s="109">
        <v>3.51328273244782</v>
      </c>
      <c r="G215" s="110">
        <v>8.5322580645161299</v>
      </c>
    </row>
    <row r="216" spans="1:7" customFormat="1" ht="13.8">
      <c r="A216" s="39" t="s">
        <v>36</v>
      </c>
      <c r="B216" s="111">
        <v>338</v>
      </c>
      <c r="C216" s="86">
        <v>3236</v>
      </c>
      <c r="D216" s="112">
        <v>863</v>
      </c>
      <c r="E216" s="113">
        <v>2.5532544378698199</v>
      </c>
      <c r="F216" s="114">
        <v>3.7497103128621099</v>
      </c>
      <c r="G216" s="115">
        <v>9.5739644970414197</v>
      </c>
    </row>
    <row r="217" spans="1:7" customFormat="1" ht="13.8">
      <c r="A217" s="32" t="s">
        <v>83</v>
      </c>
      <c r="B217" s="116">
        <v>304</v>
      </c>
      <c r="C217" s="81">
        <v>2905</v>
      </c>
      <c r="D217" s="117">
        <v>608</v>
      </c>
      <c r="E217" s="118">
        <v>2</v>
      </c>
      <c r="F217" s="119">
        <v>4.7779605263157903</v>
      </c>
      <c r="G217" s="110">
        <v>9.5559210526315805</v>
      </c>
    </row>
    <row r="218" spans="1:7" customFormat="1" ht="13.8">
      <c r="A218" s="39" t="s">
        <v>37</v>
      </c>
      <c r="B218" s="111" t="s">
        <v>42</v>
      </c>
      <c r="C218" s="86" t="s">
        <v>42</v>
      </c>
      <c r="D218" s="112" t="s">
        <v>42</v>
      </c>
      <c r="E218" s="113" t="s">
        <v>42</v>
      </c>
      <c r="F218" s="114" t="s">
        <v>42</v>
      </c>
      <c r="G218" s="115" t="s">
        <v>42</v>
      </c>
    </row>
    <row r="219" spans="1:7" customFormat="1" ht="13.8">
      <c r="A219" s="32" t="s">
        <v>38</v>
      </c>
      <c r="B219" s="116">
        <v>26</v>
      </c>
      <c r="C219" s="81">
        <v>245</v>
      </c>
      <c r="D219" s="117">
        <v>58</v>
      </c>
      <c r="E219" s="118">
        <v>2.2307692307692299</v>
      </c>
      <c r="F219" s="119">
        <v>4.2241379310344804</v>
      </c>
      <c r="G219" s="110">
        <v>9.4230769230769198</v>
      </c>
    </row>
    <row r="220" spans="1:7" customFormat="1" ht="13.8">
      <c r="A220" s="39" t="s">
        <v>94</v>
      </c>
      <c r="B220" s="111">
        <v>154</v>
      </c>
      <c r="C220" s="86">
        <v>2113</v>
      </c>
      <c r="D220" s="112">
        <v>400</v>
      </c>
      <c r="E220" s="113">
        <v>2.5974025974026</v>
      </c>
      <c r="F220" s="114">
        <v>5.2824999999999998</v>
      </c>
      <c r="G220" s="115">
        <v>13.7207792207792</v>
      </c>
    </row>
    <row r="221" spans="1:7" customFormat="1" ht="13.8">
      <c r="A221" s="32" t="s">
        <v>40</v>
      </c>
      <c r="B221" s="116">
        <v>98</v>
      </c>
      <c r="C221" s="81">
        <v>846</v>
      </c>
      <c r="D221" s="117">
        <v>210</v>
      </c>
      <c r="E221" s="118">
        <v>2.1428571428571401</v>
      </c>
      <c r="F221" s="119">
        <v>4.0285714285714302</v>
      </c>
      <c r="G221" s="110">
        <v>8.6326530612244898</v>
      </c>
    </row>
    <row r="222" spans="1:7" customFormat="1" ht="13.8">
      <c r="A222" s="39" t="s">
        <v>41</v>
      </c>
      <c r="B222" s="111">
        <v>188</v>
      </c>
      <c r="C222" s="86">
        <v>1695</v>
      </c>
      <c r="D222" s="112">
        <v>383</v>
      </c>
      <c r="E222" s="113">
        <v>2.0372340425531901</v>
      </c>
      <c r="F222" s="114">
        <v>4.4255874673629201</v>
      </c>
      <c r="G222" s="115">
        <v>9.0159574468085104</v>
      </c>
    </row>
    <row r="223" spans="1:7" customFormat="1" ht="13.8">
      <c r="A223" s="32" t="s">
        <v>43</v>
      </c>
      <c r="B223" s="116">
        <v>612</v>
      </c>
      <c r="C223" s="81">
        <v>5734</v>
      </c>
      <c r="D223" s="117">
        <v>1478</v>
      </c>
      <c r="E223" s="118">
        <v>2.4150326797385602</v>
      </c>
      <c r="F223" s="119">
        <v>3.8795669824086598</v>
      </c>
      <c r="G223" s="110">
        <v>9.3692810457516291</v>
      </c>
    </row>
    <row r="224" spans="1:7" customFormat="1" ht="13.8">
      <c r="A224" s="39" t="s">
        <v>44</v>
      </c>
      <c r="B224" s="111">
        <v>1517</v>
      </c>
      <c r="C224" s="86">
        <v>13092</v>
      </c>
      <c r="D224" s="112">
        <v>3331</v>
      </c>
      <c r="E224" s="113">
        <v>2.1957811470006598</v>
      </c>
      <c r="F224" s="114">
        <v>3.9303512458721102</v>
      </c>
      <c r="G224" s="115">
        <v>8.6301911667765303</v>
      </c>
    </row>
    <row r="225" spans="1:7" customFormat="1" ht="13.8">
      <c r="A225" s="32" t="s">
        <v>45</v>
      </c>
      <c r="B225" s="116" t="s">
        <v>42</v>
      </c>
      <c r="C225" s="81" t="s">
        <v>42</v>
      </c>
      <c r="D225" s="117" t="s">
        <v>42</v>
      </c>
      <c r="E225" s="118" t="s">
        <v>42</v>
      </c>
      <c r="F225" s="119" t="s">
        <v>42</v>
      </c>
      <c r="G225" s="110" t="s">
        <v>42</v>
      </c>
    </row>
    <row r="226" spans="1:7" customFormat="1" ht="13.8">
      <c r="A226" s="39" t="s">
        <v>46</v>
      </c>
      <c r="B226" s="111">
        <v>32</v>
      </c>
      <c r="C226" s="86">
        <v>349</v>
      </c>
      <c r="D226" s="112">
        <v>81</v>
      </c>
      <c r="E226" s="113">
        <v>2.53125</v>
      </c>
      <c r="F226" s="114">
        <v>4.3086419753086398</v>
      </c>
      <c r="G226" s="115">
        <v>10.90625</v>
      </c>
    </row>
    <row r="227" spans="1:7" customFormat="1" ht="13.8">
      <c r="A227" s="32" t="s">
        <v>84</v>
      </c>
      <c r="B227" s="116">
        <v>14</v>
      </c>
      <c r="C227" s="81">
        <v>66</v>
      </c>
      <c r="D227" s="117">
        <v>28</v>
      </c>
      <c r="E227" s="118">
        <v>2</v>
      </c>
      <c r="F227" s="119">
        <v>2.3571428571428599</v>
      </c>
      <c r="G227" s="110">
        <v>4.71428571428571</v>
      </c>
    </row>
    <row r="228" spans="1:7" customFormat="1" ht="13.8">
      <c r="A228" s="39" t="s">
        <v>48</v>
      </c>
      <c r="B228" s="111" t="s">
        <v>42</v>
      </c>
      <c r="C228" s="86" t="s">
        <v>42</v>
      </c>
      <c r="D228" s="112" t="s">
        <v>42</v>
      </c>
      <c r="E228" s="113" t="s">
        <v>42</v>
      </c>
      <c r="F228" s="114" t="s">
        <v>42</v>
      </c>
      <c r="G228" s="115" t="s">
        <v>42</v>
      </c>
    </row>
    <row r="229" spans="1:7" customFormat="1" ht="13.8">
      <c r="A229" s="32" t="s">
        <v>49</v>
      </c>
      <c r="B229" s="116" t="s">
        <v>42</v>
      </c>
      <c r="C229" s="81" t="s">
        <v>42</v>
      </c>
      <c r="D229" s="117" t="s">
        <v>42</v>
      </c>
      <c r="E229" s="118" t="s">
        <v>42</v>
      </c>
      <c r="F229" s="119" t="s">
        <v>42</v>
      </c>
      <c r="G229" s="110" t="s">
        <v>42</v>
      </c>
    </row>
    <row r="230" spans="1:7" customFormat="1" ht="14.4" thickBot="1">
      <c r="A230" s="126" t="s">
        <v>50</v>
      </c>
      <c r="B230" s="127" t="s">
        <v>42</v>
      </c>
      <c r="C230" s="128" t="s">
        <v>42</v>
      </c>
      <c r="D230" s="129" t="s">
        <v>42</v>
      </c>
      <c r="E230" s="145" t="s">
        <v>42</v>
      </c>
      <c r="F230" s="146" t="s">
        <v>42</v>
      </c>
      <c r="G230" s="147" t="s">
        <v>42</v>
      </c>
    </row>
    <row r="231" spans="1:7" customFormat="1" ht="13.8">
      <c r="A231" s="49" t="s">
        <v>51</v>
      </c>
      <c r="B231" s="131">
        <f>SUM(B215,B216,B219,B220,B221,B223,B224, B226)</f>
        <v>3211</v>
      </c>
      <c r="C231" s="132">
        <f>SUM(C215,C216,C219,C220,C221,C223,C224, C226)</f>
        <v>29318</v>
      </c>
      <c r="D231" s="133">
        <f>SUM(D215,D216,D219,D220,D221,D223,D224, D226)</f>
        <v>7475</v>
      </c>
      <c r="E231" s="134">
        <f>D231/B231</f>
        <v>2.3279352226720649</v>
      </c>
      <c r="F231" s="73">
        <f>C231/D231</f>
        <v>3.9221404682274246</v>
      </c>
      <c r="G231" s="72">
        <f>C231/B231</f>
        <v>9.130488944254127</v>
      </c>
    </row>
    <row r="232" spans="1:7" customFormat="1" ht="13.8">
      <c r="A232" s="56" t="s">
        <v>52</v>
      </c>
      <c r="B232" s="135">
        <f>SUM(B217,B222,B227)</f>
        <v>506</v>
      </c>
      <c r="C232" s="136">
        <f>SUM(C217,C222,C227)</f>
        <v>4666</v>
      </c>
      <c r="D232" s="137">
        <f>SUM(D217,D222,D227)</f>
        <v>1019</v>
      </c>
      <c r="E232" s="138">
        <f>D232/B232</f>
        <v>2.0138339920948618</v>
      </c>
      <c r="F232" s="75">
        <f>C232/D232</f>
        <v>4.5789990186457308</v>
      </c>
      <c r="G232" s="74">
        <f>C232/B232</f>
        <v>9.2213438735177871</v>
      </c>
    </row>
    <row r="233" spans="1:7" customFormat="1" ht="13.8">
      <c r="A233" s="63" t="s">
        <v>53</v>
      </c>
      <c r="B233" s="139">
        <f>B231+B232</f>
        <v>3717</v>
      </c>
      <c r="C233" s="150">
        <f>C231+C232</f>
        <v>33984</v>
      </c>
      <c r="D233" s="151">
        <f>D231+D232</f>
        <v>8494</v>
      </c>
      <c r="E233" s="152">
        <f>D233/B233</f>
        <v>2.2851762173796071</v>
      </c>
      <c r="F233" s="153">
        <f>C233/D233</f>
        <v>4.0009418412997411</v>
      </c>
      <c r="G233" s="154">
        <f>C233/B233</f>
        <v>9.1428571428571423</v>
      </c>
    </row>
    <row r="234" spans="1:7" customFormat="1" ht="15" customHeight="1">
      <c r="A234" s="554" t="s">
        <v>85</v>
      </c>
      <c r="B234" s="554"/>
      <c r="C234" s="554"/>
      <c r="D234" s="554"/>
      <c r="E234" s="554"/>
      <c r="F234" s="554"/>
      <c r="G234" s="554"/>
    </row>
    <row r="235" spans="1:7" customFormat="1" ht="37.5" customHeight="1">
      <c r="A235" s="554" t="s">
        <v>86</v>
      </c>
      <c r="B235" s="554"/>
      <c r="C235" s="554"/>
      <c r="D235" s="554"/>
      <c r="E235" s="554"/>
      <c r="F235" s="554"/>
      <c r="G235" s="554"/>
    </row>
    <row r="236" spans="1:7" customFormat="1" ht="15" customHeight="1">
      <c r="A236" s="556" t="s">
        <v>56</v>
      </c>
      <c r="B236" s="556"/>
      <c r="C236" s="556"/>
      <c r="D236" s="556"/>
      <c r="E236" s="556"/>
      <c r="F236" s="556"/>
      <c r="G236" s="556"/>
    </row>
    <row r="237" spans="1:7" ht="24" customHeight="1">
      <c r="A237" s="556" t="s">
        <v>185</v>
      </c>
      <c r="B237" s="556"/>
      <c r="C237" s="556"/>
      <c r="D237" s="556"/>
      <c r="E237" s="556"/>
      <c r="F237" s="556"/>
      <c r="G237" s="556"/>
    </row>
  </sheetData>
  <mergeCells count="76">
    <mergeCell ref="A212:G212"/>
    <mergeCell ref="A237:G237"/>
    <mergeCell ref="A213:A214"/>
    <mergeCell ref="B214:D214"/>
    <mergeCell ref="E214:G214"/>
    <mergeCell ref="A234:G234"/>
    <mergeCell ref="A235:G235"/>
    <mergeCell ref="A236:G236"/>
    <mergeCell ref="A205:G205"/>
    <mergeCell ref="A206:G206"/>
    <mergeCell ref="A207:G207"/>
    <mergeCell ref="A208:G208"/>
    <mergeCell ref="A210:G210"/>
    <mergeCell ref="A178:G178"/>
    <mergeCell ref="A179:G179"/>
    <mergeCell ref="A181:G181"/>
    <mergeCell ref="A183:G183"/>
    <mergeCell ref="A184:A185"/>
    <mergeCell ref="B185:D185"/>
    <mergeCell ref="E185:G185"/>
    <mergeCell ref="A155:A156"/>
    <mergeCell ref="B156:D156"/>
    <mergeCell ref="E156:G156"/>
    <mergeCell ref="A176:G176"/>
    <mergeCell ref="A177:G177"/>
    <mergeCell ref="A148:G148"/>
    <mergeCell ref="A149:G149"/>
    <mergeCell ref="A150:G150"/>
    <mergeCell ref="A152:G152"/>
    <mergeCell ref="A154:G154"/>
    <mergeCell ref="A125:G125"/>
    <mergeCell ref="A126:A127"/>
    <mergeCell ref="B127:D127"/>
    <mergeCell ref="E127:G127"/>
    <mergeCell ref="A147:G147"/>
    <mergeCell ref="A118:G118"/>
    <mergeCell ref="A119:G119"/>
    <mergeCell ref="A120:G120"/>
    <mergeCell ref="A121:G121"/>
    <mergeCell ref="A123:G123"/>
    <mergeCell ref="A94:G94"/>
    <mergeCell ref="A96:G96"/>
    <mergeCell ref="A97:A98"/>
    <mergeCell ref="B98:D98"/>
    <mergeCell ref="E98:G98"/>
    <mergeCell ref="A88:G88"/>
    <mergeCell ref="A89:G89"/>
    <mergeCell ref="A90:G90"/>
    <mergeCell ref="A91:G91"/>
    <mergeCell ref="A92:G92"/>
    <mergeCell ref="A64:G64"/>
    <mergeCell ref="A66:G66"/>
    <mergeCell ref="A67:A68"/>
    <mergeCell ref="B68:D68"/>
    <mergeCell ref="E68:G68"/>
    <mergeCell ref="A58:G58"/>
    <mergeCell ref="A59:G59"/>
    <mergeCell ref="A60:G60"/>
    <mergeCell ref="A61:G61"/>
    <mergeCell ref="A62:G62"/>
    <mergeCell ref="A32:G32"/>
    <mergeCell ref="A34:G34"/>
    <mergeCell ref="A36:G36"/>
    <mergeCell ref="A37:A38"/>
    <mergeCell ref="B38:D38"/>
    <mergeCell ref="E38:G38"/>
    <mergeCell ref="A27:G27"/>
    <mergeCell ref="A28:G28"/>
    <mergeCell ref="A29:G29"/>
    <mergeCell ref="A30:G30"/>
    <mergeCell ref="A31:G31"/>
    <mergeCell ref="A3:G3"/>
    <mergeCell ref="A5:G5"/>
    <mergeCell ref="A6:A7"/>
    <mergeCell ref="B7:D7"/>
    <mergeCell ref="E7:G7"/>
  </mergeCells>
  <hyperlinks>
    <hyperlink ref="A1" location="Inhalt!A9" display="Zurück zum Inhalt" xr:uid="{049728AD-4541-4FF2-92D8-EFEF2248EE5E}"/>
  </hyperlinks>
  <pageMargins left="0.7" right="0.7"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C84B7-872D-48F6-A4FB-FB51A0519E73}">
  <dimension ref="A1:S245"/>
  <sheetViews>
    <sheetView showGridLines="0" zoomScale="80" zoomScaleNormal="80" workbookViewId="0"/>
  </sheetViews>
  <sheetFormatPr baseColWidth="10" defaultColWidth="11" defaultRowHeight="14.25" customHeight="1"/>
  <cols>
    <col min="1" max="1" width="23.5" style="442" customWidth="1"/>
    <col min="2" max="16384" width="11" style="442"/>
  </cols>
  <sheetData>
    <row r="1" spans="1:18" ht="14.25" customHeight="1">
      <c r="A1" s="440" t="s">
        <v>26</v>
      </c>
      <c r="B1" s="441"/>
      <c r="C1" s="441"/>
      <c r="D1" s="441"/>
      <c r="E1" s="441"/>
      <c r="F1" s="441"/>
      <c r="G1" s="441"/>
      <c r="H1" s="441"/>
      <c r="I1" s="441"/>
      <c r="J1" s="441"/>
      <c r="K1" s="441"/>
      <c r="L1" s="441"/>
      <c r="M1" s="441"/>
      <c r="N1" s="441"/>
      <c r="O1" s="441"/>
      <c r="P1" s="441"/>
      <c r="Q1" s="441"/>
      <c r="R1" s="441"/>
    </row>
    <row r="2" spans="1:18" ht="14.25" customHeight="1">
      <c r="A2" s="443"/>
      <c r="B2" s="441"/>
      <c r="C2" s="441"/>
      <c r="D2" s="441"/>
      <c r="E2" s="441"/>
      <c r="F2" s="441"/>
      <c r="G2" s="441"/>
      <c r="H2" s="441"/>
      <c r="I2" s="441"/>
      <c r="J2" s="441"/>
      <c r="K2" s="441"/>
      <c r="L2" s="441"/>
      <c r="M2" s="441"/>
      <c r="N2" s="441"/>
      <c r="O2" s="441"/>
      <c r="P2" s="441"/>
      <c r="Q2" s="441"/>
      <c r="R2" s="441"/>
    </row>
    <row r="3" spans="1:18" s="444" customFormat="1" ht="22.5" customHeight="1">
      <c r="A3" s="564">
        <v>2025</v>
      </c>
      <c r="B3" s="564"/>
      <c r="C3" s="564"/>
      <c r="D3" s="564"/>
      <c r="E3" s="564"/>
      <c r="F3" s="564"/>
      <c r="G3" s="564"/>
      <c r="H3" s="564"/>
      <c r="I3" s="564"/>
      <c r="J3" s="564"/>
      <c r="K3" s="564"/>
      <c r="L3" s="564"/>
      <c r="M3" s="564"/>
      <c r="N3" s="564"/>
      <c r="O3" s="564"/>
      <c r="P3" s="564"/>
      <c r="Q3" s="564"/>
      <c r="R3" s="564"/>
    </row>
    <row r="4" spans="1:18" s="444" customFormat="1" ht="14.25" customHeight="1">
      <c r="A4" s="445"/>
      <c r="B4" s="446"/>
      <c r="C4" s="446"/>
      <c r="D4" s="446"/>
      <c r="E4" s="446"/>
      <c r="F4" s="446"/>
      <c r="G4" s="446"/>
      <c r="H4" s="446"/>
      <c r="I4" s="446"/>
      <c r="J4" s="446"/>
      <c r="K4" s="446"/>
      <c r="L4" s="446"/>
      <c r="M4" s="446"/>
      <c r="N4" s="446"/>
      <c r="O4" s="446"/>
      <c r="P4" s="446"/>
      <c r="Q4" s="446"/>
      <c r="R4" s="446"/>
    </row>
    <row r="5" spans="1:18" s="444" customFormat="1" ht="16.2">
      <c r="A5" s="571" t="s">
        <v>268</v>
      </c>
      <c r="B5" s="571"/>
      <c r="C5" s="571"/>
      <c r="D5" s="571"/>
      <c r="E5" s="571"/>
      <c r="F5" s="571"/>
      <c r="G5" s="571"/>
      <c r="H5" s="571"/>
      <c r="I5" s="571"/>
      <c r="J5" s="571"/>
      <c r="K5" s="571"/>
      <c r="L5" s="571"/>
      <c r="M5" s="571"/>
      <c r="N5" s="571"/>
      <c r="O5" s="571"/>
      <c r="P5" s="571"/>
      <c r="Q5" s="571"/>
      <c r="R5" s="571"/>
    </row>
    <row r="6" spans="1:18" s="444" customFormat="1" ht="14.25" customHeight="1" thickBot="1">
      <c r="A6" s="566" t="s">
        <v>27</v>
      </c>
      <c r="B6" s="567" t="s">
        <v>95</v>
      </c>
      <c r="C6" s="563" t="s">
        <v>29</v>
      </c>
      <c r="D6" s="563"/>
      <c r="E6" s="563"/>
      <c r="F6" s="563"/>
      <c r="G6" s="563"/>
      <c r="H6" s="563"/>
      <c r="I6" s="563"/>
      <c r="J6" s="563"/>
      <c r="K6" s="563"/>
      <c r="L6" s="563"/>
      <c r="M6" s="563"/>
      <c r="N6" s="563"/>
      <c r="O6" s="563"/>
      <c r="P6" s="563"/>
      <c r="Q6" s="563"/>
      <c r="R6" s="563"/>
    </row>
    <row r="7" spans="1:18" s="444" customFormat="1" ht="14.25" customHeight="1" thickBot="1">
      <c r="A7" s="566"/>
      <c r="B7" s="567"/>
      <c r="C7" s="562" t="s">
        <v>96</v>
      </c>
      <c r="D7" s="562"/>
      <c r="E7" s="562" t="s">
        <v>97</v>
      </c>
      <c r="F7" s="562"/>
      <c r="G7" s="562" t="s">
        <v>98</v>
      </c>
      <c r="H7" s="562"/>
      <c r="I7" s="562" t="s">
        <v>29</v>
      </c>
      <c r="J7" s="562"/>
      <c r="K7" s="562"/>
      <c r="L7" s="562"/>
      <c r="M7" s="562" t="s">
        <v>99</v>
      </c>
      <c r="N7" s="562"/>
      <c r="O7" s="563" t="s">
        <v>29</v>
      </c>
      <c r="P7" s="563"/>
      <c r="Q7" s="563"/>
      <c r="R7" s="563"/>
    </row>
    <row r="8" spans="1:18" s="444" customFormat="1" ht="45.75" customHeight="1" thickBot="1">
      <c r="A8" s="566"/>
      <c r="B8" s="567"/>
      <c r="C8" s="562"/>
      <c r="D8" s="562"/>
      <c r="E8" s="562"/>
      <c r="F8" s="562"/>
      <c r="G8" s="562"/>
      <c r="H8" s="562"/>
      <c r="I8" s="562" t="s">
        <v>96</v>
      </c>
      <c r="J8" s="562"/>
      <c r="K8" s="562" t="s">
        <v>241</v>
      </c>
      <c r="L8" s="562"/>
      <c r="M8" s="562"/>
      <c r="N8" s="562"/>
      <c r="O8" s="562" t="s">
        <v>96</v>
      </c>
      <c r="P8" s="562"/>
      <c r="Q8" s="563" t="s">
        <v>97</v>
      </c>
      <c r="R8" s="563"/>
    </row>
    <row r="9" spans="1:18" s="444" customFormat="1" ht="15" thickBot="1">
      <c r="A9" s="566"/>
      <c r="B9" s="447" t="s">
        <v>33</v>
      </c>
      <c r="C9" s="448" t="s">
        <v>33</v>
      </c>
      <c r="D9" s="449" t="s">
        <v>34</v>
      </c>
      <c r="E9" s="448" t="s">
        <v>33</v>
      </c>
      <c r="F9" s="449" t="s">
        <v>34</v>
      </c>
      <c r="G9" s="448" t="s">
        <v>33</v>
      </c>
      <c r="H9" s="449" t="s">
        <v>34</v>
      </c>
      <c r="I9" s="448" t="s">
        <v>33</v>
      </c>
      <c r="J9" s="449" t="s">
        <v>34</v>
      </c>
      <c r="K9" s="448" t="s">
        <v>33</v>
      </c>
      <c r="L9" s="449" t="s">
        <v>34</v>
      </c>
      <c r="M9" s="448" t="s">
        <v>33</v>
      </c>
      <c r="N9" s="449" t="s">
        <v>34</v>
      </c>
      <c r="O9" s="448" t="s">
        <v>33</v>
      </c>
      <c r="P9" s="449" t="s">
        <v>34</v>
      </c>
      <c r="Q9" s="448" t="s">
        <v>33</v>
      </c>
      <c r="R9" s="450" t="s">
        <v>34</v>
      </c>
    </row>
    <row r="10" spans="1:18" s="444" customFormat="1" ht="14.25" customHeight="1">
      <c r="A10" s="451" t="s">
        <v>35</v>
      </c>
      <c r="B10" s="452">
        <v>483246</v>
      </c>
      <c r="C10" s="453">
        <v>464515</v>
      </c>
      <c r="D10" s="454">
        <v>96.12392032215476</v>
      </c>
      <c r="E10" s="455">
        <v>18731</v>
      </c>
      <c r="F10" s="456">
        <v>3.876079677845238</v>
      </c>
      <c r="G10" s="455">
        <v>97347</v>
      </c>
      <c r="H10" s="456">
        <v>20.144398505109198</v>
      </c>
      <c r="I10" s="455">
        <v>80678</v>
      </c>
      <c r="J10" s="456">
        <v>82.876719364746734</v>
      </c>
      <c r="K10" s="455">
        <v>16669</v>
      </c>
      <c r="L10" s="456">
        <v>17.12328063525327</v>
      </c>
      <c r="M10" s="455">
        <v>385899</v>
      </c>
      <c r="N10" s="456">
        <v>79.855601494890806</v>
      </c>
      <c r="O10" s="455">
        <v>383837</v>
      </c>
      <c r="P10" s="456">
        <v>99.465663295318208</v>
      </c>
      <c r="Q10" s="455">
        <v>2062</v>
      </c>
      <c r="R10" s="457">
        <v>0.53433670468179495</v>
      </c>
    </row>
    <row r="11" spans="1:18" s="444" customFormat="1" ht="14.25" customHeight="1">
      <c r="A11" s="458" t="s">
        <v>36</v>
      </c>
      <c r="B11" s="459">
        <v>567647</v>
      </c>
      <c r="C11" s="460">
        <v>556565</v>
      </c>
      <c r="D11" s="461">
        <v>98.047730367640455</v>
      </c>
      <c r="E11" s="460">
        <v>11082</v>
      </c>
      <c r="F11" s="461">
        <v>1.9522696323595472</v>
      </c>
      <c r="G11" s="460">
        <v>120914</v>
      </c>
      <c r="H11" s="461">
        <v>21.300914124447061</v>
      </c>
      <c r="I11" s="460">
        <v>112495</v>
      </c>
      <c r="J11" s="461">
        <v>93.037199993383723</v>
      </c>
      <c r="K11" s="460">
        <v>8419</v>
      </c>
      <c r="L11" s="461">
        <v>6.9628000066162725</v>
      </c>
      <c r="M11" s="462">
        <v>446733</v>
      </c>
      <c r="N11" s="461">
        <v>78.699085875552939</v>
      </c>
      <c r="O11" s="460">
        <v>444070</v>
      </c>
      <c r="P11" s="461">
        <v>99.40389449626511</v>
      </c>
      <c r="Q11" s="460">
        <v>2663</v>
      </c>
      <c r="R11" s="463">
        <v>0.59610550373489313</v>
      </c>
    </row>
    <row r="12" spans="1:18" s="444" customFormat="1" ht="14.25" customHeight="1">
      <c r="A12" s="451" t="s">
        <v>83</v>
      </c>
      <c r="B12" s="452">
        <v>170732</v>
      </c>
      <c r="C12" s="455">
        <v>166447</v>
      </c>
      <c r="D12" s="456">
        <v>97.490218588196711</v>
      </c>
      <c r="E12" s="455">
        <v>4285</v>
      </c>
      <c r="F12" s="456">
        <v>2.5097814118032939</v>
      </c>
      <c r="G12" s="455">
        <v>49180</v>
      </c>
      <c r="H12" s="456">
        <v>28.805379190778531</v>
      </c>
      <c r="I12" s="455">
        <v>46441</v>
      </c>
      <c r="J12" s="456">
        <v>94.430662871085801</v>
      </c>
      <c r="K12" s="455">
        <v>2739</v>
      </c>
      <c r="L12" s="456">
        <v>5.5693371289141931</v>
      </c>
      <c r="M12" s="464">
        <v>121552</v>
      </c>
      <c r="N12" s="456">
        <v>71.194620809221462</v>
      </c>
      <c r="O12" s="455">
        <v>120006</v>
      </c>
      <c r="P12" s="456">
        <v>98.728116361721732</v>
      </c>
      <c r="Q12" s="455">
        <v>1546</v>
      </c>
      <c r="R12" s="457">
        <v>1.2718836382782679</v>
      </c>
    </row>
    <row r="13" spans="1:18" s="444" customFormat="1" ht="14.25" customHeight="1">
      <c r="A13" s="458" t="s">
        <v>37</v>
      </c>
      <c r="B13" s="459">
        <v>107775</v>
      </c>
      <c r="C13" s="460">
        <v>105571</v>
      </c>
      <c r="D13" s="461">
        <v>97.954998840176287</v>
      </c>
      <c r="E13" s="460">
        <v>2204</v>
      </c>
      <c r="F13" s="461">
        <v>2.0450011598237068</v>
      </c>
      <c r="G13" s="460">
        <v>29767</v>
      </c>
      <c r="H13" s="461">
        <v>27.619577824170726</v>
      </c>
      <c r="I13" s="460">
        <v>28081</v>
      </c>
      <c r="J13" s="461">
        <v>94.336009675143615</v>
      </c>
      <c r="K13" s="460">
        <v>1686</v>
      </c>
      <c r="L13" s="461">
        <v>5.6639903248563845</v>
      </c>
      <c r="M13" s="462">
        <v>78008</v>
      </c>
      <c r="N13" s="461">
        <v>72.380422175829267</v>
      </c>
      <c r="O13" s="460">
        <v>77490</v>
      </c>
      <c r="P13" s="461">
        <v>99.335965541995691</v>
      </c>
      <c r="Q13" s="460">
        <v>518</v>
      </c>
      <c r="R13" s="463">
        <v>0.66403445800430727</v>
      </c>
    </row>
    <row r="14" spans="1:18" s="444" customFormat="1" ht="14.25" customHeight="1">
      <c r="A14" s="451" t="s">
        <v>38</v>
      </c>
      <c r="B14" s="452">
        <v>29098</v>
      </c>
      <c r="C14" s="455">
        <v>28279</v>
      </c>
      <c r="D14" s="456">
        <v>97.185373565193487</v>
      </c>
      <c r="E14" s="455">
        <v>819</v>
      </c>
      <c r="F14" s="456">
        <v>2.8146264348065162</v>
      </c>
      <c r="G14" s="455">
        <v>5946</v>
      </c>
      <c r="H14" s="456">
        <v>20.434394116434117</v>
      </c>
      <c r="I14" s="455">
        <v>5274</v>
      </c>
      <c r="J14" s="456">
        <v>88.698284561049448</v>
      </c>
      <c r="K14" s="455">
        <v>672</v>
      </c>
      <c r="L14" s="456">
        <v>11.301715438950556</v>
      </c>
      <c r="M14" s="464">
        <v>23152</v>
      </c>
      <c r="N14" s="456">
        <v>79.56560588356588</v>
      </c>
      <c r="O14" s="455">
        <v>23005</v>
      </c>
      <c r="P14" s="456">
        <v>99.36506565307532</v>
      </c>
      <c r="Q14" s="455">
        <v>147</v>
      </c>
      <c r="R14" s="457">
        <v>0.63493434692467177</v>
      </c>
    </row>
    <row r="15" spans="1:18" s="444" customFormat="1" ht="14.25" customHeight="1">
      <c r="A15" s="465" t="s">
        <v>242</v>
      </c>
      <c r="B15" s="459">
        <v>82712</v>
      </c>
      <c r="C15" s="460">
        <v>80652</v>
      </c>
      <c r="D15" s="461">
        <v>97.509430312409336</v>
      </c>
      <c r="E15" s="460">
        <v>2060</v>
      </c>
      <c r="F15" s="461">
        <v>2.4905696875906762</v>
      </c>
      <c r="G15" s="460">
        <v>26007</v>
      </c>
      <c r="H15" s="461">
        <v>31.442837798626559</v>
      </c>
      <c r="I15" s="460">
        <v>24755</v>
      </c>
      <c r="J15" s="461">
        <v>95.185911485369317</v>
      </c>
      <c r="K15" s="460">
        <v>1252</v>
      </c>
      <c r="L15" s="461">
        <v>4.8140885146306767</v>
      </c>
      <c r="M15" s="462">
        <v>56705</v>
      </c>
      <c r="N15" s="461">
        <v>68.557162201373444</v>
      </c>
      <c r="O15" s="460">
        <v>55897</v>
      </c>
      <c r="P15" s="461">
        <v>98.575081562472448</v>
      </c>
      <c r="Q15" s="460">
        <v>808</v>
      </c>
      <c r="R15" s="463">
        <v>1.4249184375275548</v>
      </c>
    </row>
    <row r="16" spans="1:18" s="444" customFormat="1" ht="14.25" customHeight="1">
      <c r="A16" s="451" t="s">
        <v>212</v>
      </c>
      <c r="B16" s="452">
        <v>266625</v>
      </c>
      <c r="C16" s="455">
        <v>256855</v>
      </c>
      <c r="D16" s="456">
        <v>96.335677449601491</v>
      </c>
      <c r="E16" s="455">
        <v>9770</v>
      </c>
      <c r="F16" s="456">
        <v>3.6643225503985</v>
      </c>
      <c r="G16" s="455">
        <v>58034</v>
      </c>
      <c r="H16" s="456">
        <v>21.766150961087671</v>
      </c>
      <c r="I16" s="455">
        <v>48794</v>
      </c>
      <c r="J16" s="456">
        <v>84.078298928214494</v>
      </c>
      <c r="K16" s="455">
        <v>9240</v>
      </c>
      <c r="L16" s="456">
        <v>15.921701071785504</v>
      </c>
      <c r="M16" s="464">
        <v>208591</v>
      </c>
      <c r="N16" s="456">
        <v>78.233849038912325</v>
      </c>
      <c r="O16" s="455">
        <v>208061</v>
      </c>
      <c r="P16" s="456">
        <v>99.745914253251584</v>
      </c>
      <c r="Q16" s="455">
        <v>530</v>
      </c>
      <c r="R16" s="457">
        <v>0.25408574674842155</v>
      </c>
    </row>
    <row r="17" spans="1:18" s="444" customFormat="1" ht="14.25" customHeight="1">
      <c r="A17" s="458" t="s">
        <v>41</v>
      </c>
      <c r="B17" s="459">
        <v>65865</v>
      </c>
      <c r="C17" s="460">
        <v>64113</v>
      </c>
      <c r="D17" s="461">
        <v>97.340013664313361</v>
      </c>
      <c r="E17" s="460">
        <v>1752</v>
      </c>
      <c r="F17" s="461">
        <v>2.6599863356866318</v>
      </c>
      <c r="G17" s="460">
        <v>18211</v>
      </c>
      <c r="H17" s="461">
        <v>27.648978972139982</v>
      </c>
      <c r="I17" s="460">
        <v>16846</v>
      </c>
      <c r="J17" s="461">
        <v>92.504530228982489</v>
      </c>
      <c r="K17" s="460">
        <v>1365</v>
      </c>
      <c r="L17" s="461">
        <v>7.4954697710175173</v>
      </c>
      <c r="M17" s="462">
        <v>47654</v>
      </c>
      <c r="N17" s="461">
        <v>72.351021027860014</v>
      </c>
      <c r="O17" s="460">
        <v>47267</v>
      </c>
      <c r="P17" s="461">
        <v>99.187896084274144</v>
      </c>
      <c r="Q17" s="460">
        <v>387</v>
      </c>
      <c r="R17" s="463">
        <v>0.81210391572585727</v>
      </c>
    </row>
    <row r="18" spans="1:18" s="444" customFormat="1" ht="14.25" customHeight="1">
      <c r="A18" s="451" t="s">
        <v>43</v>
      </c>
      <c r="B18" s="452">
        <v>339768</v>
      </c>
      <c r="C18" s="455">
        <v>323429</v>
      </c>
      <c r="D18" s="456">
        <v>95.191130418403148</v>
      </c>
      <c r="E18" s="455">
        <v>16339</v>
      </c>
      <c r="F18" s="456">
        <v>4.8088695815968547</v>
      </c>
      <c r="G18" s="455">
        <v>75232</v>
      </c>
      <c r="H18" s="456">
        <v>22.142167596713051</v>
      </c>
      <c r="I18" s="455">
        <v>61765</v>
      </c>
      <c r="J18" s="456">
        <v>82.099372607401108</v>
      </c>
      <c r="K18" s="455">
        <v>13467</v>
      </c>
      <c r="L18" s="456">
        <v>17.900627392598896</v>
      </c>
      <c r="M18" s="464">
        <v>264536</v>
      </c>
      <c r="N18" s="456">
        <v>77.857832403286949</v>
      </c>
      <c r="O18" s="455">
        <v>261664</v>
      </c>
      <c r="P18" s="456">
        <v>98.914325460428827</v>
      </c>
      <c r="Q18" s="455">
        <v>2872</v>
      </c>
      <c r="R18" s="457">
        <v>1.0856745395711738</v>
      </c>
    </row>
    <row r="19" spans="1:18" s="444" customFormat="1" ht="14.25" customHeight="1">
      <c r="A19" s="458" t="s">
        <v>44</v>
      </c>
      <c r="B19" s="459">
        <v>723696</v>
      </c>
      <c r="C19" s="460">
        <v>666343</v>
      </c>
      <c r="D19" s="461">
        <v>92.074987287479829</v>
      </c>
      <c r="E19" s="460">
        <v>57353</v>
      </c>
      <c r="F19" s="461">
        <v>7.9250127125201741</v>
      </c>
      <c r="G19" s="460">
        <v>158307</v>
      </c>
      <c r="H19" s="461">
        <v>21.874792730649332</v>
      </c>
      <c r="I19" s="460">
        <v>107575</v>
      </c>
      <c r="J19" s="461">
        <v>67.953406987688481</v>
      </c>
      <c r="K19" s="460">
        <v>50732</v>
      </c>
      <c r="L19" s="461">
        <v>32.046593012311519</v>
      </c>
      <c r="M19" s="462">
        <v>565389</v>
      </c>
      <c r="N19" s="461">
        <v>78.125207269350668</v>
      </c>
      <c r="O19" s="460">
        <v>558768</v>
      </c>
      <c r="P19" s="461">
        <v>98.82894785713907</v>
      </c>
      <c r="Q19" s="460">
        <v>6621</v>
      </c>
      <c r="R19" s="463">
        <v>1.1710521428609328</v>
      </c>
    </row>
    <row r="20" spans="1:18" s="444" customFormat="1" ht="14.25" customHeight="1">
      <c r="A20" s="451" t="s">
        <v>45</v>
      </c>
      <c r="B20" s="452">
        <v>167458</v>
      </c>
      <c r="C20" s="464">
        <v>163673</v>
      </c>
      <c r="D20" s="456">
        <v>97.739731753633748</v>
      </c>
      <c r="E20" s="455">
        <v>3785</v>
      </c>
      <c r="F20" s="456">
        <v>2.2602682463662531</v>
      </c>
      <c r="G20" s="455">
        <v>34780</v>
      </c>
      <c r="H20" s="456">
        <v>20.769386950757802</v>
      </c>
      <c r="I20" s="455">
        <v>31593</v>
      </c>
      <c r="J20" s="466">
        <v>90.836687751581366</v>
      </c>
      <c r="K20" s="464">
        <v>3187</v>
      </c>
      <c r="L20" s="456">
        <v>9.1633122484186309</v>
      </c>
      <c r="M20" s="455">
        <v>132678</v>
      </c>
      <c r="N20" s="456">
        <v>79.230613049242194</v>
      </c>
      <c r="O20" s="464">
        <v>132080</v>
      </c>
      <c r="P20" s="456">
        <v>99.549284734469921</v>
      </c>
      <c r="Q20" s="455">
        <v>598</v>
      </c>
      <c r="R20" s="457">
        <v>0.45071526553008034</v>
      </c>
    </row>
    <row r="21" spans="1:18" s="444" customFormat="1" ht="14.25" customHeight="1">
      <c r="A21" s="458" t="s">
        <v>243</v>
      </c>
      <c r="B21" s="459">
        <v>36919</v>
      </c>
      <c r="C21" s="460">
        <v>35760</v>
      </c>
      <c r="D21" s="461">
        <v>96.860695035076787</v>
      </c>
      <c r="E21" s="460">
        <v>1159</v>
      </c>
      <c r="F21" s="461">
        <v>3.1393049649232103</v>
      </c>
      <c r="G21" s="460">
        <v>8404</v>
      </c>
      <c r="H21" s="461">
        <v>22.763346786207645</v>
      </c>
      <c r="I21" s="460">
        <v>7413</v>
      </c>
      <c r="J21" s="461">
        <v>88.207996192289386</v>
      </c>
      <c r="K21" s="460">
        <v>991</v>
      </c>
      <c r="L21" s="461">
        <v>11.792003807710614</v>
      </c>
      <c r="M21" s="462">
        <v>28515</v>
      </c>
      <c r="N21" s="461">
        <v>77.236653213792366</v>
      </c>
      <c r="O21" s="460">
        <v>28347</v>
      </c>
      <c r="P21" s="461">
        <v>99.410836401893746</v>
      </c>
      <c r="Q21" s="460">
        <v>168</v>
      </c>
      <c r="R21" s="463">
        <v>0.58916359810625984</v>
      </c>
    </row>
    <row r="22" spans="1:18" s="444" customFormat="1" ht="14.25" customHeight="1">
      <c r="A22" s="451" t="s">
        <v>47</v>
      </c>
      <c r="B22" s="452">
        <v>170638</v>
      </c>
      <c r="C22" s="455">
        <v>166818</v>
      </c>
      <c r="D22" s="456">
        <v>97.761342725535926</v>
      </c>
      <c r="E22" s="455">
        <v>3820</v>
      </c>
      <c r="F22" s="456">
        <v>2.23865727446407</v>
      </c>
      <c r="G22" s="455">
        <v>43911</v>
      </c>
      <c r="H22" s="456">
        <v>25.733423973558057</v>
      </c>
      <c r="I22" s="455">
        <v>40372</v>
      </c>
      <c r="J22" s="456">
        <v>91.940516043815904</v>
      </c>
      <c r="K22" s="455">
        <v>3539</v>
      </c>
      <c r="L22" s="456">
        <v>8.0594839561840992</v>
      </c>
      <c r="M22" s="464">
        <v>126727</v>
      </c>
      <c r="N22" s="456">
        <v>74.266576026441939</v>
      </c>
      <c r="O22" s="455">
        <v>126446</v>
      </c>
      <c r="P22" s="456">
        <v>99.778263511327509</v>
      </c>
      <c r="Q22" s="455">
        <v>281</v>
      </c>
      <c r="R22" s="457">
        <v>0.2217364886725007</v>
      </c>
    </row>
    <row r="23" spans="1:18" s="444" customFormat="1" ht="14.25" customHeight="1">
      <c r="A23" s="458" t="s">
        <v>48</v>
      </c>
      <c r="B23" s="459">
        <v>86666</v>
      </c>
      <c r="C23" s="460">
        <v>86066</v>
      </c>
      <c r="D23" s="461">
        <v>99.307686982207557</v>
      </c>
      <c r="E23" s="460">
        <v>600</v>
      </c>
      <c r="F23" s="461">
        <v>0.69231301779244458</v>
      </c>
      <c r="G23" s="460">
        <v>24423</v>
      </c>
      <c r="H23" s="461">
        <v>28.180601389241456</v>
      </c>
      <c r="I23" s="460">
        <v>24011</v>
      </c>
      <c r="J23" s="461">
        <v>98.313065552962371</v>
      </c>
      <c r="K23" s="460">
        <v>412</v>
      </c>
      <c r="L23" s="461">
        <v>1.6869344470376284</v>
      </c>
      <c r="M23" s="462">
        <v>62243</v>
      </c>
      <c r="N23" s="461">
        <v>71.81939861075854</v>
      </c>
      <c r="O23" s="460">
        <v>62055</v>
      </c>
      <c r="P23" s="461">
        <v>99.697958003309608</v>
      </c>
      <c r="Q23" s="460">
        <v>188</v>
      </c>
      <c r="R23" s="463">
        <v>0.30204199669039089</v>
      </c>
    </row>
    <row r="24" spans="1:18" s="444" customFormat="1" ht="14.25" customHeight="1">
      <c r="A24" s="451" t="s">
        <v>49</v>
      </c>
      <c r="B24" s="452">
        <v>119391</v>
      </c>
      <c r="C24" s="455">
        <v>111448</v>
      </c>
      <c r="D24" s="456">
        <v>93.347069712122348</v>
      </c>
      <c r="E24" s="455">
        <v>7943</v>
      </c>
      <c r="F24" s="456">
        <v>6.6529302878776448</v>
      </c>
      <c r="G24" s="455">
        <v>28781</v>
      </c>
      <c r="H24" s="456">
        <v>24.106507190659261</v>
      </c>
      <c r="I24" s="455">
        <v>22370</v>
      </c>
      <c r="J24" s="456">
        <v>77.724887946909419</v>
      </c>
      <c r="K24" s="455">
        <v>6411</v>
      </c>
      <c r="L24" s="456">
        <v>22.275112053090581</v>
      </c>
      <c r="M24" s="464">
        <v>90610</v>
      </c>
      <c r="N24" s="456">
        <v>75.893492809340728</v>
      </c>
      <c r="O24" s="455">
        <v>89078</v>
      </c>
      <c r="P24" s="456">
        <v>98.309237391016453</v>
      </c>
      <c r="Q24" s="455">
        <v>1532</v>
      </c>
      <c r="R24" s="457">
        <v>1.6907626089835557</v>
      </c>
    </row>
    <row r="25" spans="1:18" s="444" customFormat="1" ht="14.25" customHeight="1" thickBot="1">
      <c r="A25" s="467" t="s">
        <v>50</v>
      </c>
      <c r="B25" s="468">
        <v>81807</v>
      </c>
      <c r="C25" s="469">
        <v>81257</v>
      </c>
      <c r="D25" s="470">
        <v>99.327685894850077</v>
      </c>
      <c r="E25" s="469">
        <v>550</v>
      </c>
      <c r="F25" s="470">
        <v>0.67231410514992607</v>
      </c>
      <c r="G25" s="469">
        <v>22037</v>
      </c>
      <c r="H25" s="470">
        <v>26.937792609434403</v>
      </c>
      <c r="I25" s="469">
        <v>21506</v>
      </c>
      <c r="J25" s="470">
        <v>97.590416118346411</v>
      </c>
      <c r="K25" s="469">
        <v>531</v>
      </c>
      <c r="L25" s="470">
        <v>2.4095838816535826</v>
      </c>
      <c r="M25" s="471">
        <v>59770</v>
      </c>
      <c r="N25" s="470">
        <v>73.062207390565604</v>
      </c>
      <c r="O25" s="469">
        <v>59751</v>
      </c>
      <c r="P25" s="470">
        <v>99.96821147732976</v>
      </c>
      <c r="Q25" s="469">
        <v>19</v>
      </c>
      <c r="R25" s="472">
        <v>3.1788522670235901E-2</v>
      </c>
    </row>
    <row r="26" spans="1:18" s="444" customFormat="1" ht="14.25" customHeight="1">
      <c r="A26" s="473" t="s">
        <v>51</v>
      </c>
      <c r="B26" s="474">
        <v>2816560</v>
      </c>
      <c r="C26" s="475">
        <v>2687519</v>
      </c>
      <c r="D26" s="476">
        <v>95.418489220893576</v>
      </c>
      <c r="E26" s="477">
        <v>129041</v>
      </c>
      <c r="F26" s="478">
        <v>4.581510779106428</v>
      </c>
      <c r="G26" s="479">
        <v>613752</v>
      </c>
      <c r="H26" s="476">
        <v>21.790837049450392</v>
      </c>
      <c r="I26" s="475">
        <v>502712</v>
      </c>
      <c r="J26" s="476">
        <v>81.908001929117944</v>
      </c>
      <c r="K26" s="477">
        <v>111040</v>
      </c>
      <c r="L26" s="478">
        <v>18.091998070882052</v>
      </c>
      <c r="M26" s="475">
        <v>2202808</v>
      </c>
      <c r="N26" s="476">
        <v>78.209162950549597</v>
      </c>
      <c r="O26" s="475">
        <v>2184807</v>
      </c>
      <c r="P26" s="476">
        <v>99.182815751531678</v>
      </c>
      <c r="Q26" s="477">
        <v>18001</v>
      </c>
      <c r="R26" s="480">
        <v>0.81718424846831861</v>
      </c>
    </row>
    <row r="27" spans="1:18" s="444" customFormat="1" ht="14.25" customHeight="1">
      <c r="A27" s="481" t="s">
        <v>52</v>
      </c>
      <c r="B27" s="482">
        <v>683483</v>
      </c>
      <c r="C27" s="483">
        <v>670272</v>
      </c>
      <c r="D27" s="484">
        <v>98.067106277698201</v>
      </c>
      <c r="E27" s="485">
        <v>13211</v>
      </c>
      <c r="F27" s="486">
        <v>1.9328937223017983</v>
      </c>
      <c r="G27" s="487">
        <v>187529</v>
      </c>
      <c r="H27" s="484">
        <v>27.437258863790319</v>
      </c>
      <c r="I27" s="483">
        <v>177257</v>
      </c>
      <c r="J27" s="484">
        <v>94.522447194833873</v>
      </c>
      <c r="K27" s="485">
        <v>10272</v>
      </c>
      <c r="L27" s="486">
        <v>5.4775528051661349</v>
      </c>
      <c r="M27" s="483">
        <v>495954</v>
      </c>
      <c r="N27" s="484">
        <v>72.562741136209681</v>
      </c>
      <c r="O27" s="483">
        <v>493015</v>
      </c>
      <c r="P27" s="484">
        <v>99.407404718986044</v>
      </c>
      <c r="Q27" s="485">
        <v>2939</v>
      </c>
      <c r="R27" s="480">
        <v>0.59259528101396497</v>
      </c>
    </row>
    <row r="28" spans="1:18" s="444" customFormat="1" ht="14.25" customHeight="1">
      <c r="A28" s="488" t="s">
        <v>53</v>
      </c>
      <c r="B28" s="489">
        <v>3500043</v>
      </c>
      <c r="C28" s="490">
        <v>3357791</v>
      </c>
      <c r="D28" s="491">
        <v>95.935707075598785</v>
      </c>
      <c r="E28" s="492">
        <v>142252</v>
      </c>
      <c r="F28" s="493">
        <v>4.0642929244012143</v>
      </c>
      <c r="G28" s="494">
        <v>801281</v>
      </c>
      <c r="H28" s="491">
        <v>22.893461594614696</v>
      </c>
      <c r="I28" s="490">
        <v>679969</v>
      </c>
      <c r="J28" s="491">
        <v>84.860242536638211</v>
      </c>
      <c r="K28" s="492">
        <v>121312</v>
      </c>
      <c r="L28" s="493">
        <v>15.139757463361791</v>
      </c>
      <c r="M28" s="490">
        <v>2698762</v>
      </c>
      <c r="N28" s="491">
        <v>77.106538405385308</v>
      </c>
      <c r="O28" s="490">
        <v>2677822</v>
      </c>
      <c r="P28" s="491">
        <v>99.224088674733082</v>
      </c>
      <c r="Q28" s="492">
        <v>20940</v>
      </c>
      <c r="R28" s="495">
        <v>0.77591132526691864</v>
      </c>
    </row>
    <row r="29" spans="1:18" s="444" customFormat="1" ht="14.25" customHeight="1">
      <c r="A29" s="559" t="s">
        <v>244</v>
      </c>
      <c r="B29" s="559"/>
      <c r="C29" s="559"/>
      <c r="D29" s="559"/>
      <c r="E29" s="559"/>
      <c r="F29" s="559"/>
      <c r="G29" s="559"/>
      <c r="H29" s="559"/>
      <c r="I29" s="559"/>
      <c r="J29" s="559"/>
      <c r="K29" s="559"/>
      <c r="L29" s="559"/>
      <c r="M29" s="559"/>
      <c r="N29" s="559"/>
      <c r="O29" s="559"/>
      <c r="P29" s="559"/>
      <c r="Q29" s="559"/>
      <c r="R29" s="559"/>
    </row>
    <row r="30" spans="1:18" s="444" customFormat="1" ht="14.25" customHeight="1">
      <c r="A30" s="444" t="s">
        <v>245</v>
      </c>
    </row>
    <row r="31" spans="1:18" s="444" customFormat="1" ht="14.25" customHeight="1">
      <c r="A31" s="444" t="s">
        <v>246</v>
      </c>
    </row>
    <row r="32" spans="1:18" s="444" customFormat="1" ht="14.25" customHeight="1">
      <c r="A32" s="444" t="s">
        <v>247</v>
      </c>
    </row>
    <row r="33" spans="1:19" s="444" customFormat="1" ht="27" customHeight="1">
      <c r="A33" s="570" t="s">
        <v>248</v>
      </c>
      <c r="B33" s="570"/>
      <c r="C33" s="570"/>
      <c r="D33" s="570"/>
      <c r="E33" s="570"/>
      <c r="F33" s="570"/>
      <c r="G33" s="570"/>
      <c r="H33" s="570"/>
      <c r="I33" s="570"/>
      <c r="J33" s="570"/>
      <c r="K33" s="570"/>
      <c r="L33" s="570"/>
      <c r="M33" s="570"/>
      <c r="N33" s="570"/>
      <c r="O33" s="570"/>
      <c r="P33" s="570"/>
      <c r="Q33" s="570"/>
      <c r="R33" s="570"/>
      <c r="S33" s="496"/>
    </row>
    <row r="34" spans="1:19" ht="14.25" customHeight="1">
      <c r="A34" s="443"/>
      <c r="B34" s="441"/>
      <c r="C34" s="441"/>
      <c r="D34" s="441"/>
      <c r="E34" s="441"/>
      <c r="F34" s="441"/>
      <c r="G34" s="441"/>
      <c r="H34" s="441"/>
      <c r="I34" s="441"/>
      <c r="J34" s="441"/>
      <c r="K34" s="441"/>
      <c r="L34" s="441"/>
      <c r="M34" s="441"/>
      <c r="N34" s="441"/>
      <c r="O34" s="441"/>
      <c r="P34" s="441"/>
      <c r="Q34" s="441"/>
      <c r="R34" s="441"/>
    </row>
    <row r="35" spans="1:19" ht="22.5" customHeight="1">
      <c r="A35" s="564">
        <v>2024</v>
      </c>
      <c r="B35" s="564"/>
      <c r="C35" s="564"/>
      <c r="D35" s="564"/>
      <c r="E35" s="564"/>
      <c r="F35" s="564"/>
      <c r="G35" s="564"/>
      <c r="H35" s="564"/>
      <c r="I35" s="564"/>
      <c r="J35" s="564"/>
      <c r="K35" s="564"/>
      <c r="L35" s="564"/>
      <c r="M35" s="564"/>
      <c r="N35" s="564"/>
      <c r="O35" s="564"/>
      <c r="P35" s="564"/>
      <c r="Q35" s="564"/>
      <c r="R35" s="564"/>
    </row>
    <row r="36" spans="1:19" ht="14.25" customHeight="1">
      <c r="A36" s="445"/>
      <c r="B36" s="446"/>
      <c r="C36" s="446"/>
      <c r="D36" s="446"/>
      <c r="E36" s="446"/>
      <c r="F36" s="446"/>
      <c r="G36" s="446"/>
      <c r="H36" s="446"/>
      <c r="I36" s="446"/>
      <c r="J36" s="446"/>
      <c r="K36" s="446"/>
      <c r="L36" s="446"/>
      <c r="M36" s="446"/>
      <c r="N36" s="446"/>
      <c r="O36" s="446"/>
      <c r="P36" s="446"/>
      <c r="Q36" s="446"/>
      <c r="R36" s="446"/>
    </row>
    <row r="37" spans="1:19" ht="16.2">
      <c r="A37" s="571" t="s">
        <v>269</v>
      </c>
      <c r="B37" s="571"/>
      <c r="C37" s="571"/>
      <c r="D37" s="571"/>
      <c r="E37" s="571"/>
      <c r="F37" s="571"/>
      <c r="G37" s="571"/>
      <c r="H37" s="571"/>
      <c r="I37" s="571"/>
      <c r="J37" s="571"/>
      <c r="K37" s="571"/>
      <c r="L37" s="571"/>
      <c r="M37" s="571"/>
      <c r="N37" s="571"/>
      <c r="O37" s="571"/>
      <c r="P37" s="571"/>
      <c r="Q37" s="571"/>
      <c r="R37" s="571"/>
    </row>
    <row r="38" spans="1:19" ht="14.25" customHeight="1" thickBot="1">
      <c r="A38" s="566" t="s">
        <v>27</v>
      </c>
      <c r="B38" s="567" t="s">
        <v>95</v>
      </c>
      <c r="C38" s="563" t="s">
        <v>29</v>
      </c>
      <c r="D38" s="563"/>
      <c r="E38" s="563"/>
      <c r="F38" s="563"/>
      <c r="G38" s="563"/>
      <c r="H38" s="563"/>
      <c r="I38" s="563"/>
      <c r="J38" s="563"/>
      <c r="K38" s="563"/>
      <c r="L38" s="563"/>
      <c r="M38" s="563"/>
      <c r="N38" s="563"/>
      <c r="O38" s="563"/>
      <c r="P38" s="563"/>
      <c r="Q38" s="563"/>
      <c r="R38" s="563"/>
    </row>
    <row r="39" spans="1:19" ht="14.25" customHeight="1" thickBot="1">
      <c r="A39" s="566"/>
      <c r="B39" s="567"/>
      <c r="C39" s="562" t="s">
        <v>96</v>
      </c>
      <c r="D39" s="562"/>
      <c r="E39" s="562" t="s">
        <v>97</v>
      </c>
      <c r="F39" s="562"/>
      <c r="G39" s="562" t="s">
        <v>98</v>
      </c>
      <c r="H39" s="562"/>
      <c r="I39" s="562" t="s">
        <v>29</v>
      </c>
      <c r="J39" s="562"/>
      <c r="K39" s="562"/>
      <c r="L39" s="562"/>
      <c r="M39" s="562" t="s">
        <v>99</v>
      </c>
      <c r="N39" s="562"/>
      <c r="O39" s="563" t="s">
        <v>29</v>
      </c>
      <c r="P39" s="563"/>
      <c r="Q39" s="563"/>
      <c r="R39" s="563"/>
    </row>
    <row r="40" spans="1:19" ht="45.75" customHeight="1" thickBot="1">
      <c r="A40" s="566"/>
      <c r="B40" s="567"/>
      <c r="C40" s="562"/>
      <c r="D40" s="562"/>
      <c r="E40" s="562"/>
      <c r="F40" s="562"/>
      <c r="G40" s="562"/>
      <c r="H40" s="562"/>
      <c r="I40" s="562" t="s">
        <v>96</v>
      </c>
      <c r="J40" s="562"/>
      <c r="K40" s="562" t="s">
        <v>241</v>
      </c>
      <c r="L40" s="562"/>
      <c r="M40" s="562"/>
      <c r="N40" s="562"/>
      <c r="O40" s="562" t="s">
        <v>96</v>
      </c>
      <c r="P40" s="562"/>
      <c r="Q40" s="563" t="s">
        <v>97</v>
      </c>
      <c r="R40" s="563"/>
    </row>
    <row r="41" spans="1:19" ht="15" thickBot="1">
      <c r="A41" s="566"/>
      <c r="B41" s="447" t="s">
        <v>33</v>
      </c>
      <c r="C41" s="448" t="s">
        <v>33</v>
      </c>
      <c r="D41" s="449" t="s">
        <v>34</v>
      </c>
      <c r="E41" s="448" t="s">
        <v>33</v>
      </c>
      <c r="F41" s="449" t="s">
        <v>34</v>
      </c>
      <c r="G41" s="448" t="s">
        <v>33</v>
      </c>
      <c r="H41" s="449" t="s">
        <v>34</v>
      </c>
      <c r="I41" s="448" t="s">
        <v>33</v>
      </c>
      <c r="J41" s="449" t="s">
        <v>34</v>
      </c>
      <c r="K41" s="448" t="s">
        <v>33</v>
      </c>
      <c r="L41" s="449" t="s">
        <v>34</v>
      </c>
      <c r="M41" s="448" t="s">
        <v>33</v>
      </c>
      <c r="N41" s="449" t="s">
        <v>34</v>
      </c>
      <c r="O41" s="448" t="s">
        <v>33</v>
      </c>
      <c r="P41" s="449" t="s">
        <v>34</v>
      </c>
      <c r="Q41" s="448" t="s">
        <v>33</v>
      </c>
      <c r="R41" s="450" t="s">
        <v>34</v>
      </c>
    </row>
    <row r="42" spans="1:19" ht="14.25" customHeight="1">
      <c r="A42" s="451" t="s">
        <v>35</v>
      </c>
      <c r="B42" s="452">
        <v>484230</v>
      </c>
      <c r="C42" s="453">
        <v>464812</v>
      </c>
      <c r="D42" s="454">
        <v>95.989922144435496</v>
      </c>
      <c r="E42" s="455">
        <v>19418</v>
      </c>
      <c r="F42" s="456">
        <v>4.0100778555645045</v>
      </c>
      <c r="G42" s="455">
        <v>103149</v>
      </c>
      <c r="H42" s="456">
        <v>21.301654172603929</v>
      </c>
      <c r="I42" s="455">
        <v>85513</v>
      </c>
      <c r="J42" s="456">
        <v>82.902403319469897</v>
      </c>
      <c r="K42" s="455">
        <v>17636</v>
      </c>
      <c r="L42" s="456">
        <v>17.09759668053011</v>
      </c>
      <c r="M42" s="455">
        <v>381081</v>
      </c>
      <c r="N42" s="456">
        <v>78.698345827396082</v>
      </c>
      <c r="O42" s="455">
        <v>379299</v>
      </c>
      <c r="P42" s="456">
        <v>99.532382879230397</v>
      </c>
      <c r="Q42" s="455">
        <v>1782</v>
      </c>
      <c r="R42" s="457">
        <v>0.46761712076960016</v>
      </c>
    </row>
    <row r="43" spans="1:19" ht="14.25" customHeight="1">
      <c r="A43" s="458" t="s">
        <v>36</v>
      </c>
      <c r="B43" s="459">
        <v>566520</v>
      </c>
      <c r="C43" s="460">
        <v>554710</v>
      </c>
      <c r="D43" s="461">
        <v>97.915342794605664</v>
      </c>
      <c r="E43" s="460">
        <v>11810</v>
      </c>
      <c r="F43" s="461">
        <v>2.0846572053943375</v>
      </c>
      <c r="G43" s="460">
        <v>126807</v>
      </c>
      <c r="H43" s="461">
        <v>22.383499258631645</v>
      </c>
      <c r="I43" s="460">
        <v>117413</v>
      </c>
      <c r="J43" s="461">
        <v>92.59189161481622</v>
      </c>
      <c r="K43" s="460">
        <v>9394</v>
      </c>
      <c r="L43" s="461">
        <v>7.408108385183783</v>
      </c>
      <c r="M43" s="462">
        <v>439713</v>
      </c>
      <c r="N43" s="461">
        <v>77.616500741368355</v>
      </c>
      <c r="O43" s="460">
        <v>437297</v>
      </c>
      <c r="P43" s="461">
        <v>99.450550700115755</v>
      </c>
      <c r="Q43" s="460">
        <v>2416</v>
      </c>
      <c r="R43" s="463">
        <v>0.54944929988424263</v>
      </c>
    </row>
    <row r="44" spans="1:19" ht="14.25" customHeight="1">
      <c r="A44" s="451" t="s">
        <v>83</v>
      </c>
      <c r="B44" s="452">
        <v>174248</v>
      </c>
      <c r="C44" s="455">
        <v>169449</v>
      </c>
      <c r="D44" s="456">
        <v>97.245879436205868</v>
      </c>
      <c r="E44" s="455">
        <v>4799</v>
      </c>
      <c r="F44" s="456">
        <v>2.7541205637941326</v>
      </c>
      <c r="G44" s="455">
        <v>52373</v>
      </c>
      <c r="H44" s="456">
        <v>30.056586015334464</v>
      </c>
      <c r="I44" s="455">
        <v>49088</v>
      </c>
      <c r="J44" s="456">
        <v>93.727684112042468</v>
      </c>
      <c r="K44" s="455">
        <v>3285</v>
      </c>
      <c r="L44" s="456">
        <v>6.2723158879575358</v>
      </c>
      <c r="M44" s="464">
        <v>121875</v>
      </c>
      <c r="N44" s="456">
        <v>69.94341398466554</v>
      </c>
      <c r="O44" s="455">
        <v>120361</v>
      </c>
      <c r="P44" s="456">
        <v>98.757743589743583</v>
      </c>
      <c r="Q44" s="455">
        <v>1514</v>
      </c>
      <c r="R44" s="457">
        <v>1.2422564102564102</v>
      </c>
    </row>
    <row r="45" spans="1:19" ht="14.25" customHeight="1">
      <c r="A45" s="458" t="s">
        <v>37</v>
      </c>
      <c r="B45" s="459">
        <v>112254</v>
      </c>
      <c r="C45" s="460">
        <v>109670</v>
      </c>
      <c r="D45" s="461">
        <v>97.698077574073082</v>
      </c>
      <c r="E45" s="460">
        <v>2584</v>
      </c>
      <c r="F45" s="461">
        <v>2.3019224259269158</v>
      </c>
      <c r="G45" s="460">
        <v>32926</v>
      </c>
      <c r="H45" s="461">
        <v>29.331694193525397</v>
      </c>
      <c r="I45" s="460">
        <v>30812</v>
      </c>
      <c r="J45" s="461">
        <v>93.579542003280082</v>
      </c>
      <c r="K45" s="460">
        <v>2114</v>
      </c>
      <c r="L45" s="461">
        <v>6.420457996719918</v>
      </c>
      <c r="M45" s="462">
        <v>79328</v>
      </c>
      <c r="N45" s="461">
        <v>70.668305806474606</v>
      </c>
      <c r="O45" s="460">
        <v>78858</v>
      </c>
      <c r="P45" s="461">
        <v>99.407523194836628</v>
      </c>
      <c r="Q45" s="460">
        <v>470</v>
      </c>
      <c r="R45" s="463">
        <v>0.59247680516337231</v>
      </c>
    </row>
    <row r="46" spans="1:19" ht="14.25" customHeight="1">
      <c r="A46" s="451" t="s">
        <v>38</v>
      </c>
      <c r="B46" s="452">
        <v>28818</v>
      </c>
      <c r="C46" s="455">
        <v>27915</v>
      </c>
      <c r="D46" s="456">
        <v>96.866541744742875</v>
      </c>
      <c r="E46" s="455">
        <v>903</v>
      </c>
      <c r="F46" s="456">
        <v>3.1334582552571306</v>
      </c>
      <c r="G46" s="455">
        <v>5957</v>
      </c>
      <c r="H46" s="456">
        <v>20.671108335068361</v>
      </c>
      <c r="I46" s="455">
        <v>5189</v>
      </c>
      <c r="J46" s="456">
        <v>87.107604498908842</v>
      </c>
      <c r="K46" s="455">
        <v>768</v>
      </c>
      <c r="L46" s="456">
        <v>12.892395501091153</v>
      </c>
      <c r="M46" s="464">
        <v>22861</v>
      </c>
      <c r="N46" s="456">
        <v>79.328891664931646</v>
      </c>
      <c r="O46" s="455">
        <v>22726</v>
      </c>
      <c r="P46" s="456">
        <v>99.409474651152621</v>
      </c>
      <c r="Q46" s="455">
        <v>135</v>
      </c>
      <c r="R46" s="457">
        <v>0.59052534884738195</v>
      </c>
    </row>
    <row r="47" spans="1:19" ht="14.25" customHeight="1">
      <c r="A47" s="458" t="s">
        <v>39</v>
      </c>
      <c r="B47" s="459">
        <v>85741</v>
      </c>
      <c r="C47" s="460">
        <v>83571</v>
      </c>
      <c r="D47" s="461">
        <v>97.469122123604819</v>
      </c>
      <c r="E47" s="460">
        <v>2170</v>
      </c>
      <c r="F47" s="461">
        <v>2.53087787639519</v>
      </c>
      <c r="G47" s="460">
        <v>28107</v>
      </c>
      <c r="H47" s="461">
        <v>32.78128316674637</v>
      </c>
      <c r="I47" s="460">
        <v>26670</v>
      </c>
      <c r="J47" s="461">
        <v>94.887394599210168</v>
      </c>
      <c r="K47" s="460">
        <v>1437</v>
      </c>
      <c r="L47" s="461">
        <v>5.1126054007898389</v>
      </c>
      <c r="M47" s="462">
        <v>57634</v>
      </c>
      <c r="N47" s="461">
        <v>67.218716833253637</v>
      </c>
      <c r="O47" s="460">
        <v>56901</v>
      </c>
      <c r="P47" s="461">
        <v>98.728181281882215</v>
      </c>
      <c r="Q47" s="460">
        <v>733</v>
      </c>
      <c r="R47" s="463">
        <v>1.2718187181177776</v>
      </c>
    </row>
    <row r="48" spans="1:19" ht="14.25" customHeight="1">
      <c r="A48" s="451" t="s">
        <v>40</v>
      </c>
      <c r="B48" s="452">
        <v>269032</v>
      </c>
      <c r="C48" s="455">
        <v>258386</v>
      </c>
      <c r="D48" s="456">
        <v>96.042849921198965</v>
      </c>
      <c r="E48" s="455">
        <v>10646</v>
      </c>
      <c r="F48" s="456">
        <v>3.9571500788010345</v>
      </c>
      <c r="G48" s="455">
        <v>60877</v>
      </c>
      <c r="H48" s="456">
        <v>22.628163192482678</v>
      </c>
      <c r="I48" s="455">
        <v>50863</v>
      </c>
      <c r="J48" s="456">
        <v>83.550437767958343</v>
      </c>
      <c r="K48" s="455">
        <v>10014</v>
      </c>
      <c r="L48" s="456">
        <v>16.449562232041657</v>
      </c>
      <c r="M48" s="464">
        <v>208155</v>
      </c>
      <c r="N48" s="456">
        <v>77.371836807517326</v>
      </c>
      <c r="O48" s="455">
        <v>207523</v>
      </c>
      <c r="P48" s="456">
        <v>99.696380101366771</v>
      </c>
      <c r="Q48" s="455">
        <v>632</v>
      </c>
      <c r="R48" s="457">
        <v>0.30361989863323002</v>
      </c>
    </row>
    <row r="49" spans="1:19" ht="14.25" customHeight="1">
      <c r="A49" s="458" t="s">
        <v>41</v>
      </c>
      <c r="B49" s="459">
        <v>69265</v>
      </c>
      <c r="C49" s="460">
        <v>67154</v>
      </c>
      <c r="D49" s="461">
        <v>96.952284703674295</v>
      </c>
      <c r="E49" s="460">
        <v>2111</v>
      </c>
      <c r="F49" s="461">
        <v>3.0477152963257059</v>
      </c>
      <c r="G49" s="460">
        <v>20257</v>
      </c>
      <c r="H49" s="461">
        <v>29.245650761567894</v>
      </c>
      <c r="I49" s="460">
        <v>18576</v>
      </c>
      <c r="J49" s="461">
        <v>91.701634003060676</v>
      </c>
      <c r="K49" s="460">
        <v>1681</v>
      </c>
      <c r="L49" s="461">
        <v>8.2983659969393297</v>
      </c>
      <c r="M49" s="462">
        <v>49008</v>
      </c>
      <c r="N49" s="461">
        <v>70.754349238432113</v>
      </c>
      <c r="O49" s="460">
        <v>48578</v>
      </c>
      <c r="P49" s="461">
        <v>99.122592229840023</v>
      </c>
      <c r="Q49" s="460">
        <v>430</v>
      </c>
      <c r="R49" s="463">
        <v>0.87740777015997384</v>
      </c>
    </row>
    <row r="50" spans="1:19" ht="14.25" customHeight="1">
      <c r="A50" s="451" t="s">
        <v>43</v>
      </c>
      <c r="B50" s="452">
        <v>344138</v>
      </c>
      <c r="C50" s="455">
        <v>326126</v>
      </c>
      <c r="D50" s="456">
        <v>94.766053153095569</v>
      </c>
      <c r="E50" s="455">
        <v>18012</v>
      </c>
      <c r="F50" s="456">
        <v>5.2339468469044395</v>
      </c>
      <c r="G50" s="455">
        <v>80003</v>
      </c>
      <c r="H50" s="456">
        <v>23.247360070669323</v>
      </c>
      <c r="I50" s="455">
        <v>64853</v>
      </c>
      <c r="J50" s="456">
        <v>81.063210129620145</v>
      </c>
      <c r="K50" s="455">
        <v>15150</v>
      </c>
      <c r="L50" s="456">
        <v>18.936789870379862</v>
      </c>
      <c r="M50" s="464">
        <v>264135</v>
      </c>
      <c r="N50" s="456">
        <v>76.752639929330684</v>
      </c>
      <c r="O50" s="455">
        <v>261273</v>
      </c>
      <c r="P50" s="456">
        <v>98.916463172241464</v>
      </c>
      <c r="Q50" s="455">
        <v>2862</v>
      </c>
      <c r="R50" s="457">
        <v>1.0835368277585327</v>
      </c>
    </row>
    <row r="51" spans="1:19" ht="14.25" customHeight="1">
      <c r="A51" s="458" t="s">
        <v>249</v>
      </c>
      <c r="B51" s="459">
        <v>721457</v>
      </c>
      <c r="C51" s="460">
        <v>661321</v>
      </c>
      <c r="D51" s="461">
        <v>91.664645294175543</v>
      </c>
      <c r="E51" s="460">
        <v>60136</v>
      </c>
      <c r="F51" s="461">
        <v>8.3353547058244626</v>
      </c>
      <c r="G51" s="460">
        <v>161871</v>
      </c>
      <c r="H51" s="461">
        <v>22.436680217947846</v>
      </c>
      <c r="I51" s="460">
        <v>108615</v>
      </c>
      <c r="J51" s="461">
        <v>67.099727560835476</v>
      </c>
      <c r="K51" s="460">
        <v>53256</v>
      </c>
      <c r="L51" s="461">
        <v>32.900272439164517</v>
      </c>
      <c r="M51" s="462">
        <v>559586</v>
      </c>
      <c r="N51" s="461">
        <v>77.563319782052147</v>
      </c>
      <c r="O51" s="460">
        <v>552706</v>
      </c>
      <c r="P51" s="461">
        <v>98.770519634158106</v>
      </c>
      <c r="Q51" s="460">
        <v>6880</v>
      </c>
      <c r="R51" s="463">
        <v>1.2294803658418902</v>
      </c>
    </row>
    <row r="52" spans="1:19" ht="14.25" customHeight="1">
      <c r="A52" s="451" t="s">
        <v>45</v>
      </c>
      <c r="B52" s="452">
        <v>168477</v>
      </c>
      <c r="C52" s="464">
        <v>164447</v>
      </c>
      <c r="D52" s="456">
        <v>97.607982098446698</v>
      </c>
      <c r="E52" s="455">
        <v>4030</v>
      </c>
      <c r="F52" s="466">
        <v>2.3920179015533298</v>
      </c>
      <c r="G52" s="464">
        <v>36843</v>
      </c>
      <c r="H52" s="456">
        <v>21.868266885094101</v>
      </c>
      <c r="I52" s="455">
        <v>33464</v>
      </c>
      <c r="J52" s="466">
        <v>90.8286513041826</v>
      </c>
      <c r="K52" s="464">
        <v>3379</v>
      </c>
      <c r="L52" s="456">
        <v>9.1713486958173895</v>
      </c>
      <c r="M52" s="455">
        <v>131634</v>
      </c>
      <c r="N52" s="466">
        <v>78.131733114905899</v>
      </c>
      <c r="O52" s="464">
        <v>130983</v>
      </c>
      <c r="P52" s="456">
        <v>99.5054469210082</v>
      </c>
      <c r="Q52" s="455">
        <v>651</v>
      </c>
      <c r="R52" s="457">
        <v>0.49455307899174999</v>
      </c>
    </row>
    <row r="53" spans="1:19" ht="14.25" customHeight="1">
      <c r="A53" s="458" t="s">
        <v>46</v>
      </c>
      <c r="B53" s="459">
        <v>36796</v>
      </c>
      <c r="C53" s="460">
        <v>35754</v>
      </c>
      <c r="D53" s="461">
        <v>97.16817045331014</v>
      </c>
      <c r="E53" s="460">
        <v>1042</v>
      </c>
      <c r="F53" s="461">
        <v>2.8318295466898578</v>
      </c>
      <c r="G53" s="460">
        <v>8282</v>
      </c>
      <c r="H53" s="461">
        <v>22.507881291444722</v>
      </c>
      <c r="I53" s="460">
        <v>7363</v>
      </c>
      <c r="J53" s="461">
        <v>88.903646462207192</v>
      </c>
      <c r="K53" s="460">
        <v>919</v>
      </c>
      <c r="L53" s="461">
        <v>11.096353537792805</v>
      </c>
      <c r="M53" s="462">
        <v>28514</v>
      </c>
      <c r="N53" s="461">
        <v>77.492118708555282</v>
      </c>
      <c r="O53" s="460">
        <v>28391</v>
      </c>
      <c r="P53" s="461">
        <v>99.568632952233997</v>
      </c>
      <c r="Q53" s="460">
        <v>123</v>
      </c>
      <c r="R53" s="463">
        <v>0.43136704776600965</v>
      </c>
    </row>
    <row r="54" spans="1:19" ht="14.25" customHeight="1">
      <c r="A54" s="451" t="s">
        <v>47</v>
      </c>
      <c r="B54" s="452">
        <v>179673</v>
      </c>
      <c r="C54" s="455">
        <v>175112</v>
      </c>
      <c r="D54" s="456">
        <v>97.461499501872851</v>
      </c>
      <c r="E54" s="455">
        <v>4561</v>
      </c>
      <c r="F54" s="456">
        <v>2.5385004981271533</v>
      </c>
      <c r="G54" s="455">
        <v>49700</v>
      </c>
      <c r="H54" s="456">
        <v>27.661362586476546</v>
      </c>
      <c r="I54" s="455">
        <v>45349</v>
      </c>
      <c r="J54" s="456">
        <v>91.245472837022135</v>
      </c>
      <c r="K54" s="455">
        <v>4351</v>
      </c>
      <c r="L54" s="456">
        <v>8.7545271629778671</v>
      </c>
      <c r="M54" s="464">
        <v>129973</v>
      </c>
      <c r="N54" s="456">
        <v>72.338637413523458</v>
      </c>
      <c r="O54" s="455">
        <v>129763</v>
      </c>
      <c r="P54" s="456">
        <v>99.838427981196105</v>
      </c>
      <c r="Q54" s="455">
        <v>210</v>
      </c>
      <c r="R54" s="457">
        <v>0.16157201880390543</v>
      </c>
    </row>
    <row r="55" spans="1:19" ht="14.25" customHeight="1">
      <c r="A55" s="458" t="s">
        <v>48</v>
      </c>
      <c r="B55" s="459">
        <v>90807</v>
      </c>
      <c r="C55" s="460">
        <v>90135</v>
      </c>
      <c r="D55" s="461">
        <v>99.259968945125379</v>
      </c>
      <c r="E55" s="460">
        <v>672</v>
      </c>
      <c r="F55" s="461">
        <v>0.74003105487462417</v>
      </c>
      <c r="G55" s="460">
        <v>27049</v>
      </c>
      <c r="H55" s="461">
        <v>29.787351195392425</v>
      </c>
      <c r="I55" s="460">
        <v>26559</v>
      </c>
      <c r="J55" s="461">
        <v>98.188472771636654</v>
      </c>
      <c r="K55" s="460">
        <v>490</v>
      </c>
      <c r="L55" s="461">
        <v>1.8115272283633406</v>
      </c>
      <c r="M55" s="462">
        <v>63758</v>
      </c>
      <c r="N55" s="461">
        <v>70.212648804607568</v>
      </c>
      <c r="O55" s="460">
        <v>63576</v>
      </c>
      <c r="P55" s="461">
        <v>99.714545625646977</v>
      </c>
      <c r="Q55" s="460">
        <v>182</v>
      </c>
      <c r="R55" s="463">
        <v>0.28545437435302234</v>
      </c>
    </row>
    <row r="56" spans="1:19" ht="14.25" customHeight="1">
      <c r="A56" s="451" t="s">
        <v>49</v>
      </c>
      <c r="B56" s="452">
        <v>120156</v>
      </c>
      <c r="C56" s="455">
        <v>111997</v>
      </c>
      <c r="D56" s="456">
        <v>93.209660774326707</v>
      </c>
      <c r="E56" s="455">
        <v>8159</v>
      </c>
      <c r="F56" s="456">
        <v>6.790339225673292</v>
      </c>
      <c r="G56" s="455">
        <v>29622</v>
      </c>
      <c r="H56" s="456">
        <v>24.652951163487465</v>
      </c>
      <c r="I56" s="455">
        <v>22938</v>
      </c>
      <c r="J56" s="456">
        <v>77.435689690095202</v>
      </c>
      <c r="K56" s="455">
        <v>6684</v>
      </c>
      <c r="L56" s="456">
        <v>22.564310309904801</v>
      </c>
      <c r="M56" s="464">
        <v>90534</v>
      </c>
      <c r="N56" s="456">
        <v>75.347048836512528</v>
      </c>
      <c r="O56" s="455">
        <v>89059</v>
      </c>
      <c r="P56" s="456">
        <v>98.370777829323785</v>
      </c>
      <c r="Q56" s="455">
        <v>1475</v>
      </c>
      <c r="R56" s="457">
        <v>1.62922217067621</v>
      </c>
    </row>
    <row r="57" spans="1:19" ht="14.25" customHeight="1" thickBot="1">
      <c r="A57" s="467" t="s">
        <v>50</v>
      </c>
      <c r="B57" s="468">
        <v>86822</v>
      </c>
      <c r="C57" s="469">
        <v>86198</v>
      </c>
      <c r="D57" s="470">
        <v>99.281288152772333</v>
      </c>
      <c r="E57" s="469">
        <v>624</v>
      </c>
      <c r="F57" s="470">
        <v>0.71871184722766124</v>
      </c>
      <c r="G57" s="469">
        <v>24598</v>
      </c>
      <c r="H57" s="470">
        <v>28.331528875169887</v>
      </c>
      <c r="I57" s="469">
        <v>23983</v>
      </c>
      <c r="J57" s="470">
        <v>97.499796731441577</v>
      </c>
      <c r="K57" s="469">
        <v>615</v>
      </c>
      <c r="L57" s="470">
        <v>2.5002032685584195</v>
      </c>
      <c r="M57" s="471">
        <v>62224</v>
      </c>
      <c r="N57" s="470">
        <v>71.66847112483012</v>
      </c>
      <c r="O57" s="469">
        <v>62215</v>
      </c>
      <c r="P57" s="470">
        <v>99.985536127539206</v>
      </c>
      <c r="Q57" s="469">
        <v>9</v>
      </c>
      <c r="R57" s="472">
        <v>1.4463872460786835E-2</v>
      </c>
    </row>
    <row r="58" spans="1:19" ht="14.25" customHeight="1">
      <c r="A58" s="473" t="s">
        <v>51</v>
      </c>
      <c r="B58" s="474">
        <v>2825365</v>
      </c>
      <c r="C58" s="475">
        <v>2689039</v>
      </c>
      <c r="D58" s="476">
        <v>95.174924301815864</v>
      </c>
      <c r="E58" s="477">
        <v>136326</v>
      </c>
      <c r="F58" s="478">
        <v>4.8250756981841292</v>
      </c>
      <c r="G58" s="479">
        <v>641518</v>
      </c>
      <c r="H58" s="476">
        <v>22.705668117216714</v>
      </c>
      <c r="I58" s="475">
        <v>522881</v>
      </c>
      <c r="J58" s="476">
        <v>81.506832232299018</v>
      </c>
      <c r="K58" s="477">
        <v>118637</v>
      </c>
      <c r="L58" s="478">
        <v>18.493167767700985</v>
      </c>
      <c r="M58" s="475">
        <v>2183847</v>
      </c>
      <c r="N58" s="476">
        <v>77.294331882783283</v>
      </c>
      <c r="O58" s="475">
        <v>2166158</v>
      </c>
      <c r="P58" s="476">
        <v>99.190007358574121</v>
      </c>
      <c r="Q58" s="477">
        <v>17689</v>
      </c>
      <c r="R58" s="480">
        <v>0.80999264142588745</v>
      </c>
    </row>
    <row r="59" spans="1:19" ht="14.25" customHeight="1">
      <c r="A59" s="481" t="s">
        <v>52</v>
      </c>
      <c r="B59" s="482">
        <v>713069</v>
      </c>
      <c r="C59" s="483">
        <v>697718</v>
      </c>
      <c r="D59" s="484">
        <v>97.847192908400174</v>
      </c>
      <c r="E59" s="485">
        <v>15351</v>
      </c>
      <c r="F59" s="486">
        <v>2.152807091599831</v>
      </c>
      <c r="G59" s="487">
        <v>206903</v>
      </c>
      <c r="H59" s="484">
        <v>29.015845591380359</v>
      </c>
      <c r="I59" s="483">
        <v>194367</v>
      </c>
      <c r="J59" s="484">
        <v>93.941122168359087</v>
      </c>
      <c r="K59" s="485">
        <v>12536</v>
      </c>
      <c r="L59" s="486">
        <v>6.0588778316409142</v>
      </c>
      <c r="M59" s="483">
        <v>506166</v>
      </c>
      <c r="N59" s="484">
        <v>70.984154408619631</v>
      </c>
      <c r="O59" s="483">
        <v>503351</v>
      </c>
      <c r="P59" s="484">
        <v>99.443858338963892</v>
      </c>
      <c r="Q59" s="485">
        <v>2815</v>
      </c>
      <c r="R59" s="480">
        <v>0.55614166103610274</v>
      </c>
    </row>
    <row r="60" spans="1:19" ht="14.25" customHeight="1">
      <c r="A60" s="488" t="s">
        <v>53</v>
      </c>
      <c r="B60" s="489">
        <v>3538434</v>
      </c>
      <c r="C60" s="490">
        <v>3386757</v>
      </c>
      <c r="D60" s="491">
        <v>95.713442726358608</v>
      </c>
      <c r="E60" s="492">
        <v>151677</v>
      </c>
      <c r="F60" s="493">
        <v>4.2865572736413906</v>
      </c>
      <c r="G60" s="494">
        <v>848421</v>
      </c>
      <c r="H60" s="491">
        <v>23.977301823348974</v>
      </c>
      <c r="I60" s="490">
        <v>717248</v>
      </c>
      <c r="J60" s="491">
        <v>84.539161571908281</v>
      </c>
      <c r="K60" s="492">
        <v>131173</v>
      </c>
      <c r="L60" s="493">
        <v>15.460838428091714</v>
      </c>
      <c r="M60" s="490">
        <v>2690013</v>
      </c>
      <c r="N60" s="491">
        <v>76.022698176651033</v>
      </c>
      <c r="O60" s="490">
        <v>2669509</v>
      </c>
      <c r="P60" s="491">
        <v>99.237773200352564</v>
      </c>
      <c r="Q60" s="492">
        <v>20504</v>
      </c>
      <c r="R60" s="495">
        <v>0.76222679964743667</v>
      </c>
    </row>
    <row r="61" spans="1:19" ht="14.25" customHeight="1">
      <c r="A61" s="559" t="s">
        <v>244</v>
      </c>
      <c r="B61" s="559"/>
      <c r="C61" s="559"/>
      <c r="D61" s="559"/>
      <c r="E61" s="559"/>
      <c r="F61" s="559"/>
      <c r="G61" s="559"/>
      <c r="H61" s="559"/>
      <c r="I61" s="559"/>
      <c r="J61" s="559"/>
      <c r="K61" s="559"/>
      <c r="L61" s="559"/>
      <c r="M61" s="559"/>
      <c r="N61" s="559"/>
      <c r="O61" s="559"/>
      <c r="P61" s="559"/>
      <c r="Q61" s="559"/>
      <c r="R61" s="559"/>
    </row>
    <row r="62" spans="1:19" ht="14.25" customHeight="1">
      <c r="A62" s="560" t="s">
        <v>250</v>
      </c>
      <c r="B62" s="560"/>
      <c r="C62" s="560"/>
      <c r="D62" s="560"/>
      <c r="E62" s="560"/>
      <c r="F62" s="560"/>
      <c r="G62" s="560"/>
      <c r="H62" s="560"/>
      <c r="I62" s="560"/>
      <c r="J62" s="560"/>
      <c r="K62" s="560"/>
      <c r="L62" s="560"/>
      <c r="M62" s="560"/>
      <c r="N62" s="560"/>
      <c r="O62" s="560"/>
      <c r="P62" s="560"/>
      <c r="Q62" s="560"/>
      <c r="R62" s="560"/>
      <c r="S62" s="560"/>
    </row>
    <row r="63" spans="1:19" ht="27" customHeight="1">
      <c r="A63" s="570" t="s">
        <v>251</v>
      </c>
      <c r="B63" s="570"/>
      <c r="C63" s="570"/>
      <c r="D63" s="570"/>
      <c r="E63" s="570"/>
      <c r="F63" s="570"/>
      <c r="G63" s="570"/>
      <c r="H63" s="570"/>
      <c r="I63" s="570"/>
      <c r="J63" s="570"/>
      <c r="K63" s="570"/>
      <c r="L63" s="570"/>
      <c r="M63" s="570"/>
      <c r="N63" s="570"/>
      <c r="O63" s="570"/>
      <c r="P63" s="570"/>
      <c r="Q63" s="570"/>
      <c r="R63" s="570"/>
    </row>
    <row r="64" spans="1:19" ht="14.25" customHeight="1">
      <c r="A64" s="443"/>
      <c r="B64" s="441"/>
      <c r="C64" s="441"/>
      <c r="D64" s="441"/>
      <c r="E64" s="441"/>
      <c r="F64" s="441"/>
      <c r="G64" s="441"/>
      <c r="H64" s="441"/>
      <c r="I64" s="441"/>
      <c r="J64" s="441"/>
      <c r="K64" s="441"/>
      <c r="L64" s="441"/>
      <c r="M64" s="441"/>
      <c r="N64" s="441"/>
      <c r="O64" s="441"/>
      <c r="P64" s="441"/>
      <c r="Q64" s="441"/>
      <c r="R64" s="441"/>
    </row>
    <row r="65" spans="1:18" ht="22.5" customHeight="1">
      <c r="A65" s="564">
        <v>2023</v>
      </c>
      <c r="B65" s="564"/>
      <c r="C65" s="564"/>
      <c r="D65" s="564"/>
      <c r="E65" s="564"/>
      <c r="F65" s="564"/>
      <c r="G65" s="564"/>
      <c r="H65" s="564"/>
      <c r="I65" s="564"/>
      <c r="J65" s="564"/>
      <c r="K65" s="564"/>
      <c r="L65" s="564"/>
      <c r="M65" s="564"/>
      <c r="N65" s="564"/>
      <c r="O65" s="564"/>
      <c r="P65" s="564"/>
      <c r="Q65" s="564"/>
      <c r="R65" s="564"/>
    </row>
    <row r="66" spans="1:18" ht="14.25" customHeight="1">
      <c r="A66" s="445"/>
      <c r="B66" s="446"/>
      <c r="C66" s="446"/>
      <c r="D66" s="446"/>
      <c r="E66" s="446"/>
      <c r="F66" s="446"/>
      <c r="G66" s="446"/>
      <c r="H66" s="446"/>
      <c r="I66" s="446"/>
      <c r="J66" s="446"/>
      <c r="K66" s="446"/>
      <c r="L66" s="446"/>
      <c r="M66" s="446"/>
      <c r="N66" s="446"/>
      <c r="O66" s="446"/>
      <c r="P66" s="446"/>
      <c r="Q66" s="446"/>
      <c r="R66" s="446"/>
    </row>
    <row r="67" spans="1:18" ht="16.2">
      <c r="A67" s="571" t="s">
        <v>270</v>
      </c>
      <c r="B67" s="571"/>
      <c r="C67" s="571"/>
      <c r="D67" s="571"/>
      <c r="E67" s="571"/>
      <c r="F67" s="571"/>
      <c r="G67" s="571"/>
      <c r="H67" s="571"/>
      <c r="I67" s="571"/>
      <c r="J67" s="571"/>
      <c r="K67" s="571"/>
      <c r="L67" s="571"/>
      <c r="M67" s="571"/>
      <c r="N67" s="571"/>
      <c r="O67" s="571"/>
      <c r="P67" s="571"/>
      <c r="Q67" s="571"/>
      <c r="R67" s="571"/>
    </row>
    <row r="68" spans="1:18" ht="14.25" customHeight="1" thickBot="1">
      <c r="A68" s="566" t="s">
        <v>27</v>
      </c>
      <c r="B68" s="567" t="s">
        <v>95</v>
      </c>
      <c r="C68" s="563" t="s">
        <v>29</v>
      </c>
      <c r="D68" s="563"/>
      <c r="E68" s="563"/>
      <c r="F68" s="563"/>
      <c r="G68" s="563"/>
      <c r="H68" s="563"/>
      <c r="I68" s="563"/>
      <c r="J68" s="563"/>
      <c r="K68" s="563"/>
      <c r="L68" s="563"/>
      <c r="M68" s="563"/>
      <c r="N68" s="563"/>
      <c r="O68" s="563"/>
      <c r="P68" s="563"/>
      <c r="Q68" s="563"/>
      <c r="R68" s="563"/>
    </row>
    <row r="69" spans="1:18" ht="14.25" customHeight="1" thickBot="1">
      <c r="A69" s="566"/>
      <c r="B69" s="567"/>
      <c r="C69" s="562" t="s">
        <v>96</v>
      </c>
      <c r="D69" s="562"/>
      <c r="E69" s="562" t="s">
        <v>97</v>
      </c>
      <c r="F69" s="562"/>
      <c r="G69" s="562" t="s">
        <v>98</v>
      </c>
      <c r="H69" s="562"/>
      <c r="I69" s="562" t="s">
        <v>29</v>
      </c>
      <c r="J69" s="562"/>
      <c r="K69" s="562"/>
      <c r="L69" s="562"/>
      <c r="M69" s="562" t="s">
        <v>99</v>
      </c>
      <c r="N69" s="562"/>
      <c r="O69" s="563" t="s">
        <v>29</v>
      </c>
      <c r="P69" s="563"/>
      <c r="Q69" s="563"/>
      <c r="R69" s="563"/>
    </row>
    <row r="70" spans="1:18" ht="45.75" customHeight="1" thickBot="1">
      <c r="A70" s="566"/>
      <c r="B70" s="567"/>
      <c r="C70" s="562"/>
      <c r="D70" s="562"/>
      <c r="E70" s="562"/>
      <c r="F70" s="562"/>
      <c r="G70" s="562"/>
      <c r="H70" s="562"/>
      <c r="I70" s="562" t="s">
        <v>96</v>
      </c>
      <c r="J70" s="562"/>
      <c r="K70" s="562" t="s">
        <v>241</v>
      </c>
      <c r="L70" s="562"/>
      <c r="M70" s="562"/>
      <c r="N70" s="562"/>
      <c r="O70" s="562" t="s">
        <v>96</v>
      </c>
      <c r="P70" s="562"/>
      <c r="Q70" s="563" t="s">
        <v>97</v>
      </c>
      <c r="R70" s="563"/>
    </row>
    <row r="71" spans="1:18" ht="15" thickBot="1">
      <c r="A71" s="566"/>
      <c r="B71" s="447" t="s">
        <v>33</v>
      </c>
      <c r="C71" s="448" t="s">
        <v>33</v>
      </c>
      <c r="D71" s="449" t="s">
        <v>34</v>
      </c>
      <c r="E71" s="448" t="s">
        <v>33</v>
      </c>
      <c r="F71" s="449" t="s">
        <v>34</v>
      </c>
      <c r="G71" s="448" t="s">
        <v>33</v>
      </c>
      <c r="H71" s="449" t="s">
        <v>34</v>
      </c>
      <c r="I71" s="448" t="s">
        <v>33</v>
      </c>
      <c r="J71" s="449" t="s">
        <v>34</v>
      </c>
      <c r="K71" s="448" t="s">
        <v>33</v>
      </c>
      <c r="L71" s="449" t="s">
        <v>34</v>
      </c>
      <c r="M71" s="448" t="s">
        <v>33</v>
      </c>
      <c r="N71" s="449" t="s">
        <v>34</v>
      </c>
      <c r="O71" s="448" t="s">
        <v>33</v>
      </c>
      <c r="P71" s="449" t="s">
        <v>34</v>
      </c>
      <c r="Q71" s="448" t="s">
        <v>33</v>
      </c>
      <c r="R71" s="450" t="s">
        <v>34</v>
      </c>
    </row>
    <row r="72" spans="1:18" ht="14.25" customHeight="1">
      <c r="A72" s="451" t="s">
        <v>35</v>
      </c>
      <c r="B72" s="452">
        <v>480554</v>
      </c>
      <c r="C72" s="453">
        <v>461397</v>
      </c>
      <c r="D72" s="454">
        <v>96.01355935024992</v>
      </c>
      <c r="E72" s="455">
        <v>19157</v>
      </c>
      <c r="F72" s="456">
        <v>3.9864406497500804</v>
      </c>
      <c r="G72" s="455">
        <v>102765</v>
      </c>
      <c r="H72" s="456">
        <v>21.384693499585893</v>
      </c>
      <c r="I72" s="455">
        <v>85421</v>
      </c>
      <c r="J72" s="456">
        <v>83.122658492677473</v>
      </c>
      <c r="K72" s="455">
        <v>17344</v>
      </c>
      <c r="L72" s="456">
        <v>16.877341507322534</v>
      </c>
      <c r="M72" s="455">
        <v>377789</v>
      </c>
      <c r="N72" s="456">
        <v>78.615306500414107</v>
      </c>
      <c r="O72" s="455">
        <v>375976</v>
      </c>
      <c r="P72" s="456">
        <v>99.520102491073061</v>
      </c>
      <c r="Q72" s="455">
        <v>1813</v>
      </c>
      <c r="R72" s="457">
        <v>0.47989750892694066</v>
      </c>
    </row>
    <row r="73" spans="1:18" ht="14.25" customHeight="1">
      <c r="A73" s="458" t="s">
        <v>36</v>
      </c>
      <c r="B73" s="459">
        <v>560894</v>
      </c>
      <c r="C73" s="460">
        <v>549285</v>
      </c>
      <c r="D73" s="461">
        <v>97.930268464273112</v>
      </c>
      <c r="E73" s="460">
        <v>11609</v>
      </c>
      <c r="F73" s="461">
        <v>2.0697315357268931</v>
      </c>
      <c r="G73" s="460">
        <v>125377</v>
      </c>
      <c r="H73" s="461">
        <v>22.353064928489161</v>
      </c>
      <c r="I73" s="460">
        <v>115974</v>
      </c>
      <c r="J73" s="461">
        <v>92.500219338475148</v>
      </c>
      <c r="K73" s="460">
        <v>9403</v>
      </c>
      <c r="L73" s="461">
        <v>7.4997806615248406</v>
      </c>
      <c r="M73" s="462">
        <v>435517</v>
      </c>
      <c r="N73" s="461">
        <v>77.646935071510839</v>
      </c>
      <c r="O73" s="460">
        <v>433311</v>
      </c>
      <c r="P73" s="461">
        <v>99.49347557041402</v>
      </c>
      <c r="Q73" s="460">
        <v>2206</v>
      </c>
      <c r="R73" s="463">
        <v>0.50652442958598631</v>
      </c>
    </row>
    <row r="74" spans="1:18" ht="14.25" customHeight="1">
      <c r="A74" s="451" t="s">
        <v>83</v>
      </c>
      <c r="B74" s="452">
        <v>176773</v>
      </c>
      <c r="C74" s="455">
        <v>171686</v>
      </c>
      <c r="D74" s="456">
        <v>97.122298088508998</v>
      </c>
      <c r="E74" s="455">
        <v>5087</v>
      </c>
      <c r="F74" s="456">
        <v>2.8777019114910081</v>
      </c>
      <c r="G74" s="455">
        <v>53231</v>
      </c>
      <c r="H74" s="456">
        <v>30.112630322504003</v>
      </c>
      <c r="I74" s="455">
        <v>49825</v>
      </c>
      <c r="J74" s="456">
        <v>93.601472825984857</v>
      </c>
      <c r="K74" s="455">
        <v>3406</v>
      </c>
      <c r="L74" s="456">
        <v>6.3985271740151406</v>
      </c>
      <c r="M74" s="464">
        <v>123542</v>
      </c>
      <c r="N74" s="456">
        <v>69.887369677495997</v>
      </c>
      <c r="O74" s="455">
        <v>121861</v>
      </c>
      <c r="P74" s="456">
        <v>98.639329135031005</v>
      </c>
      <c r="Q74" s="455">
        <v>1681</v>
      </c>
      <c r="R74" s="457">
        <v>1.3606708649689985</v>
      </c>
    </row>
    <row r="75" spans="1:18" ht="14.25" customHeight="1">
      <c r="A75" s="458" t="s">
        <v>37</v>
      </c>
      <c r="B75" s="459">
        <v>115185</v>
      </c>
      <c r="C75" s="460">
        <v>112228</v>
      </c>
      <c r="D75" s="461">
        <v>97.432825454703291</v>
      </c>
      <c r="E75" s="460">
        <v>2957</v>
      </c>
      <c r="F75" s="461">
        <v>2.5671745452966963</v>
      </c>
      <c r="G75" s="460">
        <v>34278</v>
      </c>
      <c r="H75" s="461">
        <v>29.759083213960153</v>
      </c>
      <c r="I75" s="460">
        <v>31816</v>
      </c>
      <c r="J75" s="461">
        <v>92.817550615555163</v>
      </c>
      <c r="K75" s="460">
        <v>2462</v>
      </c>
      <c r="L75" s="461">
        <v>7.1824493844448334</v>
      </c>
      <c r="M75" s="462">
        <v>80907</v>
      </c>
      <c r="N75" s="461">
        <v>70.240916786039847</v>
      </c>
      <c r="O75" s="460">
        <v>80412</v>
      </c>
      <c r="P75" s="461">
        <v>99.388186436278687</v>
      </c>
      <c r="Q75" s="460">
        <v>495</v>
      </c>
      <c r="R75" s="463">
        <v>0.61181356372130968</v>
      </c>
    </row>
    <row r="76" spans="1:18" ht="14.25" customHeight="1">
      <c r="A76" s="451" t="s">
        <v>38</v>
      </c>
      <c r="B76" s="452">
        <v>28484</v>
      </c>
      <c r="C76" s="455">
        <v>27553</v>
      </c>
      <c r="D76" s="456">
        <v>96.731498385058273</v>
      </c>
      <c r="E76" s="455">
        <v>931</v>
      </c>
      <c r="F76" s="456">
        <v>3.2685016149417221</v>
      </c>
      <c r="G76" s="455">
        <v>6209</v>
      </c>
      <c r="H76" s="456">
        <v>21.798202499648927</v>
      </c>
      <c r="I76" s="455">
        <v>5416</v>
      </c>
      <c r="J76" s="456">
        <v>87.22821710420358</v>
      </c>
      <c r="K76" s="455">
        <v>793</v>
      </c>
      <c r="L76" s="456">
        <v>12.771782895796424</v>
      </c>
      <c r="M76" s="464">
        <v>22275</v>
      </c>
      <c r="N76" s="456">
        <v>78.201797500351077</v>
      </c>
      <c r="O76" s="455">
        <v>22137</v>
      </c>
      <c r="P76" s="456">
        <v>99.380471380471377</v>
      </c>
      <c r="Q76" s="455">
        <v>138</v>
      </c>
      <c r="R76" s="457">
        <v>0.6195286195286196</v>
      </c>
    </row>
    <row r="77" spans="1:18" ht="14.25" customHeight="1">
      <c r="A77" s="458" t="s">
        <v>39</v>
      </c>
      <c r="B77" s="459">
        <v>87058</v>
      </c>
      <c r="C77" s="460">
        <v>84750</v>
      </c>
      <c r="D77" s="461">
        <v>97.348893840887683</v>
      </c>
      <c r="E77" s="460">
        <v>2308</v>
      </c>
      <c r="F77" s="461">
        <v>2.6511061591123162</v>
      </c>
      <c r="G77" s="460">
        <v>29301</v>
      </c>
      <c r="H77" s="461">
        <v>33.656872429874333</v>
      </c>
      <c r="I77" s="460">
        <v>27685</v>
      </c>
      <c r="J77" s="461">
        <v>94.484829869287736</v>
      </c>
      <c r="K77" s="460">
        <v>1616</v>
      </c>
      <c r="L77" s="461">
        <v>5.5151701307122627</v>
      </c>
      <c r="M77" s="462">
        <v>57757</v>
      </c>
      <c r="N77" s="461">
        <v>66.34312757012566</v>
      </c>
      <c r="O77" s="460">
        <v>57065</v>
      </c>
      <c r="P77" s="461">
        <v>98.801876828782653</v>
      </c>
      <c r="Q77" s="460">
        <v>692</v>
      </c>
      <c r="R77" s="463">
        <v>1.1981231712173417</v>
      </c>
    </row>
    <row r="78" spans="1:18" ht="14.25" customHeight="1">
      <c r="A78" s="451" t="s">
        <v>40</v>
      </c>
      <c r="B78" s="452">
        <v>268906</v>
      </c>
      <c r="C78" s="455">
        <v>258282</v>
      </c>
      <c r="D78" s="456">
        <v>96.04917703584151</v>
      </c>
      <c r="E78" s="455">
        <v>10624</v>
      </c>
      <c r="F78" s="456">
        <v>3.9508229641584789</v>
      </c>
      <c r="G78" s="455">
        <v>60377</v>
      </c>
      <c r="H78" s="456">
        <v>22.452827382059159</v>
      </c>
      <c r="I78" s="455">
        <v>50551</v>
      </c>
      <c r="J78" s="456">
        <v>83.725590870695797</v>
      </c>
      <c r="K78" s="455">
        <v>9826</v>
      </c>
      <c r="L78" s="456">
        <v>16.274409129304203</v>
      </c>
      <c r="M78" s="464">
        <v>208529</v>
      </c>
      <c r="N78" s="456">
        <v>77.547172617940845</v>
      </c>
      <c r="O78" s="455">
        <v>207731</v>
      </c>
      <c r="P78" s="456">
        <v>99.617319413606737</v>
      </c>
      <c r="Q78" s="455">
        <v>798</v>
      </c>
      <c r="R78" s="457">
        <v>0.38268058639325947</v>
      </c>
    </row>
    <row r="79" spans="1:18" ht="14.25" customHeight="1">
      <c r="A79" s="458" t="s">
        <v>41</v>
      </c>
      <c r="B79" s="459">
        <v>71400</v>
      </c>
      <c r="C79" s="460">
        <v>68821</v>
      </c>
      <c r="D79" s="461">
        <v>96.38795518207283</v>
      </c>
      <c r="E79" s="460">
        <v>2579</v>
      </c>
      <c r="F79" s="461">
        <v>3.6120448179271709</v>
      </c>
      <c r="G79" s="460">
        <v>21481</v>
      </c>
      <c r="H79" s="461">
        <v>30.085434173669469</v>
      </c>
      <c r="I79" s="460">
        <v>19368</v>
      </c>
      <c r="J79" s="461">
        <v>90.163400214142726</v>
      </c>
      <c r="K79" s="460">
        <v>2113</v>
      </c>
      <c r="L79" s="461">
        <v>9.8365997858572705</v>
      </c>
      <c r="M79" s="462">
        <v>49919</v>
      </c>
      <c r="N79" s="461">
        <v>69.914565826330531</v>
      </c>
      <c r="O79" s="460">
        <v>49453</v>
      </c>
      <c r="P79" s="461">
        <v>99.066487710090342</v>
      </c>
      <c r="Q79" s="460">
        <v>466</v>
      </c>
      <c r="R79" s="463">
        <v>0.93351228990965363</v>
      </c>
    </row>
    <row r="80" spans="1:18" ht="14.25" customHeight="1">
      <c r="A80" s="451" t="s">
        <v>43</v>
      </c>
      <c r="B80" s="452">
        <v>341763</v>
      </c>
      <c r="C80" s="455">
        <v>322808</v>
      </c>
      <c r="D80" s="456">
        <v>94.453758891395495</v>
      </c>
      <c r="E80" s="455">
        <v>18955</v>
      </c>
      <c r="F80" s="456">
        <v>5.5462411086045007</v>
      </c>
      <c r="G80" s="455">
        <v>79908</v>
      </c>
      <c r="H80" s="456">
        <v>23.381114983190106</v>
      </c>
      <c r="I80" s="455">
        <v>64043</v>
      </c>
      <c r="J80" s="456">
        <v>80.145917805476302</v>
      </c>
      <c r="K80" s="455">
        <v>15865</v>
      </c>
      <c r="L80" s="456">
        <v>19.854082194523702</v>
      </c>
      <c r="M80" s="464">
        <v>261855</v>
      </c>
      <c r="N80" s="456">
        <v>76.618885016809884</v>
      </c>
      <c r="O80" s="455">
        <v>258765</v>
      </c>
      <c r="P80" s="456">
        <v>98.819957610127744</v>
      </c>
      <c r="Q80" s="455">
        <v>3090</v>
      </c>
      <c r="R80" s="457">
        <v>1.1800423898722574</v>
      </c>
    </row>
    <row r="81" spans="1:19" ht="14.25" customHeight="1">
      <c r="A81" s="458" t="s">
        <v>249</v>
      </c>
      <c r="B81" s="459">
        <v>720227</v>
      </c>
      <c r="C81" s="460">
        <v>659195</v>
      </c>
      <c r="D81" s="461">
        <v>91.526004995647199</v>
      </c>
      <c r="E81" s="460">
        <v>61032</v>
      </c>
      <c r="F81" s="461">
        <v>8.4739950043527941</v>
      </c>
      <c r="G81" s="460">
        <v>161026</v>
      </c>
      <c r="H81" s="461">
        <v>22.35767334465384</v>
      </c>
      <c r="I81" s="460">
        <v>106486</v>
      </c>
      <c r="J81" s="461">
        <v>66.129693341447975</v>
      </c>
      <c r="K81" s="460">
        <v>54540</v>
      </c>
      <c r="L81" s="461">
        <v>33.870306658552032</v>
      </c>
      <c r="M81" s="462">
        <v>559201</v>
      </c>
      <c r="N81" s="461">
        <v>77.642326655346167</v>
      </c>
      <c r="O81" s="460">
        <v>552709</v>
      </c>
      <c r="P81" s="461">
        <v>98.839057870068189</v>
      </c>
      <c r="Q81" s="460">
        <v>6492</v>
      </c>
      <c r="R81" s="463">
        <v>1.1609421299318134</v>
      </c>
    </row>
    <row r="82" spans="1:19" ht="14.25" customHeight="1">
      <c r="A82" s="451" t="s">
        <v>45</v>
      </c>
      <c r="B82" s="452">
        <v>168129</v>
      </c>
      <c r="C82" s="455">
        <v>164239</v>
      </c>
      <c r="D82" s="456">
        <v>97.686300400287877</v>
      </c>
      <c r="E82" s="455">
        <v>3890</v>
      </c>
      <c r="F82" s="456">
        <v>2.3136995997121259</v>
      </c>
      <c r="G82" s="455">
        <v>36742</v>
      </c>
      <c r="H82" s="456">
        <v>21.853457761599724</v>
      </c>
      <c r="I82" s="455">
        <v>33419</v>
      </c>
      <c r="J82" s="456">
        <v>90.955854335637682</v>
      </c>
      <c r="K82" s="455">
        <v>3323</v>
      </c>
      <c r="L82" s="456">
        <v>9.0441456643623095</v>
      </c>
      <c r="M82" s="464">
        <v>131387</v>
      </c>
      <c r="N82" s="456">
        <v>78.146542238400272</v>
      </c>
      <c r="O82" s="455">
        <v>130820</v>
      </c>
      <c r="P82" s="456">
        <v>99.568450455524513</v>
      </c>
      <c r="Q82" s="455">
        <v>567</v>
      </c>
      <c r="R82" s="457">
        <v>0.43154954447548083</v>
      </c>
    </row>
    <row r="83" spans="1:19" ht="14.25" customHeight="1">
      <c r="A83" s="458" t="s">
        <v>46</v>
      </c>
      <c r="B83" s="459">
        <v>36665</v>
      </c>
      <c r="C83" s="460">
        <v>35521</v>
      </c>
      <c r="D83" s="461">
        <v>96.879858175371609</v>
      </c>
      <c r="E83" s="460">
        <v>1144</v>
      </c>
      <c r="F83" s="461">
        <v>3.1201418246283921</v>
      </c>
      <c r="G83" s="460">
        <v>8363</v>
      </c>
      <c r="H83" s="461">
        <v>22.809218600845494</v>
      </c>
      <c r="I83" s="460">
        <v>7379</v>
      </c>
      <c r="J83" s="461">
        <v>88.233887360994856</v>
      </c>
      <c r="K83" s="460">
        <v>984</v>
      </c>
      <c r="L83" s="461">
        <v>11.766112639005142</v>
      </c>
      <c r="M83" s="462">
        <v>28302</v>
      </c>
      <c r="N83" s="461">
        <v>77.190781399154503</v>
      </c>
      <c r="O83" s="460">
        <v>28142</v>
      </c>
      <c r="P83" s="461">
        <v>99.434668927990955</v>
      </c>
      <c r="Q83" s="460">
        <v>160</v>
      </c>
      <c r="R83" s="463">
        <v>0.56533107200904531</v>
      </c>
    </row>
    <row r="84" spans="1:19" ht="14.25" customHeight="1">
      <c r="A84" s="451" t="s">
        <v>47</v>
      </c>
      <c r="B84" s="452">
        <v>187236</v>
      </c>
      <c r="C84" s="455">
        <v>181679</v>
      </c>
      <c r="D84" s="456">
        <v>97.032087846354329</v>
      </c>
      <c r="E84" s="455">
        <v>5557</v>
      </c>
      <c r="F84" s="456">
        <v>2.9679121536456665</v>
      </c>
      <c r="G84" s="455">
        <v>53288</v>
      </c>
      <c r="H84" s="456">
        <v>28.460338823730481</v>
      </c>
      <c r="I84" s="455">
        <v>47967</v>
      </c>
      <c r="J84" s="456">
        <v>90.014637441825556</v>
      </c>
      <c r="K84" s="455">
        <v>5321</v>
      </c>
      <c r="L84" s="456">
        <v>9.9853625581744492</v>
      </c>
      <c r="M84" s="464">
        <v>133948</v>
      </c>
      <c r="N84" s="456">
        <v>71.539661176269519</v>
      </c>
      <c r="O84" s="455">
        <v>133712</v>
      </c>
      <c r="P84" s="456">
        <v>99.823812225639799</v>
      </c>
      <c r="Q84" s="455">
        <v>236</v>
      </c>
      <c r="R84" s="457">
        <v>0.1761877743601995</v>
      </c>
    </row>
    <row r="85" spans="1:19" ht="14.25" customHeight="1">
      <c r="A85" s="458" t="s">
        <v>48</v>
      </c>
      <c r="B85" s="459">
        <v>93600</v>
      </c>
      <c r="C85" s="460">
        <v>92852</v>
      </c>
      <c r="D85" s="461">
        <v>99.200854700854705</v>
      </c>
      <c r="E85" s="460">
        <v>748</v>
      </c>
      <c r="F85" s="461">
        <v>0.79914529914529919</v>
      </c>
      <c r="G85" s="460">
        <v>28651</v>
      </c>
      <c r="H85" s="461">
        <v>30.610042735042736</v>
      </c>
      <c r="I85" s="460">
        <v>28075</v>
      </c>
      <c r="J85" s="461">
        <v>97.989598966877239</v>
      </c>
      <c r="K85" s="460">
        <v>576</v>
      </c>
      <c r="L85" s="461">
        <v>2.0104010331227529</v>
      </c>
      <c r="M85" s="462">
        <v>64949</v>
      </c>
      <c r="N85" s="461">
        <v>69.389957264957275</v>
      </c>
      <c r="O85" s="460">
        <v>64777</v>
      </c>
      <c r="P85" s="461">
        <v>99.735176831052058</v>
      </c>
      <c r="Q85" s="460">
        <v>172</v>
      </c>
      <c r="R85" s="463">
        <v>0.26482316894794378</v>
      </c>
    </row>
    <row r="86" spans="1:19" ht="14.25" customHeight="1">
      <c r="A86" s="451" t="s">
        <v>49</v>
      </c>
      <c r="B86" s="452">
        <v>120313</v>
      </c>
      <c r="C86" s="455">
        <v>112123</v>
      </c>
      <c r="D86" s="456">
        <v>93.192755562574277</v>
      </c>
      <c r="E86" s="455">
        <v>8190</v>
      </c>
      <c r="F86" s="456">
        <v>6.8072444374257151</v>
      </c>
      <c r="G86" s="455">
        <v>29380</v>
      </c>
      <c r="H86" s="456">
        <v>24.419638775527165</v>
      </c>
      <c r="I86" s="455">
        <v>22730</v>
      </c>
      <c r="J86" s="456">
        <v>77.365554799183116</v>
      </c>
      <c r="K86" s="455">
        <v>6650</v>
      </c>
      <c r="L86" s="456">
        <v>22.634445200816884</v>
      </c>
      <c r="M86" s="464">
        <v>90933</v>
      </c>
      <c r="N86" s="456">
        <v>75.580361224472838</v>
      </c>
      <c r="O86" s="455">
        <v>89393</v>
      </c>
      <c r="P86" s="456">
        <v>98.306445404858522</v>
      </c>
      <c r="Q86" s="455">
        <v>1540</v>
      </c>
      <c r="R86" s="457">
        <v>1.6935545951414777</v>
      </c>
    </row>
    <row r="87" spans="1:19" ht="14.25" customHeight="1" thickBot="1">
      <c r="A87" s="467" t="s">
        <v>252</v>
      </c>
      <c r="B87" s="468">
        <v>90322</v>
      </c>
      <c r="C87" s="469">
        <v>89498</v>
      </c>
      <c r="D87" s="470">
        <v>99.087708420982707</v>
      </c>
      <c r="E87" s="469">
        <v>824</v>
      </c>
      <c r="F87" s="470">
        <v>0.91229157901729363</v>
      </c>
      <c r="G87" s="469">
        <v>26207</v>
      </c>
      <c r="H87" s="470">
        <v>29.015079382653177</v>
      </c>
      <c r="I87" s="469">
        <v>25396</v>
      </c>
      <c r="J87" s="470">
        <v>96.905406952340982</v>
      </c>
      <c r="K87" s="469">
        <v>811</v>
      </c>
      <c r="L87" s="470">
        <v>3.0945930476590227</v>
      </c>
      <c r="M87" s="471">
        <v>64115</v>
      </c>
      <c r="N87" s="470">
        <v>70.98492061734683</v>
      </c>
      <c r="O87" s="469">
        <v>64102</v>
      </c>
      <c r="P87" s="470">
        <v>99.979723933556883</v>
      </c>
      <c r="Q87" s="469">
        <v>13</v>
      </c>
      <c r="R87" s="472">
        <v>2.0276066443110037E-2</v>
      </c>
    </row>
    <row r="88" spans="1:19" ht="14.25" customHeight="1">
      <c r="A88" s="473" t="s">
        <v>51</v>
      </c>
      <c r="B88" s="474">
        <v>2812993</v>
      </c>
      <c r="C88" s="475">
        <v>2675153</v>
      </c>
      <c r="D88" s="476">
        <v>95.09988115860935</v>
      </c>
      <c r="E88" s="477">
        <v>137840</v>
      </c>
      <c r="F88" s="478">
        <v>4.9001188413906469</v>
      </c>
      <c r="G88" s="479">
        <v>639448</v>
      </c>
      <c r="H88" s="476">
        <v>22.731944231642238</v>
      </c>
      <c r="I88" s="475">
        <v>519104</v>
      </c>
      <c r="J88" s="476">
        <v>81.180017765322589</v>
      </c>
      <c r="K88" s="477">
        <v>120344</v>
      </c>
      <c r="L88" s="478">
        <v>18.819982234677411</v>
      </c>
      <c r="M88" s="475">
        <v>2173545</v>
      </c>
      <c r="N88" s="476">
        <v>77.268055768357755</v>
      </c>
      <c r="O88" s="475">
        <v>2156049</v>
      </c>
      <c r="P88" s="476">
        <v>99.195047721579272</v>
      </c>
      <c r="Q88" s="477">
        <v>17496</v>
      </c>
      <c r="R88" s="480">
        <v>0.8114843401054429</v>
      </c>
    </row>
    <row r="89" spans="1:19" ht="14.25" customHeight="1">
      <c r="A89" s="481" t="s">
        <v>52</v>
      </c>
      <c r="B89" s="482">
        <v>734516</v>
      </c>
      <c r="C89" s="483">
        <v>716764</v>
      </c>
      <c r="D89" s="484">
        <v>97.583170414259186</v>
      </c>
      <c r="E89" s="485">
        <v>17752</v>
      </c>
      <c r="F89" s="486">
        <v>2.4168295857408144</v>
      </c>
      <c r="G89" s="487">
        <v>217136</v>
      </c>
      <c r="H89" s="484">
        <v>29.561779457493099</v>
      </c>
      <c r="I89" s="483">
        <v>202447</v>
      </c>
      <c r="J89" s="484">
        <v>93.235115319431145</v>
      </c>
      <c r="K89" s="485">
        <v>14689</v>
      </c>
      <c r="L89" s="486">
        <v>6.7648846805688594</v>
      </c>
      <c r="M89" s="483">
        <v>517380</v>
      </c>
      <c r="N89" s="484">
        <v>70.438220542506897</v>
      </c>
      <c r="O89" s="483">
        <v>514317</v>
      </c>
      <c r="P89" s="484">
        <v>99.407978661718658</v>
      </c>
      <c r="Q89" s="485">
        <v>3063</v>
      </c>
      <c r="R89" s="480">
        <v>0.59554710421782675</v>
      </c>
    </row>
    <row r="90" spans="1:19" ht="14.25" customHeight="1">
      <c r="A90" s="488" t="s">
        <v>53</v>
      </c>
      <c r="B90" s="489">
        <v>3547509</v>
      </c>
      <c r="C90" s="490">
        <v>3391917</v>
      </c>
      <c r="D90" s="491">
        <v>95.614049182116247</v>
      </c>
      <c r="E90" s="492">
        <v>155592</v>
      </c>
      <c r="F90" s="493">
        <v>4.3859508178837601</v>
      </c>
      <c r="G90" s="494">
        <v>856584</v>
      </c>
      <c r="H90" s="491">
        <v>24.146069819696017</v>
      </c>
      <c r="I90" s="490">
        <v>721551</v>
      </c>
      <c r="J90" s="491">
        <v>84.23587178840603</v>
      </c>
      <c r="K90" s="492">
        <v>135033</v>
      </c>
      <c r="L90" s="493">
        <v>15.764128211593958</v>
      </c>
      <c r="M90" s="490">
        <v>2690925</v>
      </c>
      <c r="N90" s="491">
        <v>75.85393018030399</v>
      </c>
      <c r="O90" s="490">
        <v>2670366</v>
      </c>
      <c r="P90" s="491">
        <v>99.235987625073165</v>
      </c>
      <c r="Q90" s="492">
        <v>20559</v>
      </c>
      <c r="R90" s="495">
        <v>0.76989446390494787</v>
      </c>
    </row>
    <row r="91" spans="1:19" ht="14.25" customHeight="1">
      <c r="A91" s="559" t="s">
        <v>244</v>
      </c>
      <c r="B91" s="559"/>
      <c r="C91" s="559"/>
      <c r="D91" s="559"/>
      <c r="E91" s="559"/>
      <c r="F91" s="559"/>
      <c r="G91" s="559"/>
      <c r="H91" s="559"/>
      <c r="I91" s="559"/>
      <c r="J91" s="559"/>
      <c r="K91" s="559"/>
      <c r="L91" s="559"/>
      <c r="M91" s="559"/>
      <c r="N91" s="559"/>
      <c r="O91" s="559"/>
      <c r="P91" s="559"/>
      <c r="Q91" s="559"/>
      <c r="R91" s="559"/>
    </row>
    <row r="92" spans="1:19" ht="14.25" customHeight="1">
      <c r="A92" s="560" t="s">
        <v>253</v>
      </c>
      <c r="B92" s="560"/>
      <c r="C92" s="560"/>
      <c r="D92" s="560"/>
      <c r="E92" s="560"/>
      <c r="F92" s="560"/>
      <c r="G92" s="560"/>
      <c r="H92" s="560"/>
      <c r="I92" s="560"/>
      <c r="J92" s="560"/>
      <c r="K92" s="560"/>
      <c r="L92" s="560"/>
      <c r="M92" s="560"/>
      <c r="N92" s="560"/>
      <c r="O92" s="560"/>
      <c r="P92" s="560"/>
      <c r="Q92" s="560"/>
      <c r="R92" s="560"/>
      <c r="S92" s="560"/>
    </row>
    <row r="93" spans="1:19" ht="14.25" customHeight="1">
      <c r="A93" s="560" t="s">
        <v>254</v>
      </c>
      <c r="B93" s="560"/>
      <c r="C93" s="560"/>
      <c r="D93" s="560"/>
      <c r="E93" s="560"/>
      <c r="F93" s="560"/>
      <c r="G93" s="560"/>
      <c r="H93" s="560"/>
      <c r="I93" s="560"/>
      <c r="J93" s="560"/>
      <c r="K93" s="560"/>
      <c r="L93" s="560"/>
      <c r="M93" s="560"/>
      <c r="N93" s="560"/>
      <c r="O93" s="560"/>
      <c r="P93" s="560"/>
      <c r="Q93" s="560"/>
      <c r="R93" s="560"/>
      <c r="S93" s="560"/>
    </row>
    <row r="94" spans="1:19" ht="27" customHeight="1">
      <c r="A94" s="570" t="s">
        <v>255</v>
      </c>
      <c r="B94" s="570"/>
      <c r="C94" s="570"/>
      <c r="D94" s="570"/>
      <c r="E94" s="570"/>
      <c r="F94" s="570"/>
      <c r="G94" s="570"/>
      <c r="H94" s="570"/>
      <c r="I94" s="570"/>
      <c r="J94" s="570"/>
      <c r="K94" s="570"/>
      <c r="L94" s="570"/>
      <c r="M94" s="570"/>
      <c r="N94" s="570"/>
      <c r="O94" s="570"/>
      <c r="P94" s="570"/>
      <c r="Q94" s="570"/>
      <c r="R94" s="570"/>
    </row>
    <row r="95" spans="1:19" ht="14.25" customHeight="1">
      <c r="A95" s="497"/>
      <c r="B95" s="497"/>
      <c r="C95" s="497"/>
      <c r="D95" s="497"/>
      <c r="E95" s="497"/>
      <c r="F95" s="497"/>
      <c r="G95" s="497"/>
      <c r="H95" s="497"/>
      <c r="I95" s="497"/>
      <c r="J95" s="497"/>
      <c r="K95" s="497"/>
      <c r="L95" s="497"/>
      <c r="M95" s="497"/>
      <c r="N95" s="497"/>
      <c r="O95" s="497"/>
      <c r="P95" s="497"/>
      <c r="Q95" s="497"/>
      <c r="R95" s="497"/>
    </row>
    <row r="96" spans="1:19" ht="24" customHeight="1">
      <c r="A96" s="564">
        <v>2022</v>
      </c>
      <c r="B96" s="564"/>
      <c r="C96" s="564"/>
      <c r="D96" s="564"/>
      <c r="E96" s="564"/>
      <c r="F96" s="564"/>
      <c r="G96" s="564"/>
      <c r="H96" s="564"/>
      <c r="I96" s="564"/>
      <c r="J96" s="564"/>
      <c r="K96" s="564"/>
      <c r="L96" s="564"/>
      <c r="M96" s="564"/>
      <c r="N96" s="564"/>
      <c r="O96" s="564"/>
      <c r="P96" s="564"/>
      <c r="Q96" s="564"/>
      <c r="R96" s="564"/>
    </row>
    <row r="97" spans="1:18" ht="14.25" customHeight="1">
      <c r="A97" s="498"/>
      <c r="B97" s="441"/>
      <c r="C97" s="441"/>
      <c r="D97" s="441"/>
      <c r="E97" s="441"/>
      <c r="F97" s="441"/>
      <c r="G97" s="441"/>
      <c r="H97" s="441"/>
      <c r="I97" s="441"/>
      <c r="J97" s="441"/>
      <c r="K97" s="441"/>
      <c r="L97" s="441"/>
      <c r="M97" s="441"/>
      <c r="N97" s="441"/>
      <c r="O97" s="441"/>
      <c r="P97" s="441"/>
      <c r="Q97" s="441"/>
      <c r="R97" s="441"/>
    </row>
    <row r="98" spans="1:18" ht="16.2">
      <c r="A98" s="565" t="s">
        <v>271</v>
      </c>
      <c r="B98" s="565"/>
      <c r="C98" s="565"/>
      <c r="D98" s="565"/>
      <c r="E98" s="565"/>
      <c r="F98" s="565"/>
      <c r="G98" s="565"/>
      <c r="H98" s="565"/>
      <c r="I98" s="565"/>
      <c r="J98" s="565"/>
      <c r="K98" s="565"/>
      <c r="L98" s="565"/>
      <c r="M98" s="565"/>
      <c r="N98" s="565"/>
      <c r="O98" s="565"/>
      <c r="P98" s="565"/>
      <c r="Q98" s="565"/>
      <c r="R98" s="565"/>
    </row>
    <row r="99" spans="1:18" ht="14.25" customHeight="1" thickBot="1">
      <c r="A99" s="566" t="s">
        <v>27</v>
      </c>
      <c r="B99" s="567" t="s">
        <v>95</v>
      </c>
      <c r="C99" s="563" t="s">
        <v>29</v>
      </c>
      <c r="D99" s="563"/>
      <c r="E99" s="563"/>
      <c r="F99" s="563"/>
      <c r="G99" s="563"/>
      <c r="H99" s="563"/>
      <c r="I99" s="563"/>
      <c r="J99" s="563"/>
      <c r="K99" s="563"/>
      <c r="L99" s="563"/>
      <c r="M99" s="563"/>
      <c r="N99" s="563"/>
      <c r="O99" s="563"/>
      <c r="P99" s="563"/>
      <c r="Q99" s="563"/>
      <c r="R99" s="563"/>
    </row>
    <row r="100" spans="1:18" ht="14.25" customHeight="1" thickBot="1">
      <c r="A100" s="566"/>
      <c r="B100" s="567"/>
      <c r="C100" s="562" t="s">
        <v>96</v>
      </c>
      <c r="D100" s="562"/>
      <c r="E100" s="562" t="s">
        <v>97</v>
      </c>
      <c r="F100" s="562"/>
      <c r="G100" s="562" t="s">
        <v>98</v>
      </c>
      <c r="H100" s="562"/>
      <c r="I100" s="562" t="s">
        <v>29</v>
      </c>
      <c r="J100" s="562"/>
      <c r="K100" s="562"/>
      <c r="L100" s="562"/>
      <c r="M100" s="562" t="s">
        <v>99</v>
      </c>
      <c r="N100" s="562"/>
      <c r="O100" s="563" t="s">
        <v>29</v>
      </c>
      <c r="P100" s="563"/>
      <c r="Q100" s="563"/>
      <c r="R100" s="563"/>
    </row>
    <row r="101" spans="1:18" ht="47.25" customHeight="1" thickBot="1">
      <c r="A101" s="566"/>
      <c r="B101" s="567"/>
      <c r="C101" s="562"/>
      <c r="D101" s="562"/>
      <c r="E101" s="562"/>
      <c r="F101" s="562"/>
      <c r="G101" s="562"/>
      <c r="H101" s="562"/>
      <c r="I101" s="562" t="s">
        <v>96</v>
      </c>
      <c r="J101" s="562"/>
      <c r="K101" s="562" t="s">
        <v>241</v>
      </c>
      <c r="L101" s="562"/>
      <c r="M101" s="562"/>
      <c r="N101" s="562"/>
      <c r="O101" s="562" t="s">
        <v>96</v>
      </c>
      <c r="P101" s="562"/>
      <c r="Q101" s="563" t="s">
        <v>97</v>
      </c>
      <c r="R101" s="563"/>
    </row>
    <row r="102" spans="1:18" ht="15" thickBot="1">
      <c r="A102" s="566"/>
      <c r="B102" s="447" t="s">
        <v>33</v>
      </c>
      <c r="C102" s="448" t="s">
        <v>33</v>
      </c>
      <c r="D102" s="449" t="s">
        <v>34</v>
      </c>
      <c r="E102" s="448" t="s">
        <v>33</v>
      </c>
      <c r="F102" s="449" t="s">
        <v>34</v>
      </c>
      <c r="G102" s="448" t="s">
        <v>33</v>
      </c>
      <c r="H102" s="449" t="s">
        <v>34</v>
      </c>
      <c r="I102" s="448" t="s">
        <v>33</v>
      </c>
      <c r="J102" s="449" t="s">
        <v>34</v>
      </c>
      <c r="K102" s="448" t="s">
        <v>33</v>
      </c>
      <c r="L102" s="449" t="s">
        <v>34</v>
      </c>
      <c r="M102" s="448" t="s">
        <v>33</v>
      </c>
      <c r="N102" s="449" t="s">
        <v>34</v>
      </c>
      <c r="O102" s="448" t="s">
        <v>33</v>
      </c>
      <c r="P102" s="449" t="s">
        <v>34</v>
      </c>
      <c r="Q102" s="448" t="s">
        <v>33</v>
      </c>
      <c r="R102" s="450" t="s">
        <v>34</v>
      </c>
    </row>
    <row r="103" spans="1:18" ht="14.25" customHeight="1">
      <c r="A103" s="451" t="s">
        <v>35</v>
      </c>
      <c r="B103" s="452">
        <f t="shared" ref="B103:B118" si="0">G103+M103</f>
        <v>464058</v>
      </c>
      <c r="C103" s="453">
        <v>446550</v>
      </c>
      <c r="D103" s="454">
        <f t="shared" ref="D103:D121" si="1">C103/B103*100</f>
        <v>96.22719573846372</v>
      </c>
      <c r="E103" s="455">
        <v>17508</v>
      </c>
      <c r="F103" s="456">
        <f t="shared" ref="F103:F121" si="2">E103/B103*100</f>
        <v>3.7728042615362738</v>
      </c>
      <c r="G103" s="455">
        <v>99058</v>
      </c>
      <c r="H103" s="456">
        <f t="shared" ref="H103:H121" si="3">G103/B103*100</f>
        <v>21.34603864172151</v>
      </c>
      <c r="I103" s="455">
        <v>83087</v>
      </c>
      <c r="J103" s="456">
        <f t="shared" ref="J103:J121" si="4">I103/G103*100</f>
        <v>83.877122493892458</v>
      </c>
      <c r="K103" s="455">
        <v>15971</v>
      </c>
      <c r="L103" s="456">
        <f t="shared" ref="L103:L121" si="5">K103/G103*100</f>
        <v>16.122877506107532</v>
      </c>
      <c r="M103" s="455">
        <v>365000</v>
      </c>
      <c r="N103" s="456">
        <f t="shared" ref="N103:N121" si="6">M103/B103*100</f>
        <v>78.653961358278494</v>
      </c>
      <c r="O103" s="455">
        <v>363463</v>
      </c>
      <c r="P103" s="456">
        <f t="shared" ref="P103:P121" si="7">O103/M103*100</f>
        <v>99.578904109589033</v>
      </c>
      <c r="Q103" s="455">
        <v>1537</v>
      </c>
      <c r="R103" s="457">
        <f t="shared" ref="R103:R118" si="8">Q103/M103*100</f>
        <v>0.42109589041095891</v>
      </c>
    </row>
    <row r="104" spans="1:18" ht="14.25" customHeight="1">
      <c r="A104" s="458" t="s">
        <v>36</v>
      </c>
      <c r="B104" s="459">
        <f t="shared" si="0"/>
        <v>547792</v>
      </c>
      <c r="C104" s="460">
        <v>536836</v>
      </c>
      <c r="D104" s="461">
        <f t="shared" si="1"/>
        <v>97.999970791833405</v>
      </c>
      <c r="E104" s="460">
        <v>10956</v>
      </c>
      <c r="F104" s="461">
        <f t="shared" si="2"/>
        <v>2.0000292081666036</v>
      </c>
      <c r="G104" s="460">
        <v>120208</v>
      </c>
      <c r="H104" s="461">
        <f t="shared" si="3"/>
        <v>21.944095569121128</v>
      </c>
      <c r="I104" s="460">
        <v>111322</v>
      </c>
      <c r="J104" s="461">
        <f t="shared" si="4"/>
        <v>92.607813123918532</v>
      </c>
      <c r="K104" s="460">
        <v>8886</v>
      </c>
      <c r="L104" s="461">
        <f t="shared" si="5"/>
        <v>7.3921868760814595</v>
      </c>
      <c r="M104" s="462">
        <v>427584</v>
      </c>
      <c r="N104" s="461">
        <f t="shared" si="6"/>
        <v>78.055904430878869</v>
      </c>
      <c r="O104" s="460">
        <v>425514</v>
      </c>
      <c r="P104" s="461">
        <f t="shared" si="7"/>
        <v>99.515884598114056</v>
      </c>
      <c r="Q104" s="460">
        <v>2070</v>
      </c>
      <c r="R104" s="463">
        <f t="shared" si="8"/>
        <v>0.48411540188594526</v>
      </c>
    </row>
    <row r="105" spans="1:18" ht="14.25" customHeight="1">
      <c r="A105" s="451" t="s">
        <v>83</v>
      </c>
      <c r="B105" s="452">
        <f t="shared" si="0"/>
        <v>175905</v>
      </c>
      <c r="C105" s="455">
        <v>170687</v>
      </c>
      <c r="D105" s="456">
        <f t="shared" si="1"/>
        <v>97.033626104999854</v>
      </c>
      <c r="E105" s="455">
        <v>5218</v>
      </c>
      <c r="F105" s="456">
        <f t="shared" si="2"/>
        <v>2.9663738950001419</v>
      </c>
      <c r="G105" s="455">
        <v>52919</v>
      </c>
      <c r="H105" s="456">
        <f t="shared" si="3"/>
        <v>30.083852079247318</v>
      </c>
      <c r="I105" s="455">
        <v>49327</v>
      </c>
      <c r="J105" s="456">
        <f t="shared" si="4"/>
        <v>93.212267805514088</v>
      </c>
      <c r="K105" s="455">
        <v>3592</v>
      </c>
      <c r="L105" s="456">
        <f t="shared" si="5"/>
        <v>6.7877321944859128</v>
      </c>
      <c r="M105" s="464">
        <v>122986</v>
      </c>
      <c r="N105" s="456">
        <f t="shared" si="6"/>
        <v>69.916147920752678</v>
      </c>
      <c r="O105" s="455">
        <v>121360</v>
      </c>
      <c r="P105" s="456">
        <f t="shared" si="7"/>
        <v>98.677898297367179</v>
      </c>
      <c r="Q105" s="455">
        <v>1626</v>
      </c>
      <c r="R105" s="457">
        <f t="shared" si="8"/>
        <v>1.3221017026328199</v>
      </c>
    </row>
    <row r="106" spans="1:18" ht="14.25" customHeight="1">
      <c r="A106" s="458" t="s">
        <v>37</v>
      </c>
      <c r="B106" s="459">
        <f t="shared" si="0"/>
        <v>114891</v>
      </c>
      <c r="C106" s="460">
        <v>111637</v>
      </c>
      <c r="D106" s="461">
        <f t="shared" si="1"/>
        <v>97.167750302460604</v>
      </c>
      <c r="E106" s="460">
        <v>3254</v>
      </c>
      <c r="F106" s="461">
        <f t="shared" si="2"/>
        <v>2.8322496975394071</v>
      </c>
      <c r="G106" s="460">
        <v>34416</v>
      </c>
      <c r="H106" s="461">
        <f t="shared" si="3"/>
        <v>29.955348982949054</v>
      </c>
      <c r="I106" s="460">
        <v>31562</v>
      </c>
      <c r="J106" s="461">
        <f t="shared" si="4"/>
        <v>91.707345420734541</v>
      </c>
      <c r="K106" s="460">
        <v>2854</v>
      </c>
      <c r="L106" s="461">
        <f t="shared" si="5"/>
        <v>8.2926545792654593</v>
      </c>
      <c r="M106" s="462">
        <v>80475</v>
      </c>
      <c r="N106" s="461">
        <f t="shared" si="6"/>
        <v>70.044651017050938</v>
      </c>
      <c r="O106" s="460">
        <v>80075</v>
      </c>
      <c r="P106" s="461">
        <f t="shared" si="7"/>
        <v>99.502951227089156</v>
      </c>
      <c r="Q106" s="460">
        <v>400</v>
      </c>
      <c r="R106" s="463">
        <f t="shared" si="8"/>
        <v>0.49704877291084187</v>
      </c>
    </row>
    <row r="107" spans="1:18" ht="14.25" customHeight="1">
      <c r="A107" s="451" t="s">
        <v>38</v>
      </c>
      <c r="B107" s="452">
        <f t="shared" si="0"/>
        <v>27985</v>
      </c>
      <c r="C107" s="455">
        <v>26994</v>
      </c>
      <c r="D107" s="456">
        <f t="shared" si="1"/>
        <v>96.458817223512597</v>
      </c>
      <c r="E107" s="455">
        <v>991</v>
      </c>
      <c r="F107" s="456">
        <f t="shared" si="2"/>
        <v>3.5411827764874038</v>
      </c>
      <c r="G107" s="455">
        <v>6191</v>
      </c>
      <c r="H107" s="456">
        <f t="shared" si="3"/>
        <v>22.122565660175095</v>
      </c>
      <c r="I107" s="455">
        <v>5347</v>
      </c>
      <c r="J107" s="456">
        <f t="shared" si="4"/>
        <v>86.367307381683091</v>
      </c>
      <c r="K107" s="455">
        <v>844</v>
      </c>
      <c r="L107" s="456">
        <f t="shared" si="5"/>
        <v>13.632692618316911</v>
      </c>
      <c r="M107" s="464">
        <v>21794</v>
      </c>
      <c r="N107" s="456">
        <f t="shared" si="6"/>
        <v>77.877434339824902</v>
      </c>
      <c r="O107" s="455">
        <v>21647</v>
      </c>
      <c r="P107" s="456">
        <f t="shared" si="7"/>
        <v>99.325502431861977</v>
      </c>
      <c r="Q107" s="455">
        <v>147</v>
      </c>
      <c r="R107" s="457">
        <f t="shared" si="8"/>
        <v>0.67449756813801964</v>
      </c>
    </row>
    <row r="108" spans="1:18" ht="14.25" customHeight="1">
      <c r="A108" s="458" t="s">
        <v>39</v>
      </c>
      <c r="B108" s="459">
        <f t="shared" si="0"/>
        <v>86755</v>
      </c>
      <c r="C108" s="460">
        <v>84337</v>
      </c>
      <c r="D108" s="461">
        <f t="shared" si="1"/>
        <v>97.21284075845773</v>
      </c>
      <c r="E108" s="460">
        <v>2418</v>
      </c>
      <c r="F108" s="461">
        <f t="shared" si="2"/>
        <v>2.7871592415422741</v>
      </c>
      <c r="G108" s="460">
        <v>29143</v>
      </c>
      <c r="H108" s="461">
        <f t="shared" si="3"/>
        <v>33.59230015561063</v>
      </c>
      <c r="I108" s="460">
        <v>27438</v>
      </c>
      <c r="J108" s="461">
        <f t="shared" si="4"/>
        <v>94.149538482654492</v>
      </c>
      <c r="K108" s="460">
        <v>1705</v>
      </c>
      <c r="L108" s="461">
        <f t="shared" si="5"/>
        <v>5.8504615173455035</v>
      </c>
      <c r="M108" s="462">
        <v>57612</v>
      </c>
      <c r="N108" s="461">
        <f t="shared" si="6"/>
        <v>66.40769984438937</v>
      </c>
      <c r="O108" s="460">
        <v>56899</v>
      </c>
      <c r="P108" s="461">
        <f t="shared" si="7"/>
        <v>98.762410608900922</v>
      </c>
      <c r="Q108" s="460">
        <v>713</v>
      </c>
      <c r="R108" s="463">
        <f t="shared" si="8"/>
        <v>1.2375893910990765</v>
      </c>
    </row>
    <row r="109" spans="1:18" ht="14.25" customHeight="1">
      <c r="A109" s="451" t="s">
        <v>40</v>
      </c>
      <c r="B109" s="452">
        <f t="shared" si="0"/>
        <v>265162</v>
      </c>
      <c r="C109" s="455">
        <v>254927</v>
      </c>
      <c r="D109" s="456">
        <f t="shared" si="1"/>
        <v>96.140095488795524</v>
      </c>
      <c r="E109" s="455">
        <v>10235</v>
      </c>
      <c r="F109" s="456">
        <f t="shared" si="2"/>
        <v>3.8599045112044714</v>
      </c>
      <c r="G109" s="455">
        <v>58888</v>
      </c>
      <c r="H109" s="456">
        <f t="shared" si="3"/>
        <v>22.208310391383382</v>
      </c>
      <c r="I109" s="455">
        <v>49468</v>
      </c>
      <c r="J109" s="456">
        <f t="shared" si="4"/>
        <v>84.003532128786844</v>
      </c>
      <c r="K109" s="455">
        <v>9420</v>
      </c>
      <c r="L109" s="456">
        <f t="shared" si="5"/>
        <v>15.996467871213149</v>
      </c>
      <c r="M109" s="464">
        <v>206274</v>
      </c>
      <c r="N109" s="456">
        <f t="shared" si="6"/>
        <v>77.791689608616622</v>
      </c>
      <c r="O109" s="455">
        <v>205459</v>
      </c>
      <c r="P109" s="456">
        <f t="shared" si="7"/>
        <v>99.604894460765777</v>
      </c>
      <c r="Q109" s="455">
        <v>815</v>
      </c>
      <c r="R109" s="457">
        <f t="shared" si="8"/>
        <v>0.39510553923422242</v>
      </c>
    </row>
    <row r="110" spans="1:18" ht="14.25" customHeight="1">
      <c r="A110" s="458" t="s">
        <v>41</v>
      </c>
      <c r="B110" s="459">
        <f t="shared" si="0"/>
        <v>71758</v>
      </c>
      <c r="C110" s="460">
        <v>68851</v>
      </c>
      <c r="D110" s="461">
        <f t="shared" si="1"/>
        <v>95.94888374815352</v>
      </c>
      <c r="E110" s="460">
        <v>2907</v>
      </c>
      <c r="F110" s="461">
        <f t="shared" si="2"/>
        <v>4.0511162518464836</v>
      </c>
      <c r="G110" s="460">
        <v>21910</v>
      </c>
      <c r="H110" s="461">
        <f t="shared" si="3"/>
        <v>30.533180969369266</v>
      </c>
      <c r="I110" s="460">
        <v>19490</v>
      </c>
      <c r="J110" s="461">
        <f t="shared" si="4"/>
        <v>88.95481515289822</v>
      </c>
      <c r="K110" s="460">
        <v>2420</v>
      </c>
      <c r="L110" s="461">
        <f t="shared" si="5"/>
        <v>11.04518484710178</v>
      </c>
      <c r="M110" s="462">
        <v>49848</v>
      </c>
      <c r="N110" s="461">
        <f t="shared" si="6"/>
        <v>69.466819030630731</v>
      </c>
      <c r="O110" s="460">
        <v>49361</v>
      </c>
      <c r="P110" s="461">
        <f t="shared" si="7"/>
        <v>99.023030011234141</v>
      </c>
      <c r="Q110" s="460">
        <v>487</v>
      </c>
      <c r="R110" s="463">
        <f t="shared" si="8"/>
        <v>0.97696998876584806</v>
      </c>
    </row>
    <row r="111" spans="1:18" ht="14.25" customHeight="1">
      <c r="A111" s="451" t="s">
        <v>43</v>
      </c>
      <c r="B111" s="452">
        <f t="shared" si="0"/>
        <v>333189</v>
      </c>
      <c r="C111" s="455">
        <v>313570</v>
      </c>
      <c r="D111" s="456">
        <f t="shared" si="1"/>
        <v>94.111750387917965</v>
      </c>
      <c r="E111" s="455">
        <v>19619</v>
      </c>
      <c r="F111" s="456">
        <f t="shared" si="2"/>
        <v>5.8882496120820322</v>
      </c>
      <c r="G111" s="455">
        <v>77199</v>
      </c>
      <c r="H111" s="456">
        <f t="shared" si="3"/>
        <v>23.169732494169974</v>
      </c>
      <c r="I111" s="455">
        <v>61095</v>
      </c>
      <c r="J111" s="456">
        <f t="shared" si="4"/>
        <v>79.139626160960631</v>
      </c>
      <c r="K111" s="455">
        <v>16104</v>
      </c>
      <c r="L111" s="456">
        <f t="shared" si="5"/>
        <v>20.860373839039365</v>
      </c>
      <c r="M111" s="464">
        <v>255990</v>
      </c>
      <c r="N111" s="456">
        <f t="shared" si="6"/>
        <v>76.830267505830022</v>
      </c>
      <c r="O111" s="455">
        <v>252475</v>
      </c>
      <c r="P111" s="456">
        <f t="shared" si="7"/>
        <v>98.626899488261259</v>
      </c>
      <c r="Q111" s="455">
        <v>3515</v>
      </c>
      <c r="R111" s="457">
        <f t="shared" si="8"/>
        <v>1.3731005117387398</v>
      </c>
    </row>
    <row r="112" spans="1:18" ht="14.25" customHeight="1">
      <c r="A112" s="458" t="s">
        <v>44</v>
      </c>
      <c r="B112" s="459">
        <f t="shared" si="0"/>
        <v>711104</v>
      </c>
      <c r="C112" s="460">
        <v>651328</v>
      </c>
      <c r="D112" s="461">
        <f t="shared" si="1"/>
        <v>91.593915939159388</v>
      </c>
      <c r="E112" s="460">
        <v>59776</v>
      </c>
      <c r="F112" s="461">
        <f t="shared" si="2"/>
        <v>8.4060840608406089</v>
      </c>
      <c r="G112" s="460">
        <v>157898</v>
      </c>
      <c r="H112" s="461">
        <f t="shared" si="3"/>
        <v>22.204628296282962</v>
      </c>
      <c r="I112" s="460">
        <v>104477</v>
      </c>
      <c r="J112" s="461">
        <f t="shared" si="4"/>
        <v>66.167399207083051</v>
      </c>
      <c r="K112" s="460">
        <v>53421</v>
      </c>
      <c r="L112" s="461">
        <f t="shared" si="5"/>
        <v>33.832600792916942</v>
      </c>
      <c r="M112" s="462">
        <v>553206</v>
      </c>
      <c r="N112" s="461">
        <f t="shared" si="6"/>
        <v>77.795371703717038</v>
      </c>
      <c r="O112" s="460">
        <v>546851</v>
      </c>
      <c r="P112" s="461">
        <f t="shared" si="7"/>
        <v>98.851241671276156</v>
      </c>
      <c r="Q112" s="460">
        <v>6355</v>
      </c>
      <c r="R112" s="463">
        <f t="shared" si="8"/>
        <v>1.1487583287238388</v>
      </c>
    </row>
    <row r="113" spans="1:19" ht="14.25" customHeight="1">
      <c r="A113" s="451" t="s">
        <v>45</v>
      </c>
      <c r="B113" s="452">
        <f t="shared" si="0"/>
        <v>165165</v>
      </c>
      <c r="C113" s="455">
        <v>161456</v>
      </c>
      <c r="D113" s="456">
        <f t="shared" si="1"/>
        <v>97.754366845275925</v>
      </c>
      <c r="E113" s="455">
        <v>3709</v>
      </c>
      <c r="F113" s="456">
        <f t="shared" si="2"/>
        <v>2.2456331547240636</v>
      </c>
      <c r="G113" s="455">
        <v>35444</v>
      </c>
      <c r="H113" s="456">
        <f t="shared" si="3"/>
        <v>21.459752368843276</v>
      </c>
      <c r="I113" s="455">
        <v>32129</v>
      </c>
      <c r="J113" s="456">
        <f t="shared" si="4"/>
        <v>90.647218146936012</v>
      </c>
      <c r="K113" s="455">
        <v>3315</v>
      </c>
      <c r="L113" s="456">
        <f t="shared" si="5"/>
        <v>9.3527818530639877</v>
      </c>
      <c r="M113" s="464">
        <v>129721</v>
      </c>
      <c r="N113" s="456">
        <f t="shared" si="6"/>
        <v>78.540247631156717</v>
      </c>
      <c r="O113" s="455">
        <v>129327</v>
      </c>
      <c r="P113" s="456">
        <f t="shared" si="7"/>
        <v>99.696271228251405</v>
      </c>
      <c r="Q113" s="455">
        <v>394</v>
      </c>
      <c r="R113" s="457">
        <f t="shared" si="8"/>
        <v>0.30372877174859891</v>
      </c>
    </row>
    <row r="114" spans="1:19" ht="14.25" customHeight="1">
      <c r="A114" s="458" t="s">
        <v>46</v>
      </c>
      <c r="B114" s="459">
        <f t="shared" si="0"/>
        <v>35720</v>
      </c>
      <c r="C114" s="460">
        <v>34703</v>
      </c>
      <c r="D114" s="461">
        <f t="shared" si="1"/>
        <v>97.152855543113105</v>
      </c>
      <c r="E114" s="460">
        <v>1017</v>
      </c>
      <c r="F114" s="461">
        <f t="shared" si="2"/>
        <v>2.8471444568868982</v>
      </c>
      <c r="G114" s="460">
        <v>7961</v>
      </c>
      <c r="H114" s="461">
        <f t="shared" si="3"/>
        <v>22.287234042553191</v>
      </c>
      <c r="I114" s="460">
        <v>7101</v>
      </c>
      <c r="J114" s="461">
        <f t="shared" si="4"/>
        <v>89.197337017962568</v>
      </c>
      <c r="K114" s="460">
        <v>860</v>
      </c>
      <c r="L114" s="461">
        <f t="shared" si="5"/>
        <v>10.802662982037432</v>
      </c>
      <c r="M114" s="462">
        <v>27759</v>
      </c>
      <c r="N114" s="461">
        <f t="shared" si="6"/>
        <v>77.712765957446805</v>
      </c>
      <c r="O114" s="460">
        <v>27602</v>
      </c>
      <c r="P114" s="461">
        <f t="shared" si="7"/>
        <v>99.434417666342441</v>
      </c>
      <c r="Q114" s="460">
        <v>157</v>
      </c>
      <c r="R114" s="463">
        <f t="shared" si="8"/>
        <v>0.56558233365755251</v>
      </c>
    </row>
    <row r="115" spans="1:19" ht="14.25" customHeight="1">
      <c r="A115" s="451" t="s">
        <v>47</v>
      </c>
      <c r="B115" s="452">
        <f t="shared" si="0"/>
        <v>188772</v>
      </c>
      <c r="C115" s="455">
        <v>182753</v>
      </c>
      <c r="D115" s="456">
        <f t="shared" si="1"/>
        <v>96.811497467844816</v>
      </c>
      <c r="E115" s="455">
        <v>6019</v>
      </c>
      <c r="F115" s="456">
        <f t="shared" si="2"/>
        <v>3.188502532155193</v>
      </c>
      <c r="G115" s="455">
        <v>53910</v>
      </c>
      <c r="H115" s="456">
        <f t="shared" si="3"/>
        <v>28.558260759010874</v>
      </c>
      <c r="I115" s="455">
        <v>48126</v>
      </c>
      <c r="J115" s="456">
        <f t="shared" si="4"/>
        <v>89.271007234279352</v>
      </c>
      <c r="K115" s="455">
        <v>5784</v>
      </c>
      <c r="L115" s="456">
        <f t="shared" si="5"/>
        <v>10.728992765720644</v>
      </c>
      <c r="M115" s="464">
        <v>134862</v>
      </c>
      <c r="N115" s="456">
        <f t="shared" si="6"/>
        <v>71.441739240989136</v>
      </c>
      <c r="O115" s="455">
        <v>134627</v>
      </c>
      <c r="P115" s="456">
        <f t="shared" si="7"/>
        <v>99.825747801456302</v>
      </c>
      <c r="Q115" s="455">
        <v>235</v>
      </c>
      <c r="R115" s="457">
        <f t="shared" si="8"/>
        <v>0.17425219854369653</v>
      </c>
    </row>
    <row r="116" spans="1:19" ht="14.25" customHeight="1">
      <c r="A116" s="458" t="s">
        <v>48</v>
      </c>
      <c r="B116" s="459">
        <f t="shared" si="0"/>
        <v>93615</v>
      </c>
      <c r="C116" s="460">
        <v>92824</v>
      </c>
      <c r="D116" s="461">
        <f t="shared" si="1"/>
        <v>99.155049938578216</v>
      </c>
      <c r="E116" s="460">
        <v>791</v>
      </c>
      <c r="F116" s="461">
        <f t="shared" si="2"/>
        <v>0.84495006142178075</v>
      </c>
      <c r="G116" s="460">
        <v>28963</v>
      </c>
      <c r="H116" s="461">
        <f t="shared" si="3"/>
        <v>30.938417988570212</v>
      </c>
      <c r="I116" s="460">
        <v>28335</v>
      </c>
      <c r="J116" s="461">
        <f t="shared" si="4"/>
        <v>97.831716327728486</v>
      </c>
      <c r="K116" s="460">
        <v>628</v>
      </c>
      <c r="L116" s="461">
        <f t="shared" si="5"/>
        <v>2.1682836722715186</v>
      </c>
      <c r="M116" s="462">
        <v>64652</v>
      </c>
      <c r="N116" s="461">
        <f t="shared" si="6"/>
        <v>69.061582011429792</v>
      </c>
      <c r="O116" s="460">
        <v>64489</v>
      </c>
      <c r="P116" s="461">
        <f t="shared" si="7"/>
        <v>99.747880962692577</v>
      </c>
      <c r="Q116" s="460">
        <v>163</v>
      </c>
      <c r="R116" s="463">
        <f t="shared" si="8"/>
        <v>0.25211903730743052</v>
      </c>
    </row>
    <row r="117" spans="1:19" ht="14.25" customHeight="1">
      <c r="A117" s="451" t="s">
        <v>49</v>
      </c>
      <c r="B117" s="452">
        <f t="shared" si="0"/>
        <v>117004</v>
      </c>
      <c r="C117" s="455">
        <v>109249</v>
      </c>
      <c r="D117" s="456">
        <f t="shared" si="1"/>
        <v>93.372021469351481</v>
      </c>
      <c r="E117" s="455">
        <v>7755</v>
      </c>
      <c r="F117" s="456">
        <f t="shared" si="2"/>
        <v>6.6279785306485248</v>
      </c>
      <c r="G117" s="455">
        <v>27838</v>
      </c>
      <c r="H117" s="456">
        <f t="shared" si="3"/>
        <v>23.792348979522068</v>
      </c>
      <c r="I117" s="455">
        <v>21603</v>
      </c>
      <c r="J117" s="456">
        <f t="shared" si="4"/>
        <v>77.602557655003963</v>
      </c>
      <c r="K117" s="455">
        <v>6235</v>
      </c>
      <c r="L117" s="456">
        <f t="shared" si="5"/>
        <v>22.397442344996048</v>
      </c>
      <c r="M117" s="464">
        <v>89166</v>
      </c>
      <c r="N117" s="456">
        <f t="shared" si="6"/>
        <v>76.207651020477925</v>
      </c>
      <c r="O117" s="455">
        <v>87646</v>
      </c>
      <c r="P117" s="456">
        <f t="shared" si="7"/>
        <v>98.295314357490525</v>
      </c>
      <c r="Q117" s="455">
        <v>1520</v>
      </c>
      <c r="R117" s="457">
        <f t="shared" si="8"/>
        <v>1.7046856425094767</v>
      </c>
    </row>
    <row r="118" spans="1:19" ht="14.25" customHeight="1" thickBot="1">
      <c r="A118" s="467" t="s">
        <v>256</v>
      </c>
      <c r="B118" s="468">
        <f t="shared" si="0"/>
        <v>91434</v>
      </c>
      <c r="C118" s="469">
        <v>90557</v>
      </c>
      <c r="D118" s="470">
        <f t="shared" si="1"/>
        <v>99.04083820023186</v>
      </c>
      <c r="E118" s="469">
        <v>877</v>
      </c>
      <c r="F118" s="470">
        <f t="shared" si="2"/>
        <v>0.95916179976813876</v>
      </c>
      <c r="G118" s="469">
        <v>26752</v>
      </c>
      <c r="H118" s="470">
        <f t="shared" si="3"/>
        <v>29.258262790646803</v>
      </c>
      <c r="I118" s="469">
        <v>25886</v>
      </c>
      <c r="J118" s="470">
        <f t="shared" si="4"/>
        <v>96.762858851674636</v>
      </c>
      <c r="K118" s="469">
        <v>866</v>
      </c>
      <c r="L118" s="470">
        <f t="shared" si="5"/>
        <v>3.2371411483253585</v>
      </c>
      <c r="M118" s="471">
        <v>64682</v>
      </c>
      <c r="N118" s="470">
        <f t="shared" si="6"/>
        <v>70.74173720935319</v>
      </c>
      <c r="O118" s="469">
        <v>64671</v>
      </c>
      <c r="P118" s="470">
        <f t="shared" si="7"/>
        <v>99.98299372313781</v>
      </c>
      <c r="Q118" s="469">
        <v>11</v>
      </c>
      <c r="R118" s="472">
        <f t="shared" si="8"/>
        <v>1.7006276862187315E-2</v>
      </c>
    </row>
    <row r="119" spans="1:19" ht="14.25" customHeight="1">
      <c r="A119" s="473" t="s">
        <v>51</v>
      </c>
      <c r="B119" s="474">
        <f>M119+G119</f>
        <v>2753934</v>
      </c>
      <c r="C119" s="475">
        <v>2619950</v>
      </c>
      <c r="D119" s="476">
        <f t="shared" si="1"/>
        <v>95.134814414579296</v>
      </c>
      <c r="E119" s="477">
        <v>133984</v>
      </c>
      <c r="F119" s="478">
        <f t="shared" si="2"/>
        <v>4.8651855854207104</v>
      </c>
      <c r="G119" s="479">
        <v>619828</v>
      </c>
      <c r="H119" s="476">
        <f t="shared" si="3"/>
        <v>22.507002709578369</v>
      </c>
      <c r="I119" s="475">
        <v>503067</v>
      </c>
      <c r="J119" s="476">
        <f t="shared" si="4"/>
        <v>81.162354717760408</v>
      </c>
      <c r="K119" s="477">
        <v>116761</v>
      </c>
      <c r="L119" s="478">
        <f t="shared" si="5"/>
        <v>18.837645282239592</v>
      </c>
      <c r="M119" s="475">
        <v>2134106</v>
      </c>
      <c r="N119" s="476">
        <f t="shared" si="6"/>
        <v>77.492997290421627</v>
      </c>
      <c r="O119" s="475">
        <v>2116883</v>
      </c>
      <c r="P119" s="476">
        <f t="shared" si="7"/>
        <v>99.192964173288487</v>
      </c>
      <c r="Q119" s="477">
        <v>17223</v>
      </c>
      <c r="R119" s="480">
        <f>Q119/O119*100</f>
        <v>0.81360188541360101</v>
      </c>
    </row>
    <row r="120" spans="1:19" ht="14.25" customHeight="1">
      <c r="A120" s="481" t="s">
        <v>52</v>
      </c>
      <c r="B120" s="482">
        <f>M120+G120</f>
        <v>736375</v>
      </c>
      <c r="C120" s="483">
        <v>717309</v>
      </c>
      <c r="D120" s="484">
        <f t="shared" si="1"/>
        <v>97.410830079782713</v>
      </c>
      <c r="E120" s="485">
        <v>19066</v>
      </c>
      <c r="F120" s="486">
        <f t="shared" si="2"/>
        <v>2.5891699202172807</v>
      </c>
      <c r="G120" s="487">
        <v>218870</v>
      </c>
      <c r="H120" s="484">
        <f t="shared" si="3"/>
        <v>29.722627737226276</v>
      </c>
      <c r="I120" s="483">
        <v>202726</v>
      </c>
      <c r="J120" s="484">
        <f t="shared" si="4"/>
        <v>92.623932014437798</v>
      </c>
      <c r="K120" s="485">
        <v>16144</v>
      </c>
      <c r="L120" s="486">
        <f t="shared" si="5"/>
        <v>7.3760679855622051</v>
      </c>
      <c r="M120" s="483">
        <v>517505</v>
      </c>
      <c r="N120" s="484">
        <f t="shared" si="6"/>
        <v>70.277372262773724</v>
      </c>
      <c r="O120" s="483">
        <v>514583</v>
      </c>
      <c r="P120" s="484">
        <f t="shared" si="7"/>
        <v>99.435367774224403</v>
      </c>
      <c r="Q120" s="485">
        <v>2922</v>
      </c>
      <c r="R120" s="480">
        <f>Q120/O120*100</f>
        <v>0.56783842451072031</v>
      </c>
    </row>
    <row r="121" spans="1:19" ht="14.25" customHeight="1">
      <c r="A121" s="488" t="s">
        <v>53</v>
      </c>
      <c r="B121" s="489">
        <f>M121+G121</f>
        <v>3490309</v>
      </c>
      <c r="C121" s="490">
        <v>3337259</v>
      </c>
      <c r="D121" s="491">
        <f t="shared" si="1"/>
        <v>95.615001422510161</v>
      </c>
      <c r="E121" s="492">
        <v>153050</v>
      </c>
      <c r="F121" s="493">
        <f t="shared" si="2"/>
        <v>4.3849985774898439</v>
      </c>
      <c r="G121" s="494">
        <v>838698</v>
      </c>
      <c r="H121" s="491">
        <f t="shared" si="3"/>
        <v>24.02933379250949</v>
      </c>
      <c r="I121" s="490">
        <v>705793</v>
      </c>
      <c r="J121" s="491">
        <f t="shared" si="4"/>
        <v>84.153413982148521</v>
      </c>
      <c r="K121" s="492">
        <v>132905</v>
      </c>
      <c r="L121" s="493">
        <f t="shared" si="5"/>
        <v>15.846586017851481</v>
      </c>
      <c r="M121" s="490">
        <v>2651611</v>
      </c>
      <c r="N121" s="491">
        <f t="shared" si="6"/>
        <v>75.97066620749051</v>
      </c>
      <c r="O121" s="490">
        <v>2631466</v>
      </c>
      <c r="P121" s="491">
        <f t="shared" si="7"/>
        <v>99.240273177325037</v>
      </c>
      <c r="Q121" s="492">
        <v>20145</v>
      </c>
      <c r="R121" s="495">
        <f>Q121/O121*100</f>
        <v>0.76554285709942671</v>
      </c>
    </row>
    <row r="122" spans="1:19" ht="14.25" customHeight="1">
      <c r="A122" s="559" t="s">
        <v>244</v>
      </c>
      <c r="B122" s="559"/>
      <c r="C122" s="559"/>
      <c r="D122" s="559"/>
      <c r="E122" s="559"/>
      <c r="F122" s="559"/>
      <c r="G122" s="559"/>
      <c r="H122" s="559"/>
      <c r="I122" s="559"/>
      <c r="J122" s="559"/>
      <c r="K122" s="559"/>
      <c r="L122" s="559"/>
      <c r="M122" s="559"/>
      <c r="N122" s="559"/>
      <c r="O122" s="559"/>
      <c r="P122" s="559"/>
      <c r="Q122" s="559"/>
      <c r="R122" s="559"/>
    </row>
    <row r="123" spans="1:19" ht="14.25" customHeight="1">
      <c r="A123" s="560" t="s">
        <v>257</v>
      </c>
      <c r="B123" s="560"/>
      <c r="C123" s="560"/>
      <c r="D123" s="560"/>
      <c r="E123" s="560"/>
      <c r="F123" s="560"/>
      <c r="G123" s="560"/>
      <c r="H123" s="560"/>
      <c r="I123" s="560"/>
      <c r="J123" s="560"/>
      <c r="K123" s="560"/>
      <c r="L123" s="560"/>
      <c r="M123" s="560"/>
      <c r="N123" s="560"/>
      <c r="O123" s="560"/>
      <c r="P123" s="560"/>
      <c r="Q123" s="560"/>
      <c r="R123" s="560"/>
      <c r="S123" s="560"/>
    </row>
    <row r="124" spans="1:19" ht="24" customHeight="1">
      <c r="A124" s="569" t="s">
        <v>258</v>
      </c>
      <c r="B124" s="569"/>
      <c r="C124" s="569"/>
      <c r="D124" s="569"/>
      <c r="E124" s="569"/>
      <c r="F124" s="569"/>
      <c r="G124" s="569"/>
      <c r="H124" s="569"/>
      <c r="I124" s="569"/>
      <c r="J124" s="569"/>
      <c r="K124" s="569"/>
      <c r="L124" s="569"/>
      <c r="M124" s="569"/>
      <c r="N124" s="569"/>
      <c r="O124" s="569"/>
      <c r="P124" s="569"/>
      <c r="Q124" s="569"/>
      <c r="R124" s="569"/>
    </row>
    <row r="125" spans="1:19" ht="14.25" customHeight="1">
      <c r="A125" s="497"/>
      <c r="B125" s="497"/>
      <c r="C125" s="497"/>
      <c r="D125" s="497"/>
      <c r="E125" s="497"/>
      <c r="F125" s="497"/>
      <c r="G125" s="497"/>
      <c r="H125" s="497"/>
      <c r="I125" s="497"/>
      <c r="J125" s="497"/>
      <c r="K125" s="497"/>
      <c r="L125" s="497"/>
      <c r="M125" s="497"/>
      <c r="N125" s="497"/>
      <c r="O125" s="497"/>
      <c r="P125" s="497"/>
      <c r="Q125" s="497"/>
      <c r="R125" s="497"/>
    </row>
    <row r="126" spans="1:19" ht="24" customHeight="1">
      <c r="A126" s="564">
        <v>2021</v>
      </c>
      <c r="B126" s="564"/>
      <c r="C126" s="564"/>
      <c r="D126" s="564"/>
      <c r="E126" s="564"/>
      <c r="F126" s="564"/>
      <c r="G126" s="564"/>
      <c r="H126" s="564"/>
      <c r="I126" s="564"/>
      <c r="J126" s="564"/>
      <c r="K126" s="564"/>
      <c r="L126" s="564"/>
      <c r="M126" s="564"/>
      <c r="N126" s="564"/>
      <c r="O126" s="564"/>
      <c r="P126" s="564"/>
      <c r="Q126" s="564"/>
      <c r="R126" s="564"/>
    </row>
    <row r="127" spans="1:19" ht="14.25" customHeight="1">
      <c r="A127" s="499"/>
      <c r="B127" s="499"/>
      <c r="C127" s="499"/>
      <c r="D127" s="499"/>
      <c r="E127" s="499"/>
      <c r="F127" s="499"/>
      <c r="G127" s="499"/>
      <c r="H127" s="499"/>
      <c r="I127" s="499"/>
      <c r="J127" s="499"/>
      <c r="K127" s="499"/>
      <c r="L127" s="499"/>
      <c r="M127" s="499"/>
      <c r="N127" s="499"/>
      <c r="O127" s="499"/>
      <c r="P127" s="499"/>
      <c r="Q127" s="499"/>
      <c r="R127" s="499"/>
    </row>
    <row r="128" spans="1:19" ht="16.2">
      <c r="A128" s="565" t="s">
        <v>272</v>
      </c>
      <c r="B128" s="565"/>
      <c r="C128" s="565"/>
      <c r="D128" s="565"/>
      <c r="E128" s="565"/>
      <c r="F128" s="565"/>
      <c r="G128" s="565"/>
      <c r="H128" s="565"/>
      <c r="I128" s="565"/>
      <c r="J128" s="565"/>
      <c r="K128" s="565"/>
      <c r="L128" s="565"/>
      <c r="M128" s="565"/>
      <c r="N128" s="565"/>
      <c r="O128" s="565"/>
      <c r="P128" s="565"/>
      <c r="Q128" s="565"/>
      <c r="R128" s="565"/>
    </row>
    <row r="129" spans="1:18" ht="14.25" customHeight="1" thickBot="1">
      <c r="A129" s="566" t="s">
        <v>27</v>
      </c>
      <c r="B129" s="567" t="s">
        <v>95</v>
      </c>
      <c r="C129" s="563" t="s">
        <v>29</v>
      </c>
      <c r="D129" s="563"/>
      <c r="E129" s="563"/>
      <c r="F129" s="563"/>
      <c r="G129" s="563"/>
      <c r="H129" s="563"/>
      <c r="I129" s="563"/>
      <c r="J129" s="563"/>
      <c r="K129" s="563"/>
      <c r="L129" s="563"/>
      <c r="M129" s="563"/>
      <c r="N129" s="563"/>
      <c r="O129" s="563"/>
      <c r="P129" s="563"/>
      <c r="Q129" s="563"/>
      <c r="R129" s="563"/>
    </row>
    <row r="130" spans="1:18" ht="14.25" customHeight="1" thickBot="1">
      <c r="A130" s="566"/>
      <c r="B130" s="567"/>
      <c r="C130" s="562" t="s">
        <v>96</v>
      </c>
      <c r="D130" s="562"/>
      <c r="E130" s="562" t="s">
        <v>97</v>
      </c>
      <c r="F130" s="562"/>
      <c r="G130" s="562" t="s">
        <v>98</v>
      </c>
      <c r="H130" s="562"/>
      <c r="I130" s="562" t="s">
        <v>29</v>
      </c>
      <c r="J130" s="562"/>
      <c r="K130" s="562"/>
      <c r="L130" s="562"/>
      <c r="M130" s="562" t="s">
        <v>99</v>
      </c>
      <c r="N130" s="562"/>
      <c r="O130" s="563" t="s">
        <v>29</v>
      </c>
      <c r="P130" s="563"/>
      <c r="Q130" s="563"/>
      <c r="R130" s="563"/>
    </row>
    <row r="131" spans="1:18" ht="47.25" customHeight="1" thickBot="1">
      <c r="A131" s="566"/>
      <c r="B131" s="567"/>
      <c r="C131" s="562"/>
      <c r="D131" s="562"/>
      <c r="E131" s="562"/>
      <c r="F131" s="562"/>
      <c r="G131" s="562"/>
      <c r="H131" s="562"/>
      <c r="I131" s="562" t="s">
        <v>96</v>
      </c>
      <c r="J131" s="562"/>
      <c r="K131" s="562" t="s">
        <v>241</v>
      </c>
      <c r="L131" s="562"/>
      <c r="M131" s="562"/>
      <c r="N131" s="562"/>
      <c r="O131" s="562" t="s">
        <v>96</v>
      </c>
      <c r="P131" s="562"/>
      <c r="Q131" s="563" t="s">
        <v>97</v>
      </c>
      <c r="R131" s="563"/>
    </row>
    <row r="132" spans="1:18" ht="15" thickBot="1">
      <c r="A132" s="566"/>
      <c r="B132" s="447" t="s">
        <v>33</v>
      </c>
      <c r="C132" s="448" t="s">
        <v>33</v>
      </c>
      <c r="D132" s="449" t="s">
        <v>34</v>
      </c>
      <c r="E132" s="448" t="s">
        <v>33</v>
      </c>
      <c r="F132" s="449" t="s">
        <v>34</v>
      </c>
      <c r="G132" s="448" t="s">
        <v>33</v>
      </c>
      <c r="H132" s="449" t="s">
        <v>34</v>
      </c>
      <c r="I132" s="448" t="s">
        <v>33</v>
      </c>
      <c r="J132" s="449" t="s">
        <v>34</v>
      </c>
      <c r="K132" s="448" t="s">
        <v>33</v>
      </c>
      <c r="L132" s="449" t="s">
        <v>34</v>
      </c>
      <c r="M132" s="448" t="s">
        <v>33</v>
      </c>
      <c r="N132" s="449" t="s">
        <v>34</v>
      </c>
      <c r="O132" s="448" t="s">
        <v>33</v>
      </c>
      <c r="P132" s="449" t="s">
        <v>34</v>
      </c>
      <c r="Q132" s="448" t="s">
        <v>33</v>
      </c>
      <c r="R132" s="450" t="s">
        <v>34</v>
      </c>
    </row>
    <row r="133" spans="1:18" ht="14.25" customHeight="1">
      <c r="A133" s="451" t="s">
        <v>35</v>
      </c>
      <c r="B133" s="452">
        <v>447805</v>
      </c>
      <c r="C133" s="453">
        <v>431527</v>
      </c>
      <c r="D133" s="454">
        <v>96.36493563046416</v>
      </c>
      <c r="E133" s="455">
        <v>16278</v>
      </c>
      <c r="F133" s="456">
        <v>3.6350643695358476</v>
      </c>
      <c r="G133" s="455">
        <v>94007</v>
      </c>
      <c r="H133" s="456">
        <v>20.992842866872856</v>
      </c>
      <c r="I133" s="455">
        <v>79213</v>
      </c>
      <c r="J133" s="456">
        <v>84.262874041294793</v>
      </c>
      <c r="K133" s="455">
        <v>14794</v>
      </c>
      <c r="L133" s="456">
        <v>15.737125958705203</v>
      </c>
      <c r="M133" s="455">
        <v>353798</v>
      </c>
      <c r="N133" s="456">
        <v>79.007157133127137</v>
      </c>
      <c r="O133" s="455">
        <v>352314</v>
      </c>
      <c r="P133" s="456">
        <v>99.58055161419793</v>
      </c>
      <c r="Q133" s="455">
        <v>1484</v>
      </c>
      <c r="R133" s="457">
        <v>0.41944838580206784</v>
      </c>
    </row>
    <row r="134" spans="1:18" ht="14.25" customHeight="1">
      <c r="A134" s="458" t="s">
        <v>36</v>
      </c>
      <c r="B134" s="459">
        <v>532087</v>
      </c>
      <c r="C134" s="460">
        <v>521161</v>
      </c>
      <c r="D134" s="461">
        <v>97.946576405738156</v>
      </c>
      <c r="E134" s="460">
        <v>10926</v>
      </c>
      <c r="F134" s="461">
        <v>2.0534235942618406</v>
      </c>
      <c r="G134" s="460">
        <v>113298</v>
      </c>
      <c r="H134" s="461">
        <v>21.293134393435658</v>
      </c>
      <c r="I134" s="460">
        <v>104590</v>
      </c>
      <c r="J134" s="461">
        <v>92.314074387897406</v>
      </c>
      <c r="K134" s="460">
        <v>8708</v>
      </c>
      <c r="L134" s="461">
        <v>7.6859256121025972</v>
      </c>
      <c r="M134" s="462">
        <v>418789</v>
      </c>
      <c r="N134" s="461">
        <v>78.706865606564335</v>
      </c>
      <c r="O134" s="460">
        <v>416571</v>
      </c>
      <c r="P134" s="461">
        <v>99.470377684227614</v>
      </c>
      <c r="Q134" s="460">
        <v>2218</v>
      </c>
      <c r="R134" s="463">
        <v>0.52962231577238172</v>
      </c>
    </row>
    <row r="135" spans="1:18" ht="14.25" customHeight="1">
      <c r="A135" s="451" t="s">
        <v>83</v>
      </c>
      <c r="B135" s="452">
        <v>173859</v>
      </c>
      <c r="C135" s="455">
        <v>168470</v>
      </c>
      <c r="D135" s="456">
        <v>96.900361787425439</v>
      </c>
      <c r="E135" s="455">
        <v>5389</v>
      </c>
      <c r="F135" s="456">
        <v>3.0996382125745576</v>
      </c>
      <c r="G135" s="455">
        <v>51887</v>
      </c>
      <c r="H135" s="456">
        <v>29.844299115950278</v>
      </c>
      <c r="I135" s="455">
        <v>48040</v>
      </c>
      <c r="J135" s="456">
        <v>92.585811474935923</v>
      </c>
      <c r="K135" s="455">
        <v>3847</v>
      </c>
      <c r="L135" s="456">
        <v>7.4141885250640822</v>
      </c>
      <c r="M135" s="464">
        <v>121972</v>
      </c>
      <c r="N135" s="456">
        <v>70.155700884049722</v>
      </c>
      <c r="O135" s="455">
        <v>120430</v>
      </c>
      <c r="P135" s="456">
        <v>98.735775423867778</v>
      </c>
      <c r="Q135" s="455">
        <v>1542</v>
      </c>
      <c r="R135" s="457">
        <v>1.2642245761322271</v>
      </c>
    </row>
    <row r="136" spans="1:18" ht="14.25" customHeight="1">
      <c r="A136" s="458" t="s">
        <v>37</v>
      </c>
      <c r="B136" s="459">
        <v>114209</v>
      </c>
      <c r="C136" s="460">
        <v>110757</v>
      </c>
      <c r="D136" s="461">
        <v>96.977471127494326</v>
      </c>
      <c r="E136" s="460">
        <v>3452</v>
      </c>
      <c r="F136" s="461">
        <v>3.0225288725056694</v>
      </c>
      <c r="G136" s="460">
        <v>34824</v>
      </c>
      <c r="H136" s="461">
        <v>30.491467397490567</v>
      </c>
      <c r="I136" s="460">
        <v>31798</v>
      </c>
      <c r="J136" s="461">
        <v>91.310590397427063</v>
      </c>
      <c r="K136" s="460">
        <v>3026</v>
      </c>
      <c r="L136" s="461">
        <v>8.6894096025729386</v>
      </c>
      <c r="M136" s="462">
        <v>79385</v>
      </c>
      <c r="N136" s="461">
        <v>69.508532602509433</v>
      </c>
      <c r="O136" s="460">
        <v>78959</v>
      </c>
      <c r="P136" s="461">
        <v>99.463374692952073</v>
      </c>
      <c r="Q136" s="460">
        <v>426</v>
      </c>
      <c r="R136" s="463">
        <v>0.53662530704793099</v>
      </c>
    </row>
    <row r="137" spans="1:18" ht="14.25" customHeight="1">
      <c r="A137" s="451" t="s">
        <v>38</v>
      </c>
      <c r="B137" s="452">
        <v>27039</v>
      </c>
      <c r="C137" s="455">
        <v>26032</v>
      </c>
      <c r="D137" s="456">
        <v>96.275749842819636</v>
      </c>
      <c r="E137" s="455">
        <v>1007</v>
      </c>
      <c r="F137" s="456">
        <v>3.7242501571803692</v>
      </c>
      <c r="G137" s="455">
        <v>6067</v>
      </c>
      <c r="H137" s="456">
        <v>22.437959983727211</v>
      </c>
      <c r="I137" s="455">
        <v>5193</v>
      </c>
      <c r="J137" s="456">
        <v>85.594198120982369</v>
      </c>
      <c r="K137" s="455">
        <v>874</v>
      </c>
      <c r="L137" s="456">
        <v>14.405801879017636</v>
      </c>
      <c r="M137" s="464">
        <v>20972</v>
      </c>
      <c r="N137" s="456">
        <v>77.562040016272789</v>
      </c>
      <c r="O137" s="455">
        <v>20839</v>
      </c>
      <c r="P137" s="456">
        <v>99.365821094793063</v>
      </c>
      <c r="Q137" s="455">
        <v>133</v>
      </c>
      <c r="R137" s="457">
        <v>0.63417890520694253</v>
      </c>
    </row>
    <row r="138" spans="1:18" ht="14.25" customHeight="1">
      <c r="A138" s="458" t="s">
        <v>39</v>
      </c>
      <c r="B138" s="459">
        <v>85753</v>
      </c>
      <c r="C138" s="460">
        <v>83184</v>
      </c>
      <c r="D138" s="461">
        <v>97.004186442456813</v>
      </c>
      <c r="E138" s="460">
        <v>2569</v>
      </c>
      <c r="F138" s="461">
        <v>2.9958135575431761</v>
      </c>
      <c r="G138" s="460">
        <v>28184</v>
      </c>
      <c r="H138" s="461">
        <v>32.866488635966093</v>
      </c>
      <c r="I138" s="460">
        <v>26369</v>
      </c>
      <c r="J138" s="461">
        <v>93.560175986375242</v>
      </c>
      <c r="K138" s="460">
        <v>1815</v>
      </c>
      <c r="L138" s="461">
        <v>6.4398240136247527</v>
      </c>
      <c r="M138" s="462">
        <v>57569</v>
      </c>
      <c r="N138" s="461">
        <v>67.133511364033922</v>
      </c>
      <c r="O138" s="460">
        <v>56815</v>
      </c>
      <c r="P138" s="461">
        <v>98.690267331376262</v>
      </c>
      <c r="Q138" s="460">
        <v>754</v>
      </c>
      <c r="R138" s="463">
        <v>1.3097326686237385</v>
      </c>
    </row>
    <row r="139" spans="1:18" ht="14.25" customHeight="1">
      <c r="A139" s="451" t="s">
        <v>213</v>
      </c>
      <c r="B139" s="452">
        <v>260234</v>
      </c>
      <c r="C139" s="455">
        <v>250106</v>
      </c>
      <c r="D139" s="456">
        <v>96.108118078344873</v>
      </c>
      <c r="E139" s="455">
        <v>10128</v>
      </c>
      <c r="F139" s="456">
        <v>3.8918819216551257</v>
      </c>
      <c r="G139" s="455">
        <v>56559</v>
      </c>
      <c r="H139" s="456">
        <v>21.733901027536756</v>
      </c>
      <c r="I139" s="455">
        <v>47379</v>
      </c>
      <c r="J139" s="456">
        <v>83.76916140667268</v>
      </c>
      <c r="K139" s="455">
        <v>9180</v>
      </c>
      <c r="L139" s="456">
        <v>16.23083859332732</v>
      </c>
      <c r="M139" s="464">
        <v>203675</v>
      </c>
      <c r="N139" s="456">
        <v>78.266098972463254</v>
      </c>
      <c r="O139" s="455">
        <v>202727</v>
      </c>
      <c r="P139" s="456">
        <v>99.534552596047618</v>
      </c>
      <c r="Q139" s="455">
        <v>948</v>
      </c>
      <c r="R139" s="457">
        <v>0.4654474039523751</v>
      </c>
    </row>
    <row r="140" spans="1:18" ht="14.25" customHeight="1">
      <c r="A140" s="458" t="s">
        <v>41</v>
      </c>
      <c r="B140" s="459">
        <v>72268</v>
      </c>
      <c r="C140" s="460">
        <v>68913</v>
      </c>
      <c r="D140" s="461">
        <v>95.357557978635072</v>
      </c>
      <c r="E140" s="460">
        <v>3355</v>
      </c>
      <c r="F140" s="461">
        <v>4.6424420213649196</v>
      </c>
      <c r="G140" s="460">
        <v>22219</v>
      </c>
      <c r="H140" s="461">
        <v>30.745281452371724</v>
      </c>
      <c r="I140" s="460">
        <v>19389</v>
      </c>
      <c r="J140" s="461">
        <v>87.263153157207796</v>
      </c>
      <c r="K140" s="460">
        <v>2830</v>
      </c>
      <c r="L140" s="461">
        <v>12.736846842792204</v>
      </c>
      <c r="M140" s="462">
        <v>50049</v>
      </c>
      <c r="N140" s="461">
        <v>69.254718547628272</v>
      </c>
      <c r="O140" s="460">
        <v>49524</v>
      </c>
      <c r="P140" s="461">
        <v>98.95102799256729</v>
      </c>
      <c r="Q140" s="460">
        <v>525</v>
      </c>
      <c r="R140" s="463">
        <v>1.048972007432716</v>
      </c>
    </row>
    <row r="141" spans="1:18" ht="14.25" customHeight="1">
      <c r="A141" s="451" t="s">
        <v>43</v>
      </c>
      <c r="B141" s="452">
        <v>321440</v>
      </c>
      <c r="C141" s="455">
        <v>302555</v>
      </c>
      <c r="D141" s="456">
        <v>94.124875559980097</v>
      </c>
      <c r="E141" s="455">
        <v>18885</v>
      </c>
      <c r="F141" s="456">
        <v>5.8751244400199107</v>
      </c>
      <c r="G141" s="455">
        <v>71804</v>
      </c>
      <c r="H141" s="456">
        <v>22.338227974116474</v>
      </c>
      <c r="I141" s="455">
        <v>56438</v>
      </c>
      <c r="J141" s="456">
        <v>78.600077990084117</v>
      </c>
      <c r="K141" s="455">
        <v>15366</v>
      </c>
      <c r="L141" s="456">
        <v>21.39992200991588</v>
      </c>
      <c r="M141" s="464">
        <v>249636</v>
      </c>
      <c r="N141" s="456">
        <v>77.661772025883522</v>
      </c>
      <c r="O141" s="455">
        <v>246117</v>
      </c>
      <c r="P141" s="456">
        <v>98.590347546027019</v>
      </c>
      <c r="Q141" s="455">
        <v>3519</v>
      </c>
      <c r="R141" s="457">
        <v>1.4096524539729847</v>
      </c>
    </row>
    <row r="142" spans="1:18" ht="14.25" customHeight="1">
      <c r="A142" s="458" t="s">
        <v>44</v>
      </c>
      <c r="B142" s="459">
        <v>700054</v>
      </c>
      <c r="C142" s="460">
        <v>641928</v>
      </c>
      <c r="D142" s="461">
        <v>91.696926237118845</v>
      </c>
      <c r="E142" s="460">
        <v>58126</v>
      </c>
      <c r="F142" s="461">
        <v>8.3030737628811497</v>
      </c>
      <c r="G142" s="460">
        <v>152948</v>
      </c>
      <c r="H142" s="461">
        <v>21.848028866344595</v>
      </c>
      <c r="I142" s="460">
        <v>101851</v>
      </c>
      <c r="J142" s="461">
        <v>66.591913591547453</v>
      </c>
      <c r="K142" s="460">
        <v>51097</v>
      </c>
      <c r="L142" s="461">
        <v>33.408086408452547</v>
      </c>
      <c r="M142" s="462">
        <v>547106</v>
      </c>
      <c r="N142" s="461">
        <v>78.151971133655408</v>
      </c>
      <c r="O142" s="460">
        <v>540077</v>
      </c>
      <c r="P142" s="461">
        <v>98.715239825554818</v>
      </c>
      <c r="Q142" s="460">
        <v>7029</v>
      </c>
      <c r="R142" s="463">
        <v>1.2847601744451715</v>
      </c>
    </row>
    <row r="143" spans="1:18" ht="14.25" customHeight="1">
      <c r="A143" s="451" t="s">
        <v>259</v>
      </c>
      <c r="B143" s="452">
        <v>161902</v>
      </c>
      <c r="C143" s="455">
        <v>158542</v>
      </c>
      <c r="D143" s="456">
        <v>97.924670479672898</v>
      </c>
      <c r="E143" s="455">
        <v>3360</v>
      </c>
      <c r="F143" s="456">
        <v>2.0753295203271112</v>
      </c>
      <c r="G143" s="455">
        <v>33506</v>
      </c>
      <c r="H143" s="456">
        <v>20.695235389309584</v>
      </c>
      <c r="I143" s="455">
        <v>30501</v>
      </c>
      <c r="J143" s="456">
        <v>91.031457052468213</v>
      </c>
      <c r="K143" s="455">
        <v>3005</v>
      </c>
      <c r="L143" s="456">
        <v>8.9685429475317857</v>
      </c>
      <c r="M143" s="464">
        <v>128396</v>
      </c>
      <c r="N143" s="456">
        <v>79.304764610690412</v>
      </c>
      <c r="O143" s="455">
        <v>128041</v>
      </c>
      <c r="P143" s="456">
        <v>99.723511635876505</v>
      </c>
      <c r="Q143" s="455">
        <v>355</v>
      </c>
      <c r="R143" s="457">
        <v>0.27648836412349292</v>
      </c>
    </row>
    <row r="144" spans="1:18" ht="14.25" customHeight="1">
      <c r="A144" s="458" t="s">
        <v>46</v>
      </c>
      <c r="B144" s="459">
        <v>34882</v>
      </c>
      <c r="C144" s="460">
        <v>34028</v>
      </c>
      <c r="D144" s="461">
        <v>97.551745886130377</v>
      </c>
      <c r="E144" s="460">
        <v>854</v>
      </c>
      <c r="F144" s="461">
        <v>2.4482541138696177</v>
      </c>
      <c r="G144" s="460">
        <v>7293</v>
      </c>
      <c r="H144" s="461">
        <v>20.907631443151196</v>
      </c>
      <c r="I144" s="460">
        <v>6600</v>
      </c>
      <c r="J144" s="461">
        <v>90.497737556561091</v>
      </c>
      <c r="K144" s="460">
        <v>693</v>
      </c>
      <c r="L144" s="461">
        <v>9.502262443438914</v>
      </c>
      <c r="M144" s="462">
        <v>27589</v>
      </c>
      <c r="N144" s="461">
        <v>79.092368556848797</v>
      </c>
      <c r="O144" s="460">
        <v>27428</v>
      </c>
      <c r="P144" s="461">
        <v>99.416434086048781</v>
      </c>
      <c r="Q144" s="460">
        <v>161</v>
      </c>
      <c r="R144" s="463">
        <v>0.58356591395121238</v>
      </c>
    </row>
    <row r="145" spans="1:19" ht="14.25" customHeight="1">
      <c r="A145" s="451" t="s">
        <v>47</v>
      </c>
      <c r="B145" s="452">
        <v>190211</v>
      </c>
      <c r="C145" s="455">
        <v>183605</v>
      </c>
      <c r="D145" s="456">
        <v>96.527014736266565</v>
      </c>
      <c r="E145" s="455">
        <v>6606</v>
      </c>
      <c r="F145" s="456">
        <v>3.4729852637334329</v>
      </c>
      <c r="G145" s="455">
        <v>54620</v>
      </c>
      <c r="H145" s="456">
        <v>28.715479125812916</v>
      </c>
      <c r="I145" s="455">
        <v>48314</v>
      </c>
      <c r="J145" s="456">
        <v>88.454778469425122</v>
      </c>
      <c r="K145" s="455">
        <v>6306</v>
      </c>
      <c r="L145" s="456">
        <v>11.545221530574882</v>
      </c>
      <c r="M145" s="464">
        <v>135591</v>
      </c>
      <c r="N145" s="456">
        <v>71.284520874187081</v>
      </c>
      <c r="O145" s="455">
        <v>135291</v>
      </c>
      <c r="P145" s="456">
        <v>99.778746376971924</v>
      </c>
      <c r="Q145" s="455">
        <v>300</v>
      </c>
      <c r="R145" s="457">
        <v>0.22125362302807708</v>
      </c>
    </row>
    <row r="146" spans="1:19" ht="14.25" customHeight="1">
      <c r="A146" s="458" t="s">
        <v>48</v>
      </c>
      <c r="B146" s="459">
        <v>93804</v>
      </c>
      <c r="C146" s="460">
        <v>92959</v>
      </c>
      <c r="D146" s="461">
        <v>99.099185535798057</v>
      </c>
      <c r="E146" s="460">
        <v>845</v>
      </c>
      <c r="F146" s="461">
        <v>0.9008144642019531</v>
      </c>
      <c r="G146" s="460">
        <v>28866</v>
      </c>
      <c r="H146" s="461">
        <v>30.772674939234999</v>
      </c>
      <c r="I146" s="460">
        <v>28196</v>
      </c>
      <c r="J146" s="461">
        <v>97.678930229335549</v>
      </c>
      <c r="K146" s="460">
        <v>670</v>
      </c>
      <c r="L146" s="461">
        <v>2.3210697706644496</v>
      </c>
      <c r="M146" s="462">
        <v>64938</v>
      </c>
      <c r="N146" s="461">
        <v>69.227325060764997</v>
      </c>
      <c r="O146" s="460">
        <v>64763</v>
      </c>
      <c r="P146" s="461">
        <v>99.730512180849431</v>
      </c>
      <c r="Q146" s="460">
        <v>175</v>
      </c>
      <c r="R146" s="463">
        <v>0.2694878191505744</v>
      </c>
    </row>
    <row r="147" spans="1:19" ht="14.25" customHeight="1">
      <c r="A147" s="451" t="s">
        <v>49</v>
      </c>
      <c r="B147" s="452">
        <v>114610</v>
      </c>
      <c r="C147" s="455">
        <v>106855</v>
      </c>
      <c r="D147" s="456">
        <v>93.233574731698809</v>
      </c>
      <c r="E147" s="455">
        <v>7755</v>
      </c>
      <c r="F147" s="456">
        <v>6.7664252683011945</v>
      </c>
      <c r="G147" s="455">
        <v>26773</v>
      </c>
      <c r="H147" s="456">
        <v>23.360090742518107</v>
      </c>
      <c r="I147" s="455">
        <v>20518</v>
      </c>
      <c r="J147" s="456">
        <v>76.636910320098607</v>
      </c>
      <c r="K147" s="455">
        <v>6255</v>
      </c>
      <c r="L147" s="456">
        <v>23.363089679901393</v>
      </c>
      <c r="M147" s="464">
        <v>87837</v>
      </c>
      <c r="N147" s="456">
        <v>76.639909257481904</v>
      </c>
      <c r="O147" s="455">
        <v>86337</v>
      </c>
      <c r="P147" s="456">
        <v>98.292291403394927</v>
      </c>
      <c r="Q147" s="455">
        <v>1500</v>
      </c>
      <c r="R147" s="457">
        <v>1.7077085966050751</v>
      </c>
    </row>
    <row r="148" spans="1:19" ht="14.25" customHeight="1" thickBot="1">
      <c r="A148" s="467" t="s">
        <v>50</v>
      </c>
      <c r="B148" s="468">
        <v>92809</v>
      </c>
      <c r="C148" s="469">
        <v>91858</v>
      </c>
      <c r="D148" s="470">
        <v>98.97531489402968</v>
      </c>
      <c r="E148" s="469">
        <v>951</v>
      </c>
      <c r="F148" s="470">
        <v>1.0246851059703261</v>
      </c>
      <c r="G148" s="469">
        <v>27053</v>
      </c>
      <c r="H148" s="470">
        <v>29.149112693812025</v>
      </c>
      <c r="I148" s="469">
        <v>26113</v>
      </c>
      <c r="J148" s="470">
        <v>96.525339149077737</v>
      </c>
      <c r="K148" s="469">
        <v>940</v>
      </c>
      <c r="L148" s="470">
        <v>3.4746608509222634</v>
      </c>
      <c r="M148" s="471">
        <v>65756</v>
      </c>
      <c r="N148" s="470">
        <v>70.850887306187985</v>
      </c>
      <c r="O148" s="469">
        <v>65745</v>
      </c>
      <c r="P148" s="470">
        <v>99.983271488533362</v>
      </c>
      <c r="Q148" s="469">
        <v>11</v>
      </c>
      <c r="R148" s="472">
        <v>1.6728511466634222E-2</v>
      </c>
    </row>
    <row r="149" spans="1:19" ht="14.25" customHeight="1">
      <c r="A149" s="473" t="s">
        <v>51</v>
      </c>
      <c r="B149" s="474">
        <v>2685806</v>
      </c>
      <c r="C149" s="475">
        <v>2555918</v>
      </c>
      <c r="D149" s="476">
        <v>95.163909828185652</v>
      </c>
      <c r="E149" s="477">
        <v>129888</v>
      </c>
      <c r="F149" s="478">
        <v>4.8360901718143454</v>
      </c>
      <c r="G149" s="479">
        <v>590439</v>
      </c>
      <c r="H149" s="476">
        <v>21.983680131774225</v>
      </c>
      <c r="I149" s="475">
        <v>478652</v>
      </c>
      <c r="J149" s="476">
        <v>81.067138180235389</v>
      </c>
      <c r="K149" s="477">
        <v>111787</v>
      </c>
      <c r="L149" s="478">
        <v>18.932861819764614</v>
      </c>
      <c r="M149" s="475">
        <v>2095367</v>
      </c>
      <c r="N149" s="476">
        <v>78.016319868225779</v>
      </c>
      <c r="O149" s="475">
        <v>2077266</v>
      </c>
      <c r="P149" s="476">
        <v>99.136141783277111</v>
      </c>
      <c r="Q149" s="477">
        <v>18101</v>
      </c>
      <c r="R149" s="480">
        <v>0.86385821672289398</v>
      </c>
    </row>
    <row r="150" spans="1:19" ht="14.25" customHeight="1">
      <c r="A150" s="481" t="s">
        <v>52</v>
      </c>
      <c r="B150" s="482">
        <v>737160</v>
      </c>
      <c r="C150" s="483">
        <v>716562</v>
      </c>
      <c r="D150" s="484">
        <v>97.20576265668241</v>
      </c>
      <c r="E150" s="485">
        <v>20598</v>
      </c>
      <c r="F150" s="486">
        <v>2.7942373433175973</v>
      </c>
      <c r="G150" s="487">
        <v>219469</v>
      </c>
      <c r="H150" s="484">
        <v>29.772233979054754</v>
      </c>
      <c r="I150" s="483">
        <v>201850</v>
      </c>
      <c r="J150" s="484">
        <v>91.971986932095191</v>
      </c>
      <c r="K150" s="485">
        <v>17619</v>
      </c>
      <c r="L150" s="486">
        <v>8.0280130679048067</v>
      </c>
      <c r="M150" s="483">
        <v>517691</v>
      </c>
      <c r="N150" s="484">
        <v>70.227766020945253</v>
      </c>
      <c r="O150" s="483">
        <v>514712</v>
      </c>
      <c r="P150" s="484">
        <v>99.424560210627575</v>
      </c>
      <c r="Q150" s="485">
        <v>2979</v>
      </c>
      <c r="R150" s="480">
        <v>0.5754397893724249</v>
      </c>
    </row>
    <row r="151" spans="1:19" ht="14.25" customHeight="1">
      <c r="A151" s="488" t="s">
        <v>53</v>
      </c>
      <c r="B151" s="489">
        <v>3422966</v>
      </c>
      <c r="C151" s="490">
        <v>3272480</v>
      </c>
      <c r="D151" s="491">
        <v>95.603637313370911</v>
      </c>
      <c r="E151" s="492">
        <v>150486</v>
      </c>
      <c r="F151" s="493">
        <v>4.3963626866290815</v>
      </c>
      <c r="G151" s="494">
        <v>809908</v>
      </c>
      <c r="H151" s="491">
        <v>23.661000430620696</v>
      </c>
      <c r="I151" s="490">
        <v>680502</v>
      </c>
      <c r="J151" s="491">
        <v>84.022135847528361</v>
      </c>
      <c r="K151" s="492">
        <v>129406</v>
      </c>
      <c r="L151" s="493">
        <v>15.977864152471637</v>
      </c>
      <c r="M151" s="490">
        <v>2613058</v>
      </c>
      <c r="N151" s="491">
        <v>76.338999569379311</v>
      </c>
      <c r="O151" s="490">
        <v>2591978</v>
      </c>
      <c r="P151" s="491">
        <v>99.193282353472441</v>
      </c>
      <c r="Q151" s="492">
        <v>21080</v>
      </c>
      <c r="R151" s="495">
        <v>0.80671764652755518</v>
      </c>
    </row>
    <row r="152" spans="1:19" ht="14.25" customHeight="1">
      <c r="A152" s="559" t="s">
        <v>244</v>
      </c>
      <c r="B152" s="559"/>
      <c r="C152" s="559"/>
      <c r="D152" s="559"/>
      <c r="E152" s="559"/>
      <c r="F152" s="559"/>
      <c r="G152" s="559"/>
      <c r="H152" s="559"/>
      <c r="I152" s="559"/>
      <c r="J152" s="559"/>
      <c r="K152" s="559"/>
      <c r="L152" s="559"/>
      <c r="M152" s="559"/>
      <c r="N152" s="559"/>
      <c r="O152" s="559"/>
      <c r="P152" s="559"/>
      <c r="Q152" s="559"/>
      <c r="R152" s="559"/>
    </row>
    <row r="153" spans="1:19" ht="33" customHeight="1">
      <c r="A153" s="568" t="s">
        <v>260</v>
      </c>
      <c r="B153" s="568"/>
      <c r="C153" s="568"/>
      <c r="D153" s="568"/>
      <c r="E153" s="568"/>
      <c r="F153" s="568"/>
      <c r="G153" s="568"/>
      <c r="H153" s="568"/>
      <c r="I153" s="568"/>
      <c r="J153" s="568"/>
      <c r="K153" s="568"/>
      <c r="L153" s="568"/>
      <c r="M153" s="568"/>
      <c r="N153" s="568"/>
      <c r="O153" s="568"/>
      <c r="P153" s="568"/>
      <c r="Q153" s="568"/>
      <c r="R153" s="568"/>
      <c r="S153" s="500"/>
    </row>
    <row r="154" spans="1:19" ht="24" customHeight="1">
      <c r="A154" s="569" t="s">
        <v>261</v>
      </c>
      <c r="B154" s="569"/>
      <c r="C154" s="569"/>
      <c r="D154" s="569"/>
      <c r="E154" s="569"/>
      <c r="F154" s="569"/>
      <c r="G154" s="569"/>
      <c r="H154" s="569"/>
      <c r="I154" s="569"/>
      <c r="J154" s="569"/>
      <c r="K154" s="569"/>
      <c r="L154" s="569"/>
      <c r="M154" s="569"/>
      <c r="N154" s="569"/>
      <c r="O154" s="569"/>
      <c r="P154" s="569"/>
      <c r="Q154" s="569"/>
      <c r="R154" s="569"/>
    </row>
    <row r="155" spans="1:19" ht="14.25" customHeight="1">
      <c r="A155" s="497"/>
      <c r="B155" s="497"/>
      <c r="C155" s="497"/>
      <c r="D155" s="497"/>
      <c r="E155" s="497"/>
      <c r="F155" s="497"/>
      <c r="G155" s="497"/>
      <c r="H155" s="497"/>
      <c r="I155" s="497"/>
      <c r="J155" s="497"/>
      <c r="K155" s="497"/>
      <c r="L155" s="497"/>
      <c r="M155" s="497"/>
      <c r="N155" s="497"/>
      <c r="O155" s="497"/>
      <c r="P155" s="497"/>
      <c r="Q155" s="497"/>
      <c r="R155" s="497"/>
    </row>
    <row r="156" spans="1:19" ht="24" customHeight="1">
      <c r="A156" s="564">
        <v>2020</v>
      </c>
      <c r="B156" s="564"/>
      <c r="C156" s="564"/>
      <c r="D156" s="564"/>
      <c r="E156" s="564"/>
      <c r="F156" s="564"/>
      <c r="G156" s="564"/>
      <c r="H156" s="564"/>
      <c r="I156" s="564"/>
      <c r="J156" s="564"/>
      <c r="K156" s="564"/>
      <c r="L156" s="564"/>
      <c r="M156" s="564"/>
      <c r="N156" s="564"/>
      <c r="O156" s="564"/>
      <c r="P156" s="564"/>
      <c r="Q156" s="564"/>
      <c r="R156" s="564"/>
    </row>
    <row r="157" spans="1:19" ht="14.25" customHeight="1">
      <c r="A157" s="498"/>
      <c r="B157" s="497"/>
      <c r="C157" s="497"/>
      <c r="D157" s="497"/>
      <c r="E157" s="497"/>
      <c r="F157" s="497"/>
      <c r="G157" s="497"/>
      <c r="H157" s="497"/>
      <c r="I157" s="497"/>
      <c r="J157" s="497"/>
      <c r="K157" s="497"/>
      <c r="L157" s="497"/>
      <c r="M157" s="497"/>
      <c r="N157" s="497"/>
      <c r="O157" s="497"/>
      <c r="P157" s="497"/>
      <c r="Q157" s="497"/>
      <c r="R157" s="497"/>
    </row>
    <row r="158" spans="1:19" ht="16.2">
      <c r="A158" s="565" t="s">
        <v>273</v>
      </c>
      <c r="B158" s="565"/>
      <c r="C158" s="565"/>
      <c r="D158" s="565"/>
      <c r="E158" s="565"/>
      <c r="F158" s="565"/>
      <c r="G158" s="565"/>
      <c r="H158" s="565"/>
      <c r="I158" s="565"/>
      <c r="J158" s="565"/>
      <c r="K158" s="565"/>
      <c r="L158" s="565"/>
      <c r="M158" s="565"/>
      <c r="N158" s="565"/>
      <c r="O158" s="565"/>
      <c r="P158" s="565"/>
      <c r="Q158" s="565"/>
      <c r="R158" s="565"/>
    </row>
    <row r="159" spans="1:19" ht="14.25" customHeight="1" thickBot="1">
      <c r="A159" s="566" t="s">
        <v>27</v>
      </c>
      <c r="B159" s="567" t="s">
        <v>95</v>
      </c>
      <c r="C159" s="563" t="s">
        <v>29</v>
      </c>
      <c r="D159" s="563"/>
      <c r="E159" s="563"/>
      <c r="F159" s="563"/>
      <c r="G159" s="563"/>
      <c r="H159" s="563"/>
      <c r="I159" s="563"/>
      <c r="J159" s="563"/>
      <c r="K159" s="563"/>
      <c r="L159" s="563"/>
      <c r="M159" s="563"/>
      <c r="N159" s="563"/>
      <c r="O159" s="563"/>
      <c r="P159" s="563"/>
      <c r="Q159" s="563"/>
      <c r="R159" s="563"/>
    </row>
    <row r="160" spans="1:19" ht="14.25" customHeight="1" thickBot="1">
      <c r="A160" s="566"/>
      <c r="B160" s="567"/>
      <c r="C160" s="562" t="s">
        <v>96</v>
      </c>
      <c r="D160" s="562"/>
      <c r="E160" s="562" t="s">
        <v>97</v>
      </c>
      <c r="F160" s="562"/>
      <c r="G160" s="562" t="s">
        <v>98</v>
      </c>
      <c r="H160" s="562"/>
      <c r="I160" s="562" t="s">
        <v>29</v>
      </c>
      <c r="J160" s="562"/>
      <c r="K160" s="562"/>
      <c r="L160" s="562"/>
      <c r="M160" s="562" t="s">
        <v>99</v>
      </c>
      <c r="N160" s="562"/>
      <c r="O160" s="563" t="s">
        <v>29</v>
      </c>
      <c r="P160" s="563"/>
      <c r="Q160" s="563"/>
      <c r="R160" s="563"/>
    </row>
    <row r="161" spans="1:18" ht="22.5" customHeight="1" thickBot="1">
      <c r="A161" s="566"/>
      <c r="B161" s="567"/>
      <c r="C161" s="562"/>
      <c r="D161" s="562"/>
      <c r="E161" s="562"/>
      <c r="F161" s="562"/>
      <c r="G161" s="562"/>
      <c r="H161" s="562"/>
      <c r="I161" s="562" t="s">
        <v>96</v>
      </c>
      <c r="J161" s="562"/>
      <c r="K161" s="562" t="s">
        <v>241</v>
      </c>
      <c r="L161" s="562"/>
      <c r="M161" s="562"/>
      <c r="N161" s="562"/>
      <c r="O161" s="562" t="s">
        <v>96</v>
      </c>
      <c r="P161" s="562"/>
      <c r="Q161" s="563" t="s">
        <v>97</v>
      </c>
      <c r="R161" s="563"/>
    </row>
    <row r="162" spans="1:18" ht="22.5" customHeight="1" thickBot="1">
      <c r="A162" s="566"/>
      <c r="B162" s="567"/>
      <c r="C162" s="562"/>
      <c r="D162" s="562"/>
      <c r="E162" s="562"/>
      <c r="F162" s="562"/>
      <c r="G162" s="562"/>
      <c r="H162" s="562"/>
      <c r="I162" s="562"/>
      <c r="J162" s="562"/>
      <c r="K162" s="562"/>
      <c r="L162" s="562"/>
      <c r="M162" s="562"/>
      <c r="N162" s="562"/>
      <c r="O162" s="562"/>
      <c r="P162" s="562"/>
      <c r="Q162" s="563"/>
      <c r="R162" s="563"/>
    </row>
    <row r="163" spans="1:18" ht="15" thickBot="1">
      <c r="A163" s="566"/>
      <c r="B163" s="447" t="s">
        <v>33</v>
      </c>
      <c r="C163" s="448" t="s">
        <v>33</v>
      </c>
      <c r="D163" s="449" t="s">
        <v>34</v>
      </c>
      <c r="E163" s="448" t="s">
        <v>33</v>
      </c>
      <c r="F163" s="449" t="s">
        <v>34</v>
      </c>
      <c r="G163" s="448" t="s">
        <v>33</v>
      </c>
      <c r="H163" s="449" t="s">
        <v>34</v>
      </c>
      <c r="I163" s="448" t="s">
        <v>33</v>
      </c>
      <c r="J163" s="449" t="s">
        <v>34</v>
      </c>
      <c r="K163" s="448" t="s">
        <v>33</v>
      </c>
      <c r="L163" s="449" t="s">
        <v>34</v>
      </c>
      <c r="M163" s="448" t="s">
        <v>33</v>
      </c>
      <c r="N163" s="449" t="s">
        <v>34</v>
      </c>
      <c r="O163" s="448" t="s">
        <v>33</v>
      </c>
      <c r="P163" s="449" t="s">
        <v>34</v>
      </c>
      <c r="Q163" s="448" t="s">
        <v>33</v>
      </c>
      <c r="R163" s="450" t="s">
        <v>34</v>
      </c>
    </row>
    <row r="164" spans="1:18" ht="14.25" customHeight="1">
      <c r="A164" s="451" t="s">
        <v>35</v>
      </c>
      <c r="B164" s="452">
        <v>445410</v>
      </c>
      <c r="C164" s="453">
        <v>428602</v>
      </c>
      <c r="D164" s="454">
        <v>96.226398150019094</v>
      </c>
      <c r="E164" s="455">
        <v>16808</v>
      </c>
      <c r="F164" s="456">
        <v>3.7736018499809161</v>
      </c>
      <c r="G164" s="455">
        <v>98546</v>
      </c>
      <c r="H164" s="456">
        <v>22.124783906962126</v>
      </c>
      <c r="I164" s="455">
        <v>83100</v>
      </c>
      <c r="J164" s="456">
        <v>84.326101516043266</v>
      </c>
      <c r="K164" s="455">
        <v>15446</v>
      </c>
      <c r="L164" s="456">
        <v>15.67389848395673</v>
      </c>
      <c r="M164" s="455">
        <v>346864</v>
      </c>
      <c r="N164" s="456">
        <v>77.875216093037878</v>
      </c>
      <c r="O164" s="455">
        <v>345502</v>
      </c>
      <c r="P164" s="456">
        <v>99.607338899395728</v>
      </c>
      <c r="Q164" s="455">
        <v>1362</v>
      </c>
      <c r="R164" s="457">
        <v>0.3926611006042714</v>
      </c>
    </row>
    <row r="165" spans="1:18" ht="14.25" customHeight="1">
      <c r="A165" s="458" t="s">
        <v>36</v>
      </c>
      <c r="B165" s="459">
        <v>520297</v>
      </c>
      <c r="C165" s="460">
        <v>508879</v>
      </c>
      <c r="D165" s="461">
        <v>97.805484175384393</v>
      </c>
      <c r="E165" s="460">
        <v>11418</v>
      </c>
      <c r="F165" s="461">
        <v>2.1945158246155563</v>
      </c>
      <c r="G165" s="460">
        <v>114186</v>
      </c>
      <c r="H165" s="461">
        <v>21.946311433661929</v>
      </c>
      <c r="I165" s="460">
        <v>104949</v>
      </c>
      <c r="J165" s="461">
        <v>91.910566969681057</v>
      </c>
      <c r="K165" s="460">
        <v>9237</v>
      </c>
      <c r="L165" s="461">
        <v>8.0894330303189523</v>
      </c>
      <c r="M165" s="462">
        <v>406111</v>
      </c>
      <c r="N165" s="461">
        <v>78.053688566338082</v>
      </c>
      <c r="O165" s="460">
        <v>403930</v>
      </c>
      <c r="P165" s="461">
        <v>99.462954709426725</v>
      </c>
      <c r="Q165" s="460">
        <v>2181</v>
      </c>
      <c r="R165" s="463">
        <v>0.53704529057326689</v>
      </c>
    </row>
    <row r="166" spans="1:18" ht="14.25" customHeight="1">
      <c r="A166" s="451" t="s">
        <v>83</v>
      </c>
      <c r="B166" s="452">
        <v>172836</v>
      </c>
      <c r="C166" s="455">
        <v>167104</v>
      </c>
      <c r="D166" s="456">
        <v>96.683561295100603</v>
      </c>
      <c r="E166" s="455">
        <v>5732</v>
      </c>
      <c r="F166" s="456">
        <v>3.3164387048994421</v>
      </c>
      <c r="G166" s="455">
        <v>52407</v>
      </c>
      <c r="H166" s="456">
        <v>30.321807956675695</v>
      </c>
      <c r="I166" s="455">
        <v>48329</v>
      </c>
      <c r="J166" s="456">
        <v>92.218596752342236</v>
      </c>
      <c r="K166" s="455">
        <v>4078</v>
      </c>
      <c r="L166" s="456">
        <v>7.7814032476577557</v>
      </c>
      <c r="M166" s="464">
        <v>120429</v>
      </c>
      <c r="N166" s="456">
        <v>69.678192043324302</v>
      </c>
      <c r="O166" s="455">
        <v>118775</v>
      </c>
      <c r="P166" s="456">
        <v>98.626576655124595</v>
      </c>
      <c r="Q166" s="455">
        <v>1654</v>
      </c>
      <c r="R166" s="457">
        <v>1.3734233448754039</v>
      </c>
    </row>
    <row r="167" spans="1:18" ht="14.25" customHeight="1">
      <c r="A167" s="458" t="s">
        <v>37</v>
      </c>
      <c r="B167" s="459">
        <v>114573</v>
      </c>
      <c r="C167" s="460">
        <v>110483</v>
      </c>
      <c r="D167" s="461">
        <v>96.430223525612504</v>
      </c>
      <c r="E167" s="460">
        <v>4090</v>
      </c>
      <c r="F167" s="461">
        <v>3.5697764743875084</v>
      </c>
      <c r="G167" s="460">
        <v>36303</v>
      </c>
      <c r="H167" s="461">
        <v>31.685475635620957</v>
      </c>
      <c r="I167" s="460">
        <v>32855</v>
      </c>
      <c r="J167" s="461">
        <v>90.502162355728174</v>
      </c>
      <c r="K167" s="460">
        <v>3448</v>
      </c>
      <c r="L167" s="461">
        <v>9.4978376442718222</v>
      </c>
      <c r="M167" s="462">
        <v>78270</v>
      </c>
      <c r="N167" s="461">
        <v>68.314524364379039</v>
      </c>
      <c r="O167" s="460">
        <v>77628</v>
      </c>
      <c r="P167" s="461">
        <v>99.179762361057882</v>
      </c>
      <c r="Q167" s="460">
        <v>642</v>
      </c>
      <c r="R167" s="463">
        <v>0.82023763894212343</v>
      </c>
    </row>
    <row r="168" spans="1:18" ht="14.25" customHeight="1">
      <c r="A168" s="451" t="s">
        <v>38</v>
      </c>
      <c r="B168" s="452">
        <v>26117</v>
      </c>
      <c r="C168" s="455">
        <v>25063</v>
      </c>
      <c r="D168" s="456">
        <v>95.964314431213396</v>
      </c>
      <c r="E168" s="455">
        <v>1054</v>
      </c>
      <c r="F168" s="456">
        <v>4.0356855687866142</v>
      </c>
      <c r="G168" s="455">
        <v>6007</v>
      </c>
      <c r="H168" s="456">
        <v>23.00034460313206</v>
      </c>
      <c r="I168" s="455">
        <v>5102</v>
      </c>
      <c r="J168" s="456">
        <v>84.934243382720169</v>
      </c>
      <c r="K168" s="455">
        <v>905</v>
      </c>
      <c r="L168" s="456">
        <v>15.06575661727984</v>
      </c>
      <c r="M168" s="464">
        <v>20110</v>
      </c>
      <c r="N168" s="456">
        <v>76.999655396867936</v>
      </c>
      <c r="O168" s="455">
        <v>19961</v>
      </c>
      <c r="P168" s="456">
        <v>99.259075087021387</v>
      </c>
      <c r="Q168" s="455">
        <v>149</v>
      </c>
      <c r="R168" s="457">
        <v>0.74092491297861762</v>
      </c>
    </row>
    <row r="169" spans="1:18" ht="14.25" customHeight="1">
      <c r="A169" s="458" t="s">
        <v>39</v>
      </c>
      <c r="B169" s="459">
        <v>85407</v>
      </c>
      <c r="C169" s="460">
        <v>82503</v>
      </c>
      <c r="D169" s="461">
        <v>96.599810319997204</v>
      </c>
      <c r="E169" s="460">
        <v>2904</v>
      </c>
      <c r="F169" s="461">
        <v>3.4001896800028102</v>
      </c>
      <c r="G169" s="460">
        <v>28429</v>
      </c>
      <c r="H169" s="461">
        <v>33.286498764738255</v>
      </c>
      <c r="I169" s="460">
        <v>26273</v>
      </c>
      <c r="J169" s="461">
        <v>92.416194730732698</v>
      </c>
      <c r="K169" s="460">
        <v>2156</v>
      </c>
      <c r="L169" s="461">
        <v>7.5838052692672981</v>
      </c>
      <c r="M169" s="462">
        <v>56978</v>
      </c>
      <c r="N169" s="461">
        <v>66.713501235261745</v>
      </c>
      <c r="O169" s="460">
        <v>56230</v>
      </c>
      <c r="P169" s="461">
        <v>98.687212608375162</v>
      </c>
      <c r="Q169" s="460">
        <v>748</v>
      </c>
      <c r="R169" s="463">
        <v>1.3127873916248376</v>
      </c>
    </row>
    <row r="170" spans="1:18" ht="14.25" customHeight="1">
      <c r="A170" s="451" t="s">
        <v>40</v>
      </c>
      <c r="B170" s="452">
        <v>258921</v>
      </c>
      <c r="C170" s="455">
        <v>248634</v>
      </c>
      <c r="D170" s="456">
        <v>96.026973478396897</v>
      </c>
      <c r="E170" s="455">
        <v>10287</v>
      </c>
      <c r="F170" s="456">
        <v>3.9730265216031144</v>
      </c>
      <c r="G170" s="455">
        <v>58423</v>
      </c>
      <c r="H170" s="456">
        <v>22.564025320464541</v>
      </c>
      <c r="I170" s="455">
        <v>48934</v>
      </c>
      <c r="J170" s="456">
        <v>83.758108963935442</v>
      </c>
      <c r="K170" s="455">
        <v>9489</v>
      </c>
      <c r="L170" s="456">
        <v>16.241891036064562</v>
      </c>
      <c r="M170" s="464">
        <v>200498</v>
      </c>
      <c r="N170" s="456">
        <v>77.435974679535462</v>
      </c>
      <c r="O170" s="455">
        <v>199700</v>
      </c>
      <c r="P170" s="456">
        <v>99.601991042304661</v>
      </c>
      <c r="Q170" s="455">
        <v>798</v>
      </c>
      <c r="R170" s="457">
        <v>0.39800895769533862</v>
      </c>
    </row>
    <row r="171" spans="1:18" ht="14.25" customHeight="1">
      <c r="A171" s="458" t="s">
        <v>41</v>
      </c>
      <c r="B171" s="459">
        <v>72630</v>
      </c>
      <c r="C171" s="460">
        <v>68882</v>
      </c>
      <c r="D171" s="461">
        <v>94.839597962274595</v>
      </c>
      <c r="E171" s="460">
        <v>3748</v>
      </c>
      <c r="F171" s="461">
        <v>5.1604020377254578</v>
      </c>
      <c r="G171" s="460">
        <v>22674</v>
      </c>
      <c r="H171" s="461">
        <v>31.218504750103264</v>
      </c>
      <c r="I171" s="460">
        <v>19480</v>
      </c>
      <c r="J171" s="461">
        <v>85.913380964981926</v>
      </c>
      <c r="K171" s="460">
        <v>3194</v>
      </c>
      <c r="L171" s="461">
        <v>14.086619035018083</v>
      </c>
      <c r="M171" s="462">
        <v>49956</v>
      </c>
      <c r="N171" s="461">
        <v>68.781495249896736</v>
      </c>
      <c r="O171" s="460">
        <v>49402</v>
      </c>
      <c r="P171" s="461">
        <v>98.891024101209069</v>
      </c>
      <c r="Q171" s="460">
        <v>554</v>
      </c>
      <c r="R171" s="463">
        <v>1.1089758987909359</v>
      </c>
    </row>
    <row r="172" spans="1:18" ht="14.25" customHeight="1">
      <c r="A172" s="451" t="s">
        <v>43</v>
      </c>
      <c r="B172" s="452">
        <v>317690</v>
      </c>
      <c r="C172" s="455">
        <v>298085</v>
      </c>
      <c r="D172" s="456">
        <v>93.828889798231003</v>
      </c>
      <c r="E172" s="455">
        <v>19605</v>
      </c>
      <c r="F172" s="456">
        <v>6.1711102017690198</v>
      </c>
      <c r="G172" s="455">
        <v>73853</v>
      </c>
      <c r="H172" s="456">
        <v>23.246875885296987</v>
      </c>
      <c r="I172" s="455">
        <v>57616</v>
      </c>
      <c r="J172" s="456">
        <v>78.014434078507293</v>
      </c>
      <c r="K172" s="455">
        <v>16237</v>
      </c>
      <c r="L172" s="456">
        <v>21.985565921492693</v>
      </c>
      <c r="M172" s="464">
        <v>243837</v>
      </c>
      <c r="N172" s="456">
        <v>76.753124114703013</v>
      </c>
      <c r="O172" s="455">
        <v>240469</v>
      </c>
      <c r="P172" s="456">
        <v>98.618749410466833</v>
      </c>
      <c r="Q172" s="455">
        <v>3368</v>
      </c>
      <c r="R172" s="457">
        <v>1.3812505895331717</v>
      </c>
    </row>
    <row r="173" spans="1:18" ht="14.25" customHeight="1">
      <c r="A173" s="458" t="s">
        <v>249</v>
      </c>
      <c r="B173" s="459">
        <v>686182</v>
      </c>
      <c r="C173" s="460">
        <v>628787</v>
      </c>
      <c r="D173" s="461">
        <v>91.635601050450205</v>
      </c>
      <c r="E173" s="460">
        <v>57395</v>
      </c>
      <c r="F173" s="461">
        <v>8.3643989495498285</v>
      </c>
      <c r="G173" s="460">
        <v>151736</v>
      </c>
      <c r="H173" s="461">
        <v>22.113083700825729</v>
      </c>
      <c r="I173" s="460">
        <v>100653</v>
      </c>
      <c r="J173" s="461">
        <v>66.334291137238367</v>
      </c>
      <c r="K173" s="460">
        <v>51083</v>
      </c>
      <c r="L173" s="461">
        <v>33.66570886276164</v>
      </c>
      <c r="M173" s="462">
        <v>534446</v>
      </c>
      <c r="N173" s="461">
        <v>77.886916299174274</v>
      </c>
      <c r="O173" s="460">
        <v>528134</v>
      </c>
      <c r="P173" s="461">
        <v>98.818963936487506</v>
      </c>
      <c r="Q173" s="460">
        <v>6312</v>
      </c>
      <c r="R173" s="463">
        <v>1.181036063512497</v>
      </c>
    </row>
    <row r="174" spans="1:18" ht="14.25" customHeight="1">
      <c r="A174" s="451" t="s">
        <v>45</v>
      </c>
      <c r="B174" s="452">
        <v>162177</v>
      </c>
      <c r="C174" s="455">
        <v>158879</v>
      </c>
      <c r="D174" s="456">
        <v>97.966419405957694</v>
      </c>
      <c r="E174" s="455">
        <v>3298</v>
      </c>
      <c r="F174" s="456">
        <v>2.0335805940423115</v>
      </c>
      <c r="G174" s="455">
        <v>35831</v>
      </c>
      <c r="H174" s="456">
        <v>22.093761754132828</v>
      </c>
      <c r="I174" s="455">
        <v>32829</v>
      </c>
      <c r="J174" s="456">
        <v>91.621780022885218</v>
      </c>
      <c r="K174" s="455">
        <v>3002</v>
      </c>
      <c r="L174" s="456">
        <v>8.3782199771147887</v>
      </c>
      <c r="M174" s="464">
        <v>126346</v>
      </c>
      <c r="N174" s="456">
        <v>77.906238245867172</v>
      </c>
      <c r="O174" s="455">
        <v>126050</v>
      </c>
      <c r="P174" s="456">
        <v>99.765722697988068</v>
      </c>
      <c r="Q174" s="455">
        <v>296</v>
      </c>
      <c r="R174" s="457">
        <v>0.23427730201193547</v>
      </c>
    </row>
    <row r="175" spans="1:18" ht="14.25" customHeight="1">
      <c r="A175" s="458" t="s">
        <v>46</v>
      </c>
      <c r="B175" s="459">
        <v>34700</v>
      </c>
      <c r="C175" s="460">
        <v>33808</v>
      </c>
      <c r="D175" s="461">
        <v>97.429394812680101</v>
      </c>
      <c r="E175" s="460">
        <v>892</v>
      </c>
      <c r="F175" s="461">
        <v>2.5706051873198845</v>
      </c>
      <c r="G175" s="460">
        <v>7321</v>
      </c>
      <c r="H175" s="461">
        <v>21.097982708933717</v>
      </c>
      <c r="I175" s="460">
        <v>6584</v>
      </c>
      <c r="J175" s="461">
        <v>89.933069252834315</v>
      </c>
      <c r="K175" s="460">
        <v>737</v>
      </c>
      <c r="L175" s="461">
        <v>10.066930747165689</v>
      </c>
      <c r="M175" s="462">
        <v>27379</v>
      </c>
      <c r="N175" s="461">
        <v>78.902017291066286</v>
      </c>
      <c r="O175" s="460">
        <v>27224</v>
      </c>
      <c r="P175" s="461">
        <v>99.433872676138648</v>
      </c>
      <c r="Q175" s="460">
        <v>155</v>
      </c>
      <c r="R175" s="463">
        <v>0.56612732386135356</v>
      </c>
    </row>
    <row r="176" spans="1:18" ht="14.25" customHeight="1">
      <c r="A176" s="451" t="s">
        <v>47</v>
      </c>
      <c r="B176" s="452">
        <v>192569</v>
      </c>
      <c r="C176" s="455">
        <v>185250</v>
      </c>
      <c r="D176" s="456">
        <v>96.199284412340504</v>
      </c>
      <c r="E176" s="455">
        <v>7319</v>
      </c>
      <c r="F176" s="456">
        <v>3.800715587659488</v>
      </c>
      <c r="G176" s="455">
        <v>57015</v>
      </c>
      <c r="H176" s="456">
        <v>29.607569234923588</v>
      </c>
      <c r="I176" s="455">
        <v>50036</v>
      </c>
      <c r="J176" s="456">
        <v>87.759361571516266</v>
      </c>
      <c r="K176" s="455">
        <v>6979</v>
      </c>
      <c r="L176" s="456">
        <v>12.240638428483733</v>
      </c>
      <c r="M176" s="464">
        <v>135554</v>
      </c>
      <c r="N176" s="456">
        <v>70.392430765076426</v>
      </c>
      <c r="O176" s="455">
        <v>135214</v>
      </c>
      <c r="P176" s="456">
        <v>99.749177449577289</v>
      </c>
      <c r="Q176" s="455">
        <v>340</v>
      </c>
      <c r="R176" s="457">
        <v>0.25082255042270979</v>
      </c>
    </row>
    <row r="177" spans="1:19" ht="14.25" customHeight="1">
      <c r="A177" s="458" t="s">
        <v>48</v>
      </c>
      <c r="B177" s="459">
        <v>95328</v>
      </c>
      <c r="C177" s="460">
        <v>94485</v>
      </c>
      <c r="D177" s="461">
        <v>99.115684793554905</v>
      </c>
      <c r="E177" s="460">
        <v>843</v>
      </c>
      <c r="F177" s="461">
        <v>0.88431520644511574</v>
      </c>
      <c r="G177" s="460">
        <v>30603</v>
      </c>
      <c r="H177" s="461">
        <v>32.102844914400805</v>
      </c>
      <c r="I177" s="460">
        <v>29950</v>
      </c>
      <c r="J177" s="461">
        <v>97.866222265790938</v>
      </c>
      <c r="K177" s="460">
        <v>653</v>
      </c>
      <c r="L177" s="461">
        <v>2.1337777342090645</v>
      </c>
      <c r="M177" s="462">
        <v>64725</v>
      </c>
      <c r="N177" s="461">
        <v>67.897155085599195</v>
      </c>
      <c r="O177" s="460">
        <v>64535</v>
      </c>
      <c r="P177" s="461">
        <v>99.706450366937034</v>
      </c>
      <c r="Q177" s="460">
        <v>190</v>
      </c>
      <c r="R177" s="463">
        <v>0.29354963306295867</v>
      </c>
    </row>
    <row r="178" spans="1:19" ht="14.25" customHeight="1">
      <c r="A178" s="451" t="s">
        <v>49</v>
      </c>
      <c r="B178" s="452">
        <v>113994</v>
      </c>
      <c r="C178" s="455">
        <v>106172</v>
      </c>
      <c r="D178" s="456">
        <v>93.138235345720005</v>
      </c>
      <c r="E178" s="455">
        <v>7822</v>
      </c>
      <c r="F178" s="456">
        <v>6.8617646542800506</v>
      </c>
      <c r="G178" s="455">
        <v>27038</v>
      </c>
      <c r="H178" s="456">
        <v>23.718792217134236</v>
      </c>
      <c r="I178" s="455">
        <v>20569</v>
      </c>
      <c r="J178" s="456">
        <v>76.074413788002076</v>
      </c>
      <c r="K178" s="455">
        <v>6469</v>
      </c>
      <c r="L178" s="456">
        <v>23.925586211997928</v>
      </c>
      <c r="M178" s="464">
        <v>86956</v>
      </c>
      <c r="N178" s="456">
        <v>76.281207782865764</v>
      </c>
      <c r="O178" s="455">
        <v>85603</v>
      </c>
      <c r="P178" s="456">
        <v>98.444040664243985</v>
      </c>
      <c r="Q178" s="455">
        <v>1353</v>
      </c>
      <c r="R178" s="457">
        <v>1.5559593357560144</v>
      </c>
    </row>
    <row r="179" spans="1:19" ht="14.25" customHeight="1" thickBot="1">
      <c r="A179" s="467" t="s">
        <v>50</v>
      </c>
      <c r="B179" s="468">
        <v>95047</v>
      </c>
      <c r="C179" s="469">
        <v>94032</v>
      </c>
      <c r="D179" s="470">
        <v>98.932107273243801</v>
      </c>
      <c r="E179" s="469">
        <v>1015</v>
      </c>
      <c r="F179" s="470">
        <v>1.0678927267562364</v>
      </c>
      <c r="G179" s="469">
        <v>28791</v>
      </c>
      <c r="H179" s="470">
        <v>30.291329552747587</v>
      </c>
      <c r="I179" s="469">
        <v>27789</v>
      </c>
      <c r="J179" s="470">
        <v>96.519745753881423</v>
      </c>
      <c r="K179" s="469">
        <v>1002</v>
      </c>
      <c r="L179" s="470">
        <v>3.4802542461185788</v>
      </c>
      <c r="M179" s="471">
        <v>66256</v>
      </c>
      <c r="N179" s="470">
        <v>69.708670447252402</v>
      </c>
      <c r="O179" s="469">
        <v>66243</v>
      </c>
      <c r="P179" s="470">
        <v>99.980379135474521</v>
      </c>
      <c r="Q179" s="469">
        <v>13</v>
      </c>
      <c r="R179" s="472">
        <v>1.9620864525476938E-2</v>
      </c>
    </row>
    <row r="180" spans="1:19" ht="14.25" customHeight="1">
      <c r="A180" s="473" t="s">
        <v>51</v>
      </c>
      <c r="B180" s="474">
        <v>2650895</v>
      </c>
      <c r="C180" s="475">
        <v>2519412</v>
      </c>
      <c r="D180" s="476">
        <v>95.040052510567193</v>
      </c>
      <c r="E180" s="477">
        <v>131483</v>
      </c>
      <c r="F180" s="478">
        <v>4.9599474894328139</v>
      </c>
      <c r="G180" s="479">
        <v>601370</v>
      </c>
      <c r="H180" s="476">
        <v>22.685545825089264</v>
      </c>
      <c r="I180" s="475">
        <v>486609</v>
      </c>
      <c r="J180" s="476">
        <v>80.916740110081975</v>
      </c>
      <c r="K180" s="477">
        <v>114761</v>
      </c>
      <c r="L180" s="478">
        <v>19.083259889918018</v>
      </c>
      <c r="M180" s="475">
        <v>2049525</v>
      </c>
      <c r="N180" s="476">
        <v>77.314454174910736</v>
      </c>
      <c r="O180" s="475">
        <v>2032803</v>
      </c>
      <c r="P180" s="476">
        <v>99.1841036337688</v>
      </c>
      <c r="Q180" s="477">
        <v>16722</v>
      </c>
      <c r="R180" s="480">
        <v>0.81589636623119988</v>
      </c>
    </row>
    <row r="181" spans="1:19" ht="14.25" customHeight="1">
      <c r="A181" s="481" t="s">
        <v>52</v>
      </c>
      <c r="B181" s="482">
        <v>742983</v>
      </c>
      <c r="C181" s="483">
        <v>720236</v>
      </c>
      <c r="D181" s="484">
        <v>96.938422548025997</v>
      </c>
      <c r="E181" s="485">
        <v>22747</v>
      </c>
      <c r="F181" s="486">
        <v>3.061577451974002</v>
      </c>
      <c r="G181" s="487">
        <v>227793</v>
      </c>
      <c r="H181" s="484">
        <v>30.659247923572945</v>
      </c>
      <c r="I181" s="483">
        <v>208439</v>
      </c>
      <c r="J181" s="484">
        <v>91.503689753416481</v>
      </c>
      <c r="K181" s="485">
        <v>19354</v>
      </c>
      <c r="L181" s="486">
        <v>8.496310246583521</v>
      </c>
      <c r="M181" s="483">
        <v>515190</v>
      </c>
      <c r="N181" s="484">
        <v>69.340752076427052</v>
      </c>
      <c r="O181" s="483">
        <v>511797</v>
      </c>
      <c r="P181" s="484">
        <v>99.34140802422408</v>
      </c>
      <c r="Q181" s="485">
        <v>3393</v>
      </c>
      <c r="R181" s="480">
        <v>0.65859197577592732</v>
      </c>
    </row>
    <row r="182" spans="1:19" ht="14.25" customHeight="1">
      <c r="A182" s="488" t="s">
        <v>53</v>
      </c>
      <c r="B182" s="489">
        <v>3393878</v>
      </c>
      <c r="C182" s="490">
        <v>3239648</v>
      </c>
      <c r="D182" s="491">
        <v>95.455641010077599</v>
      </c>
      <c r="E182" s="492">
        <v>154230</v>
      </c>
      <c r="F182" s="493">
        <v>4.5443589899224426</v>
      </c>
      <c r="G182" s="494">
        <v>829163</v>
      </c>
      <c r="H182" s="491">
        <v>24.431137477540442</v>
      </c>
      <c r="I182" s="490">
        <v>695048</v>
      </c>
      <c r="J182" s="491">
        <v>83.825255106655746</v>
      </c>
      <c r="K182" s="492">
        <v>134115</v>
      </c>
      <c r="L182" s="493">
        <v>16.174744893344254</v>
      </c>
      <c r="M182" s="490">
        <v>2564715</v>
      </c>
      <c r="N182" s="491">
        <v>75.568862522459554</v>
      </c>
      <c r="O182" s="490">
        <v>2544600</v>
      </c>
      <c r="P182" s="491">
        <v>99.215702329498598</v>
      </c>
      <c r="Q182" s="492">
        <v>20115</v>
      </c>
      <c r="R182" s="495">
        <v>0.78429767050140065</v>
      </c>
    </row>
    <row r="183" spans="1:19" ht="14.25" customHeight="1">
      <c r="A183" s="559" t="s">
        <v>244</v>
      </c>
      <c r="B183" s="559"/>
      <c r="C183" s="559"/>
      <c r="D183" s="559"/>
      <c r="E183" s="559"/>
      <c r="F183" s="559"/>
      <c r="G183" s="559"/>
      <c r="H183" s="559"/>
      <c r="I183" s="559"/>
      <c r="J183" s="559"/>
      <c r="K183" s="559"/>
      <c r="L183" s="559"/>
      <c r="M183" s="559"/>
      <c r="N183" s="559"/>
      <c r="O183" s="559"/>
      <c r="P183" s="559"/>
      <c r="Q183" s="559"/>
      <c r="R183" s="559"/>
    </row>
    <row r="184" spans="1:19" ht="26.25" customHeight="1">
      <c r="A184" s="568" t="s">
        <v>262</v>
      </c>
      <c r="B184" s="568"/>
      <c r="C184" s="568"/>
      <c r="D184" s="568"/>
      <c r="E184" s="568"/>
      <c r="F184" s="568"/>
      <c r="G184" s="568"/>
      <c r="H184" s="568"/>
      <c r="I184" s="568"/>
      <c r="J184" s="568"/>
      <c r="K184" s="568"/>
      <c r="L184" s="568"/>
      <c r="M184" s="568"/>
      <c r="N184" s="568"/>
      <c r="O184" s="568"/>
      <c r="P184" s="568"/>
      <c r="Q184" s="568"/>
      <c r="R184" s="568"/>
      <c r="S184" s="501"/>
    </row>
    <row r="185" spans="1:19" ht="24" customHeight="1">
      <c r="A185" s="569" t="s">
        <v>263</v>
      </c>
      <c r="B185" s="569"/>
      <c r="C185" s="569"/>
      <c r="D185" s="569"/>
      <c r="E185" s="569"/>
      <c r="F185" s="569"/>
      <c r="G185" s="569"/>
      <c r="H185" s="569"/>
      <c r="I185" s="569"/>
      <c r="J185" s="569"/>
      <c r="K185" s="569"/>
      <c r="L185" s="569"/>
      <c r="M185" s="569"/>
      <c r="N185" s="569"/>
      <c r="O185" s="569"/>
      <c r="P185" s="569"/>
      <c r="Q185" s="569"/>
      <c r="R185" s="569"/>
    </row>
    <row r="186" spans="1:19" ht="14.25" customHeight="1">
      <c r="A186" s="497"/>
      <c r="B186" s="497"/>
      <c r="C186" s="497"/>
      <c r="D186" s="497"/>
      <c r="E186" s="497"/>
      <c r="F186" s="497"/>
      <c r="G186" s="497"/>
      <c r="H186" s="497"/>
      <c r="I186" s="497"/>
      <c r="J186" s="497"/>
      <c r="K186" s="497"/>
      <c r="L186" s="497"/>
      <c r="M186" s="497"/>
      <c r="N186" s="497"/>
      <c r="O186" s="497"/>
      <c r="P186" s="497"/>
      <c r="Q186" s="497"/>
      <c r="R186" s="497"/>
    </row>
    <row r="187" spans="1:19" ht="24" customHeight="1">
      <c r="A187" s="564">
        <v>2019</v>
      </c>
      <c r="B187" s="564"/>
      <c r="C187" s="564"/>
      <c r="D187" s="564"/>
      <c r="E187" s="564"/>
      <c r="F187" s="564"/>
      <c r="G187" s="564"/>
      <c r="H187" s="564"/>
      <c r="I187" s="564"/>
      <c r="J187" s="564"/>
      <c r="K187" s="564"/>
      <c r="L187" s="564"/>
      <c r="M187" s="564"/>
      <c r="N187" s="564"/>
      <c r="O187" s="564"/>
      <c r="P187" s="564"/>
      <c r="Q187" s="564"/>
      <c r="R187" s="564"/>
    </row>
    <row r="188" spans="1:19" ht="14.25" customHeight="1">
      <c r="A188" s="497"/>
      <c r="B188" s="497"/>
      <c r="C188" s="497"/>
      <c r="D188" s="497"/>
      <c r="E188" s="497"/>
      <c r="F188" s="497"/>
      <c r="G188" s="497"/>
      <c r="H188" s="497"/>
      <c r="I188" s="497"/>
      <c r="J188" s="497"/>
      <c r="K188" s="497"/>
      <c r="L188" s="497"/>
      <c r="M188" s="497"/>
      <c r="N188" s="497"/>
      <c r="O188" s="497"/>
      <c r="P188" s="497"/>
      <c r="Q188" s="497"/>
      <c r="R188" s="497"/>
    </row>
    <row r="189" spans="1:19" ht="16.2">
      <c r="A189" s="565" t="s">
        <v>274</v>
      </c>
      <c r="B189" s="565"/>
      <c r="C189" s="565"/>
      <c r="D189" s="565"/>
      <c r="E189" s="565"/>
      <c r="F189" s="565"/>
      <c r="G189" s="565"/>
      <c r="H189" s="565"/>
      <c r="I189" s="565"/>
      <c r="J189" s="565"/>
      <c r="K189" s="565"/>
      <c r="L189" s="565"/>
      <c r="M189" s="565"/>
      <c r="N189" s="565"/>
      <c r="O189" s="565"/>
      <c r="P189" s="565"/>
      <c r="Q189" s="565"/>
      <c r="R189" s="565"/>
    </row>
    <row r="190" spans="1:19" ht="21" customHeight="1" thickBot="1">
      <c r="A190" s="566" t="s">
        <v>27</v>
      </c>
      <c r="B190" s="567" t="s">
        <v>95</v>
      </c>
      <c r="C190" s="563" t="s">
        <v>100</v>
      </c>
      <c r="D190" s="563"/>
      <c r="E190" s="563"/>
      <c r="F190" s="563"/>
      <c r="G190" s="563"/>
      <c r="H190" s="563"/>
      <c r="I190" s="563"/>
      <c r="J190" s="563"/>
      <c r="K190" s="563"/>
      <c r="L190" s="563"/>
      <c r="M190" s="563"/>
      <c r="N190" s="563"/>
      <c r="O190" s="563"/>
      <c r="P190" s="563"/>
      <c r="Q190" s="563"/>
      <c r="R190" s="563"/>
    </row>
    <row r="191" spans="1:19" ht="14.25" customHeight="1" thickBot="1">
      <c r="A191" s="566"/>
      <c r="B191" s="567"/>
      <c r="C191" s="562" t="s">
        <v>96</v>
      </c>
      <c r="D191" s="562"/>
      <c r="E191" s="562" t="s">
        <v>97</v>
      </c>
      <c r="F191" s="562"/>
      <c r="G191" s="562" t="s">
        <v>98</v>
      </c>
      <c r="H191" s="562"/>
      <c r="I191" s="562" t="s">
        <v>29</v>
      </c>
      <c r="J191" s="562"/>
      <c r="K191" s="562"/>
      <c r="L191" s="562"/>
      <c r="M191" s="562" t="s">
        <v>99</v>
      </c>
      <c r="N191" s="562"/>
      <c r="O191" s="563" t="s">
        <v>29</v>
      </c>
      <c r="P191" s="563"/>
      <c r="Q191" s="563"/>
      <c r="R191" s="563"/>
    </row>
    <row r="192" spans="1:19" ht="45.75" customHeight="1" thickBot="1">
      <c r="A192" s="566"/>
      <c r="B192" s="567"/>
      <c r="C192" s="562"/>
      <c r="D192" s="562"/>
      <c r="E192" s="562"/>
      <c r="F192" s="562"/>
      <c r="G192" s="562"/>
      <c r="H192" s="562"/>
      <c r="I192" s="562" t="s">
        <v>96</v>
      </c>
      <c r="J192" s="562"/>
      <c r="K192" s="562" t="s">
        <v>241</v>
      </c>
      <c r="L192" s="562"/>
      <c r="M192" s="562"/>
      <c r="N192" s="562"/>
      <c r="O192" s="562" t="s">
        <v>96</v>
      </c>
      <c r="P192" s="562"/>
      <c r="Q192" s="563" t="s">
        <v>97</v>
      </c>
      <c r="R192" s="563"/>
    </row>
    <row r="193" spans="1:18" ht="15" customHeight="1" thickBot="1">
      <c r="A193" s="566"/>
      <c r="B193" s="447" t="s">
        <v>33</v>
      </c>
      <c r="C193" s="448" t="s">
        <v>33</v>
      </c>
      <c r="D193" s="449" t="s">
        <v>34</v>
      </c>
      <c r="E193" s="448" t="s">
        <v>33</v>
      </c>
      <c r="F193" s="449" t="s">
        <v>34</v>
      </c>
      <c r="G193" s="448" t="s">
        <v>33</v>
      </c>
      <c r="H193" s="449" t="s">
        <v>34</v>
      </c>
      <c r="I193" s="448" t="s">
        <v>33</v>
      </c>
      <c r="J193" s="449" t="s">
        <v>34</v>
      </c>
      <c r="K193" s="448" t="s">
        <v>33</v>
      </c>
      <c r="L193" s="449" t="s">
        <v>34</v>
      </c>
      <c r="M193" s="448" t="s">
        <v>33</v>
      </c>
      <c r="N193" s="449" t="s">
        <v>34</v>
      </c>
      <c r="O193" s="448" t="s">
        <v>33</v>
      </c>
      <c r="P193" s="449" t="s">
        <v>34</v>
      </c>
      <c r="Q193" s="448" t="s">
        <v>33</v>
      </c>
      <c r="R193" s="450" t="s">
        <v>34</v>
      </c>
    </row>
    <row r="194" spans="1:18" ht="14.25" customHeight="1">
      <c r="A194" s="451" t="s">
        <v>35</v>
      </c>
      <c r="B194" s="452">
        <v>434512</v>
      </c>
      <c r="C194" s="453">
        <v>418406</v>
      </c>
      <c r="D194" s="454">
        <f t="shared" ref="D194:D212" si="9">C194/B194*100</f>
        <v>96.293312957985052</v>
      </c>
      <c r="E194" s="455">
        <v>16106</v>
      </c>
      <c r="F194" s="456">
        <f t="shared" ref="F194:F212" si="10">E194/B194*100</f>
        <v>3.7066870420149503</v>
      </c>
      <c r="G194" s="455">
        <v>96465</v>
      </c>
      <c r="H194" s="456">
        <f t="shared" ref="H194:H212" si="11">G194/B194*100</f>
        <v>22.200767757852489</v>
      </c>
      <c r="I194" s="455">
        <v>81695</v>
      </c>
      <c r="J194" s="456">
        <f t="shared" ref="J194:J212" si="12">I194/G194*100</f>
        <v>84.68874721401545</v>
      </c>
      <c r="K194" s="455">
        <v>14770</v>
      </c>
      <c r="L194" s="456">
        <f t="shared" ref="L194:L212" si="13">K194/G194*100</f>
        <v>15.311252785984554</v>
      </c>
      <c r="M194" s="455">
        <v>338047</v>
      </c>
      <c r="N194" s="456">
        <f t="shared" ref="N194:N212" si="14">M194/B194*100</f>
        <v>77.799232242147511</v>
      </c>
      <c r="O194" s="455">
        <v>336711</v>
      </c>
      <c r="P194" s="456">
        <f t="shared" ref="P194:P212" si="15">O194/M194*100</f>
        <v>99.604788683230439</v>
      </c>
      <c r="Q194" s="455">
        <v>1336</v>
      </c>
      <c r="R194" s="457">
        <f t="shared" ref="R194:R212" si="16">Q194/M194*100</f>
        <v>0.39521131676956162</v>
      </c>
    </row>
    <row r="195" spans="1:18" ht="14.25" customHeight="1">
      <c r="A195" s="458" t="s">
        <v>36</v>
      </c>
      <c r="B195" s="459">
        <v>500523</v>
      </c>
      <c r="C195" s="460">
        <v>489824</v>
      </c>
      <c r="D195" s="461">
        <f t="shared" si="9"/>
        <v>97.862435892056908</v>
      </c>
      <c r="E195" s="460">
        <v>10699</v>
      </c>
      <c r="F195" s="461">
        <f t="shared" si="10"/>
        <v>2.1375641079430916</v>
      </c>
      <c r="G195" s="460">
        <v>109549</v>
      </c>
      <c r="H195" s="461">
        <f t="shared" si="11"/>
        <v>21.88690629601437</v>
      </c>
      <c r="I195" s="460">
        <v>100607</v>
      </c>
      <c r="J195" s="461">
        <f t="shared" si="12"/>
        <v>91.837442605592017</v>
      </c>
      <c r="K195" s="460">
        <v>8942</v>
      </c>
      <c r="L195" s="461">
        <f t="shared" si="13"/>
        <v>8.1625573944079814</v>
      </c>
      <c r="M195" s="462">
        <v>390974</v>
      </c>
      <c r="N195" s="461">
        <f t="shared" si="14"/>
        <v>78.113093703985641</v>
      </c>
      <c r="O195" s="460">
        <v>389217</v>
      </c>
      <c r="P195" s="461">
        <f t="shared" si="15"/>
        <v>99.550609503445244</v>
      </c>
      <c r="Q195" s="460">
        <v>1757</v>
      </c>
      <c r="R195" s="463">
        <f t="shared" si="16"/>
        <v>0.4493904965547581</v>
      </c>
    </row>
    <row r="196" spans="1:18" ht="14.25" customHeight="1">
      <c r="A196" s="451" t="s">
        <v>83</v>
      </c>
      <c r="B196" s="452">
        <v>169339</v>
      </c>
      <c r="C196" s="455">
        <v>163487</v>
      </c>
      <c r="D196" s="456">
        <f t="shared" si="9"/>
        <v>96.544210134700208</v>
      </c>
      <c r="E196" s="455">
        <v>5852</v>
      </c>
      <c r="F196" s="456">
        <f t="shared" si="10"/>
        <v>3.4557898652997832</v>
      </c>
      <c r="G196" s="455">
        <v>51951</v>
      </c>
      <c r="H196" s="456">
        <f t="shared" si="11"/>
        <v>30.678697760114325</v>
      </c>
      <c r="I196" s="455">
        <v>47692</v>
      </c>
      <c r="J196" s="456">
        <f t="shared" si="12"/>
        <v>91.801890242728717</v>
      </c>
      <c r="K196" s="455">
        <v>4259</v>
      </c>
      <c r="L196" s="456">
        <f t="shared" si="13"/>
        <v>8.1981097572712756</v>
      </c>
      <c r="M196" s="464">
        <v>117388</v>
      </c>
      <c r="N196" s="456">
        <f t="shared" si="14"/>
        <v>69.321302239885668</v>
      </c>
      <c r="O196" s="455">
        <v>115795</v>
      </c>
      <c r="P196" s="456">
        <f t="shared" si="15"/>
        <v>98.642961801887751</v>
      </c>
      <c r="Q196" s="455">
        <v>1593</v>
      </c>
      <c r="R196" s="457">
        <f t="shared" si="16"/>
        <v>1.357038198112243</v>
      </c>
    </row>
    <row r="197" spans="1:18" ht="14.25" customHeight="1">
      <c r="A197" s="458" t="s">
        <v>264</v>
      </c>
      <c r="B197" s="459">
        <v>111445</v>
      </c>
      <c r="C197" s="460">
        <v>107360</v>
      </c>
      <c r="D197" s="461">
        <f t="shared" si="9"/>
        <v>96.334514783076855</v>
      </c>
      <c r="E197" s="460">
        <v>4085</v>
      </c>
      <c r="F197" s="461">
        <f t="shared" si="10"/>
        <v>3.6654852169231456</v>
      </c>
      <c r="G197" s="460">
        <v>36529</v>
      </c>
      <c r="H197" s="461">
        <f t="shared" si="11"/>
        <v>32.77760330207726</v>
      </c>
      <c r="I197" s="460">
        <v>32907</v>
      </c>
      <c r="J197" s="461">
        <f t="shared" si="12"/>
        <v>90.084590325494815</v>
      </c>
      <c r="K197" s="460">
        <v>3622</v>
      </c>
      <c r="L197" s="461">
        <f t="shared" si="13"/>
        <v>9.9154096745051881</v>
      </c>
      <c r="M197" s="462">
        <v>74916</v>
      </c>
      <c r="N197" s="461">
        <f t="shared" si="14"/>
        <v>67.222396697922733</v>
      </c>
      <c r="O197" s="460">
        <v>74453</v>
      </c>
      <c r="P197" s="461">
        <f t="shared" si="15"/>
        <v>99.381974478082114</v>
      </c>
      <c r="Q197" s="460">
        <v>463</v>
      </c>
      <c r="R197" s="463">
        <f t="shared" si="16"/>
        <v>0.6180255219178814</v>
      </c>
    </row>
    <row r="198" spans="1:18" ht="14.25" customHeight="1">
      <c r="A198" s="451" t="s">
        <v>38</v>
      </c>
      <c r="B198" s="452">
        <v>25453</v>
      </c>
      <c r="C198" s="455">
        <v>24372</v>
      </c>
      <c r="D198" s="456">
        <f t="shared" si="9"/>
        <v>95.752956429497502</v>
      </c>
      <c r="E198" s="455">
        <v>1081</v>
      </c>
      <c r="F198" s="456">
        <f t="shared" si="10"/>
        <v>4.2470435705024947</v>
      </c>
      <c r="G198" s="455">
        <v>5851</v>
      </c>
      <c r="H198" s="456">
        <f t="shared" si="11"/>
        <v>22.987467096216559</v>
      </c>
      <c r="I198" s="455">
        <v>4906</v>
      </c>
      <c r="J198" s="456">
        <f t="shared" si="12"/>
        <v>83.848914715433267</v>
      </c>
      <c r="K198" s="455">
        <v>945</v>
      </c>
      <c r="L198" s="456">
        <f t="shared" si="13"/>
        <v>16.15108528456674</v>
      </c>
      <c r="M198" s="464">
        <v>19602</v>
      </c>
      <c r="N198" s="456">
        <f t="shared" si="14"/>
        <v>77.012532903783452</v>
      </c>
      <c r="O198" s="455">
        <v>19466</v>
      </c>
      <c r="P198" s="456">
        <f t="shared" si="15"/>
        <v>99.306193245587181</v>
      </c>
      <c r="Q198" s="455">
        <v>136</v>
      </c>
      <c r="R198" s="457">
        <f t="shared" si="16"/>
        <v>0.69380675441281503</v>
      </c>
    </row>
    <row r="199" spans="1:18" ht="14.25" customHeight="1">
      <c r="A199" s="458" t="s">
        <v>39</v>
      </c>
      <c r="B199" s="459">
        <v>83088</v>
      </c>
      <c r="C199" s="460">
        <v>80128</v>
      </c>
      <c r="D199" s="461">
        <f t="shared" si="9"/>
        <v>96.43751203543232</v>
      </c>
      <c r="E199" s="460">
        <v>2960</v>
      </c>
      <c r="F199" s="461">
        <f t="shared" si="10"/>
        <v>3.562487964567687</v>
      </c>
      <c r="G199" s="460">
        <v>28699</v>
      </c>
      <c r="H199" s="461">
        <f t="shared" si="11"/>
        <v>34.54048719430002</v>
      </c>
      <c r="I199" s="460">
        <v>26442</v>
      </c>
      <c r="J199" s="461">
        <f t="shared" si="12"/>
        <v>92.135614481340809</v>
      </c>
      <c r="K199" s="460">
        <v>2257</v>
      </c>
      <c r="L199" s="461">
        <f t="shared" si="13"/>
        <v>7.8643855186591862</v>
      </c>
      <c r="M199" s="462">
        <v>54389</v>
      </c>
      <c r="N199" s="461">
        <f t="shared" si="14"/>
        <v>65.459512805699987</v>
      </c>
      <c r="O199" s="460">
        <v>53686</v>
      </c>
      <c r="P199" s="461">
        <f t="shared" si="15"/>
        <v>98.707459228888197</v>
      </c>
      <c r="Q199" s="460">
        <v>703</v>
      </c>
      <c r="R199" s="463">
        <f t="shared" si="16"/>
        <v>1.2925407711118058</v>
      </c>
    </row>
    <row r="200" spans="1:18" ht="14.25" customHeight="1">
      <c r="A200" s="451" t="s">
        <v>40</v>
      </c>
      <c r="B200" s="452">
        <v>252876</v>
      </c>
      <c r="C200" s="455">
        <v>242969</v>
      </c>
      <c r="D200" s="456">
        <f t="shared" si="9"/>
        <v>96.082269570856866</v>
      </c>
      <c r="E200" s="455">
        <v>9907</v>
      </c>
      <c r="F200" s="456">
        <f t="shared" si="10"/>
        <v>3.9177304291431376</v>
      </c>
      <c r="G200" s="455">
        <v>57749</v>
      </c>
      <c r="H200" s="456">
        <f t="shared" si="11"/>
        <v>22.836884480931367</v>
      </c>
      <c r="I200" s="455">
        <v>48581</v>
      </c>
      <c r="J200" s="456">
        <f t="shared" si="12"/>
        <v>84.124400422518136</v>
      </c>
      <c r="K200" s="455">
        <v>9168</v>
      </c>
      <c r="L200" s="456">
        <f t="shared" si="13"/>
        <v>15.875599577481861</v>
      </c>
      <c r="M200" s="464">
        <v>195127</v>
      </c>
      <c r="N200" s="456">
        <f t="shared" si="14"/>
        <v>77.16311551906864</v>
      </c>
      <c r="O200" s="455">
        <v>194388</v>
      </c>
      <c r="P200" s="456">
        <f t="shared" si="15"/>
        <v>99.621272299579246</v>
      </c>
      <c r="Q200" s="455">
        <v>739</v>
      </c>
      <c r="R200" s="457">
        <f t="shared" si="16"/>
        <v>0.3787277004207516</v>
      </c>
    </row>
    <row r="201" spans="1:18" ht="14.25" customHeight="1">
      <c r="A201" s="458" t="s">
        <v>41</v>
      </c>
      <c r="B201" s="459">
        <v>72059</v>
      </c>
      <c r="C201" s="460">
        <v>67993</v>
      </c>
      <c r="D201" s="461">
        <f t="shared" si="9"/>
        <v>94.357401573710433</v>
      </c>
      <c r="E201" s="460">
        <v>4066</v>
      </c>
      <c r="F201" s="461">
        <f t="shared" si="10"/>
        <v>5.6425984262895685</v>
      </c>
      <c r="G201" s="460">
        <v>22825</v>
      </c>
      <c r="H201" s="461">
        <f t="shared" si="11"/>
        <v>31.675432631593551</v>
      </c>
      <c r="I201" s="460">
        <v>19327</v>
      </c>
      <c r="J201" s="461">
        <f t="shared" si="12"/>
        <v>84.674698795180731</v>
      </c>
      <c r="K201" s="460">
        <v>3498</v>
      </c>
      <c r="L201" s="461">
        <f t="shared" si="13"/>
        <v>15.325301204819278</v>
      </c>
      <c r="M201" s="462">
        <v>49234</v>
      </c>
      <c r="N201" s="461">
        <f t="shared" si="14"/>
        <v>68.324567368406434</v>
      </c>
      <c r="O201" s="460">
        <v>48666</v>
      </c>
      <c r="P201" s="461">
        <f t="shared" si="15"/>
        <v>98.846325709875288</v>
      </c>
      <c r="Q201" s="460">
        <v>568</v>
      </c>
      <c r="R201" s="463">
        <f t="shared" si="16"/>
        <v>1.1536742901247106</v>
      </c>
    </row>
    <row r="202" spans="1:18" ht="14.25" customHeight="1">
      <c r="A202" s="451" t="s">
        <v>43</v>
      </c>
      <c r="B202" s="452">
        <v>304971</v>
      </c>
      <c r="C202" s="455">
        <v>286162</v>
      </c>
      <c r="D202" s="456">
        <f t="shared" si="9"/>
        <v>93.832528338760085</v>
      </c>
      <c r="E202" s="455">
        <v>18809</v>
      </c>
      <c r="F202" s="456">
        <f t="shared" si="10"/>
        <v>6.1674716612399214</v>
      </c>
      <c r="G202" s="455">
        <v>72011</v>
      </c>
      <c r="H202" s="456">
        <f t="shared" si="11"/>
        <v>23.612409048729223</v>
      </c>
      <c r="I202" s="455">
        <v>56239</v>
      </c>
      <c r="J202" s="456">
        <f t="shared" si="12"/>
        <v>78.097790615322666</v>
      </c>
      <c r="K202" s="455">
        <v>15772</v>
      </c>
      <c r="L202" s="456">
        <f t="shared" si="13"/>
        <v>21.902209384677342</v>
      </c>
      <c r="M202" s="464">
        <v>232960</v>
      </c>
      <c r="N202" s="456">
        <f t="shared" si="14"/>
        <v>76.387590951270781</v>
      </c>
      <c r="O202" s="455">
        <v>229923</v>
      </c>
      <c r="P202" s="456">
        <f t="shared" si="15"/>
        <v>98.696342719780219</v>
      </c>
      <c r="Q202" s="455">
        <v>3037</v>
      </c>
      <c r="R202" s="457">
        <f t="shared" si="16"/>
        <v>1.3036572802197803</v>
      </c>
    </row>
    <row r="203" spans="1:18" ht="14.25" customHeight="1">
      <c r="A203" s="458" t="s">
        <v>44</v>
      </c>
      <c r="B203" s="459">
        <v>665754</v>
      </c>
      <c r="C203" s="460">
        <v>611944</v>
      </c>
      <c r="D203" s="461">
        <f t="shared" si="9"/>
        <v>91.917434968471838</v>
      </c>
      <c r="E203" s="460">
        <v>53810</v>
      </c>
      <c r="F203" s="461">
        <f t="shared" si="10"/>
        <v>8.0825650315281621</v>
      </c>
      <c r="G203" s="460">
        <v>147171</v>
      </c>
      <c r="H203" s="461">
        <f t="shared" si="11"/>
        <v>22.105912994890005</v>
      </c>
      <c r="I203" s="460">
        <v>98458</v>
      </c>
      <c r="J203" s="461">
        <f t="shared" si="12"/>
        <v>66.900408368496514</v>
      </c>
      <c r="K203" s="460">
        <v>48713</v>
      </c>
      <c r="L203" s="461">
        <f t="shared" si="13"/>
        <v>33.099591631503486</v>
      </c>
      <c r="M203" s="462">
        <v>518583</v>
      </c>
      <c r="N203" s="461">
        <f t="shared" si="14"/>
        <v>77.894087005109995</v>
      </c>
      <c r="O203" s="460">
        <v>513486</v>
      </c>
      <c r="P203" s="461">
        <f t="shared" si="15"/>
        <v>99.017129369840504</v>
      </c>
      <c r="Q203" s="460">
        <v>5097</v>
      </c>
      <c r="R203" s="463">
        <f t="shared" si="16"/>
        <v>0.98287063015949239</v>
      </c>
    </row>
    <row r="204" spans="1:18" ht="14.25" customHeight="1">
      <c r="A204" s="451" t="s">
        <v>45</v>
      </c>
      <c r="B204" s="452">
        <v>158574</v>
      </c>
      <c r="C204" s="455">
        <v>155374</v>
      </c>
      <c r="D204" s="456">
        <f t="shared" si="9"/>
        <v>97.982014706067829</v>
      </c>
      <c r="E204" s="455">
        <v>3200</v>
      </c>
      <c r="F204" s="456">
        <f t="shared" si="10"/>
        <v>2.0179852939321705</v>
      </c>
      <c r="G204" s="455">
        <v>35933</v>
      </c>
      <c r="H204" s="456">
        <f t="shared" si="11"/>
        <v>22.660082989645215</v>
      </c>
      <c r="I204" s="455">
        <v>32979</v>
      </c>
      <c r="J204" s="456">
        <f t="shared" si="12"/>
        <v>91.77914451896585</v>
      </c>
      <c r="K204" s="455">
        <v>2954</v>
      </c>
      <c r="L204" s="456">
        <f t="shared" si="13"/>
        <v>8.2208554810341461</v>
      </c>
      <c r="M204" s="464">
        <v>122641</v>
      </c>
      <c r="N204" s="456">
        <f t="shared" si="14"/>
        <v>77.339917010354782</v>
      </c>
      <c r="O204" s="455">
        <v>122395</v>
      </c>
      <c r="P204" s="456">
        <f t="shared" si="15"/>
        <v>99.799414551414287</v>
      </c>
      <c r="Q204" s="455">
        <v>246</v>
      </c>
      <c r="R204" s="457">
        <f t="shared" si="16"/>
        <v>0.20058544858570951</v>
      </c>
    </row>
    <row r="205" spans="1:18" ht="14.25" customHeight="1">
      <c r="A205" s="458" t="s">
        <v>46</v>
      </c>
      <c r="B205" s="459">
        <v>34173</v>
      </c>
      <c r="C205" s="460">
        <v>33450</v>
      </c>
      <c r="D205" s="461">
        <f t="shared" si="9"/>
        <v>97.884294618558513</v>
      </c>
      <c r="E205" s="460">
        <v>723</v>
      </c>
      <c r="F205" s="461">
        <f t="shared" si="10"/>
        <v>2.1157053814414888</v>
      </c>
      <c r="G205" s="460">
        <v>7415</v>
      </c>
      <c r="H205" s="461">
        <f t="shared" si="11"/>
        <v>21.698416878822464</v>
      </c>
      <c r="I205" s="460">
        <v>6800</v>
      </c>
      <c r="J205" s="461">
        <f t="shared" si="12"/>
        <v>91.706001348617676</v>
      </c>
      <c r="K205" s="460">
        <v>615</v>
      </c>
      <c r="L205" s="461">
        <f t="shared" si="13"/>
        <v>8.2939986513823332</v>
      </c>
      <c r="M205" s="462">
        <v>26758</v>
      </c>
      <c r="N205" s="461">
        <f t="shared" si="14"/>
        <v>78.301583121177543</v>
      </c>
      <c r="O205" s="460">
        <v>26650</v>
      </c>
      <c r="P205" s="461">
        <f t="shared" si="15"/>
        <v>99.596382390313181</v>
      </c>
      <c r="Q205" s="460">
        <v>108</v>
      </c>
      <c r="R205" s="463">
        <f t="shared" si="16"/>
        <v>0.40361760968682259</v>
      </c>
    </row>
    <row r="206" spans="1:18" ht="14.25" customHeight="1">
      <c r="A206" s="451" t="s">
        <v>47</v>
      </c>
      <c r="B206" s="452">
        <v>191615</v>
      </c>
      <c r="C206" s="455">
        <v>184032</v>
      </c>
      <c r="D206" s="456">
        <f t="shared" si="9"/>
        <v>96.042585392584087</v>
      </c>
      <c r="E206" s="455">
        <v>7583</v>
      </c>
      <c r="F206" s="456">
        <f t="shared" si="10"/>
        <v>3.9574146074159122</v>
      </c>
      <c r="G206" s="455">
        <v>58186</v>
      </c>
      <c r="H206" s="456">
        <f t="shared" si="11"/>
        <v>30.366098687472277</v>
      </c>
      <c r="I206" s="455">
        <v>50905</v>
      </c>
      <c r="J206" s="456">
        <f t="shared" si="12"/>
        <v>87.486680644828652</v>
      </c>
      <c r="K206" s="455">
        <v>7281</v>
      </c>
      <c r="L206" s="456">
        <f t="shared" si="13"/>
        <v>12.513319355171348</v>
      </c>
      <c r="M206" s="464">
        <v>133429</v>
      </c>
      <c r="N206" s="456">
        <f t="shared" si="14"/>
        <v>69.633901312527726</v>
      </c>
      <c r="O206" s="455">
        <v>133127</v>
      </c>
      <c r="P206" s="456">
        <f t="shared" si="15"/>
        <v>99.773662397229984</v>
      </c>
      <c r="Q206" s="455">
        <v>302</v>
      </c>
      <c r="R206" s="457">
        <f t="shared" si="16"/>
        <v>0.22633760277001252</v>
      </c>
    </row>
    <row r="207" spans="1:18" ht="14.25" customHeight="1">
      <c r="A207" s="458" t="s">
        <v>48</v>
      </c>
      <c r="B207" s="459">
        <v>95265</v>
      </c>
      <c r="C207" s="460">
        <v>94423</v>
      </c>
      <c r="D207" s="461">
        <f t="shared" si="9"/>
        <v>99.116149687713218</v>
      </c>
      <c r="E207" s="460">
        <v>842</v>
      </c>
      <c r="F207" s="461">
        <f t="shared" si="10"/>
        <v>0.88385031228677902</v>
      </c>
      <c r="G207" s="460">
        <v>31488</v>
      </c>
      <c r="H207" s="461">
        <f t="shared" si="11"/>
        <v>33.05306250984097</v>
      </c>
      <c r="I207" s="460">
        <v>30779</v>
      </c>
      <c r="J207" s="461">
        <f t="shared" si="12"/>
        <v>97.748348577235774</v>
      </c>
      <c r="K207" s="460">
        <v>709</v>
      </c>
      <c r="L207" s="461">
        <f t="shared" si="13"/>
        <v>2.2516514227642279</v>
      </c>
      <c r="M207" s="462">
        <v>63777</v>
      </c>
      <c r="N207" s="461">
        <f t="shared" si="14"/>
        <v>66.94693749015903</v>
      </c>
      <c r="O207" s="460">
        <v>63644</v>
      </c>
      <c r="P207" s="461">
        <f t="shared" si="15"/>
        <v>99.791460871474044</v>
      </c>
      <c r="Q207" s="460">
        <v>133</v>
      </c>
      <c r="R207" s="463">
        <f t="shared" si="16"/>
        <v>0.20853912852595763</v>
      </c>
    </row>
    <row r="208" spans="1:18" ht="14.25" customHeight="1">
      <c r="A208" s="451" t="s">
        <v>49</v>
      </c>
      <c r="B208" s="452">
        <v>112045</v>
      </c>
      <c r="C208" s="455">
        <v>104450</v>
      </c>
      <c r="D208" s="456">
        <f t="shared" si="9"/>
        <v>93.221473515105529</v>
      </c>
      <c r="E208" s="455">
        <v>7595</v>
      </c>
      <c r="F208" s="456">
        <f t="shared" si="10"/>
        <v>6.7785264848944617</v>
      </c>
      <c r="G208" s="455">
        <v>26860</v>
      </c>
      <c r="H208" s="456">
        <f t="shared" si="11"/>
        <v>23.972511044669552</v>
      </c>
      <c r="I208" s="455">
        <v>20448</v>
      </c>
      <c r="J208" s="456">
        <f t="shared" si="12"/>
        <v>76.12807148175726</v>
      </c>
      <c r="K208" s="455">
        <v>6412</v>
      </c>
      <c r="L208" s="456">
        <f t="shared" si="13"/>
        <v>23.87192851824274</v>
      </c>
      <c r="M208" s="464">
        <v>85185</v>
      </c>
      <c r="N208" s="456">
        <f t="shared" si="14"/>
        <v>76.02748895533044</v>
      </c>
      <c r="O208" s="455">
        <v>84002</v>
      </c>
      <c r="P208" s="456">
        <f t="shared" si="15"/>
        <v>98.611257850560534</v>
      </c>
      <c r="Q208" s="455">
        <v>1183</v>
      </c>
      <c r="R208" s="457">
        <f t="shared" si="16"/>
        <v>1.3887421494394554</v>
      </c>
    </row>
    <row r="209" spans="1:19" ht="14.25" customHeight="1" thickBot="1">
      <c r="A209" s="467" t="s">
        <v>50</v>
      </c>
      <c r="B209" s="468">
        <v>95348</v>
      </c>
      <c r="C209" s="469">
        <v>94245</v>
      </c>
      <c r="D209" s="470">
        <f t="shared" si="9"/>
        <v>98.843184964550915</v>
      </c>
      <c r="E209" s="469">
        <v>1103</v>
      </c>
      <c r="F209" s="470">
        <f t="shared" si="10"/>
        <v>1.1568150354490916</v>
      </c>
      <c r="G209" s="469">
        <v>29745</v>
      </c>
      <c r="H209" s="470">
        <f t="shared" si="11"/>
        <v>31.196249528044635</v>
      </c>
      <c r="I209" s="469">
        <v>28662</v>
      </c>
      <c r="J209" s="470">
        <f t="shared" si="12"/>
        <v>96.35905194150277</v>
      </c>
      <c r="K209" s="469">
        <v>1083</v>
      </c>
      <c r="L209" s="470">
        <f t="shared" si="13"/>
        <v>3.6409480584972265</v>
      </c>
      <c r="M209" s="471">
        <v>65603</v>
      </c>
      <c r="N209" s="470">
        <f t="shared" si="14"/>
        <v>68.803750471955354</v>
      </c>
      <c r="O209" s="469">
        <v>65583</v>
      </c>
      <c r="P209" s="470">
        <f t="shared" si="15"/>
        <v>99.969513589317557</v>
      </c>
      <c r="Q209" s="469">
        <v>20</v>
      </c>
      <c r="R209" s="472">
        <f t="shared" si="16"/>
        <v>3.0486410682438302E-2</v>
      </c>
    </row>
    <row r="210" spans="1:19" ht="14.25" customHeight="1">
      <c r="A210" s="502" t="s">
        <v>51</v>
      </c>
      <c r="B210" s="474">
        <v>2571969</v>
      </c>
      <c r="C210" s="475">
        <v>2447079</v>
      </c>
      <c r="D210" s="476">
        <f t="shared" si="9"/>
        <v>95.144187196657498</v>
      </c>
      <c r="E210" s="477">
        <v>124890</v>
      </c>
      <c r="F210" s="478">
        <f t="shared" si="10"/>
        <v>4.8558128033424977</v>
      </c>
      <c r="G210" s="477">
        <f>SUM(G194:G195,G198,G199,G200,G202,G203,G204,G205,G208)</f>
        <v>587703</v>
      </c>
      <c r="H210" s="476">
        <f t="shared" si="11"/>
        <v>22.85031429227957</v>
      </c>
      <c r="I210" s="477">
        <v>477155</v>
      </c>
      <c r="J210" s="476">
        <f t="shared" si="12"/>
        <v>81.189818666911691</v>
      </c>
      <c r="K210" s="477">
        <v>110548</v>
      </c>
      <c r="L210" s="503">
        <f t="shared" si="13"/>
        <v>18.810181333088309</v>
      </c>
      <c r="M210" s="504">
        <v>1984266</v>
      </c>
      <c r="N210" s="476">
        <f t="shared" si="14"/>
        <v>77.149685707720423</v>
      </c>
      <c r="O210" s="477">
        <v>1969924</v>
      </c>
      <c r="P210" s="476">
        <f t="shared" si="15"/>
        <v>99.277213841289424</v>
      </c>
      <c r="Q210" s="477">
        <v>14342</v>
      </c>
      <c r="R210" s="480">
        <f t="shared" si="16"/>
        <v>0.72278615871057605</v>
      </c>
    </row>
    <row r="211" spans="1:19" ht="14.25" customHeight="1">
      <c r="A211" s="505" t="s">
        <v>52</v>
      </c>
      <c r="B211" s="482">
        <v>735071</v>
      </c>
      <c r="C211" s="483">
        <v>711540</v>
      </c>
      <c r="D211" s="484">
        <f t="shared" si="9"/>
        <v>96.798812631704962</v>
      </c>
      <c r="E211" s="485">
        <v>23531</v>
      </c>
      <c r="F211" s="486">
        <f t="shared" si="10"/>
        <v>3.2011873682950354</v>
      </c>
      <c r="G211" s="485">
        <f>SUM(G196,G197,G201,G206,G207,G209)</f>
        <v>230724</v>
      </c>
      <c r="H211" s="484">
        <f t="shared" si="11"/>
        <v>31.387988371191355</v>
      </c>
      <c r="I211" s="485">
        <v>210272</v>
      </c>
      <c r="J211" s="484">
        <f t="shared" si="12"/>
        <v>91.135729269603502</v>
      </c>
      <c r="K211" s="485">
        <v>20452</v>
      </c>
      <c r="L211" s="506">
        <f t="shared" si="13"/>
        <v>8.8642707303964912</v>
      </c>
      <c r="M211" s="507">
        <v>504347</v>
      </c>
      <c r="N211" s="484">
        <f t="shared" si="14"/>
        <v>68.612011628808645</v>
      </c>
      <c r="O211" s="485">
        <v>501268</v>
      </c>
      <c r="P211" s="484">
        <f t="shared" si="15"/>
        <v>99.389507620745249</v>
      </c>
      <c r="Q211" s="485">
        <v>3079</v>
      </c>
      <c r="R211" s="480">
        <f t="shared" si="16"/>
        <v>0.61049237925475908</v>
      </c>
    </row>
    <row r="212" spans="1:19" ht="14.25" customHeight="1">
      <c r="A212" s="488" t="s">
        <v>53</v>
      </c>
      <c r="B212" s="489">
        <v>3307040</v>
      </c>
      <c r="C212" s="490">
        <v>3158619</v>
      </c>
      <c r="D212" s="491">
        <f t="shared" si="9"/>
        <v>95.511968406792775</v>
      </c>
      <c r="E212" s="492">
        <v>148421</v>
      </c>
      <c r="F212" s="493">
        <f t="shared" si="10"/>
        <v>4.4880315932072188</v>
      </c>
      <c r="G212" s="492">
        <f>SUM(G194:G209)</f>
        <v>818427</v>
      </c>
      <c r="H212" s="491">
        <f t="shared" si="11"/>
        <v>24.748022400696694</v>
      </c>
      <c r="I212" s="492">
        <v>687427</v>
      </c>
      <c r="J212" s="491">
        <f t="shared" si="12"/>
        <v>83.993685447816361</v>
      </c>
      <c r="K212" s="492">
        <v>131000</v>
      </c>
      <c r="L212" s="508">
        <f t="shared" si="13"/>
        <v>16.006314552183639</v>
      </c>
      <c r="M212" s="509">
        <v>2488613</v>
      </c>
      <c r="N212" s="491">
        <f t="shared" si="14"/>
        <v>75.251977599303302</v>
      </c>
      <c r="O212" s="492">
        <v>2471192</v>
      </c>
      <c r="P212" s="491">
        <f t="shared" si="15"/>
        <v>99.299971510234826</v>
      </c>
      <c r="Q212" s="492">
        <v>17421</v>
      </c>
      <c r="R212" s="495">
        <f t="shared" si="16"/>
        <v>0.70002848976518239</v>
      </c>
    </row>
    <row r="213" spans="1:19" ht="14.25" customHeight="1">
      <c r="A213" s="559" t="s">
        <v>244</v>
      </c>
      <c r="B213" s="559"/>
      <c r="C213" s="559"/>
      <c r="D213" s="559"/>
      <c r="E213" s="559"/>
      <c r="F213" s="559"/>
      <c r="G213" s="559"/>
      <c r="H213" s="559"/>
      <c r="I213" s="559"/>
      <c r="J213" s="559"/>
      <c r="K213" s="559"/>
      <c r="L213" s="559"/>
      <c r="M213" s="559"/>
      <c r="N213" s="559"/>
      <c r="O213" s="559"/>
      <c r="P213" s="559"/>
      <c r="Q213" s="559"/>
      <c r="R213" s="559"/>
    </row>
    <row r="214" spans="1:19" ht="13.8">
      <c r="A214" s="501" t="s">
        <v>265</v>
      </c>
      <c r="B214" s="501"/>
      <c r="C214" s="501"/>
      <c r="D214" s="501"/>
      <c r="E214" s="501"/>
      <c r="F214" s="501"/>
      <c r="G214" s="501"/>
      <c r="H214" s="501"/>
      <c r="I214" s="501"/>
      <c r="J214" s="501"/>
      <c r="K214" s="501"/>
      <c r="L214" s="501"/>
      <c r="M214" s="501"/>
      <c r="N214" s="501"/>
      <c r="O214" s="501"/>
      <c r="P214" s="501"/>
      <c r="Q214" s="501"/>
      <c r="R214" s="501"/>
      <c r="S214" s="501"/>
    </row>
    <row r="215" spans="1:19" ht="25.5" customHeight="1">
      <c r="A215" s="561" t="s">
        <v>266</v>
      </c>
      <c r="B215" s="561"/>
      <c r="C215" s="561"/>
      <c r="D215" s="561"/>
      <c r="E215" s="561"/>
      <c r="F215" s="561"/>
      <c r="G215" s="561"/>
      <c r="H215" s="561"/>
      <c r="I215" s="561"/>
      <c r="J215" s="561"/>
      <c r="K215" s="561"/>
      <c r="L215" s="561"/>
      <c r="M215" s="561"/>
      <c r="N215" s="561"/>
      <c r="O215" s="561"/>
      <c r="P215" s="561"/>
      <c r="Q215" s="561"/>
      <c r="R215" s="561"/>
    </row>
    <row r="216" spans="1:19" ht="24" customHeight="1">
      <c r="A216" s="497"/>
      <c r="B216" s="497"/>
      <c r="C216" s="497"/>
      <c r="D216" s="497"/>
      <c r="E216" s="497"/>
      <c r="F216" s="497"/>
      <c r="G216" s="497"/>
      <c r="H216" s="497"/>
      <c r="I216" s="497"/>
      <c r="J216" s="497"/>
      <c r="K216" s="497"/>
      <c r="L216" s="497"/>
      <c r="M216" s="497"/>
      <c r="N216" s="497"/>
      <c r="O216" s="497"/>
      <c r="P216" s="497"/>
      <c r="Q216" s="497"/>
      <c r="R216" s="497"/>
    </row>
    <row r="217" spans="1:19" ht="28.5" customHeight="1">
      <c r="A217" s="564">
        <v>2018</v>
      </c>
      <c r="B217" s="564"/>
      <c r="C217" s="564"/>
      <c r="D217" s="564"/>
      <c r="E217" s="564"/>
      <c r="F217" s="564"/>
      <c r="G217" s="564"/>
      <c r="H217" s="564"/>
      <c r="I217" s="564"/>
      <c r="J217" s="564"/>
      <c r="K217" s="564"/>
      <c r="L217" s="564"/>
      <c r="M217" s="564"/>
      <c r="N217" s="564"/>
      <c r="O217" s="564"/>
      <c r="P217" s="564"/>
      <c r="Q217" s="564"/>
      <c r="R217" s="564"/>
    </row>
    <row r="218" spans="1:19" ht="14.4">
      <c r="A218" s="497"/>
      <c r="B218" s="497"/>
      <c r="C218" s="497"/>
      <c r="D218" s="497"/>
      <c r="E218" s="497"/>
      <c r="F218" s="497"/>
      <c r="G218" s="497"/>
      <c r="H218" s="497"/>
      <c r="I218" s="497"/>
      <c r="J218" s="497"/>
      <c r="K218" s="497"/>
      <c r="L218" s="497"/>
      <c r="M218" s="497"/>
      <c r="N218" s="497"/>
      <c r="O218" s="497"/>
      <c r="P218" s="497"/>
      <c r="Q218" s="497"/>
      <c r="R218" s="497"/>
    </row>
    <row r="219" spans="1:19" ht="21" customHeight="1">
      <c r="A219" s="565" t="s">
        <v>275</v>
      </c>
      <c r="B219" s="565"/>
      <c r="C219" s="565"/>
      <c r="D219" s="565"/>
      <c r="E219" s="565"/>
      <c r="F219" s="565"/>
      <c r="G219" s="565"/>
      <c r="H219" s="565"/>
      <c r="I219" s="565"/>
      <c r="J219" s="565"/>
      <c r="K219" s="565"/>
      <c r="L219" s="565"/>
      <c r="M219" s="565"/>
      <c r="N219" s="565"/>
      <c r="O219" s="565"/>
      <c r="P219" s="565"/>
      <c r="Q219" s="565"/>
      <c r="R219" s="565"/>
    </row>
    <row r="220" spans="1:19" ht="14.25" customHeight="1" thickBot="1">
      <c r="A220" s="566" t="s">
        <v>27</v>
      </c>
      <c r="B220" s="567" t="s">
        <v>95</v>
      </c>
      <c r="C220" s="563" t="s">
        <v>100</v>
      </c>
      <c r="D220" s="563"/>
      <c r="E220" s="563"/>
      <c r="F220" s="563"/>
      <c r="G220" s="563"/>
      <c r="H220" s="563"/>
      <c r="I220" s="563"/>
      <c r="J220" s="563"/>
      <c r="K220" s="563"/>
      <c r="L220" s="563"/>
      <c r="M220" s="563"/>
      <c r="N220" s="563"/>
      <c r="O220" s="563"/>
      <c r="P220" s="563"/>
      <c r="Q220" s="563"/>
      <c r="R220" s="563"/>
    </row>
    <row r="221" spans="1:19" ht="45.75" customHeight="1" thickBot="1">
      <c r="A221" s="566"/>
      <c r="B221" s="567"/>
      <c r="C221" s="562" t="s">
        <v>96</v>
      </c>
      <c r="D221" s="562"/>
      <c r="E221" s="562" t="s">
        <v>97</v>
      </c>
      <c r="F221" s="562"/>
      <c r="G221" s="562" t="s">
        <v>98</v>
      </c>
      <c r="H221" s="562"/>
      <c r="I221" s="562" t="s">
        <v>29</v>
      </c>
      <c r="J221" s="562"/>
      <c r="K221" s="562"/>
      <c r="L221" s="562"/>
      <c r="M221" s="562" t="s">
        <v>99</v>
      </c>
      <c r="N221" s="562"/>
      <c r="O221" s="563" t="s">
        <v>29</v>
      </c>
      <c r="P221" s="563"/>
      <c r="Q221" s="563"/>
      <c r="R221" s="563"/>
    </row>
    <row r="222" spans="1:19" ht="15" customHeight="1" thickBot="1">
      <c r="A222" s="566"/>
      <c r="B222" s="567"/>
      <c r="C222" s="562"/>
      <c r="D222" s="562"/>
      <c r="E222" s="562"/>
      <c r="F222" s="562"/>
      <c r="G222" s="562"/>
      <c r="H222" s="562"/>
      <c r="I222" s="562" t="s">
        <v>96</v>
      </c>
      <c r="J222" s="562"/>
      <c r="K222" s="562" t="s">
        <v>241</v>
      </c>
      <c r="L222" s="562"/>
      <c r="M222" s="562"/>
      <c r="N222" s="562"/>
      <c r="O222" s="562" t="s">
        <v>96</v>
      </c>
      <c r="P222" s="562"/>
      <c r="Q222" s="563" t="s">
        <v>97</v>
      </c>
      <c r="R222" s="563"/>
    </row>
    <row r="223" spans="1:19" ht="14.25" customHeight="1" thickBot="1">
      <c r="A223" s="566"/>
      <c r="B223" s="447" t="s">
        <v>33</v>
      </c>
      <c r="C223" s="448" t="s">
        <v>33</v>
      </c>
      <c r="D223" s="449" t="s">
        <v>34</v>
      </c>
      <c r="E223" s="448" t="s">
        <v>33</v>
      </c>
      <c r="F223" s="449" t="s">
        <v>34</v>
      </c>
      <c r="G223" s="448" t="s">
        <v>33</v>
      </c>
      <c r="H223" s="449" t="s">
        <v>34</v>
      </c>
      <c r="I223" s="448" t="s">
        <v>33</v>
      </c>
      <c r="J223" s="449" t="s">
        <v>34</v>
      </c>
      <c r="K223" s="448" t="s">
        <v>33</v>
      </c>
      <c r="L223" s="449" t="s">
        <v>34</v>
      </c>
      <c r="M223" s="448" t="s">
        <v>33</v>
      </c>
      <c r="N223" s="449" t="s">
        <v>34</v>
      </c>
      <c r="O223" s="448" t="s">
        <v>33</v>
      </c>
      <c r="P223" s="449" t="s">
        <v>34</v>
      </c>
      <c r="Q223" s="448" t="s">
        <v>33</v>
      </c>
      <c r="R223" s="450" t="s">
        <v>34</v>
      </c>
    </row>
    <row r="224" spans="1:19" ht="14.25" customHeight="1">
      <c r="A224" s="451" t="s">
        <v>35</v>
      </c>
      <c r="B224" s="452">
        <v>421518</v>
      </c>
      <c r="C224" s="453">
        <v>406760</v>
      </c>
      <c r="D224" s="454">
        <v>96.498844651948431</v>
      </c>
      <c r="E224" s="455">
        <v>14758</v>
      </c>
      <c r="F224" s="456">
        <v>3.5011553480515665</v>
      </c>
      <c r="G224" s="455">
        <v>93412</v>
      </c>
      <c r="H224" s="456">
        <v>22.160856713117827</v>
      </c>
      <c r="I224" s="455">
        <v>79807</v>
      </c>
      <c r="J224" s="456">
        <v>85.435490086926734</v>
      </c>
      <c r="K224" s="455">
        <v>13605</v>
      </c>
      <c r="L224" s="456">
        <v>14.564509913073268</v>
      </c>
      <c r="M224" s="455">
        <v>328106</v>
      </c>
      <c r="N224" s="456">
        <v>77.839143286882177</v>
      </c>
      <c r="O224" s="455">
        <v>326953</v>
      </c>
      <c r="P224" s="456">
        <v>99.648589175449402</v>
      </c>
      <c r="Q224" s="455">
        <v>1153</v>
      </c>
      <c r="R224" s="457">
        <v>0.35141082455060252</v>
      </c>
    </row>
    <row r="225" spans="1:18" ht="14.25" customHeight="1">
      <c r="A225" s="458" t="s">
        <v>36</v>
      </c>
      <c r="B225" s="459">
        <v>483390</v>
      </c>
      <c r="C225" s="460">
        <v>473571</v>
      </c>
      <c r="D225" s="461">
        <v>97.968720908583123</v>
      </c>
      <c r="E225" s="460">
        <v>9819</v>
      </c>
      <c r="F225" s="461">
        <v>2.0312790914168684</v>
      </c>
      <c r="G225" s="460">
        <v>103194</v>
      </c>
      <c r="H225" s="461">
        <v>21.34797989201266</v>
      </c>
      <c r="I225" s="460">
        <v>95064</v>
      </c>
      <c r="J225" s="461">
        <v>92.121634978777834</v>
      </c>
      <c r="K225" s="460">
        <v>8130</v>
      </c>
      <c r="L225" s="461">
        <v>7.8783650212221641</v>
      </c>
      <c r="M225" s="462">
        <v>380196</v>
      </c>
      <c r="N225" s="461">
        <v>78.65202010798734</v>
      </c>
      <c r="O225" s="460">
        <v>378507</v>
      </c>
      <c r="P225" s="461">
        <v>99.555755452450839</v>
      </c>
      <c r="Q225" s="460">
        <v>1689</v>
      </c>
      <c r="R225" s="463">
        <v>0.44424454754915887</v>
      </c>
    </row>
    <row r="226" spans="1:18" ht="14.25" customHeight="1">
      <c r="A226" s="451" t="s">
        <v>83</v>
      </c>
      <c r="B226" s="452">
        <v>166276</v>
      </c>
      <c r="C226" s="455">
        <v>160527</v>
      </c>
      <c r="D226" s="456">
        <v>96.54249560970915</v>
      </c>
      <c r="E226" s="455">
        <v>5749</v>
      </c>
      <c r="F226" s="456">
        <v>3.4575043902908416</v>
      </c>
      <c r="G226" s="455">
        <v>51809</v>
      </c>
      <c r="H226" s="456">
        <v>31.158435372513171</v>
      </c>
      <c r="I226" s="455">
        <v>47557</v>
      </c>
      <c r="J226" s="456">
        <v>91.792931730008291</v>
      </c>
      <c r="K226" s="455">
        <v>4252</v>
      </c>
      <c r="L226" s="456">
        <v>8.2070682699916997</v>
      </c>
      <c r="M226" s="464">
        <v>114467</v>
      </c>
      <c r="N226" s="456">
        <v>68.841564627486832</v>
      </c>
      <c r="O226" s="455">
        <v>112970</v>
      </c>
      <c r="P226" s="456">
        <v>98.692199498545435</v>
      </c>
      <c r="Q226" s="455">
        <v>1497</v>
      </c>
      <c r="R226" s="457">
        <v>1.3078005014545677</v>
      </c>
    </row>
    <row r="227" spans="1:18" ht="14.25" customHeight="1">
      <c r="A227" s="458" t="s">
        <v>264</v>
      </c>
      <c r="B227" s="459">
        <v>109334</v>
      </c>
      <c r="C227" s="460">
        <v>105091</v>
      </c>
      <c r="D227" s="461">
        <v>96.119230980298894</v>
      </c>
      <c r="E227" s="460">
        <v>4243</v>
      </c>
      <c r="F227" s="461">
        <v>3.8807690197010998</v>
      </c>
      <c r="G227" s="460">
        <v>36063</v>
      </c>
      <c r="H227" s="461">
        <v>32.984250096036</v>
      </c>
      <c r="I227" s="460">
        <v>32269</v>
      </c>
      <c r="J227" s="461">
        <v>89.479521947702636</v>
      </c>
      <c r="K227" s="460">
        <v>3794</v>
      </c>
      <c r="L227" s="461">
        <v>10.520478052297369</v>
      </c>
      <c r="M227" s="462">
        <v>73271</v>
      </c>
      <c r="N227" s="461">
        <v>67.015749903963993</v>
      </c>
      <c r="O227" s="460">
        <v>72822</v>
      </c>
      <c r="P227" s="461">
        <v>99.387206398165716</v>
      </c>
      <c r="Q227" s="460">
        <v>449</v>
      </c>
      <c r="R227" s="463">
        <v>0.61279360183428644</v>
      </c>
    </row>
    <row r="228" spans="1:18" ht="14.25" customHeight="1">
      <c r="A228" s="451" t="s">
        <v>38</v>
      </c>
      <c r="B228" s="452">
        <v>24909</v>
      </c>
      <c r="C228" s="455">
        <v>23838</v>
      </c>
      <c r="D228" s="456">
        <v>95.700349271347704</v>
      </c>
      <c r="E228" s="455">
        <v>1071</v>
      </c>
      <c r="F228" s="456">
        <v>4.2996507286522938</v>
      </c>
      <c r="G228" s="455">
        <v>5783</v>
      </c>
      <c r="H228" s="456">
        <v>23.216508089445583</v>
      </c>
      <c r="I228" s="455">
        <v>4860</v>
      </c>
      <c r="J228" s="456">
        <v>84.039425903510292</v>
      </c>
      <c r="K228" s="455">
        <v>923</v>
      </c>
      <c r="L228" s="456">
        <v>15.96057409648971</v>
      </c>
      <c r="M228" s="464">
        <v>19126</v>
      </c>
      <c r="N228" s="456">
        <v>76.783491910554417</v>
      </c>
      <c r="O228" s="455">
        <v>18978</v>
      </c>
      <c r="P228" s="456">
        <v>99.226184251803829</v>
      </c>
      <c r="Q228" s="455">
        <v>148</v>
      </c>
      <c r="R228" s="457">
        <v>0.77381574819617271</v>
      </c>
    </row>
    <row r="229" spans="1:18" ht="14.25" customHeight="1">
      <c r="A229" s="458" t="s">
        <v>39</v>
      </c>
      <c r="B229" s="459">
        <v>80201</v>
      </c>
      <c r="C229" s="460">
        <v>77116</v>
      </c>
      <c r="D229" s="461">
        <v>96.153414545953297</v>
      </c>
      <c r="E229" s="460">
        <v>3085</v>
      </c>
      <c r="F229" s="461">
        <v>3.8465854540467075</v>
      </c>
      <c r="G229" s="460">
        <v>26785</v>
      </c>
      <c r="H229" s="461">
        <v>33.397339185296943</v>
      </c>
      <c r="I229" s="460">
        <v>24428</v>
      </c>
      <c r="J229" s="461">
        <v>91.200298674631313</v>
      </c>
      <c r="K229" s="460">
        <v>2357</v>
      </c>
      <c r="L229" s="461">
        <v>8.7997013253686767</v>
      </c>
      <c r="M229" s="462">
        <v>53416</v>
      </c>
      <c r="N229" s="461">
        <v>66.602660814703057</v>
      </c>
      <c r="O229" s="460">
        <v>52688</v>
      </c>
      <c r="P229" s="461">
        <v>98.637112475662718</v>
      </c>
      <c r="Q229" s="460">
        <v>728</v>
      </c>
      <c r="R229" s="463">
        <v>1.3628875243372771</v>
      </c>
    </row>
    <row r="230" spans="1:18" ht="14.25" customHeight="1">
      <c r="A230" s="451" t="s">
        <v>40</v>
      </c>
      <c r="B230" s="452">
        <v>245104</v>
      </c>
      <c r="C230" s="455">
        <v>235730</v>
      </c>
      <c r="D230" s="456">
        <v>96.175501011815385</v>
      </c>
      <c r="E230" s="455">
        <v>9374</v>
      </c>
      <c r="F230" s="456">
        <v>3.8244989881846077</v>
      </c>
      <c r="G230" s="455">
        <v>55523</v>
      </c>
      <c r="H230" s="456">
        <v>22.65283308309942</v>
      </c>
      <c r="I230" s="455">
        <v>46769</v>
      </c>
      <c r="J230" s="456">
        <v>84.233560866667872</v>
      </c>
      <c r="K230" s="455">
        <v>8754</v>
      </c>
      <c r="L230" s="456">
        <v>15.766439133332133</v>
      </c>
      <c r="M230" s="464">
        <v>189581</v>
      </c>
      <c r="N230" s="456">
        <v>77.347166916900576</v>
      </c>
      <c r="O230" s="455">
        <v>188961</v>
      </c>
      <c r="P230" s="456">
        <v>99.672963007896371</v>
      </c>
      <c r="Q230" s="455">
        <v>620</v>
      </c>
      <c r="R230" s="457">
        <v>0.32703699210363907</v>
      </c>
    </row>
    <row r="231" spans="1:18" ht="14.25" customHeight="1">
      <c r="A231" s="458" t="s">
        <v>41</v>
      </c>
      <c r="B231" s="459">
        <v>71617</v>
      </c>
      <c r="C231" s="460">
        <v>67216</v>
      </c>
      <c r="D231" s="461">
        <v>93.854811008559423</v>
      </c>
      <c r="E231" s="460">
        <v>4401</v>
      </c>
      <c r="F231" s="461">
        <v>6.1451889914405795</v>
      </c>
      <c r="G231" s="460">
        <v>22995</v>
      </c>
      <c r="H231" s="461">
        <v>32.108298309060693</v>
      </c>
      <c r="I231" s="460">
        <v>19187</v>
      </c>
      <c r="J231" s="461">
        <v>83.439878234398776</v>
      </c>
      <c r="K231" s="460">
        <v>3808</v>
      </c>
      <c r="L231" s="461">
        <v>16.560121765601217</v>
      </c>
      <c r="M231" s="462">
        <v>48622</v>
      </c>
      <c r="N231" s="461">
        <v>67.8917016909393</v>
      </c>
      <c r="O231" s="460">
        <v>48029</v>
      </c>
      <c r="P231" s="461">
        <v>98.78038747891901</v>
      </c>
      <c r="Q231" s="460">
        <v>593</v>
      </c>
      <c r="R231" s="463">
        <v>1.2196125210809923</v>
      </c>
    </row>
    <row r="232" spans="1:18" ht="14.25" customHeight="1">
      <c r="A232" s="451" t="s">
        <v>43</v>
      </c>
      <c r="B232" s="452">
        <v>293082</v>
      </c>
      <c r="C232" s="455">
        <v>274858</v>
      </c>
      <c r="D232" s="456">
        <v>93.781944984680052</v>
      </c>
      <c r="E232" s="455">
        <v>18224</v>
      </c>
      <c r="F232" s="456">
        <v>6.218055015319945</v>
      </c>
      <c r="G232" s="455">
        <v>68176</v>
      </c>
      <c r="H232" s="456">
        <v>23.261749271534928</v>
      </c>
      <c r="I232" s="455">
        <v>53082</v>
      </c>
      <c r="J232" s="456">
        <v>77.860244074161002</v>
      </c>
      <c r="K232" s="455">
        <v>15094</v>
      </c>
      <c r="L232" s="456">
        <v>22.139755925839005</v>
      </c>
      <c r="M232" s="464">
        <v>224906</v>
      </c>
      <c r="N232" s="456">
        <v>76.738250728465076</v>
      </c>
      <c r="O232" s="455">
        <v>221776</v>
      </c>
      <c r="P232" s="456">
        <v>98.608307470676635</v>
      </c>
      <c r="Q232" s="455">
        <v>3130</v>
      </c>
      <c r="R232" s="457">
        <v>1.3916925293233617</v>
      </c>
    </row>
    <row r="233" spans="1:18" ht="14.25" customHeight="1">
      <c r="A233" s="458" t="s">
        <v>44</v>
      </c>
      <c r="B233" s="459">
        <v>645309</v>
      </c>
      <c r="C233" s="460">
        <v>595383</v>
      </c>
      <c r="D233" s="461">
        <v>92.263241330897301</v>
      </c>
      <c r="E233" s="460">
        <v>49926</v>
      </c>
      <c r="F233" s="461">
        <v>7.7367586691027084</v>
      </c>
      <c r="G233" s="460">
        <v>139784</v>
      </c>
      <c r="H233" s="461">
        <v>21.661560585703903</v>
      </c>
      <c r="I233" s="460">
        <v>94620</v>
      </c>
      <c r="J233" s="461">
        <v>67.690150517941973</v>
      </c>
      <c r="K233" s="460">
        <v>45164</v>
      </c>
      <c r="L233" s="461">
        <v>32.309849482058034</v>
      </c>
      <c r="M233" s="462">
        <v>505525</v>
      </c>
      <c r="N233" s="461">
        <v>78.338439414296104</v>
      </c>
      <c r="O233" s="460">
        <v>500763</v>
      </c>
      <c r="P233" s="461">
        <v>99.05800900054399</v>
      </c>
      <c r="Q233" s="460">
        <v>4762</v>
      </c>
      <c r="R233" s="463">
        <v>0.94199099945601106</v>
      </c>
    </row>
    <row r="234" spans="1:18" ht="14.25" customHeight="1">
      <c r="A234" s="451" t="s">
        <v>45</v>
      </c>
      <c r="B234" s="452">
        <v>154329</v>
      </c>
      <c r="C234" s="455">
        <v>151438</v>
      </c>
      <c r="D234" s="456">
        <v>98.126729260216806</v>
      </c>
      <c r="E234" s="455">
        <v>2891</v>
      </c>
      <c r="F234" s="456">
        <v>1.8732707397831905</v>
      </c>
      <c r="G234" s="455">
        <v>34877</v>
      </c>
      <c r="H234" s="456">
        <v>22.599122653551827</v>
      </c>
      <c r="I234" s="455">
        <v>32186</v>
      </c>
      <c r="J234" s="456">
        <v>92.284313444390293</v>
      </c>
      <c r="K234" s="455">
        <v>2691</v>
      </c>
      <c r="L234" s="456">
        <v>7.7156865556097145</v>
      </c>
      <c r="M234" s="464">
        <v>119452</v>
      </c>
      <c r="N234" s="456">
        <v>77.400877346448169</v>
      </c>
      <c r="O234" s="455">
        <v>119252</v>
      </c>
      <c r="P234" s="456">
        <v>99.832568730536124</v>
      </c>
      <c r="Q234" s="455">
        <v>200</v>
      </c>
      <c r="R234" s="457">
        <v>0.16743126946388509</v>
      </c>
    </row>
    <row r="235" spans="1:18" ht="14.25" customHeight="1">
      <c r="A235" s="458" t="s">
        <v>46</v>
      </c>
      <c r="B235" s="459">
        <v>33374</v>
      </c>
      <c r="C235" s="460">
        <v>32706</v>
      </c>
      <c r="D235" s="461">
        <v>97.998441900880934</v>
      </c>
      <c r="E235" s="460">
        <v>668</v>
      </c>
      <c r="F235" s="461">
        <v>2.0015580991190745</v>
      </c>
      <c r="G235" s="460">
        <v>7003</v>
      </c>
      <c r="H235" s="461">
        <v>20.983400251692935</v>
      </c>
      <c r="I235" s="460">
        <v>6425</v>
      </c>
      <c r="J235" s="461">
        <v>91.746394402398963</v>
      </c>
      <c r="K235" s="460">
        <v>578</v>
      </c>
      <c r="L235" s="461">
        <v>8.2536055976010285</v>
      </c>
      <c r="M235" s="462">
        <v>26371</v>
      </c>
      <c r="N235" s="461">
        <v>79.016599748307073</v>
      </c>
      <c r="O235" s="460">
        <v>26281</v>
      </c>
      <c r="P235" s="461">
        <v>99.658716013803044</v>
      </c>
      <c r="Q235" s="460">
        <v>90</v>
      </c>
      <c r="R235" s="463">
        <v>0.34128398619695877</v>
      </c>
    </row>
    <row r="236" spans="1:18" ht="14.25" customHeight="1">
      <c r="A236" s="451" t="s">
        <v>47</v>
      </c>
      <c r="B236" s="452">
        <v>189820</v>
      </c>
      <c r="C236" s="455">
        <v>182256</v>
      </c>
      <c r="D236" s="456">
        <v>96.015172268464866</v>
      </c>
      <c r="E236" s="455">
        <v>7564</v>
      </c>
      <c r="F236" s="456">
        <v>3.9848277315351384</v>
      </c>
      <c r="G236" s="455">
        <v>57382</v>
      </c>
      <c r="H236" s="456">
        <v>30.22969128648193</v>
      </c>
      <c r="I236" s="455">
        <v>50203</v>
      </c>
      <c r="J236" s="456">
        <v>87.489108082674008</v>
      </c>
      <c r="K236" s="455">
        <v>7179</v>
      </c>
      <c r="L236" s="456">
        <v>12.510891917325992</v>
      </c>
      <c r="M236" s="464">
        <v>132438</v>
      </c>
      <c r="N236" s="456">
        <v>69.770308713518077</v>
      </c>
      <c r="O236" s="455">
        <v>132053</v>
      </c>
      <c r="P236" s="456">
        <v>99.709297935637807</v>
      </c>
      <c r="Q236" s="455">
        <v>385</v>
      </c>
      <c r="R236" s="457">
        <v>0.29070206436219209</v>
      </c>
    </row>
    <row r="237" spans="1:18" ht="14.25" customHeight="1">
      <c r="A237" s="458" t="s">
        <v>48</v>
      </c>
      <c r="B237" s="459">
        <v>94247</v>
      </c>
      <c r="C237" s="460">
        <v>93402</v>
      </c>
      <c r="D237" s="461">
        <v>99.103419737498271</v>
      </c>
      <c r="E237" s="460">
        <v>845</v>
      </c>
      <c r="F237" s="461">
        <v>0.89658026250172407</v>
      </c>
      <c r="G237" s="460">
        <v>31222</v>
      </c>
      <c r="H237" s="461">
        <v>33.127844918140632</v>
      </c>
      <c r="I237" s="460">
        <v>30516</v>
      </c>
      <c r="J237" s="461">
        <v>97.738773941451541</v>
      </c>
      <c r="K237" s="460">
        <v>706</v>
      </c>
      <c r="L237" s="461">
        <v>2.2612260585484592</v>
      </c>
      <c r="M237" s="462">
        <v>63025</v>
      </c>
      <c r="N237" s="461">
        <v>66.872155081859376</v>
      </c>
      <c r="O237" s="460">
        <v>62886</v>
      </c>
      <c r="P237" s="461">
        <v>99.779452598175325</v>
      </c>
      <c r="Q237" s="460">
        <v>139</v>
      </c>
      <c r="R237" s="463">
        <v>0.22054740182467272</v>
      </c>
    </row>
    <row r="238" spans="1:18" ht="14.25" customHeight="1">
      <c r="A238" s="451" t="s">
        <v>49</v>
      </c>
      <c r="B238" s="452">
        <v>109266</v>
      </c>
      <c r="C238" s="455">
        <v>101917</v>
      </c>
      <c r="D238" s="456">
        <v>93.274211557117496</v>
      </c>
      <c r="E238" s="455">
        <v>7349</v>
      </c>
      <c r="F238" s="456">
        <v>6.7257884428825063</v>
      </c>
      <c r="G238" s="455">
        <v>25648</v>
      </c>
      <c r="H238" s="456">
        <v>23.472992513682208</v>
      </c>
      <c r="I238" s="455">
        <v>19553</v>
      </c>
      <c r="J238" s="456">
        <v>76.235963817841551</v>
      </c>
      <c r="K238" s="455">
        <v>6095</v>
      </c>
      <c r="L238" s="456">
        <v>23.764036182158453</v>
      </c>
      <c r="M238" s="464">
        <v>83618</v>
      </c>
      <c r="N238" s="456">
        <v>76.527007486317785</v>
      </c>
      <c r="O238" s="455">
        <v>82364</v>
      </c>
      <c r="P238" s="456">
        <v>98.500322896983903</v>
      </c>
      <c r="Q238" s="455">
        <v>1254</v>
      </c>
      <c r="R238" s="457">
        <v>1.4996771030160969</v>
      </c>
    </row>
    <row r="239" spans="1:18" ht="14.25" customHeight="1" thickBot="1">
      <c r="A239" s="467" t="s">
        <v>50</v>
      </c>
      <c r="B239" s="468">
        <v>94721</v>
      </c>
      <c r="C239" s="469">
        <v>93581</v>
      </c>
      <c r="D239" s="470">
        <v>98.796465408937834</v>
      </c>
      <c r="E239" s="469">
        <v>1140</v>
      </c>
      <c r="F239" s="470">
        <v>1.203534591062172</v>
      </c>
      <c r="G239" s="469">
        <v>29903</v>
      </c>
      <c r="H239" s="470">
        <v>31.56955690923871</v>
      </c>
      <c r="I239" s="469">
        <v>28776</v>
      </c>
      <c r="J239" s="470">
        <v>96.231147376517399</v>
      </c>
      <c r="K239" s="469">
        <v>1127</v>
      </c>
      <c r="L239" s="470">
        <v>3.7688526234825934</v>
      </c>
      <c r="M239" s="471">
        <v>64818</v>
      </c>
      <c r="N239" s="470">
        <v>68.430443090761287</v>
      </c>
      <c r="O239" s="469">
        <v>64805</v>
      </c>
      <c r="P239" s="470">
        <v>99.979943842759724</v>
      </c>
      <c r="Q239" s="469">
        <v>13</v>
      </c>
      <c r="R239" s="472">
        <v>2.0056157240272762E-2</v>
      </c>
    </row>
    <row r="240" spans="1:18" ht="14.25" customHeight="1">
      <c r="A240" s="502" t="s">
        <v>51</v>
      </c>
      <c r="B240" s="474">
        <v>2490482</v>
      </c>
      <c r="C240" s="475">
        <v>2373317</v>
      </c>
      <c r="D240" s="476">
        <v>95.295488985666239</v>
      </c>
      <c r="E240" s="477">
        <v>117165</v>
      </c>
      <c r="F240" s="478">
        <v>4.7045110143337716</v>
      </c>
      <c r="G240" s="477">
        <v>560185</v>
      </c>
      <c r="H240" s="476">
        <v>22.493035484697341</v>
      </c>
      <c r="I240" s="477">
        <v>456794</v>
      </c>
      <c r="J240" s="476">
        <v>81.543418692039239</v>
      </c>
      <c r="K240" s="477">
        <v>103391</v>
      </c>
      <c r="L240" s="503">
        <v>18.456581307960761</v>
      </c>
      <c r="M240" s="504">
        <v>1930297</v>
      </c>
      <c r="N240" s="476">
        <v>77.506964515302656</v>
      </c>
      <c r="O240" s="477">
        <v>1916523</v>
      </c>
      <c r="P240" s="476">
        <v>99.28643105180187</v>
      </c>
      <c r="Q240" s="477">
        <v>13774</v>
      </c>
      <c r="R240" s="480">
        <v>0.71356894819812711</v>
      </c>
    </row>
    <row r="241" spans="1:19" ht="14.25" customHeight="1">
      <c r="A241" s="505" t="s">
        <v>52</v>
      </c>
      <c r="B241" s="482">
        <v>726015</v>
      </c>
      <c r="C241" s="483">
        <v>702073</v>
      </c>
      <c r="D241" s="484">
        <v>96.702271991625523</v>
      </c>
      <c r="E241" s="485">
        <v>23942</v>
      </c>
      <c r="F241" s="486">
        <v>3.2977280083744827</v>
      </c>
      <c r="G241" s="485">
        <v>229374</v>
      </c>
      <c r="H241" s="484">
        <v>31.593562116485195</v>
      </c>
      <c r="I241" s="485">
        <v>208508</v>
      </c>
      <c r="J241" s="484">
        <v>90.903066607374853</v>
      </c>
      <c r="K241" s="485">
        <v>20866</v>
      </c>
      <c r="L241" s="506">
        <v>9.0969333926251448</v>
      </c>
      <c r="M241" s="507">
        <v>496641</v>
      </c>
      <c r="N241" s="484">
        <v>68.406437883514798</v>
      </c>
      <c r="O241" s="485">
        <v>493565</v>
      </c>
      <c r="P241" s="484">
        <v>99.3806391337002</v>
      </c>
      <c r="Q241" s="485">
        <v>3076</v>
      </c>
      <c r="R241" s="480">
        <v>0.61936086629980203</v>
      </c>
    </row>
    <row r="242" spans="1:19" ht="14.25" customHeight="1">
      <c r="A242" s="488" t="s">
        <v>53</v>
      </c>
      <c r="B242" s="489">
        <v>3216497</v>
      </c>
      <c r="C242" s="490">
        <v>3075390</v>
      </c>
      <c r="D242" s="491">
        <v>95.613022489994549</v>
      </c>
      <c r="E242" s="492">
        <v>141107</v>
      </c>
      <c r="F242" s="493">
        <v>4.3869775100054502</v>
      </c>
      <c r="G242" s="492">
        <v>789559</v>
      </c>
      <c r="H242" s="491">
        <v>24.547170415517254</v>
      </c>
      <c r="I242" s="492">
        <v>665302</v>
      </c>
      <c r="J242" s="491">
        <v>84.262480701252215</v>
      </c>
      <c r="K242" s="492">
        <v>124257</v>
      </c>
      <c r="L242" s="508">
        <v>15.737519298747781</v>
      </c>
      <c r="M242" s="509">
        <v>2426938</v>
      </c>
      <c r="N242" s="491">
        <v>75.452829584482757</v>
      </c>
      <c r="O242" s="492">
        <v>2410088</v>
      </c>
      <c r="P242" s="491">
        <v>99.305709498965371</v>
      </c>
      <c r="Q242" s="492">
        <v>16850</v>
      </c>
      <c r="R242" s="495">
        <v>0.69429050103463708</v>
      </c>
    </row>
    <row r="243" spans="1:19" ht="13.8">
      <c r="A243" s="559" t="s">
        <v>244</v>
      </c>
      <c r="B243" s="559"/>
      <c r="C243" s="559"/>
      <c r="D243" s="559"/>
      <c r="E243" s="559"/>
      <c r="F243" s="559"/>
      <c r="G243" s="559"/>
      <c r="H243" s="559"/>
      <c r="I243" s="559"/>
      <c r="J243" s="559"/>
      <c r="K243" s="559"/>
      <c r="L243" s="559"/>
      <c r="M243" s="559"/>
      <c r="N243" s="559"/>
      <c r="O243" s="559"/>
      <c r="P243" s="559"/>
      <c r="Q243" s="559"/>
      <c r="R243" s="559"/>
    </row>
    <row r="244" spans="1:19" ht="13.8">
      <c r="A244" s="560" t="s">
        <v>265</v>
      </c>
      <c r="B244" s="560"/>
      <c r="C244" s="560"/>
      <c r="D244" s="560"/>
      <c r="E244" s="560"/>
      <c r="F244" s="560"/>
      <c r="G244" s="560"/>
      <c r="H244" s="560"/>
      <c r="I244" s="560"/>
      <c r="J244" s="560"/>
      <c r="K244" s="560"/>
      <c r="L244" s="560"/>
      <c r="M244" s="560"/>
      <c r="N244" s="560"/>
      <c r="O244" s="560"/>
      <c r="P244" s="560"/>
      <c r="Q244" s="560"/>
      <c r="R244" s="560"/>
      <c r="S244" s="560"/>
    </row>
    <row r="245" spans="1:19" ht="21.75" customHeight="1">
      <c r="A245" s="561" t="s">
        <v>267</v>
      </c>
      <c r="B245" s="561"/>
      <c r="C245" s="561"/>
      <c r="D245" s="561"/>
      <c r="E245" s="561"/>
      <c r="F245" s="561"/>
      <c r="G245" s="561"/>
      <c r="H245" s="561"/>
      <c r="I245" s="561"/>
      <c r="J245" s="561"/>
      <c r="K245" s="561"/>
      <c r="L245" s="561"/>
      <c r="M245" s="561"/>
      <c r="N245" s="561"/>
      <c r="O245" s="561"/>
      <c r="P245" s="561"/>
      <c r="Q245" s="561"/>
      <c r="R245" s="561"/>
    </row>
  </sheetData>
  <mergeCells count="143">
    <mergeCell ref="O7:R7"/>
    <mergeCell ref="I8:J8"/>
    <mergeCell ref="K8:L8"/>
    <mergeCell ref="O8:P8"/>
    <mergeCell ref="Q8:R8"/>
    <mergeCell ref="A29:R29"/>
    <mergeCell ref="A3:R3"/>
    <mergeCell ref="A5:R5"/>
    <mergeCell ref="A6:A9"/>
    <mergeCell ref="B6:B8"/>
    <mergeCell ref="C6:R6"/>
    <mergeCell ref="C7:D8"/>
    <mergeCell ref="E7:F8"/>
    <mergeCell ref="G7:H8"/>
    <mergeCell ref="I7:L7"/>
    <mergeCell ref="M7:N8"/>
    <mergeCell ref="M39:N40"/>
    <mergeCell ref="O39:R39"/>
    <mergeCell ref="I40:J40"/>
    <mergeCell ref="K40:L40"/>
    <mergeCell ref="O40:P40"/>
    <mergeCell ref="Q40:R40"/>
    <mergeCell ref="A33:R33"/>
    <mergeCell ref="A35:R35"/>
    <mergeCell ref="A37:R37"/>
    <mergeCell ref="A38:A41"/>
    <mergeCell ref="B38:B40"/>
    <mergeCell ref="C38:R38"/>
    <mergeCell ref="C39:D40"/>
    <mergeCell ref="E39:F40"/>
    <mergeCell ref="G39:H40"/>
    <mergeCell ref="I39:L39"/>
    <mergeCell ref="A61:R61"/>
    <mergeCell ref="A62:S62"/>
    <mergeCell ref="A63:R63"/>
    <mergeCell ref="A65:R65"/>
    <mergeCell ref="A67:R67"/>
    <mergeCell ref="A68:A71"/>
    <mergeCell ref="B68:B70"/>
    <mergeCell ref="C68:R68"/>
    <mergeCell ref="C69:D70"/>
    <mergeCell ref="E69:F70"/>
    <mergeCell ref="A91:R91"/>
    <mergeCell ref="A92:S92"/>
    <mergeCell ref="A93:S93"/>
    <mergeCell ref="A94:R94"/>
    <mergeCell ref="A96:R96"/>
    <mergeCell ref="A98:R98"/>
    <mergeCell ref="G69:H70"/>
    <mergeCell ref="I69:L69"/>
    <mergeCell ref="M69:N70"/>
    <mergeCell ref="O69:R69"/>
    <mergeCell ref="I70:J70"/>
    <mergeCell ref="K70:L70"/>
    <mergeCell ref="O70:P70"/>
    <mergeCell ref="Q70:R70"/>
    <mergeCell ref="K101:L101"/>
    <mergeCell ref="O101:P101"/>
    <mergeCell ref="Q101:R101"/>
    <mergeCell ref="A122:R122"/>
    <mergeCell ref="A123:S123"/>
    <mergeCell ref="A124:R124"/>
    <mergeCell ref="A99:A102"/>
    <mergeCell ref="B99:B101"/>
    <mergeCell ref="C99:R99"/>
    <mergeCell ref="C100:D101"/>
    <mergeCell ref="E100:F101"/>
    <mergeCell ref="G100:H101"/>
    <mergeCell ref="I100:L100"/>
    <mergeCell ref="M100:N101"/>
    <mergeCell ref="O100:R100"/>
    <mergeCell ref="I101:J101"/>
    <mergeCell ref="O130:R130"/>
    <mergeCell ref="I131:J131"/>
    <mergeCell ref="K131:L131"/>
    <mergeCell ref="O131:P131"/>
    <mergeCell ref="Q131:R131"/>
    <mergeCell ref="A152:R152"/>
    <mergeCell ref="A126:R126"/>
    <mergeCell ref="A128:R128"/>
    <mergeCell ref="A129:A132"/>
    <mergeCell ref="B129:B131"/>
    <mergeCell ref="C129:R129"/>
    <mergeCell ref="C130:D131"/>
    <mergeCell ref="E130:F131"/>
    <mergeCell ref="G130:H131"/>
    <mergeCell ref="I130:L130"/>
    <mergeCell ref="M130:N131"/>
    <mergeCell ref="I160:L160"/>
    <mergeCell ref="M160:N162"/>
    <mergeCell ref="O160:R160"/>
    <mergeCell ref="I161:J162"/>
    <mergeCell ref="K161:L162"/>
    <mergeCell ref="O161:P162"/>
    <mergeCell ref="Q161:R162"/>
    <mergeCell ref="A153:R153"/>
    <mergeCell ref="A154:R154"/>
    <mergeCell ref="A156:R156"/>
    <mergeCell ref="A158:R158"/>
    <mergeCell ref="A159:A163"/>
    <mergeCell ref="B159:B162"/>
    <mergeCell ref="C159:R159"/>
    <mergeCell ref="C160:D162"/>
    <mergeCell ref="E160:F162"/>
    <mergeCell ref="G160:H162"/>
    <mergeCell ref="G191:H192"/>
    <mergeCell ref="I191:L191"/>
    <mergeCell ref="M191:N192"/>
    <mergeCell ref="O191:R191"/>
    <mergeCell ref="I192:J192"/>
    <mergeCell ref="K192:L192"/>
    <mergeCell ref="O192:P192"/>
    <mergeCell ref="Q192:R192"/>
    <mergeCell ref="A183:R183"/>
    <mergeCell ref="A184:R184"/>
    <mergeCell ref="A185:R185"/>
    <mergeCell ref="A187:R187"/>
    <mergeCell ref="A189:R189"/>
    <mergeCell ref="A190:A193"/>
    <mergeCell ref="B190:B192"/>
    <mergeCell ref="C190:R190"/>
    <mergeCell ref="C191:D192"/>
    <mergeCell ref="E191:F192"/>
    <mergeCell ref="A213:R213"/>
    <mergeCell ref="A215:R215"/>
    <mergeCell ref="A217:R217"/>
    <mergeCell ref="A219:R219"/>
    <mergeCell ref="A220:A223"/>
    <mergeCell ref="B220:B222"/>
    <mergeCell ref="C220:R220"/>
    <mergeCell ref="C221:D222"/>
    <mergeCell ref="E221:F222"/>
    <mergeCell ref="G221:H222"/>
    <mergeCell ref="A243:R243"/>
    <mergeCell ref="A244:S244"/>
    <mergeCell ref="A245:R245"/>
    <mergeCell ref="I221:L221"/>
    <mergeCell ref="M221:N222"/>
    <mergeCell ref="O221:R221"/>
    <mergeCell ref="I222:J222"/>
    <mergeCell ref="K222:L222"/>
    <mergeCell ref="O222:P222"/>
    <mergeCell ref="Q222:R222"/>
  </mergeCells>
  <hyperlinks>
    <hyperlink ref="A1" location="Inhalt!A9" display="Zurück zum Inhalt" xr:uid="{C89A1ABA-77EE-4062-9D13-D5B08AB3E6B1}"/>
  </hyperlinks>
  <pageMargins left="0.7" right="0.7" top="0.78749999999999998" bottom="0.78749999999999998" header="0.511811023622047" footer="0.511811023622047"/>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96"/>
  <sheetViews>
    <sheetView showGridLines="0" topLeftCell="A16" zoomScale="80" zoomScaleNormal="80" workbookViewId="0"/>
  </sheetViews>
  <sheetFormatPr baseColWidth="10" defaultColWidth="10.5" defaultRowHeight="15" customHeight="1"/>
  <cols>
    <col min="1" max="1" width="23.5" style="1" customWidth="1"/>
    <col min="2" max="9" width="11" style="1" customWidth="1"/>
    <col min="10" max="12" width="9" style="1" customWidth="1"/>
    <col min="13" max="16384" width="10.5" style="1"/>
  </cols>
  <sheetData>
    <row r="1" spans="1:10" ht="15" customHeight="1">
      <c r="A1" s="22" t="s">
        <v>26</v>
      </c>
      <c r="B1" s="184"/>
      <c r="C1" s="185"/>
      <c r="D1" s="186"/>
      <c r="E1" s="187"/>
      <c r="F1" s="187"/>
      <c r="G1" s="187"/>
      <c r="H1" s="187"/>
    </row>
    <row r="2" spans="1:10" ht="15" customHeight="1">
      <c r="A2" s="22"/>
      <c r="B2" s="184"/>
      <c r="C2" s="185"/>
      <c r="D2" s="186"/>
      <c r="E2" s="187"/>
      <c r="F2" s="187"/>
      <c r="G2" s="187"/>
      <c r="H2" s="187"/>
    </row>
    <row r="3" spans="1:10" ht="24" customHeight="1">
      <c r="A3" s="530">
        <v>2025</v>
      </c>
      <c r="B3" s="530"/>
      <c r="C3" s="530"/>
      <c r="D3" s="530"/>
      <c r="E3" s="530"/>
      <c r="F3" s="530"/>
      <c r="G3" s="530"/>
      <c r="H3" s="530"/>
      <c r="I3" s="530"/>
    </row>
    <row r="4" spans="1:10" ht="15" customHeight="1">
      <c r="A4" s="24"/>
      <c r="B4" s="184"/>
      <c r="C4" s="185"/>
      <c r="D4" s="186"/>
      <c r="E4" s="187"/>
      <c r="F4" s="187"/>
      <c r="G4" s="187"/>
      <c r="H4" s="187"/>
    </row>
    <row r="5" spans="1:10" ht="15" customHeight="1">
      <c r="A5" s="574" t="s">
        <v>101</v>
      </c>
      <c r="B5" s="574"/>
      <c r="C5" s="574"/>
      <c r="D5" s="574"/>
      <c r="E5" s="574"/>
      <c r="F5" s="574"/>
      <c r="G5" s="574"/>
      <c r="H5" s="574"/>
      <c r="I5" s="574"/>
    </row>
    <row r="6" spans="1:10" ht="15" customHeight="1">
      <c r="A6" s="575" t="s">
        <v>27</v>
      </c>
      <c r="B6" s="576" t="s">
        <v>102</v>
      </c>
      <c r="C6" s="576"/>
      <c r="D6" s="577" t="s">
        <v>29</v>
      </c>
      <c r="E6" s="577"/>
      <c r="F6" s="577"/>
      <c r="G6" s="577"/>
      <c r="H6" s="577"/>
      <c r="I6" s="577"/>
    </row>
    <row r="7" spans="1:10" ht="15" customHeight="1">
      <c r="A7" s="575"/>
      <c r="B7" s="576"/>
      <c r="C7" s="576"/>
      <c r="D7" s="578" t="s">
        <v>103</v>
      </c>
      <c r="E7" s="578"/>
      <c r="F7" s="578" t="s">
        <v>104</v>
      </c>
      <c r="G7" s="578"/>
      <c r="H7" s="579" t="s">
        <v>105</v>
      </c>
      <c r="I7" s="579"/>
    </row>
    <row r="8" spans="1:10" ht="42.75" customHeight="1" thickBot="1">
      <c r="A8" s="575"/>
      <c r="B8" s="188" t="s">
        <v>33</v>
      </c>
      <c r="C8" s="189" t="s">
        <v>106</v>
      </c>
      <c r="D8" s="188" t="s">
        <v>33</v>
      </c>
      <c r="E8" s="190" t="s">
        <v>34</v>
      </c>
      <c r="F8" s="173" t="s">
        <v>33</v>
      </c>
      <c r="G8" s="191" t="s">
        <v>34</v>
      </c>
      <c r="H8" s="174" t="s">
        <v>33</v>
      </c>
      <c r="I8" s="192" t="s">
        <v>34</v>
      </c>
    </row>
    <row r="9" spans="1:10" ht="15" customHeight="1">
      <c r="A9" s="193" t="s">
        <v>35</v>
      </c>
      <c r="B9" s="194">
        <v>5592</v>
      </c>
      <c r="C9" s="195">
        <v>47.756080114449361</v>
      </c>
      <c r="D9" s="196">
        <v>259</v>
      </c>
      <c r="E9" s="197">
        <f>D9/B9*100</f>
        <v>4.6316165951359078</v>
      </c>
      <c r="F9" s="196">
        <v>3510</v>
      </c>
      <c r="G9" s="197">
        <f>F9/B9*100</f>
        <v>62.768240343347635</v>
      </c>
      <c r="H9" s="198">
        <v>1823</v>
      </c>
      <c r="I9" s="199">
        <f>H9/B9*100</f>
        <v>32.600143061516448</v>
      </c>
      <c r="J9" s="381"/>
    </row>
    <row r="10" spans="1:10" ht="15" customHeight="1">
      <c r="A10" s="200" t="s">
        <v>36</v>
      </c>
      <c r="B10" s="201">
        <v>2911</v>
      </c>
      <c r="C10" s="202">
        <v>47.081415321195486</v>
      </c>
      <c r="D10" s="203">
        <v>176</v>
      </c>
      <c r="E10" s="204">
        <f t="shared" ref="E10:E27" si="0">D10/B10*100</f>
        <v>6.046032291308828</v>
      </c>
      <c r="F10" s="203">
        <v>1876</v>
      </c>
      <c r="G10" s="204">
        <f t="shared" ref="G10:G27" si="1">F10/B10*100</f>
        <v>64.445207832360012</v>
      </c>
      <c r="H10" s="205">
        <v>859</v>
      </c>
      <c r="I10" s="206">
        <f t="shared" ref="I10:I27" si="2">H10/B10*100</f>
        <v>29.508759876331158</v>
      </c>
    </row>
    <row r="11" spans="1:10" ht="15" customHeight="1">
      <c r="A11" s="193" t="s">
        <v>83</v>
      </c>
      <c r="B11" s="194">
        <v>1162</v>
      </c>
      <c r="C11" s="195">
        <v>50.77108433734945</v>
      </c>
      <c r="D11" s="196">
        <v>55</v>
      </c>
      <c r="E11" s="197">
        <f t="shared" si="0"/>
        <v>4.7332185886402751</v>
      </c>
      <c r="F11" s="196">
        <v>586</v>
      </c>
      <c r="G11" s="197">
        <f t="shared" si="1"/>
        <v>50.430292598967299</v>
      </c>
      <c r="H11" s="198">
        <v>521</v>
      </c>
      <c r="I11" s="199">
        <f t="shared" si="2"/>
        <v>44.836488812392425</v>
      </c>
    </row>
    <row r="12" spans="1:10" ht="15" customHeight="1">
      <c r="A12" s="200" t="s">
        <v>37</v>
      </c>
      <c r="B12" s="201">
        <v>559</v>
      </c>
      <c r="C12" s="202">
        <v>50.565295169946374</v>
      </c>
      <c r="D12" s="203">
        <v>9</v>
      </c>
      <c r="E12" s="204">
        <f t="shared" si="0"/>
        <v>1.6100178890876566</v>
      </c>
      <c r="F12" s="203">
        <v>328</v>
      </c>
      <c r="G12" s="204">
        <f t="shared" si="1"/>
        <v>58.676207513416813</v>
      </c>
      <c r="H12" s="205">
        <v>222</v>
      </c>
      <c r="I12" s="206">
        <f t="shared" si="2"/>
        <v>39.713774597495529</v>
      </c>
    </row>
    <row r="13" spans="1:10" ht="15" customHeight="1">
      <c r="A13" s="193" t="s">
        <v>202</v>
      </c>
      <c r="B13" s="393" t="s">
        <v>42</v>
      </c>
      <c r="C13" s="394" t="s">
        <v>42</v>
      </c>
      <c r="D13" s="395" t="s">
        <v>42</v>
      </c>
      <c r="E13" s="396" t="s">
        <v>42</v>
      </c>
      <c r="F13" s="395" t="s">
        <v>42</v>
      </c>
      <c r="G13" s="396" t="s">
        <v>42</v>
      </c>
      <c r="H13" s="397" t="s">
        <v>42</v>
      </c>
      <c r="I13" s="199" t="s">
        <v>42</v>
      </c>
    </row>
    <row r="14" spans="1:10" ht="15" customHeight="1">
      <c r="A14" s="200" t="s">
        <v>39</v>
      </c>
      <c r="B14" s="201">
        <v>574</v>
      </c>
      <c r="C14" s="202">
        <v>49.400696864111495</v>
      </c>
      <c r="D14" s="203">
        <v>28</v>
      </c>
      <c r="E14" s="204">
        <f t="shared" si="0"/>
        <v>4.8780487804878048</v>
      </c>
      <c r="F14" s="203">
        <v>313</v>
      </c>
      <c r="G14" s="204">
        <f t="shared" si="1"/>
        <v>54.529616724738673</v>
      </c>
      <c r="H14" s="205">
        <v>233</v>
      </c>
      <c r="I14" s="206">
        <f t="shared" si="2"/>
        <v>40.592334494773517</v>
      </c>
    </row>
    <row r="15" spans="1:10" ht="15" customHeight="1">
      <c r="A15" s="193" t="s">
        <v>213</v>
      </c>
      <c r="B15" s="194">
        <v>2511</v>
      </c>
      <c r="C15" s="195">
        <v>48.470728793309519</v>
      </c>
      <c r="D15" s="196">
        <v>44</v>
      </c>
      <c r="E15" s="197">
        <f t="shared" si="0"/>
        <v>1.7522899243329351</v>
      </c>
      <c r="F15" s="196">
        <v>1678</v>
      </c>
      <c r="G15" s="197">
        <f t="shared" si="1"/>
        <v>66.825965750696938</v>
      </c>
      <c r="H15" s="198">
        <v>789</v>
      </c>
      <c r="I15" s="199">
        <f t="shared" si="2"/>
        <v>31.421744324970131</v>
      </c>
    </row>
    <row r="16" spans="1:10" ht="15" customHeight="1">
      <c r="A16" s="200" t="s">
        <v>41</v>
      </c>
      <c r="B16" s="201">
        <v>461</v>
      </c>
      <c r="C16" s="202">
        <v>51.767895878524968</v>
      </c>
      <c r="D16" s="203">
        <v>3</v>
      </c>
      <c r="E16" s="204">
        <f t="shared" si="0"/>
        <v>0.65075921908893708</v>
      </c>
      <c r="F16" s="203">
        <v>257</v>
      </c>
      <c r="G16" s="204">
        <f t="shared" si="1"/>
        <v>55.748373101952275</v>
      </c>
      <c r="H16" s="205">
        <v>201</v>
      </c>
      <c r="I16" s="206">
        <f t="shared" si="2"/>
        <v>43.600867678958785</v>
      </c>
    </row>
    <row r="17" spans="1:9" ht="15" customHeight="1">
      <c r="A17" s="193" t="s">
        <v>43</v>
      </c>
      <c r="B17" s="194">
        <v>4450</v>
      </c>
      <c r="C17" s="195">
        <v>47.652134831460771</v>
      </c>
      <c r="D17" s="196">
        <v>198</v>
      </c>
      <c r="E17" s="197">
        <f t="shared" si="0"/>
        <v>4.4494382022471912</v>
      </c>
      <c r="F17" s="196">
        <v>2933</v>
      </c>
      <c r="G17" s="197">
        <f t="shared" si="1"/>
        <v>65.910112359550567</v>
      </c>
      <c r="H17" s="198">
        <v>1319</v>
      </c>
      <c r="I17" s="199">
        <f t="shared" si="2"/>
        <v>29.64044943820225</v>
      </c>
    </row>
    <row r="18" spans="1:9" ht="15" customHeight="1">
      <c r="A18" s="39" t="s">
        <v>44</v>
      </c>
      <c r="B18" s="201">
        <v>14274</v>
      </c>
      <c r="C18" s="202">
        <v>46.173882583718779</v>
      </c>
      <c r="D18" s="203">
        <v>775</v>
      </c>
      <c r="E18" s="204">
        <f t="shared" si="0"/>
        <v>5.4294521507636269</v>
      </c>
      <c r="F18" s="203">
        <v>9947</v>
      </c>
      <c r="G18" s="204">
        <f t="shared" si="1"/>
        <v>69.686142636962316</v>
      </c>
      <c r="H18" s="205">
        <v>3552</v>
      </c>
      <c r="I18" s="206">
        <f t="shared" si="2"/>
        <v>24.884405212274068</v>
      </c>
    </row>
    <row r="19" spans="1:9" ht="15" customHeight="1">
      <c r="A19" s="193" t="s">
        <v>45</v>
      </c>
      <c r="B19" s="194">
        <v>1242</v>
      </c>
      <c r="C19" s="195">
        <v>47.672302737520063</v>
      </c>
      <c r="D19" s="196">
        <v>54</v>
      </c>
      <c r="E19" s="197">
        <f t="shared" si="0"/>
        <v>4.3478260869565215</v>
      </c>
      <c r="F19" s="196">
        <v>818</v>
      </c>
      <c r="G19" s="197">
        <f t="shared" si="1"/>
        <v>65.861513687600649</v>
      </c>
      <c r="H19" s="198">
        <v>370</v>
      </c>
      <c r="I19" s="199">
        <f t="shared" si="2"/>
        <v>29.790660225442835</v>
      </c>
    </row>
    <row r="20" spans="1:9" ht="15" customHeight="1">
      <c r="A20" s="200" t="s">
        <v>46</v>
      </c>
      <c r="B20" s="201">
        <v>282</v>
      </c>
      <c r="C20" s="202">
        <v>47.000000000000028</v>
      </c>
      <c r="D20" s="203">
        <v>17</v>
      </c>
      <c r="E20" s="204">
        <f t="shared" si="0"/>
        <v>6.0283687943262407</v>
      </c>
      <c r="F20" s="203">
        <v>178</v>
      </c>
      <c r="G20" s="204">
        <f t="shared" si="1"/>
        <v>63.12056737588653</v>
      </c>
      <c r="H20" s="205">
        <v>87</v>
      </c>
      <c r="I20" s="206">
        <f t="shared" si="2"/>
        <v>30.851063829787233</v>
      </c>
    </row>
    <row r="21" spans="1:9" ht="15" customHeight="1">
      <c r="A21" s="193" t="s">
        <v>47</v>
      </c>
      <c r="B21" s="194">
        <v>927</v>
      </c>
      <c r="C21" s="195">
        <v>49.6299892125135</v>
      </c>
      <c r="D21" s="196">
        <v>13</v>
      </c>
      <c r="E21" s="197">
        <f t="shared" si="0"/>
        <v>1.4023732470334414</v>
      </c>
      <c r="F21" s="196">
        <v>624</v>
      </c>
      <c r="G21" s="197">
        <f t="shared" si="1"/>
        <v>67.313915857605181</v>
      </c>
      <c r="H21" s="198">
        <v>290</v>
      </c>
      <c r="I21" s="199">
        <f t="shared" si="2"/>
        <v>31.283710895361384</v>
      </c>
    </row>
    <row r="22" spans="1:9" ht="15" customHeight="1">
      <c r="A22" s="200" t="s">
        <v>48</v>
      </c>
      <c r="B22" s="201">
        <v>140</v>
      </c>
      <c r="C22" s="202">
        <v>47.235714285714288</v>
      </c>
      <c r="D22" s="203">
        <v>5</v>
      </c>
      <c r="E22" s="204">
        <f t="shared" si="0"/>
        <v>3.5714285714285712</v>
      </c>
      <c r="F22" s="203">
        <v>104</v>
      </c>
      <c r="G22" s="204">
        <f t="shared" si="1"/>
        <v>74.285714285714292</v>
      </c>
      <c r="H22" s="205">
        <v>31</v>
      </c>
      <c r="I22" s="206">
        <f t="shared" si="2"/>
        <v>22.142857142857142</v>
      </c>
    </row>
    <row r="23" spans="1:9" ht="15" customHeight="1">
      <c r="A23" s="193" t="s">
        <v>49</v>
      </c>
      <c r="B23" s="194">
        <v>1927</v>
      </c>
      <c r="C23" s="195">
        <v>45.666839647119915</v>
      </c>
      <c r="D23" s="207">
        <v>70</v>
      </c>
      <c r="E23" s="197">
        <f t="shared" si="0"/>
        <v>3.6325895173845359</v>
      </c>
      <c r="F23" s="207">
        <v>1397</v>
      </c>
      <c r="G23" s="197">
        <f t="shared" si="1"/>
        <v>72.496107939802798</v>
      </c>
      <c r="H23" s="208">
        <v>460</v>
      </c>
      <c r="I23" s="199">
        <f t="shared" si="2"/>
        <v>23.871302542812661</v>
      </c>
    </row>
    <row r="24" spans="1:9" ht="15" customHeight="1" thickBot="1">
      <c r="A24" s="209" t="s">
        <v>50</v>
      </c>
      <c r="B24" s="201">
        <v>163</v>
      </c>
      <c r="C24" s="202">
        <v>50.907975460122685</v>
      </c>
      <c r="D24" s="203">
        <v>4</v>
      </c>
      <c r="E24" s="204">
        <f t="shared" si="0"/>
        <v>2.4539877300613497</v>
      </c>
      <c r="F24" s="203">
        <v>89</v>
      </c>
      <c r="G24" s="204">
        <f t="shared" si="1"/>
        <v>54.601226993865026</v>
      </c>
      <c r="H24" s="205">
        <v>70</v>
      </c>
      <c r="I24" s="206">
        <f t="shared" si="2"/>
        <v>42.944785276073624</v>
      </c>
    </row>
    <row r="25" spans="1:9" ht="15" customHeight="1">
      <c r="A25" s="49" t="s">
        <v>214</v>
      </c>
      <c r="B25" s="131">
        <v>33995</v>
      </c>
      <c r="C25" s="210">
        <v>47.003471098690774</v>
      </c>
      <c r="D25" s="211">
        <v>1622</v>
      </c>
      <c r="E25" s="212">
        <f t="shared" si="0"/>
        <v>4.7712898955728784</v>
      </c>
      <c r="F25" s="211">
        <v>22787</v>
      </c>
      <c r="G25" s="212">
        <f t="shared" si="1"/>
        <v>67.030445653772617</v>
      </c>
      <c r="H25" s="92">
        <v>9586</v>
      </c>
      <c r="I25" s="213">
        <f t="shared" si="2"/>
        <v>28.198264450654509</v>
      </c>
    </row>
    <row r="26" spans="1:9" ht="15" customHeight="1">
      <c r="A26" s="56" t="s">
        <v>52</v>
      </c>
      <c r="B26" s="135">
        <v>3412</v>
      </c>
      <c r="C26" s="214">
        <v>50.4235052754983</v>
      </c>
      <c r="D26" s="215">
        <v>89</v>
      </c>
      <c r="E26" s="216">
        <f t="shared" si="0"/>
        <v>2.6084407971864012</v>
      </c>
      <c r="F26" s="215">
        <v>1988</v>
      </c>
      <c r="G26" s="216">
        <f t="shared" si="1"/>
        <v>58.264947245017581</v>
      </c>
      <c r="H26" s="95">
        <v>1335</v>
      </c>
      <c r="I26" s="217">
        <f t="shared" si="2"/>
        <v>39.126611957796015</v>
      </c>
    </row>
    <row r="27" spans="1:9" ht="15" customHeight="1">
      <c r="A27" s="63" t="s">
        <v>215</v>
      </c>
      <c r="B27" s="139">
        <v>37407</v>
      </c>
      <c r="C27" s="218">
        <v>47.315422247173082</v>
      </c>
      <c r="D27" s="219">
        <v>1711</v>
      </c>
      <c r="E27" s="220">
        <f t="shared" si="0"/>
        <v>4.5740102119924071</v>
      </c>
      <c r="F27" s="219">
        <v>24775</v>
      </c>
      <c r="G27" s="220">
        <f t="shared" si="1"/>
        <v>66.230919346646346</v>
      </c>
      <c r="H27" s="98">
        <v>10921</v>
      </c>
      <c r="I27" s="221">
        <f t="shared" si="2"/>
        <v>29.195070441361242</v>
      </c>
    </row>
    <row r="28" spans="1:9" customFormat="1" ht="13.8">
      <c r="A28" s="572" t="s">
        <v>201</v>
      </c>
      <c r="B28" s="573"/>
      <c r="C28" s="573"/>
      <c r="D28" s="573"/>
      <c r="E28" s="573"/>
      <c r="F28" s="573"/>
      <c r="G28" s="573"/>
      <c r="H28" s="573"/>
      <c r="I28" s="573"/>
    </row>
    <row r="29" spans="1:9" customFormat="1" ht="25.95" customHeight="1">
      <c r="A29" s="572" t="s">
        <v>216</v>
      </c>
      <c r="B29" s="573"/>
      <c r="C29" s="573"/>
      <c r="D29" s="573"/>
      <c r="E29" s="573"/>
      <c r="F29" s="573"/>
      <c r="G29" s="573"/>
      <c r="H29" s="573"/>
      <c r="I29" s="573"/>
    </row>
    <row r="30" spans="1:9" customFormat="1" ht="24" customHeight="1">
      <c r="A30" s="572" t="s">
        <v>217</v>
      </c>
      <c r="B30" s="573"/>
      <c r="C30" s="573"/>
      <c r="D30" s="573"/>
      <c r="E30" s="573"/>
      <c r="F30" s="573"/>
      <c r="G30" s="573"/>
      <c r="H30" s="573"/>
      <c r="I30" s="573"/>
    </row>
    <row r="31" spans="1:9" ht="23.7" customHeight="1">
      <c r="A31" s="538" t="s">
        <v>57</v>
      </c>
      <c r="B31" s="538"/>
      <c r="C31" s="538"/>
      <c r="D31" s="538"/>
      <c r="E31" s="538"/>
      <c r="F31" s="538"/>
      <c r="G31" s="538"/>
      <c r="H31" s="538"/>
      <c r="I31" s="538"/>
    </row>
    <row r="32" spans="1:9" ht="15" customHeight="1">
      <c r="A32" s="22"/>
      <c r="B32" s="184"/>
      <c r="C32" s="185"/>
      <c r="D32" s="186"/>
      <c r="E32" s="187"/>
      <c r="F32" s="187"/>
      <c r="G32" s="187"/>
      <c r="H32" s="187"/>
    </row>
    <row r="33" spans="1:9" ht="23.4">
      <c r="A33" s="530">
        <v>2024</v>
      </c>
      <c r="B33" s="530"/>
      <c r="C33" s="530"/>
      <c r="D33" s="530"/>
      <c r="E33" s="530"/>
      <c r="F33" s="530"/>
      <c r="G33" s="530"/>
      <c r="H33" s="530"/>
      <c r="I33" s="530"/>
    </row>
    <row r="34" spans="1:9" ht="14.4">
      <c r="A34" s="24"/>
      <c r="B34" s="184"/>
      <c r="C34" s="185"/>
      <c r="D34" s="186"/>
      <c r="E34" s="187"/>
      <c r="F34" s="187"/>
      <c r="G34" s="187"/>
      <c r="H34" s="187"/>
    </row>
    <row r="35" spans="1:9" ht="14.4">
      <c r="A35" s="574" t="s">
        <v>111</v>
      </c>
      <c r="B35" s="574"/>
      <c r="C35" s="574"/>
      <c r="D35" s="574"/>
      <c r="E35" s="574"/>
      <c r="F35" s="574"/>
      <c r="G35" s="574"/>
      <c r="H35" s="574"/>
      <c r="I35" s="574"/>
    </row>
    <row r="36" spans="1:9" ht="21" customHeight="1">
      <c r="A36" s="575" t="s">
        <v>27</v>
      </c>
      <c r="B36" s="576" t="s">
        <v>102</v>
      </c>
      <c r="C36" s="576"/>
      <c r="D36" s="577" t="s">
        <v>29</v>
      </c>
      <c r="E36" s="577"/>
      <c r="F36" s="577"/>
      <c r="G36" s="577"/>
      <c r="H36" s="577"/>
      <c r="I36" s="577"/>
    </row>
    <row r="37" spans="1:9" ht="15" customHeight="1">
      <c r="A37" s="575"/>
      <c r="B37" s="576"/>
      <c r="C37" s="576"/>
      <c r="D37" s="578" t="s">
        <v>103</v>
      </c>
      <c r="E37" s="578"/>
      <c r="F37" s="578" t="s">
        <v>104</v>
      </c>
      <c r="G37" s="578"/>
      <c r="H37" s="579" t="s">
        <v>105</v>
      </c>
      <c r="I37" s="579"/>
    </row>
    <row r="38" spans="1:9" ht="43.2">
      <c r="A38" s="575"/>
      <c r="B38" s="188" t="s">
        <v>33</v>
      </c>
      <c r="C38" s="189" t="s">
        <v>106</v>
      </c>
      <c r="D38" s="188" t="s">
        <v>33</v>
      </c>
      <c r="E38" s="190" t="s">
        <v>34</v>
      </c>
      <c r="F38" s="173" t="s">
        <v>33</v>
      </c>
      <c r="G38" s="191" t="s">
        <v>34</v>
      </c>
      <c r="H38" s="174" t="s">
        <v>33</v>
      </c>
      <c r="I38" s="192" t="s">
        <v>34</v>
      </c>
    </row>
    <row r="39" spans="1:9" ht="14.4">
      <c r="A39" s="193" t="s">
        <v>35</v>
      </c>
      <c r="B39" s="194">
        <v>5815</v>
      </c>
      <c r="C39" s="195">
        <v>47.596388650042996</v>
      </c>
      <c r="D39" s="196">
        <v>305</v>
      </c>
      <c r="E39" s="197">
        <f>D39/B39*100</f>
        <v>5.2450558899398105</v>
      </c>
      <c r="F39" s="196">
        <v>3626</v>
      </c>
      <c r="G39" s="197">
        <f t="shared" ref="G39:G48" si="3">F39/B39*100</f>
        <v>62.35597592433362</v>
      </c>
      <c r="H39" s="198">
        <v>1884</v>
      </c>
      <c r="I39" s="199">
        <f t="shared" ref="I39:I48" si="4">H39/B39*100</f>
        <v>32.398968185726567</v>
      </c>
    </row>
    <row r="40" spans="1:9" ht="14.4">
      <c r="A40" s="200" t="s">
        <v>36</v>
      </c>
      <c r="B40" s="201">
        <v>3099</v>
      </c>
      <c r="C40" s="202">
        <v>46.728622136173101</v>
      </c>
      <c r="D40" s="203">
        <v>182</v>
      </c>
      <c r="E40" s="204">
        <f t="shared" ref="E40:E48" si="5">D40/B40*100</f>
        <v>5.8728622136172959</v>
      </c>
      <c r="F40" s="203">
        <v>2023</v>
      </c>
      <c r="G40" s="204">
        <f t="shared" si="3"/>
        <v>65.279122297515329</v>
      </c>
      <c r="H40" s="205">
        <v>894</v>
      </c>
      <c r="I40" s="206">
        <f t="shared" si="4"/>
        <v>28.848015488867379</v>
      </c>
    </row>
    <row r="41" spans="1:9" ht="14.4">
      <c r="A41" s="193" t="s">
        <v>83</v>
      </c>
      <c r="B41" s="194">
        <v>1269</v>
      </c>
      <c r="C41" s="195">
        <v>50.648542159180401</v>
      </c>
      <c r="D41" s="196">
        <v>57</v>
      </c>
      <c r="E41" s="197">
        <f t="shared" si="5"/>
        <v>4.4917257683215128</v>
      </c>
      <c r="F41" s="196">
        <v>653</v>
      </c>
      <c r="G41" s="197">
        <f t="shared" si="3"/>
        <v>51.457840819542945</v>
      </c>
      <c r="H41" s="198">
        <v>559</v>
      </c>
      <c r="I41" s="199">
        <f t="shared" si="4"/>
        <v>44.05043341213554</v>
      </c>
    </row>
    <row r="42" spans="1:9" ht="14.4">
      <c r="A42" s="200" t="s">
        <v>37</v>
      </c>
      <c r="B42" s="201">
        <v>663</v>
      </c>
      <c r="C42" s="202">
        <v>50.325791855203597</v>
      </c>
      <c r="D42" s="203">
        <v>10</v>
      </c>
      <c r="E42" s="204">
        <f t="shared" si="5"/>
        <v>1.5082956259426847</v>
      </c>
      <c r="F42" s="203">
        <v>395</v>
      </c>
      <c r="G42" s="204">
        <f t="shared" si="3"/>
        <v>59.57767722473605</v>
      </c>
      <c r="H42" s="205">
        <v>258</v>
      </c>
      <c r="I42" s="206">
        <f t="shared" si="4"/>
        <v>38.914027149321271</v>
      </c>
    </row>
    <row r="43" spans="1:9" ht="14.4">
      <c r="A43" s="193" t="s">
        <v>38</v>
      </c>
      <c r="B43" s="194">
        <v>192</v>
      </c>
      <c r="C43" s="195">
        <v>49.59375</v>
      </c>
      <c r="D43" s="196">
        <v>4</v>
      </c>
      <c r="E43" s="197">
        <f t="shared" si="5"/>
        <v>2.083333333333333</v>
      </c>
      <c r="F43" s="196">
        <v>124</v>
      </c>
      <c r="G43" s="197">
        <f t="shared" si="3"/>
        <v>64.583333333333343</v>
      </c>
      <c r="H43" s="198">
        <v>64</v>
      </c>
      <c r="I43" s="199">
        <f t="shared" si="4"/>
        <v>33.333333333333329</v>
      </c>
    </row>
    <row r="44" spans="1:9" ht="14.4">
      <c r="A44" s="200" t="s">
        <v>39</v>
      </c>
      <c r="B44" s="201">
        <v>598</v>
      </c>
      <c r="C44" s="202">
        <v>49.362876254180598</v>
      </c>
      <c r="D44" s="203">
        <v>34</v>
      </c>
      <c r="E44" s="204">
        <f t="shared" si="5"/>
        <v>5.6856187290969897</v>
      </c>
      <c r="F44" s="203">
        <v>318</v>
      </c>
      <c r="G44" s="204">
        <f t="shared" si="3"/>
        <v>53.177257525083611</v>
      </c>
      <c r="H44" s="205">
        <v>246</v>
      </c>
      <c r="I44" s="206">
        <f t="shared" si="4"/>
        <v>41.137123745819402</v>
      </c>
    </row>
    <row r="45" spans="1:9" ht="14.4">
      <c r="A45" s="193" t="s">
        <v>40</v>
      </c>
      <c r="B45" s="194">
        <v>2701</v>
      </c>
      <c r="C45" s="195">
        <v>48.463532025175802</v>
      </c>
      <c r="D45" s="196">
        <v>69</v>
      </c>
      <c r="E45" s="197">
        <f t="shared" si="5"/>
        <v>2.5546094039244722</v>
      </c>
      <c r="F45" s="196">
        <v>1773</v>
      </c>
      <c r="G45" s="197">
        <f t="shared" si="3"/>
        <v>65.642354683450577</v>
      </c>
      <c r="H45" s="198">
        <v>859</v>
      </c>
      <c r="I45" s="199">
        <f t="shared" si="4"/>
        <v>31.803035912624956</v>
      </c>
    </row>
    <row r="46" spans="1:9" ht="14.4">
      <c r="A46" s="200" t="s">
        <v>41</v>
      </c>
      <c r="B46" s="201">
        <v>543</v>
      </c>
      <c r="C46" s="202">
        <v>51.233885819521198</v>
      </c>
      <c r="D46" s="203">
        <v>7</v>
      </c>
      <c r="E46" s="204">
        <f t="shared" si="5"/>
        <v>1.2891344383057091</v>
      </c>
      <c r="F46" s="203">
        <v>306</v>
      </c>
      <c r="G46" s="204">
        <f t="shared" si="3"/>
        <v>56.353591160220994</v>
      </c>
      <c r="H46" s="205">
        <v>230</v>
      </c>
      <c r="I46" s="206">
        <f t="shared" si="4"/>
        <v>42.35727440147329</v>
      </c>
    </row>
    <row r="47" spans="1:9" ht="14.4">
      <c r="A47" s="193" t="s">
        <v>43</v>
      </c>
      <c r="B47" s="194">
        <v>4866</v>
      </c>
      <c r="C47" s="195">
        <v>47.277435265104899</v>
      </c>
      <c r="D47" s="196">
        <v>231</v>
      </c>
      <c r="E47" s="197">
        <f t="shared" si="5"/>
        <v>4.7472256473489516</v>
      </c>
      <c r="F47" s="196">
        <v>3216</v>
      </c>
      <c r="G47" s="197">
        <f t="shared" si="3"/>
        <v>66.091245376078916</v>
      </c>
      <c r="H47" s="198">
        <v>1419</v>
      </c>
      <c r="I47" s="199">
        <f t="shared" si="4"/>
        <v>29.161528976572132</v>
      </c>
    </row>
    <row r="48" spans="1:9" ht="14.4">
      <c r="A48" s="39" t="s">
        <v>107</v>
      </c>
      <c r="B48" s="201">
        <v>14977</v>
      </c>
      <c r="C48" s="202">
        <v>45.908326100019899</v>
      </c>
      <c r="D48" s="203">
        <v>816</v>
      </c>
      <c r="E48" s="204">
        <f t="shared" si="5"/>
        <v>5.4483541430192961</v>
      </c>
      <c r="F48" s="203">
        <v>10486</v>
      </c>
      <c r="G48" s="204">
        <f t="shared" si="3"/>
        <v>70.014021499632776</v>
      </c>
      <c r="H48" s="205">
        <v>3675</v>
      </c>
      <c r="I48" s="206">
        <f t="shared" si="4"/>
        <v>24.537624357347934</v>
      </c>
    </row>
    <row r="49" spans="1:12" ht="14.4">
      <c r="A49" s="193" t="s">
        <v>45</v>
      </c>
      <c r="B49" s="194">
        <v>1342</v>
      </c>
      <c r="C49" s="195">
        <v>47.921758569299399</v>
      </c>
      <c r="D49" s="196">
        <v>60</v>
      </c>
      <c r="E49" s="197">
        <v>4.4709388971684101</v>
      </c>
      <c r="F49" s="196">
        <v>851</v>
      </c>
      <c r="G49" s="197">
        <v>63.412816691505199</v>
      </c>
      <c r="H49" s="198">
        <v>431</v>
      </c>
      <c r="I49" s="199">
        <v>32.116244411326399</v>
      </c>
    </row>
    <row r="50" spans="1:12" ht="14.4">
      <c r="A50" s="200" t="s">
        <v>46</v>
      </c>
      <c r="B50" s="201">
        <v>275</v>
      </c>
      <c r="C50" s="202">
        <v>47.952727272727302</v>
      </c>
      <c r="D50" s="203">
        <v>12</v>
      </c>
      <c r="E50" s="204">
        <f>D50/B50*100</f>
        <v>4.3636363636363642</v>
      </c>
      <c r="F50" s="203">
        <v>174</v>
      </c>
      <c r="G50" s="204">
        <f>F50/B50*100</f>
        <v>63.272727272727266</v>
      </c>
      <c r="H50" s="205">
        <v>89</v>
      </c>
      <c r="I50" s="206">
        <f>H50/B50*100</f>
        <v>32.36363636363636</v>
      </c>
    </row>
    <row r="51" spans="1:12" ht="14.4">
      <c r="A51" s="193" t="s">
        <v>47</v>
      </c>
      <c r="B51" s="194">
        <v>1128</v>
      </c>
      <c r="C51" s="195">
        <v>49.019503546099301</v>
      </c>
      <c r="D51" s="196">
        <v>14</v>
      </c>
      <c r="E51" s="197">
        <f>D51/B51*100</f>
        <v>1.2411347517730498</v>
      </c>
      <c r="F51" s="196">
        <v>795</v>
      </c>
      <c r="G51" s="197">
        <f>F51/B51*100</f>
        <v>70.478723404255319</v>
      </c>
      <c r="H51" s="198">
        <v>319</v>
      </c>
      <c r="I51" s="199">
        <f>H51/B51*100</f>
        <v>28.280141843971627</v>
      </c>
    </row>
    <row r="52" spans="1:12" ht="14.4">
      <c r="A52" s="200" t="s">
        <v>48</v>
      </c>
      <c r="B52" s="201">
        <v>156</v>
      </c>
      <c r="C52" s="202">
        <v>47.3333333333333</v>
      </c>
      <c r="D52" s="203">
        <v>4</v>
      </c>
      <c r="E52" s="204">
        <f>D52/B52*100</f>
        <v>2.5641025641025639</v>
      </c>
      <c r="F52" s="203">
        <v>116</v>
      </c>
      <c r="G52" s="204">
        <f>F52/B52*100</f>
        <v>74.358974358974365</v>
      </c>
      <c r="H52" s="205">
        <v>36</v>
      </c>
      <c r="I52" s="206">
        <f>H52/B52*100</f>
        <v>23.076923076923077</v>
      </c>
    </row>
    <row r="53" spans="1:12" ht="14.4">
      <c r="A53" s="193" t="s">
        <v>49</v>
      </c>
      <c r="B53" s="194">
        <v>1938</v>
      </c>
      <c r="C53" s="195">
        <v>45.401444788441701</v>
      </c>
      <c r="D53" s="207">
        <v>86</v>
      </c>
      <c r="E53" s="197">
        <f>D53/B53*100</f>
        <v>4.4375644994840044</v>
      </c>
      <c r="F53" s="207">
        <v>1394</v>
      </c>
      <c r="G53" s="197">
        <f>F53/B53*100</f>
        <v>71.929824561403507</v>
      </c>
      <c r="H53" s="208">
        <v>458</v>
      </c>
      <c r="I53" s="199">
        <f>H53/B53*100</f>
        <v>23.632610939112485</v>
      </c>
    </row>
    <row r="54" spans="1:12" ht="14.4">
      <c r="A54" s="209" t="s">
        <v>50</v>
      </c>
      <c r="B54" s="201">
        <v>182</v>
      </c>
      <c r="C54" s="202">
        <v>50.175824175824197</v>
      </c>
      <c r="D54" s="203">
        <v>4</v>
      </c>
      <c r="E54" s="204">
        <f>D54/B54*100</f>
        <v>2.197802197802198</v>
      </c>
      <c r="F54" s="203">
        <v>113</v>
      </c>
      <c r="G54" s="204">
        <f>F54/B54*100</f>
        <v>62.087912087912088</v>
      </c>
      <c r="H54" s="205">
        <v>65</v>
      </c>
      <c r="I54" s="206">
        <f>H54/B54*100</f>
        <v>35.714285714285715</v>
      </c>
    </row>
    <row r="55" spans="1:12" ht="14.4">
      <c r="A55" s="49" t="s">
        <v>108</v>
      </c>
      <c r="B55" s="131">
        <v>35803</v>
      </c>
      <c r="C55" s="210">
        <v>46.773538530290402</v>
      </c>
      <c r="D55" s="211">
        <v>1799</v>
      </c>
      <c r="E55" s="212">
        <v>5.0247185990000798</v>
      </c>
      <c r="F55" s="211">
        <v>23985</v>
      </c>
      <c r="G55" s="212">
        <v>66.991592883278003</v>
      </c>
      <c r="H55" s="92">
        <v>10019</v>
      </c>
      <c r="I55" s="213">
        <v>27.983688517722001</v>
      </c>
    </row>
    <row r="56" spans="1:12" ht="14.4">
      <c r="A56" s="56" t="s">
        <v>52</v>
      </c>
      <c r="B56" s="135">
        <v>3941</v>
      </c>
      <c r="C56" s="214">
        <v>50.055569652372498</v>
      </c>
      <c r="D56" s="215">
        <v>96</v>
      </c>
      <c r="E56" s="216">
        <f>D56/B56*100</f>
        <v>2.4359299670134482</v>
      </c>
      <c r="F56" s="215">
        <v>2378</v>
      </c>
      <c r="G56" s="216">
        <f>F56/B56*100</f>
        <v>60.340015224562293</v>
      </c>
      <c r="H56" s="95">
        <v>1467</v>
      </c>
      <c r="I56" s="217">
        <f>H56/B56*100</f>
        <v>37.224054808424256</v>
      </c>
    </row>
    <row r="57" spans="1:12" ht="14.25" customHeight="1">
      <c r="A57" s="63" t="s">
        <v>109</v>
      </c>
      <c r="B57" s="139">
        <v>39744</v>
      </c>
      <c r="C57" s="218">
        <v>47.098983494363502</v>
      </c>
      <c r="D57" s="219">
        <v>1895</v>
      </c>
      <c r="E57" s="220">
        <v>4.7680152979065999</v>
      </c>
      <c r="F57" s="219">
        <v>26363</v>
      </c>
      <c r="G57" s="220">
        <v>66.332024959742398</v>
      </c>
      <c r="H57" s="98">
        <v>11486</v>
      </c>
      <c r="I57" s="221">
        <v>28.899959742351001</v>
      </c>
    </row>
    <row r="58" spans="1:12" ht="21.75" customHeight="1">
      <c r="A58" s="537" t="s">
        <v>110</v>
      </c>
      <c r="B58" s="537"/>
      <c r="C58" s="537"/>
      <c r="D58" s="537"/>
      <c r="E58" s="537"/>
      <c r="F58" s="537"/>
      <c r="G58" s="537"/>
      <c r="H58" s="537"/>
      <c r="I58" s="537"/>
      <c r="J58" s="222"/>
      <c r="K58" s="222"/>
      <c r="L58" s="222"/>
    </row>
    <row r="59" spans="1:12" ht="25.5" customHeight="1">
      <c r="A59" s="538" t="s">
        <v>62</v>
      </c>
      <c r="B59" s="538"/>
      <c r="C59" s="538"/>
      <c r="D59" s="538"/>
      <c r="E59" s="538"/>
      <c r="F59" s="538"/>
      <c r="G59" s="538"/>
      <c r="H59" s="538"/>
      <c r="I59" s="538"/>
      <c r="J59" s="222"/>
      <c r="K59" s="222"/>
      <c r="L59" s="222"/>
    </row>
    <row r="60" spans="1:12" ht="15" customHeight="1">
      <c r="A60" s="22"/>
      <c r="B60" s="184"/>
      <c r="C60" s="185"/>
      <c r="D60" s="186"/>
      <c r="E60" s="187"/>
      <c r="F60" s="187"/>
      <c r="G60" s="187"/>
      <c r="H60" s="187"/>
    </row>
    <row r="61" spans="1:12" ht="23.4">
      <c r="A61" s="530">
        <v>2023</v>
      </c>
      <c r="B61" s="530"/>
      <c r="C61" s="530"/>
      <c r="D61" s="530"/>
      <c r="E61" s="530"/>
      <c r="F61" s="530"/>
      <c r="G61" s="530"/>
      <c r="H61" s="530"/>
      <c r="I61" s="530"/>
    </row>
    <row r="62" spans="1:12" ht="14.4">
      <c r="A62" s="24"/>
      <c r="B62" s="184"/>
      <c r="C62" s="185"/>
      <c r="D62" s="186"/>
      <c r="E62" s="187"/>
      <c r="F62" s="187"/>
      <c r="G62" s="187"/>
      <c r="H62" s="187"/>
    </row>
    <row r="63" spans="1:12" ht="14.4">
      <c r="A63" s="574" t="s">
        <v>112</v>
      </c>
      <c r="B63" s="574"/>
      <c r="C63" s="574"/>
      <c r="D63" s="574"/>
      <c r="E63" s="574"/>
      <c r="F63" s="574"/>
      <c r="G63" s="574"/>
      <c r="H63" s="574"/>
      <c r="I63" s="574"/>
    </row>
    <row r="64" spans="1:12" ht="21" customHeight="1">
      <c r="A64" s="575" t="s">
        <v>27</v>
      </c>
      <c r="B64" s="576" t="s">
        <v>102</v>
      </c>
      <c r="C64" s="576"/>
      <c r="D64" s="577" t="s">
        <v>29</v>
      </c>
      <c r="E64" s="577"/>
      <c r="F64" s="577"/>
      <c r="G64" s="577"/>
      <c r="H64" s="577"/>
      <c r="I64" s="577"/>
    </row>
    <row r="65" spans="1:9" ht="15" customHeight="1">
      <c r="A65" s="575"/>
      <c r="B65" s="576"/>
      <c r="C65" s="576"/>
      <c r="D65" s="578" t="s">
        <v>103</v>
      </c>
      <c r="E65" s="578"/>
      <c r="F65" s="578" t="s">
        <v>104</v>
      </c>
      <c r="G65" s="578"/>
      <c r="H65" s="579" t="s">
        <v>105</v>
      </c>
      <c r="I65" s="579"/>
    </row>
    <row r="66" spans="1:9" ht="43.2">
      <c r="A66" s="575"/>
      <c r="B66" s="188" t="s">
        <v>33</v>
      </c>
      <c r="C66" s="189" t="s">
        <v>106</v>
      </c>
      <c r="D66" s="188" t="s">
        <v>33</v>
      </c>
      <c r="E66" s="190" t="s">
        <v>34</v>
      </c>
      <c r="F66" s="173" t="s">
        <v>33</v>
      </c>
      <c r="G66" s="191" t="s">
        <v>34</v>
      </c>
      <c r="H66" s="174" t="s">
        <v>33</v>
      </c>
      <c r="I66" s="192" t="s">
        <v>34</v>
      </c>
    </row>
    <row r="67" spans="1:9" ht="14.4">
      <c r="A67" s="193" t="s">
        <v>35</v>
      </c>
      <c r="B67" s="194">
        <v>5886</v>
      </c>
      <c r="C67" s="195">
        <v>47.856608902480403</v>
      </c>
      <c r="D67" s="196">
        <v>281</v>
      </c>
      <c r="E67" s="197">
        <v>4.77404009514101</v>
      </c>
      <c r="F67" s="196">
        <v>3652</v>
      </c>
      <c r="G67" s="197">
        <v>62.045531770302397</v>
      </c>
      <c r="H67" s="198">
        <v>1953</v>
      </c>
      <c r="I67" s="199">
        <v>33.1804281345566</v>
      </c>
    </row>
    <row r="68" spans="1:9" ht="14.4">
      <c r="A68" s="200" t="s">
        <v>36</v>
      </c>
      <c r="B68" s="201">
        <v>3147</v>
      </c>
      <c r="C68" s="202">
        <v>46.691452176676201</v>
      </c>
      <c r="D68" s="203">
        <v>199</v>
      </c>
      <c r="E68" s="204">
        <v>6.3234826819192902</v>
      </c>
      <c r="F68" s="203">
        <v>2046</v>
      </c>
      <c r="G68" s="204">
        <v>65.014299332697803</v>
      </c>
      <c r="H68" s="205">
        <v>902</v>
      </c>
      <c r="I68" s="206">
        <v>28.662217985382899</v>
      </c>
    </row>
    <row r="69" spans="1:9" ht="14.4">
      <c r="A69" s="193" t="s">
        <v>83</v>
      </c>
      <c r="B69" s="194">
        <v>1334</v>
      </c>
      <c r="C69" s="195">
        <v>50.173913043478301</v>
      </c>
      <c r="D69" s="196">
        <v>83</v>
      </c>
      <c r="E69" s="197">
        <v>6.2218890554722597</v>
      </c>
      <c r="F69" s="196">
        <v>678</v>
      </c>
      <c r="G69" s="197">
        <v>50.8245877061469</v>
      </c>
      <c r="H69" s="198">
        <v>573</v>
      </c>
      <c r="I69" s="199">
        <v>42.953523238380797</v>
      </c>
    </row>
    <row r="70" spans="1:9" ht="14.4">
      <c r="A70" s="200" t="s">
        <v>37</v>
      </c>
      <c r="B70" s="201">
        <v>747</v>
      </c>
      <c r="C70" s="202">
        <v>49.6800535475234</v>
      </c>
      <c r="D70" s="203">
        <v>10</v>
      </c>
      <c r="E70" s="204">
        <v>1.3386880856760399</v>
      </c>
      <c r="F70" s="203">
        <v>471</v>
      </c>
      <c r="G70" s="204">
        <v>63.052208835341403</v>
      </c>
      <c r="H70" s="205">
        <v>266</v>
      </c>
      <c r="I70" s="206">
        <v>35.609103078982599</v>
      </c>
    </row>
    <row r="71" spans="1:9" ht="14.4">
      <c r="A71" s="193" t="s">
        <v>38</v>
      </c>
      <c r="B71" s="194">
        <v>198</v>
      </c>
      <c r="C71" s="195">
        <v>48.858585858585897</v>
      </c>
      <c r="D71" s="196">
        <v>5</v>
      </c>
      <c r="E71" s="197">
        <v>2.52525252525253</v>
      </c>
      <c r="F71" s="196">
        <v>132</v>
      </c>
      <c r="G71" s="197">
        <v>66.6666666666667</v>
      </c>
      <c r="H71" s="198">
        <v>61</v>
      </c>
      <c r="I71" s="199">
        <v>30.808080808080799</v>
      </c>
    </row>
    <row r="72" spans="1:9" ht="14.4">
      <c r="A72" s="200" t="s">
        <v>39</v>
      </c>
      <c r="B72" s="201">
        <v>631</v>
      </c>
      <c r="C72" s="202">
        <v>48.860538827258303</v>
      </c>
      <c r="D72" s="203">
        <v>45</v>
      </c>
      <c r="E72" s="204">
        <v>7.1315372424722696</v>
      </c>
      <c r="F72" s="203">
        <v>333</v>
      </c>
      <c r="G72" s="204">
        <v>52.773375594294798</v>
      </c>
      <c r="H72" s="205">
        <v>253</v>
      </c>
      <c r="I72" s="206">
        <v>40.095087163233003</v>
      </c>
    </row>
    <row r="73" spans="1:9" ht="14.4">
      <c r="A73" s="193" t="s">
        <v>40</v>
      </c>
      <c r="B73" s="194">
        <v>2755</v>
      </c>
      <c r="C73" s="195">
        <v>48.1549909255899</v>
      </c>
      <c r="D73" s="196">
        <v>65</v>
      </c>
      <c r="E73" s="197">
        <v>2.3593466424682399</v>
      </c>
      <c r="F73" s="196">
        <v>1842</v>
      </c>
      <c r="G73" s="197">
        <v>66.860254083484605</v>
      </c>
      <c r="H73" s="198">
        <v>848</v>
      </c>
      <c r="I73" s="199">
        <v>30.780399274047198</v>
      </c>
    </row>
    <row r="74" spans="1:9" ht="14.4">
      <c r="A74" s="200" t="s">
        <v>41</v>
      </c>
      <c r="B74" s="201">
        <v>640</v>
      </c>
      <c r="C74" s="202">
        <v>50.604687499999997</v>
      </c>
      <c r="D74" s="203">
        <v>10</v>
      </c>
      <c r="E74" s="204">
        <v>1.5625</v>
      </c>
      <c r="F74" s="203">
        <v>379</v>
      </c>
      <c r="G74" s="204">
        <v>59.21875</v>
      </c>
      <c r="H74" s="205">
        <v>251</v>
      </c>
      <c r="I74" s="206">
        <v>39.21875</v>
      </c>
    </row>
    <row r="75" spans="1:9" ht="14.4">
      <c r="A75" s="193" t="s">
        <v>43</v>
      </c>
      <c r="B75" s="194">
        <v>5229</v>
      </c>
      <c r="C75" s="195">
        <v>47.405431248804902</v>
      </c>
      <c r="D75" s="196">
        <v>223</v>
      </c>
      <c r="E75" s="197">
        <v>4.2646777586536597</v>
      </c>
      <c r="F75" s="196">
        <v>3445</v>
      </c>
      <c r="G75" s="197">
        <v>65.882577930770694</v>
      </c>
      <c r="H75" s="198">
        <v>1561</v>
      </c>
      <c r="I75" s="199">
        <v>29.852744310575599</v>
      </c>
    </row>
    <row r="76" spans="1:9" ht="14.4">
      <c r="A76" s="39" t="s">
        <v>107</v>
      </c>
      <c r="B76" s="201">
        <v>15390</v>
      </c>
      <c r="C76" s="202">
        <v>45.687654320987697</v>
      </c>
      <c r="D76" s="203">
        <v>928</v>
      </c>
      <c r="E76" s="204">
        <v>6.0298895386614699</v>
      </c>
      <c r="F76" s="203">
        <v>10731</v>
      </c>
      <c r="G76" s="204">
        <v>69.727095516569193</v>
      </c>
      <c r="H76" s="205">
        <v>3731</v>
      </c>
      <c r="I76" s="206">
        <v>24.2430149447693</v>
      </c>
    </row>
    <row r="77" spans="1:9" ht="14.4">
      <c r="A77" s="193" t="s">
        <v>45</v>
      </c>
      <c r="B77" s="194">
        <v>1364</v>
      </c>
      <c r="C77" s="195">
        <v>48.210410557184801</v>
      </c>
      <c r="D77" s="196">
        <v>52</v>
      </c>
      <c r="E77" s="197">
        <v>3.8123167155425199</v>
      </c>
      <c r="F77" s="196">
        <v>860</v>
      </c>
      <c r="G77" s="197">
        <v>63.049853372434001</v>
      </c>
      <c r="H77" s="198">
        <v>452</v>
      </c>
      <c r="I77" s="199">
        <v>33.137829912023498</v>
      </c>
    </row>
    <row r="78" spans="1:9" ht="14.4">
      <c r="A78" s="200" t="s">
        <v>46</v>
      </c>
      <c r="B78" s="201">
        <v>277</v>
      </c>
      <c r="C78" s="202">
        <v>47.642599277978398</v>
      </c>
      <c r="D78" s="203">
        <v>11</v>
      </c>
      <c r="E78" s="204">
        <v>3.9711191335740099</v>
      </c>
      <c r="F78" s="203">
        <v>174</v>
      </c>
      <c r="G78" s="204">
        <v>62.815884476534301</v>
      </c>
      <c r="H78" s="205">
        <v>92</v>
      </c>
      <c r="I78" s="206">
        <v>33.2129963898917</v>
      </c>
    </row>
    <row r="79" spans="1:9" ht="14.4">
      <c r="A79" s="193" t="s">
        <v>47</v>
      </c>
      <c r="B79" s="194">
        <v>1302</v>
      </c>
      <c r="C79" s="195">
        <v>48.267281105990797</v>
      </c>
      <c r="D79" s="196">
        <v>14</v>
      </c>
      <c r="E79" s="197">
        <v>1.0752688172042999</v>
      </c>
      <c r="F79" s="196">
        <v>935</v>
      </c>
      <c r="G79" s="197">
        <v>71.812596006144403</v>
      </c>
      <c r="H79" s="198">
        <v>353</v>
      </c>
      <c r="I79" s="199">
        <v>27.1121351766513</v>
      </c>
    </row>
    <row r="80" spans="1:9" ht="14.4">
      <c r="A80" s="200" t="s">
        <v>48</v>
      </c>
      <c r="B80" s="201">
        <v>169</v>
      </c>
      <c r="C80" s="202">
        <v>46.822485207100598</v>
      </c>
      <c r="D80" s="203">
        <v>5</v>
      </c>
      <c r="E80" s="204">
        <v>2.9585798816567999</v>
      </c>
      <c r="F80" s="203">
        <v>126</v>
      </c>
      <c r="G80" s="204">
        <v>74.556213017751503</v>
      </c>
      <c r="H80" s="205">
        <v>38</v>
      </c>
      <c r="I80" s="206">
        <v>22.485207100591701</v>
      </c>
    </row>
    <row r="81" spans="1:12" ht="14.4">
      <c r="A81" s="193" t="s">
        <v>49</v>
      </c>
      <c r="B81" s="194">
        <v>1950</v>
      </c>
      <c r="C81" s="195">
        <v>45.566666666666698</v>
      </c>
      <c r="D81" s="207">
        <v>85</v>
      </c>
      <c r="E81" s="197">
        <v>4.3589743589743604</v>
      </c>
      <c r="F81" s="207">
        <v>1396</v>
      </c>
      <c r="G81" s="197">
        <v>71.589743589743605</v>
      </c>
      <c r="H81" s="208">
        <v>469</v>
      </c>
      <c r="I81" s="199">
        <v>24.051282051282101</v>
      </c>
    </row>
    <row r="82" spans="1:12" ht="14.4">
      <c r="A82" s="209" t="s">
        <v>50</v>
      </c>
      <c r="B82" s="201">
        <v>214</v>
      </c>
      <c r="C82" s="202">
        <v>50.023364485981297</v>
      </c>
      <c r="D82" s="203">
        <v>3</v>
      </c>
      <c r="E82" s="204">
        <v>1.4018691588784999</v>
      </c>
      <c r="F82" s="203">
        <v>139</v>
      </c>
      <c r="G82" s="204">
        <v>64.953271028037406</v>
      </c>
      <c r="H82" s="205">
        <v>72</v>
      </c>
      <c r="I82" s="206">
        <v>33.644859813084103</v>
      </c>
    </row>
    <row r="83" spans="1:12" ht="14.4">
      <c r="A83" s="49" t="s">
        <v>108</v>
      </c>
      <c r="B83" s="131">
        <v>36827</v>
      </c>
      <c r="C83" s="210">
        <v>46.721725907622201</v>
      </c>
      <c r="D83" s="211">
        <v>1894</v>
      </c>
      <c r="E83" s="212">
        <v>5.14296575881826</v>
      </c>
      <c r="F83" s="211">
        <v>24611</v>
      </c>
      <c r="G83" s="212">
        <v>66.828685475330602</v>
      </c>
      <c r="H83" s="92">
        <v>10322</v>
      </c>
      <c r="I83" s="213">
        <v>28.028348765851099</v>
      </c>
    </row>
    <row r="84" spans="1:12" ht="14.4">
      <c r="A84" s="56" t="s">
        <v>52</v>
      </c>
      <c r="B84" s="135">
        <v>4406</v>
      </c>
      <c r="C84" s="214">
        <v>49.453472537448903</v>
      </c>
      <c r="D84" s="215">
        <v>125</v>
      </c>
      <c r="E84" s="216">
        <v>2.8370403994552902</v>
      </c>
      <c r="F84" s="215">
        <v>2728</v>
      </c>
      <c r="G84" s="216">
        <v>61.915569677712199</v>
      </c>
      <c r="H84" s="95">
        <v>1553</v>
      </c>
      <c r="I84" s="217">
        <v>35.247389922832497</v>
      </c>
    </row>
    <row r="85" spans="1:12" ht="14.25" customHeight="1">
      <c r="A85" s="63" t="s">
        <v>109</v>
      </c>
      <c r="B85" s="139">
        <v>41233</v>
      </c>
      <c r="C85" s="218">
        <v>47.013629859578401</v>
      </c>
      <c r="D85" s="219">
        <v>2019</v>
      </c>
      <c r="E85" s="220">
        <v>4.8965634322023597</v>
      </c>
      <c r="F85" s="219">
        <v>27339</v>
      </c>
      <c r="G85" s="220">
        <v>66.303688792957104</v>
      </c>
      <c r="H85" s="98">
        <v>11875</v>
      </c>
      <c r="I85" s="221">
        <v>28.799747774840501</v>
      </c>
    </row>
    <row r="86" spans="1:12" ht="25.5" customHeight="1">
      <c r="A86" s="537" t="s">
        <v>113</v>
      </c>
      <c r="B86" s="537"/>
      <c r="C86" s="537"/>
      <c r="D86" s="537"/>
      <c r="E86" s="537"/>
      <c r="F86" s="537"/>
      <c r="G86" s="537"/>
      <c r="H86" s="537"/>
      <c r="I86" s="537"/>
      <c r="J86" s="222"/>
      <c r="K86" s="222"/>
      <c r="L86" s="222"/>
    </row>
    <row r="87" spans="1:12" ht="25.5" customHeight="1">
      <c r="A87" s="538" t="s">
        <v>64</v>
      </c>
      <c r="B87" s="538"/>
      <c r="C87" s="538"/>
      <c r="D87" s="538"/>
      <c r="E87" s="538"/>
      <c r="F87" s="538"/>
      <c r="G87" s="538"/>
      <c r="H87" s="538"/>
      <c r="I87" s="538"/>
      <c r="J87" s="222"/>
      <c r="K87" s="222"/>
      <c r="L87" s="222"/>
    </row>
    <row r="88" spans="1:12" ht="15" customHeight="1">
      <c r="A88" s="223"/>
      <c r="B88" s="184"/>
      <c r="C88" s="185"/>
      <c r="D88" s="186"/>
      <c r="E88" s="187"/>
      <c r="F88" s="187"/>
      <c r="G88" s="187"/>
      <c r="H88" s="187"/>
    </row>
    <row r="89" spans="1:12" ht="23.4">
      <c r="A89" s="530">
        <v>2022</v>
      </c>
      <c r="B89" s="530"/>
      <c r="C89" s="530"/>
      <c r="D89" s="530"/>
      <c r="E89" s="530"/>
      <c r="F89" s="530"/>
      <c r="G89" s="530"/>
      <c r="H89" s="530"/>
      <c r="I89" s="530"/>
    </row>
    <row r="90" spans="1:12" ht="14.4">
      <c r="A90" s="223"/>
      <c r="B90" s="184"/>
      <c r="C90" s="185"/>
      <c r="D90" s="186"/>
      <c r="E90" s="187"/>
      <c r="F90" s="187"/>
      <c r="G90" s="187"/>
      <c r="H90" s="187"/>
    </row>
    <row r="91" spans="1:12" ht="14.4">
      <c r="A91" s="574" t="s">
        <v>114</v>
      </c>
      <c r="B91" s="574"/>
      <c r="C91" s="574"/>
      <c r="D91" s="574"/>
      <c r="E91" s="574"/>
      <c r="F91" s="574"/>
      <c r="G91" s="574"/>
      <c r="H91" s="574"/>
      <c r="I91" s="574"/>
    </row>
    <row r="92" spans="1:12" ht="21" customHeight="1">
      <c r="A92" s="575" t="s">
        <v>27</v>
      </c>
      <c r="B92" s="576" t="s">
        <v>102</v>
      </c>
      <c r="C92" s="576"/>
      <c r="D92" s="577" t="s">
        <v>29</v>
      </c>
      <c r="E92" s="577"/>
      <c r="F92" s="577"/>
      <c r="G92" s="577"/>
      <c r="H92" s="577"/>
      <c r="I92" s="577"/>
    </row>
    <row r="93" spans="1:12" ht="15" customHeight="1">
      <c r="A93" s="575"/>
      <c r="B93" s="576"/>
      <c r="C93" s="576"/>
      <c r="D93" s="578" t="s">
        <v>103</v>
      </c>
      <c r="E93" s="578"/>
      <c r="F93" s="578" t="s">
        <v>104</v>
      </c>
      <c r="G93" s="578"/>
      <c r="H93" s="579" t="s">
        <v>105</v>
      </c>
      <c r="I93" s="579"/>
    </row>
    <row r="94" spans="1:12" ht="43.2">
      <c r="A94" s="575"/>
      <c r="B94" s="188" t="s">
        <v>33</v>
      </c>
      <c r="C94" s="189" t="s">
        <v>106</v>
      </c>
      <c r="D94" s="188" t="s">
        <v>33</v>
      </c>
      <c r="E94" s="190" t="s">
        <v>34</v>
      </c>
      <c r="F94" s="173" t="s">
        <v>33</v>
      </c>
      <c r="G94" s="191" t="s">
        <v>34</v>
      </c>
      <c r="H94" s="174" t="s">
        <v>33</v>
      </c>
      <c r="I94" s="192" t="s">
        <v>34</v>
      </c>
    </row>
    <row r="95" spans="1:12" ht="14.4">
      <c r="A95" s="193" t="s">
        <v>35</v>
      </c>
      <c r="B95" s="194">
        <v>5909</v>
      </c>
      <c r="C95" s="195">
        <v>47.966999492299799</v>
      </c>
      <c r="D95" s="196">
        <v>272</v>
      </c>
      <c r="E95" s="197">
        <v>4.6031477407344701</v>
      </c>
      <c r="F95" s="196">
        <v>3658</v>
      </c>
      <c r="G95" s="197">
        <v>61.9055677779658</v>
      </c>
      <c r="H95" s="198">
        <v>1979</v>
      </c>
      <c r="I95" s="199">
        <v>33.491284481299701</v>
      </c>
    </row>
    <row r="96" spans="1:12" ht="14.4">
      <c r="A96" s="200" t="s">
        <v>36</v>
      </c>
      <c r="B96" s="201">
        <v>3147</v>
      </c>
      <c r="C96" s="202">
        <v>46.811566571337899</v>
      </c>
      <c r="D96" s="203">
        <v>206</v>
      </c>
      <c r="E96" s="204">
        <v>6.5459167461073999</v>
      </c>
      <c r="F96" s="203">
        <v>2042</v>
      </c>
      <c r="G96" s="204">
        <v>64.887194153161701</v>
      </c>
      <c r="H96" s="205">
        <v>899</v>
      </c>
      <c r="I96" s="206">
        <v>28.566889100730901</v>
      </c>
    </row>
    <row r="97" spans="1:9" ht="14.4">
      <c r="A97" s="193" t="s">
        <v>83</v>
      </c>
      <c r="B97" s="194">
        <v>1420</v>
      </c>
      <c r="C97" s="195">
        <v>50.045070422535296</v>
      </c>
      <c r="D97" s="196">
        <v>91</v>
      </c>
      <c r="E97" s="197">
        <v>6.4084507042253502</v>
      </c>
      <c r="F97" s="196">
        <v>724</v>
      </c>
      <c r="G97" s="197">
        <v>50.985915492957702</v>
      </c>
      <c r="H97" s="198">
        <v>605</v>
      </c>
      <c r="I97" s="199">
        <v>42.605633802816897</v>
      </c>
    </row>
    <row r="98" spans="1:9" ht="14.4">
      <c r="A98" s="200" t="s">
        <v>37</v>
      </c>
      <c r="B98" s="201">
        <v>852</v>
      </c>
      <c r="C98" s="202">
        <v>49.139671361502302</v>
      </c>
      <c r="D98" s="203">
        <v>14</v>
      </c>
      <c r="E98" s="204">
        <v>1.6431924882629101</v>
      </c>
      <c r="F98" s="203">
        <v>551</v>
      </c>
      <c r="G98" s="204">
        <v>64.671361502347395</v>
      </c>
      <c r="H98" s="205">
        <v>287</v>
      </c>
      <c r="I98" s="206">
        <v>33.6854460093897</v>
      </c>
    </row>
    <row r="99" spans="1:9" ht="14.4">
      <c r="A99" s="193" t="s">
        <v>38</v>
      </c>
      <c r="B99" s="194">
        <v>222</v>
      </c>
      <c r="C99" s="195">
        <v>48.864864864864799</v>
      </c>
      <c r="D99" s="196">
        <v>5</v>
      </c>
      <c r="E99" s="197">
        <v>2.2522522522522501</v>
      </c>
      <c r="F99" s="196">
        <v>142</v>
      </c>
      <c r="G99" s="197">
        <v>63.963963963963998</v>
      </c>
      <c r="H99" s="198">
        <v>75</v>
      </c>
      <c r="I99" s="199">
        <v>33.783783783783797</v>
      </c>
    </row>
    <row r="100" spans="1:9" ht="14.4">
      <c r="A100" s="200" t="s">
        <v>39</v>
      </c>
      <c r="B100" s="201">
        <v>706</v>
      </c>
      <c r="C100" s="202">
        <v>48.247875354107698</v>
      </c>
      <c r="D100" s="203">
        <v>55</v>
      </c>
      <c r="E100" s="204">
        <v>7.7903682719546801</v>
      </c>
      <c r="F100" s="203">
        <v>389</v>
      </c>
      <c r="G100" s="204">
        <v>55.099150141643101</v>
      </c>
      <c r="H100" s="205">
        <v>262</v>
      </c>
      <c r="I100" s="206">
        <v>37.110481586402301</v>
      </c>
    </row>
    <row r="101" spans="1:9" ht="14.4">
      <c r="A101" s="193" t="s">
        <v>40</v>
      </c>
      <c r="B101" s="194">
        <v>2798</v>
      </c>
      <c r="C101" s="195">
        <v>48.223373838455899</v>
      </c>
      <c r="D101" s="196">
        <v>80</v>
      </c>
      <c r="E101" s="197">
        <v>2.8591851322373101</v>
      </c>
      <c r="F101" s="196">
        <v>1850</v>
      </c>
      <c r="G101" s="197">
        <v>66.118656182987905</v>
      </c>
      <c r="H101" s="198">
        <v>868</v>
      </c>
      <c r="I101" s="199">
        <v>31.022158684774801</v>
      </c>
    </row>
    <row r="102" spans="1:9" ht="14.4">
      <c r="A102" s="200" t="s">
        <v>41</v>
      </c>
      <c r="B102" s="201">
        <v>722</v>
      </c>
      <c r="C102" s="202">
        <v>50.078947368421098</v>
      </c>
      <c r="D102" s="203">
        <v>9</v>
      </c>
      <c r="E102" s="204">
        <v>1.24653739612188</v>
      </c>
      <c r="F102" s="203">
        <v>433</v>
      </c>
      <c r="G102" s="204">
        <v>59.972299168975098</v>
      </c>
      <c r="H102" s="205">
        <v>280</v>
      </c>
      <c r="I102" s="206">
        <v>38.7811634349031</v>
      </c>
    </row>
    <row r="103" spans="1:9" ht="14.4">
      <c r="A103" s="193" t="s">
        <v>43</v>
      </c>
      <c r="B103" s="194">
        <v>5490</v>
      </c>
      <c r="C103" s="195">
        <v>47.244626593806899</v>
      </c>
      <c r="D103" s="196">
        <v>235</v>
      </c>
      <c r="E103" s="197">
        <v>4.2805100182149403</v>
      </c>
      <c r="F103" s="196">
        <v>3639</v>
      </c>
      <c r="G103" s="197">
        <v>66.284153005464503</v>
      </c>
      <c r="H103" s="198">
        <v>1616</v>
      </c>
      <c r="I103" s="199">
        <v>29.435336976320599</v>
      </c>
    </row>
    <row r="104" spans="1:9" ht="14.4">
      <c r="A104" s="200" t="s">
        <v>44</v>
      </c>
      <c r="B104" s="201">
        <v>15346</v>
      </c>
      <c r="C104" s="202">
        <v>45.5564968069855</v>
      </c>
      <c r="D104" s="203">
        <v>941</v>
      </c>
      <c r="E104" s="204">
        <v>6.1318910465267802</v>
      </c>
      <c r="F104" s="203">
        <v>10746</v>
      </c>
      <c r="G104" s="204">
        <v>70.024762153004005</v>
      </c>
      <c r="H104" s="205">
        <v>3659</v>
      </c>
      <c r="I104" s="206">
        <v>23.843346800469199</v>
      </c>
    </row>
    <row r="105" spans="1:9" ht="14.4">
      <c r="A105" s="193" t="s">
        <v>45</v>
      </c>
      <c r="B105" s="194">
        <v>1364</v>
      </c>
      <c r="C105" s="195">
        <v>47.877565982404597</v>
      </c>
      <c r="D105" s="196">
        <v>47</v>
      </c>
      <c r="E105" s="197">
        <v>3.4457478005865099</v>
      </c>
      <c r="F105" s="196">
        <v>881</v>
      </c>
      <c r="G105" s="197">
        <v>64.589442815249299</v>
      </c>
      <c r="H105" s="198">
        <v>436</v>
      </c>
      <c r="I105" s="199">
        <v>31.964809384164202</v>
      </c>
    </row>
    <row r="106" spans="1:9" ht="14.4">
      <c r="A106" s="200" t="s">
        <v>46</v>
      </c>
      <c r="B106" s="201">
        <v>282</v>
      </c>
      <c r="C106" s="202">
        <v>48.148936170212799</v>
      </c>
      <c r="D106" s="203">
        <v>13</v>
      </c>
      <c r="E106" s="204">
        <v>4.6099290780141802</v>
      </c>
      <c r="F106" s="203">
        <v>174</v>
      </c>
      <c r="G106" s="204">
        <v>61.702127659574501</v>
      </c>
      <c r="H106" s="205">
        <v>95</v>
      </c>
      <c r="I106" s="206">
        <v>33.687943262411302</v>
      </c>
    </row>
    <row r="107" spans="1:9" ht="14.4">
      <c r="A107" s="193" t="s">
        <v>47</v>
      </c>
      <c r="B107" s="194">
        <v>1419</v>
      </c>
      <c r="C107" s="195">
        <v>47.738548273432002</v>
      </c>
      <c r="D107" s="196">
        <v>15</v>
      </c>
      <c r="E107" s="197">
        <v>1.0570824524312901</v>
      </c>
      <c r="F107" s="196">
        <v>1035</v>
      </c>
      <c r="G107" s="197">
        <v>72.938689217759006</v>
      </c>
      <c r="H107" s="198">
        <v>369</v>
      </c>
      <c r="I107" s="199">
        <v>26.004228329809699</v>
      </c>
    </row>
    <row r="108" spans="1:9" ht="14.4">
      <c r="A108" s="200" t="s">
        <v>48</v>
      </c>
      <c r="B108" s="201">
        <v>174</v>
      </c>
      <c r="C108" s="202">
        <v>46.425287356321803</v>
      </c>
      <c r="D108" s="203">
        <v>6</v>
      </c>
      <c r="E108" s="204">
        <v>3.4482758620689702</v>
      </c>
      <c r="F108" s="203">
        <v>128</v>
      </c>
      <c r="G108" s="204">
        <v>73.563218390804593</v>
      </c>
      <c r="H108" s="205">
        <v>40</v>
      </c>
      <c r="I108" s="206">
        <v>22.9885057471264</v>
      </c>
    </row>
    <row r="109" spans="1:9" ht="14.4">
      <c r="A109" s="193" t="s">
        <v>49</v>
      </c>
      <c r="B109" s="194">
        <v>1773</v>
      </c>
      <c r="C109" s="195">
        <v>45.505922165820699</v>
      </c>
      <c r="D109" s="207">
        <v>73</v>
      </c>
      <c r="E109" s="197">
        <v>4.1173152848279804</v>
      </c>
      <c r="F109" s="207">
        <v>1292</v>
      </c>
      <c r="G109" s="197">
        <v>72.870840383530805</v>
      </c>
      <c r="H109" s="208">
        <v>408</v>
      </c>
      <c r="I109" s="199">
        <v>23.011844331641299</v>
      </c>
    </row>
    <row r="110" spans="1:9" ht="14.4">
      <c r="A110" s="209" t="s">
        <v>50</v>
      </c>
      <c r="B110" s="201">
        <v>240</v>
      </c>
      <c r="C110" s="202">
        <v>49.787500000000001</v>
      </c>
      <c r="D110" s="203">
        <v>3</v>
      </c>
      <c r="E110" s="204">
        <v>1.25</v>
      </c>
      <c r="F110" s="203">
        <v>153</v>
      </c>
      <c r="G110" s="204">
        <v>63.75</v>
      </c>
      <c r="H110" s="205">
        <v>84</v>
      </c>
      <c r="I110" s="206">
        <v>35</v>
      </c>
    </row>
    <row r="111" spans="1:9" ht="14.4">
      <c r="A111" s="56" t="s">
        <v>51</v>
      </c>
      <c r="B111" s="131">
        <v>37037</v>
      </c>
      <c r="C111" s="210">
        <v>46.673353673353901</v>
      </c>
      <c r="D111" s="211">
        <v>1927</v>
      </c>
      <c r="E111" s="212">
        <v>5.2029052029051996</v>
      </c>
      <c r="F111" s="211">
        <v>24813</v>
      </c>
      <c r="G111" s="212">
        <v>66.995166995166997</v>
      </c>
      <c r="H111" s="92">
        <v>10297</v>
      </c>
      <c r="I111" s="213">
        <v>27.8019278019278</v>
      </c>
    </row>
    <row r="112" spans="1:9" ht="14.4">
      <c r="A112" s="56" t="s">
        <v>52</v>
      </c>
      <c r="B112" s="135">
        <v>4827</v>
      </c>
      <c r="C112" s="214">
        <v>49.068986948415201</v>
      </c>
      <c r="D112" s="215">
        <v>138</v>
      </c>
      <c r="E112" s="216">
        <v>2.8589185829707899</v>
      </c>
      <c r="F112" s="215">
        <v>3024</v>
      </c>
      <c r="G112" s="216">
        <v>62.647607209446903</v>
      </c>
      <c r="H112" s="95">
        <v>1665</v>
      </c>
      <c r="I112" s="217">
        <v>34.493474207582302</v>
      </c>
    </row>
    <row r="113" spans="1:12" ht="14.25" customHeight="1">
      <c r="A113" s="63" t="s">
        <v>53</v>
      </c>
      <c r="B113" s="139">
        <v>41864</v>
      </c>
      <c r="C113" s="218">
        <v>46.949574813682297</v>
      </c>
      <c r="D113" s="219">
        <v>2065</v>
      </c>
      <c r="E113" s="220">
        <v>4.9326390215937304</v>
      </c>
      <c r="F113" s="219">
        <v>27837</v>
      </c>
      <c r="G113" s="220">
        <v>66.493884960825497</v>
      </c>
      <c r="H113" s="98">
        <v>11962</v>
      </c>
      <c r="I113" s="221">
        <v>28.573476017580699</v>
      </c>
    </row>
    <row r="114" spans="1:12" ht="25.5" customHeight="1">
      <c r="A114" s="580" t="s">
        <v>69</v>
      </c>
      <c r="B114" s="580"/>
      <c r="C114" s="580"/>
      <c r="D114" s="580"/>
      <c r="E114" s="580"/>
      <c r="F114" s="580"/>
      <c r="G114" s="580"/>
      <c r="H114" s="580"/>
      <c r="I114" s="580"/>
      <c r="J114" s="222"/>
      <c r="K114" s="222"/>
      <c r="L114" s="222"/>
    </row>
    <row r="116" spans="1:12" ht="23.4">
      <c r="A116" s="530">
        <v>2021</v>
      </c>
      <c r="B116" s="530"/>
      <c r="C116" s="530"/>
      <c r="D116" s="530"/>
      <c r="E116" s="530"/>
      <c r="F116" s="530"/>
      <c r="G116" s="530"/>
      <c r="H116" s="530"/>
      <c r="I116" s="530"/>
      <c r="J116" s="224"/>
    </row>
    <row r="117" spans="1:12" ht="18" customHeight="1">
      <c r="A117" s="183"/>
      <c r="B117" s="184"/>
      <c r="C117" s="184"/>
      <c r="D117" s="185"/>
      <c r="E117" s="186"/>
      <c r="F117" s="187"/>
      <c r="G117" s="187"/>
      <c r="H117" s="187"/>
      <c r="I117" s="187"/>
      <c r="J117" s="187"/>
      <c r="K117" s="184"/>
      <c r="L117" s="184"/>
    </row>
    <row r="118" spans="1:12" ht="14.4">
      <c r="A118" s="574" t="s">
        <v>115</v>
      </c>
      <c r="B118" s="574"/>
      <c r="C118" s="574"/>
      <c r="D118" s="574"/>
      <c r="E118" s="574"/>
      <c r="F118" s="574"/>
      <c r="G118" s="574"/>
      <c r="H118" s="574"/>
      <c r="I118" s="574"/>
    </row>
    <row r="119" spans="1:12" ht="26.25" customHeight="1">
      <c r="A119" s="575" t="s">
        <v>27</v>
      </c>
      <c r="B119" s="576" t="s">
        <v>102</v>
      </c>
      <c r="C119" s="576"/>
      <c r="D119" s="577" t="s">
        <v>29</v>
      </c>
      <c r="E119" s="577"/>
      <c r="F119" s="577"/>
      <c r="G119" s="577"/>
      <c r="H119" s="577"/>
      <c r="I119" s="577"/>
    </row>
    <row r="120" spans="1:12" ht="14.25" customHeight="1">
      <c r="A120" s="575"/>
      <c r="B120" s="576"/>
      <c r="C120" s="576"/>
      <c r="D120" s="578" t="s">
        <v>103</v>
      </c>
      <c r="E120" s="578"/>
      <c r="F120" s="578" t="s">
        <v>104</v>
      </c>
      <c r="G120" s="578"/>
      <c r="H120" s="579" t="s">
        <v>105</v>
      </c>
      <c r="I120" s="579"/>
    </row>
    <row r="121" spans="1:12" ht="43.2">
      <c r="A121" s="575"/>
      <c r="B121" s="188" t="s">
        <v>33</v>
      </c>
      <c r="C121" s="189" t="s">
        <v>106</v>
      </c>
      <c r="D121" s="188" t="s">
        <v>33</v>
      </c>
      <c r="E121" s="190" t="s">
        <v>34</v>
      </c>
      <c r="F121" s="173" t="s">
        <v>33</v>
      </c>
      <c r="G121" s="191" t="s">
        <v>34</v>
      </c>
      <c r="H121" s="174" t="s">
        <v>33</v>
      </c>
      <c r="I121" s="192" t="s">
        <v>34</v>
      </c>
    </row>
    <row r="122" spans="1:12" ht="14.4">
      <c r="A122" s="193" t="s">
        <v>35</v>
      </c>
      <c r="B122" s="194">
        <v>6085</v>
      </c>
      <c r="C122" s="195">
        <v>47.822843056696897</v>
      </c>
      <c r="D122" s="196">
        <v>282</v>
      </c>
      <c r="E122" s="197">
        <v>4.6343467543138903</v>
      </c>
      <c r="F122" s="196">
        <v>3803</v>
      </c>
      <c r="G122" s="197">
        <v>62.497945768282698</v>
      </c>
      <c r="H122" s="198">
        <v>2000</v>
      </c>
      <c r="I122" s="199">
        <v>32.867707477403499</v>
      </c>
    </row>
    <row r="123" spans="1:12" ht="14.4">
      <c r="A123" s="200" t="s">
        <v>36</v>
      </c>
      <c r="B123" s="201">
        <v>3235</v>
      </c>
      <c r="C123" s="202">
        <v>46.489026275115897</v>
      </c>
      <c r="D123" s="203">
        <v>209</v>
      </c>
      <c r="E123" s="204">
        <v>6.4605873261205602</v>
      </c>
      <c r="F123" s="203">
        <v>2142</v>
      </c>
      <c r="G123" s="204">
        <v>66.213292117465201</v>
      </c>
      <c r="H123" s="205">
        <v>884</v>
      </c>
      <c r="I123" s="206">
        <v>27.3261205564142</v>
      </c>
    </row>
    <row r="124" spans="1:12" ht="14.4">
      <c r="A124" s="193" t="s">
        <v>83</v>
      </c>
      <c r="B124" s="194">
        <v>1424</v>
      </c>
      <c r="C124" s="195">
        <v>49.928370786516901</v>
      </c>
      <c r="D124" s="196">
        <v>91</v>
      </c>
      <c r="E124" s="197">
        <v>6.3904494382022499</v>
      </c>
      <c r="F124" s="196">
        <v>748</v>
      </c>
      <c r="G124" s="197">
        <v>52.528089887640498</v>
      </c>
      <c r="H124" s="198">
        <v>585</v>
      </c>
      <c r="I124" s="199">
        <v>41.081460674157299</v>
      </c>
    </row>
    <row r="125" spans="1:12" ht="14.4">
      <c r="A125" s="200" t="s">
        <v>37</v>
      </c>
      <c r="B125" s="201">
        <v>900</v>
      </c>
      <c r="C125" s="202">
        <v>48.743333333333297</v>
      </c>
      <c r="D125" s="203">
        <v>16</v>
      </c>
      <c r="E125" s="204">
        <v>1.7777777777777799</v>
      </c>
      <c r="F125" s="203">
        <v>606</v>
      </c>
      <c r="G125" s="204">
        <v>67.3333333333333</v>
      </c>
      <c r="H125" s="205">
        <v>278</v>
      </c>
      <c r="I125" s="206">
        <v>30.8888888888889</v>
      </c>
    </row>
    <row r="126" spans="1:12" ht="14.4">
      <c r="A126" s="193" t="s">
        <v>38</v>
      </c>
      <c r="B126" s="194">
        <v>240</v>
      </c>
      <c r="C126" s="195">
        <v>48.258333333333297</v>
      </c>
      <c r="D126" s="196">
        <v>3</v>
      </c>
      <c r="E126" s="197">
        <v>1.25</v>
      </c>
      <c r="F126" s="196">
        <v>163</v>
      </c>
      <c r="G126" s="197">
        <v>67.9166666666667</v>
      </c>
      <c r="H126" s="198">
        <v>74</v>
      </c>
      <c r="I126" s="199">
        <v>30.8333333333333</v>
      </c>
    </row>
    <row r="127" spans="1:12" ht="14.4">
      <c r="A127" s="200" t="s">
        <v>39</v>
      </c>
      <c r="B127" s="201">
        <v>748</v>
      </c>
      <c r="C127" s="202">
        <v>48.259358288770102</v>
      </c>
      <c r="D127" s="203">
        <v>49</v>
      </c>
      <c r="E127" s="204">
        <v>6.5508021390374296</v>
      </c>
      <c r="F127" s="203">
        <v>439</v>
      </c>
      <c r="G127" s="204">
        <v>58.689839572192497</v>
      </c>
      <c r="H127" s="205">
        <v>260</v>
      </c>
      <c r="I127" s="206">
        <v>34.759358288770102</v>
      </c>
    </row>
    <row r="128" spans="1:12" ht="14.4">
      <c r="A128" s="193" t="s">
        <v>40</v>
      </c>
      <c r="B128" s="194">
        <v>2820</v>
      </c>
      <c r="C128" s="195">
        <v>47.841134751773097</v>
      </c>
      <c r="D128" s="196">
        <v>83</v>
      </c>
      <c r="E128" s="197">
        <v>2.9432624113475199</v>
      </c>
      <c r="F128" s="196">
        <v>1900</v>
      </c>
      <c r="G128" s="197">
        <v>67.375886524822704</v>
      </c>
      <c r="H128" s="198">
        <v>837</v>
      </c>
      <c r="I128" s="199">
        <v>29.680851063829799</v>
      </c>
    </row>
    <row r="129" spans="1:12" ht="14.4">
      <c r="A129" s="200" t="s">
        <v>41</v>
      </c>
      <c r="B129" s="201">
        <v>818</v>
      </c>
      <c r="C129" s="202">
        <v>49.722493887530597</v>
      </c>
      <c r="D129" s="203">
        <v>13</v>
      </c>
      <c r="E129" s="204">
        <v>1.58924205378973</v>
      </c>
      <c r="F129" s="203">
        <v>499</v>
      </c>
      <c r="G129" s="204">
        <v>61.0024449877751</v>
      </c>
      <c r="H129" s="205">
        <v>306</v>
      </c>
      <c r="I129" s="206">
        <v>37.408312958435197</v>
      </c>
    </row>
    <row r="130" spans="1:12" ht="14.4">
      <c r="A130" s="193" t="s">
        <v>43</v>
      </c>
      <c r="B130" s="194">
        <v>5653</v>
      </c>
      <c r="C130" s="195">
        <v>46.990801344418998</v>
      </c>
      <c r="D130" s="196">
        <v>260</v>
      </c>
      <c r="E130" s="197">
        <v>4.5993277905536898</v>
      </c>
      <c r="F130" s="196">
        <v>3771</v>
      </c>
      <c r="G130" s="197">
        <v>66.707942685299798</v>
      </c>
      <c r="H130" s="198">
        <v>1622</v>
      </c>
      <c r="I130" s="199">
        <v>28.6927295241465</v>
      </c>
    </row>
    <row r="131" spans="1:12" ht="14.4">
      <c r="A131" s="200" t="s">
        <v>44</v>
      </c>
      <c r="B131" s="201">
        <v>15635</v>
      </c>
      <c r="C131" s="202">
        <v>45.314614646626197</v>
      </c>
      <c r="D131" s="203">
        <v>998</v>
      </c>
      <c r="E131" s="204">
        <v>6.3831148065238299</v>
      </c>
      <c r="F131" s="203">
        <v>11039</v>
      </c>
      <c r="G131" s="204">
        <v>70.604413175567601</v>
      </c>
      <c r="H131" s="205">
        <v>3598</v>
      </c>
      <c r="I131" s="206">
        <v>23.0124720179085</v>
      </c>
    </row>
    <row r="132" spans="1:12" ht="14.4">
      <c r="A132" s="193" t="s">
        <v>45</v>
      </c>
      <c r="B132" s="194">
        <v>1351</v>
      </c>
      <c r="C132" s="195">
        <v>48.098445595854997</v>
      </c>
      <c r="D132" s="196">
        <v>51</v>
      </c>
      <c r="E132" s="197">
        <v>3.7749814951887499</v>
      </c>
      <c r="F132" s="196">
        <v>855</v>
      </c>
      <c r="G132" s="197">
        <v>63.286454478164302</v>
      </c>
      <c r="H132" s="198">
        <v>445</v>
      </c>
      <c r="I132" s="199">
        <v>32.938564026646901</v>
      </c>
    </row>
    <row r="133" spans="1:12" ht="14.4">
      <c r="A133" s="200" t="s">
        <v>46</v>
      </c>
      <c r="B133" s="201">
        <v>262</v>
      </c>
      <c r="C133" s="202">
        <v>48.580152671755798</v>
      </c>
      <c r="D133" s="203">
        <v>13</v>
      </c>
      <c r="E133" s="204">
        <v>4.9618320610686997</v>
      </c>
      <c r="F133" s="203">
        <v>156</v>
      </c>
      <c r="G133" s="204">
        <v>59.541984732824403</v>
      </c>
      <c r="H133" s="205">
        <v>93</v>
      </c>
      <c r="I133" s="206">
        <v>35.496183206106899</v>
      </c>
    </row>
    <row r="134" spans="1:12" ht="14.4">
      <c r="A134" s="193" t="s">
        <v>47</v>
      </c>
      <c r="B134" s="194">
        <v>1559</v>
      </c>
      <c r="C134" s="195">
        <v>47.037844772289901</v>
      </c>
      <c r="D134" s="196">
        <v>34</v>
      </c>
      <c r="E134" s="197">
        <v>2.1808851828094902</v>
      </c>
      <c r="F134" s="196">
        <v>1137</v>
      </c>
      <c r="G134" s="197">
        <v>72.931366260423403</v>
      </c>
      <c r="H134" s="198">
        <v>388</v>
      </c>
      <c r="I134" s="199">
        <v>24.8877485567672</v>
      </c>
    </row>
    <row r="135" spans="1:12" ht="14.4">
      <c r="A135" s="200" t="s">
        <v>48</v>
      </c>
      <c r="B135" s="201">
        <v>187</v>
      </c>
      <c r="C135" s="202">
        <v>46.128342245989302</v>
      </c>
      <c r="D135" s="203">
        <v>9</v>
      </c>
      <c r="E135" s="204">
        <v>4.8128342245989302</v>
      </c>
      <c r="F135" s="203">
        <v>131</v>
      </c>
      <c r="G135" s="204">
        <v>70.053475935828899</v>
      </c>
      <c r="H135" s="205">
        <v>47</v>
      </c>
      <c r="I135" s="206">
        <v>25.133689839572199</v>
      </c>
    </row>
    <row r="136" spans="1:12" ht="14.4">
      <c r="A136" s="193" t="s">
        <v>49</v>
      </c>
      <c r="B136" s="194">
        <v>1844</v>
      </c>
      <c r="C136" s="195">
        <v>45.540130151843798</v>
      </c>
      <c r="D136" s="207">
        <v>83</v>
      </c>
      <c r="E136" s="197">
        <v>4.5010845986984798</v>
      </c>
      <c r="F136" s="207">
        <v>1343</v>
      </c>
      <c r="G136" s="197">
        <v>72.830802603036901</v>
      </c>
      <c r="H136" s="208">
        <v>418</v>
      </c>
      <c r="I136" s="199">
        <v>22.668112798264598</v>
      </c>
    </row>
    <row r="137" spans="1:12" ht="14.4">
      <c r="A137" s="209" t="s">
        <v>50</v>
      </c>
      <c r="B137" s="201">
        <v>262</v>
      </c>
      <c r="C137" s="202">
        <v>49.480916030534303</v>
      </c>
      <c r="D137" s="203">
        <v>3</v>
      </c>
      <c r="E137" s="204">
        <v>1.1450381679389301</v>
      </c>
      <c r="F137" s="203">
        <v>168</v>
      </c>
      <c r="G137" s="204">
        <v>64.122137404580101</v>
      </c>
      <c r="H137" s="205">
        <v>91</v>
      </c>
      <c r="I137" s="206">
        <v>34.732824427480899</v>
      </c>
    </row>
    <row r="138" spans="1:12" ht="14.4">
      <c r="A138" s="56" t="s">
        <v>51</v>
      </c>
      <c r="B138" s="131">
        <v>37873</v>
      </c>
      <c r="C138" s="210">
        <v>46.465925593430597</v>
      </c>
      <c r="D138" s="211">
        <v>2031</v>
      </c>
      <c r="E138" s="212">
        <v>5.36265941435851</v>
      </c>
      <c r="F138" s="211">
        <v>25611</v>
      </c>
      <c r="G138" s="212">
        <v>67.623372851371698</v>
      </c>
      <c r="H138" s="92">
        <v>10231</v>
      </c>
      <c r="I138" s="213">
        <v>27.013967734269801</v>
      </c>
    </row>
    <row r="139" spans="1:12" ht="14.4">
      <c r="A139" s="56" t="s">
        <v>52</v>
      </c>
      <c r="B139" s="135">
        <v>5150</v>
      </c>
      <c r="C139" s="214">
        <v>48.652815533980601</v>
      </c>
      <c r="D139" s="215">
        <v>166</v>
      </c>
      <c r="E139" s="216">
        <v>3.2233009708737899</v>
      </c>
      <c r="F139" s="215">
        <v>3289</v>
      </c>
      <c r="G139" s="216">
        <v>63.864077669902898</v>
      </c>
      <c r="H139" s="95">
        <v>1695</v>
      </c>
      <c r="I139" s="217">
        <v>32.912621359223301</v>
      </c>
    </row>
    <row r="140" spans="1:12" ht="14.25" customHeight="1">
      <c r="A140" s="63" t="s">
        <v>53</v>
      </c>
      <c r="B140" s="139">
        <v>43023</v>
      </c>
      <c r="C140" s="218">
        <v>46.727703786347</v>
      </c>
      <c r="D140" s="219">
        <v>2197</v>
      </c>
      <c r="E140" s="220">
        <v>5.1065709039350997</v>
      </c>
      <c r="F140" s="219">
        <v>28900</v>
      </c>
      <c r="G140" s="220">
        <v>67.173372382214197</v>
      </c>
      <c r="H140" s="98">
        <v>11926</v>
      </c>
      <c r="I140" s="221">
        <v>27.720056713850699</v>
      </c>
    </row>
    <row r="141" spans="1:12" ht="23.25" customHeight="1">
      <c r="A141" s="580" t="s">
        <v>71</v>
      </c>
      <c r="B141" s="580"/>
      <c r="C141" s="580"/>
      <c r="D141" s="580"/>
      <c r="E141" s="580"/>
      <c r="F141" s="580"/>
      <c r="G141" s="580"/>
      <c r="H141" s="580"/>
      <c r="I141" s="580"/>
    </row>
    <row r="142" spans="1:12" ht="15" customHeight="1">
      <c r="A142" s="225"/>
      <c r="B142" s="225"/>
      <c r="C142" s="225"/>
      <c r="D142" s="225"/>
      <c r="E142" s="225"/>
      <c r="F142" s="225"/>
      <c r="G142" s="225"/>
      <c r="H142" s="225"/>
      <c r="I142" s="225"/>
      <c r="J142" s="222"/>
      <c r="K142" s="184"/>
      <c r="L142" s="184"/>
    </row>
    <row r="143" spans="1:12" ht="22.5" customHeight="1">
      <c r="A143" s="530">
        <v>2020</v>
      </c>
      <c r="B143" s="530"/>
      <c r="C143" s="530"/>
      <c r="D143" s="530"/>
      <c r="E143" s="530"/>
      <c r="F143" s="530"/>
      <c r="G143" s="530"/>
      <c r="H143" s="530"/>
      <c r="I143" s="530"/>
      <c r="J143" s="222"/>
    </row>
    <row r="144" spans="1:12" ht="15" customHeight="1">
      <c r="A144" s="225"/>
      <c r="B144" s="225"/>
      <c r="C144" s="225"/>
      <c r="D144" s="225"/>
      <c r="E144" s="225"/>
      <c r="F144" s="225"/>
      <c r="G144" s="225"/>
      <c r="H144" s="225"/>
      <c r="I144" s="225"/>
      <c r="J144" s="222"/>
      <c r="K144" s="184"/>
      <c r="L144" s="184"/>
    </row>
    <row r="145" spans="1:9" ht="14.4">
      <c r="A145" s="574" t="s">
        <v>116</v>
      </c>
      <c r="B145" s="574"/>
      <c r="C145" s="574"/>
      <c r="D145" s="574"/>
      <c r="E145" s="574"/>
      <c r="F145" s="574"/>
      <c r="G145" s="574"/>
      <c r="H145" s="574"/>
      <c r="I145" s="574"/>
    </row>
    <row r="146" spans="1:9" ht="25.5" customHeight="1">
      <c r="A146" s="575" t="s">
        <v>27</v>
      </c>
      <c r="B146" s="576" t="s">
        <v>102</v>
      </c>
      <c r="C146" s="576"/>
      <c r="D146" s="577" t="s">
        <v>29</v>
      </c>
      <c r="E146" s="577"/>
      <c r="F146" s="577"/>
      <c r="G146" s="577"/>
      <c r="H146" s="577"/>
      <c r="I146" s="577"/>
    </row>
    <row r="147" spans="1:9" ht="14.25" customHeight="1">
      <c r="A147" s="575"/>
      <c r="B147" s="576"/>
      <c r="C147" s="576"/>
      <c r="D147" s="578" t="s">
        <v>103</v>
      </c>
      <c r="E147" s="578"/>
      <c r="F147" s="578" t="s">
        <v>104</v>
      </c>
      <c r="G147" s="578"/>
      <c r="H147" s="579" t="s">
        <v>105</v>
      </c>
      <c r="I147" s="579"/>
    </row>
    <row r="148" spans="1:9" ht="43.2">
      <c r="A148" s="575"/>
      <c r="B148" s="188" t="s">
        <v>33</v>
      </c>
      <c r="C148" s="189" t="s">
        <v>106</v>
      </c>
      <c r="D148" s="188" t="s">
        <v>33</v>
      </c>
      <c r="E148" s="190" t="s">
        <v>34</v>
      </c>
      <c r="F148" s="173" t="s">
        <v>33</v>
      </c>
      <c r="G148" s="191" t="s">
        <v>34</v>
      </c>
      <c r="H148" s="174" t="s">
        <v>33</v>
      </c>
      <c r="I148" s="192" t="s">
        <v>34</v>
      </c>
    </row>
    <row r="149" spans="1:9" ht="14.4">
      <c r="A149" s="193" t="s">
        <v>35</v>
      </c>
      <c r="B149" s="194">
        <v>6512</v>
      </c>
      <c r="C149" s="195">
        <v>47.768273955773999</v>
      </c>
      <c r="D149" s="196">
        <v>311</v>
      </c>
      <c r="E149" s="197">
        <v>4.77579852579853</v>
      </c>
      <c r="F149" s="196">
        <v>4106</v>
      </c>
      <c r="G149" s="197">
        <v>63.052825552825603</v>
      </c>
      <c r="H149" s="198">
        <v>2095</v>
      </c>
      <c r="I149" s="199">
        <v>32.171375921375898</v>
      </c>
    </row>
    <row r="150" spans="1:9" ht="14.4">
      <c r="A150" s="200" t="s">
        <v>36</v>
      </c>
      <c r="B150" s="201">
        <v>3425</v>
      </c>
      <c r="C150" s="202">
        <v>46.285255474452498</v>
      </c>
      <c r="D150" s="203">
        <v>217</v>
      </c>
      <c r="E150" s="204">
        <v>6.3357664233576596</v>
      </c>
      <c r="F150" s="203">
        <v>2317</v>
      </c>
      <c r="G150" s="204">
        <v>67.649635036496406</v>
      </c>
      <c r="H150" s="205">
        <v>891</v>
      </c>
      <c r="I150" s="206">
        <v>26.014598540146</v>
      </c>
    </row>
    <row r="151" spans="1:9" ht="14.4">
      <c r="A151" s="193" t="s">
        <v>83</v>
      </c>
      <c r="B151" s="194">
        <v>1601</v>
      </c>
      <c r="C151" s="195">
        <v>49.019987507807599</v>
      </c>
      <c r="D151" s="196">
        <v>138</v>
      </c>
      <c r="E151" s="197">
        <v>8.6196127420362298</v>
      </c>
      <c r="F151" s="196">
        <v>829</v>
      </c>
      <c r="G151" s="197">
        <v>51.780137414116197</v>
      </c>
      <c r="H151" s="198">
        <v>634</v>
      </c>
      <c r="I151" s="199">
        <v>39.6002498438476</v>
      </c>
    </row>
    <row r="152" spans="1:9" ht="14.4">
      <c r="A152" s="200" t="s">
        <v>37</v>
      </c>
      <c r="B152" s="201">
        <v>991</v>
      </c>
      <c r="C152" s="202">
        <v>48.640766902119097</v>
      </c>
      <c r="D152" s="203">
        <v>19</v>
      </c>
      <c r="E152" s="204">
        <v>1.91725529767911</v>
      </c>
      <c r="F152" s="203">
        <v>676</v>
      </c>
      <c r="G152" s="204">
        <v>68.2139253279516</v>
      </c>
      <c r="H152" s="205">
        <v>296</v>
      </c>
      <c r="I152" s="206">
        <v>29.868819374369298</v>
      </c>
    </row>
    <row r="153" spans="1:9" ht="14.4">
      <c r="A153" s="193" t="s">
        <v>38</v>
      </c>
      <c r="B153" s="194">
        <v>264</v>
      </c>
      <c r="C153" s="195">
        <v>47.814393939393902</v>
      </c>
      <c r="D153" s="196">
        <v>6</v>
      </c>
      <c r="E153" s="197">
        <v>2.2727272727272698</v>
      </c>
      <c r="F153" s="196">
        <v>177</v>
      </c>
      <c r="G153" s="197">
        <v>67.045454545454604</v>
      </c>
      <c r="H153" s="198">
        <v>81</v>
      </c>
      <c r="I153" s="199">
        <v>30.681818181818201</v>
      </c>
    </row>
    <row r="154" spans="1:9" ht="14.4">
      <c r="A154" s="200" t="s">
        <v>39</v>
      </c>
      <c r="B154" s="201">
        <v>847</v>
      </c>
      <c r="C154" s="202">
        <v>47.9551357733176</v>
      </c>
      <c r="D154" s="203">
        <v>68</v>
      </c>
      <c r="E154" s="204">
        <v>8.0283353010625707</v>
      </c>
      <c r="F154" s="203">
        <v>493</v>
      </c>
      <c r="G154" s="204">
        <v>58.205430932703699</v>
      </c>
      <c r="H154" s="205">
        <v>286</v>
      </c>
      <c r="I154" s="206">
        <v>33.766233766233803</v>
      </c>
    </row>
    <row r="155" spans="1:9" ht="14.4">
      <c r="A155" s="193" t="s">
        <v>40</v>
      </c>
      <c r="B155" s="194">
        <v>2870</v>
      </c>
      <c r="C155" s="195">
        <v>47.655400696864099</v>
      </c>
      <c r="D155" s="196">
        <v>93</v>
      </c>
      <c r="E155" s="197">
        <v>3.2404181184668999</v>
      </c>
      <c r="F155" s="196">
        <v>1967</v>
      </c>
      <c r="G155" s="197">
        <v>68.536585365853696</v>
      </c>
      <c r="H155" s="198">
        <v>810</v>
      </c>
      <c r="I155" s="199">
        <v>28.222996515679402</v>
      </c>
    </row>
    <row r="156" spans="1:9" ht="14.4">
      <c r="A156" s="200" t="s">
        <v>41</v>
      </c>
      <c r="B156" s="201">
        <v>906</v>
      </c>
      <c r="C156" s="202">
        <v>49.137969094922703</v>
      </c>
      <c r="D156" s="203">
        <v>12</v>
      </c>
      <c r="E156" s="204">
        <v>1.32450331125828</v>
      </c>
      <c r="F156" s="203">
        <v>581</v>
      </c>
      <c r="G156" s="204">
        <v>64.128035320088301</v>
      </c>
      <c r="H156" s="205">
        <v>313</v>
      </c>
      <c r="I156" s="206">
        <v>34.547461368653401</v>
      </c>
    </row>
    <row r="157" spans="1:9" ht="14.4">
      <c r="A157" s="193" t="s">
        <v>43</v>
      </c>
      <c r="B157" s="194">
        <v>6038</v>
      </c>
      <c r="C157" s="195">
        <v>46.828585624379002</v>
      </c>
      <c r="D157" s="196">
        <v>314</v>
      </c>
      <c r="E157" s="197">
        <v>5.20039748261014</v>
      </c>
      <c r="F157" s="196">
        <v>4014</v>
      </c>
      <c r="G157" s="197">
        <v>66.478966545213694</v>
      </c>
      <c r="H157" s="198">
        <v>1710</v>
      </c>
      <c r="I157" s="199">
        <v>28.320635972176198</v>
      </c>
    </row>
    <row r="158" spans="1:9" ht="14.4">
      <c r="A158" s="200" t="s">
        <v>44</v>
      </c>
      <c r="B158" s="201">
        <v>15586</v>
      </c>
      <c r="C158" s="202">
        <v>45.169896060567098</v>
      </c>
      <c r="D158" s="203">
        <v>1063</v>
      </c>
      <c r="E158" s="204">
        <v>6.8202232773001397</v>
      </c>
      <c r="F158" s="203">
        <v>10954</v>
      </c>
      <c r="G158" s="204">
        <v>70.281021429488007</v>
      </c>
      <c r="H158" s="205">
        <v>3569</v>
      </c>
      <c r="I158" s="206">
        <v>22.898755293211899</v>
      </c>
    </row>
    <row r="159" spans="1:9" ht="14.4">
      <c r="A159" s="193" t="s">
        <v>45</v>
      </c>
      <c r="B159" s="194">
        <v>1505</v>
      </c>
      <c r="C159" s="195">
        <v>47.683056478405298</v>
      </c>
      <c r="D159" s="196">
        <v>78</v>
      </c>
      <c r="E159" s="197">
        <v>5.1827242524916901</v>
      </c>
      <c r="F159" s="196">
        <v>943</v>
      </c>
      <c r="G159" s="197">
        <v>62.657807308970099</v>
      </c>
      <c r="H159" s="198">
        <v>484</v>
      </c>
      <c r="I159" s="199">
        <v>32.159468438538198</v>
      </c>
    </row>
    <row r="160" spans="1:9" ht="14.4">
      <c r="A160" s="200" t="s">
        <v>46</v>
      </c>
      <c r="B160" s="201">
        <v>270</v>
      </c>
      <c r="C160" s="202">
        <v>49.1666666666667</v>
      </c>
      <c r="D160" s="203">
        <v>10</v>
      </c>
      <c r="E160" s="204">
        <v>3.7037037037037002</v>
      </c>
      <c r="F160" s="203">
        <v>160</v>
      </c>
      <c r="G160" s="204">
        <v>59.259259259259302</v>
      </c>
      <c r="H160" s="205">
        <v>100</v>
      </c>
      <c r="I160" s="206">
        <v>37.037037037037003</v>
      </c>
    </row>
    <row r="161" spans="1:12" ht="14.4">
      <c r="A161" s="193" t="s">
        <v>47</v>
      </c>
      <c r="B161" s="194">
        <v>1660</v>
      </c>
      <c r="C161" s="195">
        <v>46.393975903614397</v>
      </c>
      <c r="D161" s="196">
        <v>49</v>
      </c>
      <c r="E161" s="197">
        <v>2.9518072289156598</v>
      </c>
      <c r="F161" s="196">
        <v>1233</v>
      </c>
      <c r="G161" s="197">
        <v>74.277108433734895</v>
      </c>
      <c r="H161" s="198">
        <v>378</v>
      </c>
      <c r="I161" s="199">
        <v>22.7710843373494</v>
      </c>
    </row>
    <row r="162" spans="1:12" ht="14.4">
      <c r="A162" s="200" t="s">
        <v>48</v>
      </c>
      <c r="B162" s="201">
        <v>190</v>
      </c>
      <c r="C162" s="202">
        <v>46.268421052631602</v>
      </c>
      <c r="D162" s="203">
        <v>4</v>
      </c>
      <c r="E162" s="204">
        <v>2.1052631578947398</v>
      </c>
      <c r="F162" s="203">
        <v>136</v>
      </c>
      <c r="G162" s="204">
        <v>71.578947368421098</v>
      </c>
      <c r="H162" s="205">
        <v>50</v>
      </c>
      <c r="I162" s="206">
        <v>26.315789473684202</v>
      </c>
    </row>
    <row r="163" spans="1:12" ht="14.4">
      <c r="A163" s="193" t="s">
        <v>49</v>
      </c>
      <c r="B163" s="194">
        <v>1837</v>
      </c>
      <c r="C163" s="195">
        <v>45.597169297768097</v>
      </c>
      <c r="D163" s="207">
        <v>80</v>
      </c>
      <c r="E163" s="197">
        <v>4.3549265106151296</v>
      </c>
      <c r="F163" s="207">
        <v>1328</v>
      </c>
      <c r="G163" s="197">
        <v>72.291780076211197</v>
      </c>
      <c r="H163" s="208">
        <v>429</v>
      </c>
      <c r="I163" s="199">
        <v>23.353293413173699</v>
      </c>
    </row>
    <row r="164" spans="1:12" ht="14.4">
      <c r="A164" s="209" t="s">
        <v>50</v>
      </c>
      <c r="B164" s="201">
        <v>280</v>
      </c>
      <c r="C164" s="202">
        <v>48.056843679880203</v>
      </c>
      <c r="D164" s="203">
        <v>5</v>
      </c>
      <c r="E164" s="204">
        <v>1.78571428571429</v>
      </c>
      <c r="F164" s="203">
        <v>173</v>
      </c>
      <c r="G164" s="204">
        <v>61.785714285714299</v>
      </c>
      <c r="H164" s="205">
        <v>102</v>
      </c>
      <c r="I164" s="206">
        <v>36.428571428571402</v>
      </c>
    </row>
    <row r="165" spans="1:12" ht="14.4">
      <c r="A165" s="56" t="s">
        <v>51</v>
      </c>
      <c r="B165" s="131">
        <v>39154</v>
      </c>
      <c r="C165" s="210">
        <v>46.359886601624297</v>
      </c>
      <c r="D165" s="211">
        <v>2240</v>
      </c>
      <c r="E165" s="212">
        <v>5.72099913163406</v>
      </c>
      <c r="F165" s="211">
        <v>26459</v>
      </c>
      <c r="G165" s="212">
        <v>67.576748224957896</v>
      </c>
      <c r="H165" s="92">
        <v>10455</v>
      </c>
      <c r="I165" s="213">
        <v>26.702252643408102</v>
      </c>
    </row>
    <row r="166" spans="1:12" ht="14.4">
      <c r="A166" s="56" t="s">
        <v>52</v>
      </c>
      <c r="B166" s="135">
        <v>5628</v>
      </c>
      <c r="C166" s="214">
        <v>49.9428571428572</v>
      </c>
      <c r="D166" s="215">
        <v>227</v>
      </c>
      <c r="E166" s="216">
        <v>4.0334044065387404</v>
      </c>
      <c r="F166" s="215">
        <v>3628</v>
      </c>
      <c r="G166" s="216">
        <v>64.463397299218201</v>
      </c>
      <c r="H166" s="95">
        <v>1773</v>
      </c>
      <c r="I166" s="217">
        <v>31.503198294243099</v>
      </c>
    </row>
    <row r="167" spans="1:12" ht="14.25" customHeight="1">
      <c r="A167" s="63" t="s">
        <v>53</v>
      </c>
      <c r="B167" s="139">
        <v>44782</v>
      </c>
      <c r="C167" s="218">
        <v>46.584944843910598</v>
      </c>
      <c r="D167" s="219">
        <v>2467</v>
      </c>
      <c r="E167" s="220">
        <v>5.5089098298423496</v>
      </c>
      <c r="F167" s="219">
        <v>30087</v>
      </c>
      <c r="G167" s="220">
        <v>67.185476307445001</v>
      </c>
      <c r="H167" s="98">
        <v>12228</v>
      </c>
      <c r="I167" s="221">
        <v>27.305613862712701</v>
      </c>
    </row>
    <row r="168" spans="1:12" ht="24" customHeight="1">
      <c r="A168" s="580" t="s">
        <v>72</v>
      </c>
      <c r="B168" s="580"/>
      <c r="C168" s="580"/>
      <c r="D168" s="580"/>
      <c r="E168" s="580"/>
      <c r="F168" s="580"/>
      <c r="G168" s="580"/>
      <c r="H168" s="580"/>
      <c r="I168" s="580"/>
    </row>
    <row r="169" spans="1:12" ht="21.75" customHeight="1">
      <c r="A169" s="225"/>
      <c r="B169" s="225"/>
      <c r="C169" s="225"/>
      <c r="D169" s="225"/>
      <c r="E169" s="225"/>
      <c r="F169" s="225"/>
      <c r="G169" s="225"/>
      <c r="H169" s="225"/>
      <c r="I169" s="225"/>
      <c r="J169" s="222"/>
      <c r="K169" s="184"/>
      <c r="L169" s="184"/>
    </row>
    <row r="170" spans="1:12" ht="23.4">
      <c r="A170" s="530">
        <v>2019</v>
      </c>
      <c r="B170" s="530"/>
      <c r="C170" s="530"/>
      <c r="D170" s="530"/>
      <c r="E170" s="530"/>
      <c r="F170" s="530"/>
      <c r="G170" s="530"/>
      <c r="H170" s="530"/>
      <c r="I170" s="530"/>
      <c r="J170" s="222"/>
      <c r="K170" s="222"/>
      <c r="L170" s="222"/>
    </row>
    <row r="171" spans="1:12" ht="17.25" customHeight="1"/>
    <row r="172" spans="1:12" ht="14.4">
      <c r="A172" s="574" t="s">
        <v>117</v>
      </c>
      <c r="B172" s="574"/>
      <c r="C172" s="574"/>
      <c r="D172" s="574"/>
      <c r="E172" s="574"/>
      <c r="F172" s="574"/>
      <c r="G172" s="574"/>
      <c r="H172" s="574"/>
      <c r="I172" s="574"/>
    </row>
    <row r="173" spans="1:12" ht="30" customHeight="1">
      <c r="A173" s="575" t="s">
        <v>27</v>
      </c>
      <c r="B173" s="576" t="s">
        <v>102</v>
      </c>
      <c r="C173" s="576"/>
      <c r="D173" s="577" t="s">
        <v>29</v>
      </c>
      <c r="E173" s="577"/>
      <c r="F173" s="577"/>
      <c r="G173" s="577"/>
      <c r="H173" s="577"/>
      <c r="I173" s="577"/>
    </row>
    <row r="174" spans="1:12" ht="14.25" customHeight="1">
      <c r="A174" s="575"/>
      <c r="B174" s="576"/>
      <c r="C174" s="576"/>
      <c r="D174" s="578" t="s">
        <v>103</v>
      </c>
      <c r="E174" s="578"/>
      <c r="F174" s="578" t="s">
        <v>104</v>
      </c>
      <c r="G174" s="578"/>
      <c r="H174" s="579" t="s">
        <v>105</v>
      </c>
      <c r="I174" s="579"/>
    </row>
    <row r="175" spans="1:12" ht="43.2">
      <c r="A175" s="575"/>
      <c r="B175" s="188" t="s">
        <v>33</v>
      </c>
      <c r="C175" s="189" t="s">
        <v>106</v>
      </c>
      <c r="D175" s="188" t="s">
        <v>33</v>
      </c>
      <c r="E175" s="190" t="s">
        <v>34</v>
      </c>
      <c r="F175" s="173" t="s">
        <v>33</v>
      </c>
      <c r="G175" s="191" t="s">
        <v>34</v>
      </c>
      <c r="H175" s="174" t="s">
        <v>33</v>
      </c>
      <c r="I175" s="192" t="s">
        <v>34</v>
      </c>
    </row>
    <row r="176" spans="1:12" ht="14.4">
      <c r="A176" s="193" t="s">
        <v>35</v>
      </c>
      <c r="B176" s="194">
        <v>6562</v>
      </c>
      <c r="C176" s="195">
        <v>47.497714111551197</v>
      </c>
      <c r="D176" s="196">
        <v>307</v>
      </c>
      <c r="E176" s="197">
        <v>4.6784516915574503</v>
      </c>
      <c r="F176" s="196">
        <v>4229</v>
      </c>
      <c r="G176" s="197">
        <v>64.446814995428198</v>
      </c>
      <c r="H176" s="198">
        <v>2026</v>
      </c>
      <c r="I176" s="199">
        <v>30.8747333130143</v>
      </c>
    </row>
    <row r="177" spans="1:9" ht="14.4">
      <c r="A177" s="200" t="s">
        <v>36</v>
      </c>
      <c r="B177" s="201">
        <v>3409</v>
      </c>
      <c r="C177" s="202">
        <v>46.189205045467801</v>
      </c>
      <c r="D177" s="203">
        <v>209</v>
      </c>
      <c r="E177" s="204">
        <v>6.13083015547081</v>
      </c>
      <c r="F177" s="203">
        <v>2310</v>
      </c>
      <c r="G177" s="204">
        <v>67.761806981519499</v>
      </c>
      <c r="H177" s="205">
        <v>890</v>
      </c>
      <c r="I177" s="206">
        <v>26.107362863009701</v>
      </c>
    </row>
    <row r="178" spans="1:9" ht="14.4">
      <c r="A178" s="193" t="s">
        <v>83</v>
      </c>
      <c r="B178" s="194">
        <v>1655</v>
      </c>
      <c r="C178" s="195">
        <v>48.642296072507499</v>
      </c>
      <c r="D178" s="196">
        <v>143</v>
      </c>
      <c r="E178" s="197">
        <v>8.6404833836857993</v>
      </c>
      <c r="F178" s="196">
        <v>878</v>
      </c>
      <c r="G178" s="197">
        <v>53.051359516616301</v>
      </c>
      <c r="H178" s="198">
        <v>634</v>
      </c>
      <c r="I178" s="199">
        <v>38.308157099697901</v>
      </c>
    </row>
    <row r="179" spans="1:9" ht="14.4">
      <c r="A179" s="200" t="s">
        <v>37</v>
      </c>
      <c r="B179" s="201">
        <v>1014</v>
      </c>
      <c r="C179" s="202">
        <v>48.156804733727803</v>
      </c>
      <c r="D179" s="203">
        <v>28</v>
      </c>
      <c r="E179" s="204">
        <v>2.7613412228796799</v>
      </c>
      <c r="F179" s="203">
        <v>697</v>
      </c>
      <c r="G179" s="204">
        <v>68.737672583826395</v>
      </c>
      <c r="H179" s="205">
        <v>289</v>
      </c>
      <c r="I179" s="206">
        <v>28.500986193293901</v>
      </c>
    </row>
    <row r="180" spans="1:9" ht="14.4">
      <c r="A180" s="193" t="s">
        <v>38</v>
      </c>
      <c r="B180" s="194">
        <v>278</v>
      </c>
      <c r="C180" s="195">
        <v>47.780575539568297</v>
      </c>
      <c r="D180" s="196">
        <v>8</v>
      </c>
      <c r="E180" s="197">
        <v>2.8776978417266199</v>
      </c>
      <c r="F180" s="196">
        <v>188</v>
      </c>
      <c r="G180" s="197">
        <v>67.625899280575496</v>
      </c>
      <c r="H180" s="198">
        <v>82</v>
      </c>
      <c r="I180" s="199">
        <v>29.4964028776978</v>
      </c>
    </row>
    <row r="181" spans="1:9" ht="14.4">
      <c r="A181" s="200" t="s">
        <v>39</v>
      </c>
      <c r="B181" s="201">
        <v>875</v>
      </c>
      <c r="C181" s="202">
        <v>47.911999999999999</v>
      </c>
      <c r="D181" s="203">
        <v>64</v>
      </c>
      <c r="E181" s="204">
        <v>7.3142857142857203</v>
      </c>
      <c r="F181" s="203">
        <v>543</v>
      </c>
      <c r="G181" s="204">
        <v>62.0571428571429</v>
      </c>
      <c r="H181" s="205">
        <v>268</v>
      </c>
      <c r="I181" s="206">
        <v>30.628571428571401</v>
      </c>
    </row>
    <row r="182" spans="1:9" ht="14.4">
      <c r="A182" s="193" t="s">
        <v>40</v>
      </c>
      <c r="B182" s="194">
        <v>2874</v>
      </c>
      <c r="C182" s="195">
        <v>47.629436325678597</v>
      </c>
      <c r="D182" s="196">
        <v>79</v>
      </c>
      <c r="E182" s="197">
        <v>2.74878218510786</v>
      </c>
      <c r="F182" s="196">
        <v>2010</v>
      </c>
      <c r="G182" s="197">
        <v>69.937369519832998</v>
      </c>
      <c r="H182" s="198">
        <v>785</v>
      </c>
      <c r="I182" s="199">
        <v>27.313848295059199</v>
      </c>
    </row>
    <row r="183" spans="1:9" ht="14.4">
      <c r="A183" s="200" t="s">
        <v>41</v>
      </c>
      <c r="B183" s="201">
        <v>990</v>
      </c>
      <c r="C183" s="202">
        <v>48.613131313131397</v>
      </c>
      <c r="D183" s="203">
        <v>18</v>
      </c>
      <c r="E183" s="226">
        <v>1.8181818181818199</v>
      </c>
      <c r="F183" s="203">
        <v>643</v>
      </c>
      <c r="G183" s="204">
        <v>64.949494949495005</v>
      </c>
      <c r="H183" s="205">
        <v>329</v>
      </c>
      <c r="I183" s="206">
        <v>33.232323232323203</v>
      </c>
    </row>
    <row r="184" spans="1:9" ht="14.4">
      <c r="A184" s="193" t="s">
        <v>43</v>
      </c>
      <c r="B184" s="194">
        <v>6021</v>
      </c>
      <c r="C184" s="195">
        <v>46.639262580966601</v>
      </c>
      <c r="D184" s="196">
        <v>319</v>
      </c>
      <c r="E184" s="197">
        <v>5.2981232353429704</v>
      </c>
      <c r="F184" s="196">
        <v>4054</v>
      </c>
      <c r="G184" s="197">
        <v>67.331008138182995</v>
      </c>
      <c r="H184" s="198">
        <v>1648</v>
      </c>
      <c r="I184" s="199">
        <v>27.370868626474</v>
      </c>
    </row>
    <row r="185" spans="1:9" ht="14.4">
      <c r="A185" s="200" t="s">
        <v>44</v>
      </c>
      <c r="B185" s="201">
        <v>15237</v>
      </c>
      <c r="C185" s="202">
        <v>45.159152064054602</v>
      </c>
      <c r="D185" s="203">
        <v>1075</v>
      </c>
      <c r="E185" s="204">
        <v>7.0551945921113104</v>
      </c>
      <c r="F185" s="203">
        <v>10652</v>
      </c>
      <c r="G185" s="204">
        <v>69.908774693181101</v>
      </c>
      <c r="H185" s="205">
        <v>3510</v>
      </c>
      <c r="I185" s="206">
        <v>23.0360307147076</v>
      </c>
    </row>
    <row r="186" spans="1:9" ht="14.4">
      <c r="A186" s="193" t="s">
        <v>45</v>
      </c>
      <c r="B186" s="194">
        <v>1535</v>
      </c>
      <c r="C186" s="195">
        <v>47.914657980456099</v>
      </c>
      <c r="D186" s="196">
        <v>81</v>
      </c>
      <c r="E186" s="197">
        <v>5.2768729641693799</v>
      </c>
      <c r="F186" s="196">
        <v>931</v>
      </c>
      <c r="G186" s="197">
        <v>60.651465798045599</v>
      </c>
      <c r="H186" s="198">
        <v>523</v>
      </c>
      <c r="I186" s="199">
        <v>34.071661237785001</v>
      </c>
    </row>
    <row r="187" spans="1:9" ht="14.4">
      <c r="A187" s="200" t="s">
        <v>46</v>
      </c>
      <c r="B187" s="201">
        <v>247</v>
      </c>
      <c r="C187" s="202">
        <v>48.619433198380598</v>
      </c>
      <c r="D187" s="203">
        <v>13</v>
      </c>
      <c r="E187" s="204">
        <v>5.2631578947368398</v>
      </c>
      <c r="F187" s="203">
        <v>151</v>
      </c>
      <c r="G187" s="204">
        <v>61.133603238866399</v>
      </c>
      <c r="H187" s="205">
        <v>83</v>
      </c>
      <c r="I187" s="206">
        <v>33.603238866396801</v>
      </c>
    </row>
    <row r="188" spans="1:9" ht="14.4">
      <c r="A188" s="193" t="s">
        <v>47</v>
      </c>
      <c r="B188" s="194">
        <v>1697</v>
      </c>
      <c r="C188" s="195">
        <v>46.045374189746603</v>
      </c>
      <c r="D188" s="196">
        <v>59</v>
      </c>
      <c r="E188" s="197">
        <v>3.4767236299351798</v>
      </c>
      <c r="F188" s="196">
        <v>1268</v>
      </c>
      <c r="G188" s="197">
        <v>74.720094284030694</v>
      </c>
      <c r="H188" s="198">
        <v>370</v>
      </c>
      <c r="I188" s="199">
        <v>21.803182086034202</v>
      </c>
    </row>
    <row r="189" spans="1:9" ht="14.4">
      <c r="A189" s="200" t="s">
        <v>48</v>
      </c>
      <c r="B189" s="201">
        <v>183</v>
      </c>
      <c r="C189" s="202">
        <v>45.7267759562842</v>
      </c>
      <c r="D189" s="203">
        <v>4</v>
      </c>
      <c r="E189" s="204">
        <v>2.1857923497267802</v>
      </c>
      <c r="F189" s="203">
        <v>136</v>
      </c>
      <c r="G189" s="204">
        <v>74.316939890710401</v>
      </c>
      <c r="H189" s="205">
        <v>43</v>
      </c>
      <c r="I189" s="206">
        <v>23.497267759562799</v>
      </c>
    </row>
    <row r="190" spans="1:9" ht="14.4">
      <c r="A190" s="193" t="s">
        <v>49</v>
      </c>
      <c r="B190" s="194">
        <v>1840</v>
      </c>
      <c r="C190" s="195">
        <v>45.322826086956503</v>
      </c>
      <c r="D190" s="207">
        <v>86</v>
      </c>
      <c r="E190" s="197">
        <v>4.6739130434782599</v>
      </c>
      <c r="F190" s="207">
        <v>1348</v>
      </c>
      <c r="G190" s="197">
        <v>73.260869565217405</v>
      </c>
      <c r="H190" s="208">
        <v>406</v>
      </c>
      <c r="I190" s="199">
        <v>22.065217391304301</v>
      </c>
    </row>
    <row r="191" spans="1:9" ht="14.4">
      <c r="A191" s="209" t="s">
        <v>50</v>
      </c>
      <c r="B191" s="201">
        <v>305</v>
      </c>
      <c r="C191" s="202">
        <v>47.656255641812599</v>
      </c>
      <c r="D191" s="203">
        <v>5</v>
      </c>
      <c r="E191" s="226">
        <v>1.63934426229508</v>
      </c>
      <c r="F191" s="203">
        <v>190</v>
      </c>
      <c r="G191" s="204">
        <v>62.2950819672131</v>
      </c>
      <c r="H191" s="205">
        <v>110</v>
      </c>
      <c r="I191" s="206">
        <v>36.065573770491802</v>
      </c>
    </row>
    <row r="192" spans="1:9" ht="14.4">
      <c r="A192" s="56" t="s">
        <v>51</v>
      </c>
      <c r="B192" s="131">
        <v>38878</v>
      </c>
      <c r="C192" s="210">
        <v>46.275245640207999</v>
      </c>
      <c r="D192" s="211">
        <v>2241</v>
      </c>
      <c r="E192" s="212">
        <v>5.7641854004835604</v>
      </c>
      <c r="F192" s="211">
        <v>26416</v>
      </c>
      <c r="G192" s="212">
        <v>67.945881989814296</v>
      </c>
      <c r="H192" s="92">
        <v>10221</v>
      </c>
      <c r="I192" s="213">
        <v>26.289932609702099</v>
      </c>
    </row>
    <row r="193" spans="1:12" ht="14.4">
      <c r="A193" s="56" t="s">
        <v>52</v>
      </c>
      <c r="B193" s="135">
        <v>5844</v>
      </c>
      <c r="C193" s="214">
        <v>49.659016393442599</v>
      </c>
      <c r="D193" s="215">
        <v>257</v>
      </c>
      <c r="E193" s="216">
        <v>4.3976728268309397</v>
      </c>
      <c r="F193" s="215">
        <v>3812</v>
      </c>
      <c r="G193" s="216">
        <v>65.229295003422294</v>
      </c>
      <c r="H193" s="95">
        <v>1775</v>
      </c>
      <c r="I193" s="217">
        <v>30.3730321697468</v>
      </c>
    </row>
    <row r="194" spans="1:12" ht="15" customHeight="1">
      <c r="A194" s="63" t="s">
        <v>53</v>
      </c>
      <c r="B194" s="139">
        <v>44722</v>
      </c>
      <c r="C194" s="218">
        <v>46.469366307410503</v>
      </c>
      <c r="D194" s="219">
        <v>2498</v>
      </c>
      <c r="E194" s="220">
        <v>5.5856178167344899</v>
      </c>
      <c r="F194" s="219">
        <v>30228</v>
      </c>
      <c r="G194" s="220">
        <v>67.590894861589405</v>
      </c>
      <c r="H194" s="98">
        <v>11996</v>
      </c>
      <c r="I194" s="221">
        <v>26.823487321676101</v>
      </c>
    </row>
    <row r="195" spans="1:12" ht="24" customHeight="1">
      <c r="A195" s="580" t="s">
        <v>73</v>
      </c>
      <c r="B195" s="580"/>
      <c r="C195" s="580"/>
      <c r="D195" s="580"/>
      <c r="E195" s="580"/>
      <c r="F195" s="580"/>
      <c r="G195" s="580"/>
      <c r="H195" s="580"/>
      <c r="I195" s="580"/>
    </row>
    <row r="196" spans="1:12" ht="14.4">
      <c r="A196" s="227"/>
      <c r="B196" s="227"/>
      <c r="C196" s="185"/>
      <c r="D196" s="186"/>
      <c r="E196" s="187"/>
      <c r="F196" s="187"/>
      <c r="G196" s="187"/>
      <c r="H196" s="187"/>
      <c r="I196" s="187"/>
      <c r="J196" s="187"/>
      <c r="K196" s="184"/>
      <c r="L196" s="184"/>
    </row>
  </sheetData>
  <mergeCells count="68">
    <mergeCell ref="A30:I30"/>
    <mergeCell ref="A195:I195"/>
    <mergeCell ref="A168:I168"/>
    <mergeCell ref="A170:I170"/>
    <mergeCell ref="A172:I172"/>
    <mergeCell ref="A173:A175"/>
    <mergeCell ref="B173:C174"/>
    <mergeCell ref="D173:I173"/>
    <mergeCell ref="D174:E174"/>
    <mergeCell ref="F174:G174"/>
    <mergeCell ref="H174:I174"/>
    <mergeCell ref="A141:I141"/>
    <mergeCell ref="A143:I143"/>
    <mergeCell ref="A145:I145"/>
    <mergeCell ref="A146:A148"/>
    <mergeCell ref="B146:C147"/>
    <mergeCell ref="D146:I146"/>
    <mergeCell ref="D147:E147"/>
    <mergeCell ref="F147:G147"/>
    <mergeCell ref="H147:I147"/>
    <mergeCell ref="A114:I114"/>
    <mergeCell ref="A116:I116"/>
    <mergeCell ref="A118:I118"/>
    <mergeCell ref="A119:A121"/>
    <mergeCell ref="B119:C120"/>
    <mergeCell ref="D119:I119"/>
    <mergeCell ref="D120:E120"/>
    <mergeCell ref="F120:G120"/>
    <mergeCell ref="H120:I120"/>
    <mergeCell ref="A86:I86"/>
    <mergeCell ref="A87:I87"/>
    <mergeCell ref="A89:I89"/>
    <mergeCell ref="A91:I91"/>
    <mergeCell ref="A92:A94"/>
    <mergeCell ref="B92:C93"/>
    <mergeCell ref="D92:I92"/>
    <mergeCell ref="D93:E93"/>
    <mergeCell ref="F93:G93"/>
    <mergeCell ref="H93:I93"/>
    <mergeCell ref="A58:I58"/>
    <mergeCell ref="A59:I59"/>
    <mergeCell ref="A61:I61"/>
    <mergeCell ref="A63:I63"/>
    <mergeCell ref="A64:A66"/>
    <mergeCell ref="B64:C65"/>
    <mergeCell ref="D64:I64"/>
    <mergeCell ref="D65:E65"/>
    <mergeCell ref="F65:G65"/>
    <mergeCell ref="H65:I65"/>
    <mergeCell ref="A31:I31"/>
    <mergeCell ref="A33:I33"/>
    <mergeCell ref="A35:I35"/>
    <mergeCell ref="A36:A38"/>
    <mergeCell ref="B36:C37"/>
    <mergeCell ref="D36:I36"/>
    <mergeCell ref="D37:E37"/>
    <mergeCell ref="F37:G37"/>
    <mergeCell ref="H37:I37"/>
    <mergeCell ref="A29:I29"/>
    <mergeCell ref="A3:I3"/>
    <mergeCell ref="A5:I5"/>
    <mergeCell ref="A6:A8"/>
    <mergeCell ref="B6:C7"/>
    <mergeCell ref="D6:I6"/>
    <mergeCell ref="D7:E7"/>
    <mergeCell ref="F7:G7"/>
    <mergeCell ref="H7:I7"/>
    <mergeCell ref="A28:I28"/>
  </mergeCells>
  <phoneticPr fontId="54" type="noConversion"/>
  <hyperlinks>
    <hyperlink ref="A1" location="Inhalt!A9" display="Zurück zum Inhalt" xr:uid="{00000000-0004-0000-0400-000000000000}"/>
  </hyperlinks>
  <pageMargins left="0.7" right="0.7" top="0.78749999999999998" bottom="0.78749999999999998"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0DEE8-16B3-4777-A3D2-4E18A9FA483D}">
  <dimension ref="A1:N222"/>
  <sheetViews>
    <sheetView showGridLines="0" zoomScale="80" zoomScaleNormal="80" workbookViewId="0"/>
  </sheetViews>
  <sheetFormatPr baseColWidth="10" defaultColWidth="11" defaultRowHeight="15" customHeight="1"/>
  <cols>
    <col min="1" max="1" width="23.5" style="1" customWidth="1"/>
    <col min="2" max="16384" width="11" style="1"/>
  </cols>
  <sheetData>
    <row r="1" spans="1:6" ht="14.25" customHeight="1">
      <c r="A1" s="324" t="s">
        <v>26</v>
      </c>
      <c r="B1" s="325"/>
      <c r="C1" s="325"/>
      <c r="D1" s="325"/>
      <c r="E1" s="326"/>
      <c r="F1" s="325"/>
    </row>
    <row r="2" spans="1:6" ht="14.25" customHeight="1">
      <c r="A2" s="324"/>
      <c r="B2" s="325"/>
      <c r="C2" s="325"/>
      <c r="D2" s="325"/>
      <c r="E2" s="326"/>
      <c r="F2" s="325"/>
    </row>
    <row r="3" spans="1:6" ht="23.25" customHeight="1">
      <c r="A3" s="530">
        <v>2025</v>
      </c>
      <c r="B3" s="530"/>
      <c r="C3" s="530"/>
      <c r="D3" s="530"/>
      <c r="E3" s="530"/>
      <c r="F3" s="530"/>
    </row>
    <row r="4" spans="1:6" ht="14.25" customHeight="1">
      <c r="A4" s="327"/>
      <c r="B4" s="228"/>
      <c r="C4" s="228"/>
      <c r="D4" s="228"/>
      <c r="E4" s="328"/>
      <c r="F4" s="228"/>
    </row>
    <row r="5" spans="1:6" ht="20.7" customHeight="1">
      <c r="A5" s="584" t="s">
        <v>232</v>
      </c>
      <c r="B5" s="584"/>
      <c r="C5" s="584"/>
      <c r="D5" s="584"/>
      <c r="E5" s="584"/>
      <c r="F5" s="584"/>
    </row>
    <row r="6" spans="1:6" ht="14.25" customHeight="1" thickBot="1">
      <c r="A6" s="575" t="s">
        <v>27</v>
      </c>
      <c r="B6" s="578" t="s">
        <v>102</v>
      </c>
      <c r="C6" s="585" t="s">
        <v>29</v>
      </c>
      <c r="D6" s="585"/>
      <c r="E6" s="585"/>
      <c r="F6" s="585"/>
    </row>
    <row r="7" spans="1:6" ht="14.25" customHeight="1" thickBot="1">
      <c r="A7" s="575"/>
      <c r="B7" s="578"/>
      <c r="C7" s="586" t="s">
        <v>186</v>
      </c>
      <c r="D7" s="586"/>
      <c r="E7" s="585" t="s">
        <v>187</v>
      </c>
      <c r="F7" s="585"/>
    </row>
    <row r="8" spans="1:6" ht="14.25" customHeight="1" thickBot="1">
      <c r="A8" s="575"/>
      <c r="B8" s="172" t="s">
        <v>33</v>
      </c>
      <c r="C8" s="173" t="s">
        <v>33</v>
      </c>
      <c r="D8" s="329" t="s">
        <v>34</v>
      </c>
      <c r="E8" s="330" t="s">
        <v>33</v>
      </c>
      <c r="F8" s="331" t="s">
        <v>34</v>
      </c>
    </row>
    <row r="9" spans="1:6" ht="14.25" customHeight="1">
      <c r="A9" s="193" t="s">
        <v>35</v>
      </c>
      <c r="B9" s="232">
        <v>5592</v>
      </c>
      <c r="C9" s="125">
        <v>227</v>
      </c>
      <c r="D9" s="175">
        <f t="shared" ref="D9:D27" si="0">C9/B9*100</f>
        <v>4.0593705293276106</v>
      </c>
      <c r="E9" s="125">
        <v>5365</v>
      </c>
      <c r="F9" s="119">
        <f t="shared" ref="F9:F27" si="1">E9/B9*100</f>
        <v>95.940629470672391</v>
      </c>
    </row>
    <row r="10" spans="1:6" ht="14.25" customHeight="1">
      <c r="A10" s="200" t="s">
        <v>36</v>
      </c>
      <c r="B10" s="177">
        <v>2911</v>
      </c>
      <c r="C10" s="120">
        <v>77</v>
      </c>
      <c r="D10" s="333">
        <f t="shared" si="0"/>
        <v>2.6451391274476124</v>
      </c>
      <c r="E10" s="120">
        <v>2834</v>
      </c>
      <c r="F10" s="114">
        <f t="shared" si="1"/>
        <v>97.354860872552379</v>
      </c>
    </row>
    <row r="11" spans="1:6" ht="14.25" customHeight="1">
      <c r="A11" s="193" t="s">
        <v>83</v>
      </c>
      <c r="B11" s="176">
        <v>1162</v>
      </c>
      <c r="C11" s="125">
        <v>93</v>
      </c>
      <c r="D11" s="175">
        <f t="shared" si="0"/>
        <v>8.0034423407917394</v>
      </c>
      <c r="E11" s="125">
        <v>1069</v>
      </c>
      <c r="F11" s="119">
        <f t="shared" si="1"/>
        <v>91.996557659208264</v>
      </c>
    </row>
    <row r="12" spans="1:6" ht="14.25" customHeight="1">
      <c r="A12" s="200" t="s">
        <v>37</v>
      </c>
      <c r="B12" s="177">
        <v>559</v>
      </c>
      <c r="C12" s="120">
        <v>35</v>
      </c>
      <c r="D12" s="333">
        <f t="shared" si="0"/>
        <v>6.2611806797853307</v>
      </c>
      <c r="E12" s="120">
        <v>524</v>
      </c>
      <c r="F12" s="114">
        <f t="shared" si="1"/>
        <v>93.738819320214674</v>
      </c>
    </row>
    <row r="13" spans="1:6" ht="14.25" customHeight="1">
      <c r="A13" s="193" t="s">
        <v>202</v>
      </c>
      <c r="B13" s="398" t="s">
        <v>42</v>
      </c>
      <c r="C13" s="399" t="s">
        <v>42</v>
      </c>
      <c r="D13" s="400" t="s">
        <v>42</v>
      </c>
      <c r="E13" s="399" t="s">
        <v>42</v>
      </c>
      <c r="F13" s="401" t="s">
        <v>42</v>
      </c>
    </row>
    <row r="14" spans="1:6" ht="14.25" customHeight="1">
      <c r="A14" s="200" t="s">
        <v>39</v>
      </c>
      <c r="B14" s="177">
        <v>574</v>
      </c>
      <c r="C14" s="120">
        <v>29</v>
      </c>
      <c r="D14" s="333">
        <f t="shared" si="0"/>
        <v>5.0522648083623691</v>
      </c>
      <c r="E14" s="120">
        <v>545</v>
      </c>
      <c r="F14" s="114">
        <f t="shared" si="1"/>
        <v>94.947735191637634</v>
      </c>
    </row>
    <row r="15" spans="1:6" ht="14.25" customHeight="1">
      <c r="A15" s="193" t="s">
        <v>213</v>
      </c>
      <c r="B15" s="176">
        <v>2511</v>
      </c>
      <c r="C15" s="125">
        <v>159</v>
      </c>
      <c r="D15" s="175">
        <f t="shared" si="0"/>
        <v>6.3321385902031064</v>
      </c>
      <c r="E15" s="125">
        <v>2352</v>
      </c>
      <c r="F15" s="119">
        <f t="shared" si="1"/>
        <v>93.667861409796899</v>
      </c>
    </row>
    <row r="16" spans="1:6" ht="14.25" customHeight="1">
      <c r="A16" s="200" t="s">
        <v>41</v>
      </c>
      <c r="B16" s="177">
        <v>461</v>
      </c>
      <c r="C16" s="120">
        <v>18</v>
      </c>
      <c r="D16" s="333">
        <f t="shared" si="0"/>
        <v>3.9045553145336225</v>
      </c>
      <c r="E16" s="120">
        <v>443</v>
      </c>
      <c r="F16" s="114">
        <f t="shared" si="1"/>
        <v>96.095444685466376</v>
      </c>
    </row>
    <row r="17" spans="1:12" ht="14.25" customHeight="1">
      <c r="A17" s="193" t="s">
        <v>43</v>
      </c>
      <c r="B17" s="176">
        <v>4450</v>
      </c>
      <c r="C17" s="125">
        <v>177</v>
      </c>
      <c r="D17" s="175">
        <f t="shared" si="0"/>
        <v>3.9775280898876408</v>
      </c>
      <c r="E17" s="125">
        <v>4273</v>
      </c>
      <c r="F17" s="119">
        <f t="shared" si="1"/>
        <v>96.022471910112358</v>
      </c>
    </row>
    <row r="18" spans="1:12" ht="14.25" customHeight="1">
      <c r="A18" s="39" t="s">
        <v>44</v>
      </c>
      <c r="B18" s="177">
        <v>14274</v>
      </c>
      <c r="C18" s="120">
        <v>641</v>
      </c>
      <c r="D18" s="333">
        <f t="shared" si="0"/>
        <v>4.4906823595348184</v>
      </c>
      <c r="E18" s="120">
        <v>13633</v>
      </c>
      <c r="F18" s="114">
        <f t="shared" si="1"/>
        <v>95.509317640465184</v>
      </c>
    </row>
    <row r="19" spans="1:12" ht="14.25" customHeight="1">
      <c r="A19" s="193" t="s">
        <v>45</v>
      </c>
      <c r="B19" s="176">
        <v>1242</v>
      </c>
      <c r="C19" s="125">
        <v>33</v>
      </c>
      <c r="D19" s="175">
        <f t="shared" si="0"/>
        <v>2.6570048309178742</v>
      </c>
      <c r="E19" s="125">
        <v>1209</v>
      </c>
      <c r="F19" s="119">
        <f t="shared" si="1"/>
        <v>97.34299516908213</v>
      </c>
    </row>
    <row r="20" spans="1:12" ht="14.25" customHeight="1">
      <c r="A20" s="200" t="s">
        <v>46</v>
      </c>
      <c r="B20" s="177">
        <v>282</v>
      </c>
      <c r="C20" s="120">
        <v>13</v>
      </c>
      <c r="D20" s="333">
        <f t="shared" si="0"/>
        <v>4.6099290780141837</v>
      </c>
      <c r="E20" s="120">
        <v>269</v>
      </c>
      <c r="F20" s="114">
        <f t="shared" si="1"/>
        <v>95.39007092198581</v>
      </c>
    </row>
    <row r="21" spans="1:12" ht="14.25" customHeight="1">
      <c r="A21" s="193" t="s">
        <v>47</v>
      </c>
      <c r="B21" s="176">
        <v>927</v>
      </c>
      <c r="C21" s="125">
        <v>60</v>
      </c>
      <c r="D21" s="175">
        <f t="shared" si="0"/>
        <v>6.4724919093851128</v>
      </c>
      <c r="E21" s="125">
        <v>867</v>
      </c>
      <c r="F21" s="119">
        <f t="shared" si="1"/>
        <v>93.527508090614887</v>
      </c>
    </row>
    <row r="22" spans="1:12" ht="14.25" customHeight="1">
      <c r="A22" s="200" t="s">
        <v>48</v>
      </c>
      <c r="B22" s="177">
        <v>140</v>
      </c>
      <c r="C22" s="120">
        <v>9</v>
      </c>
      <c r="D22" s="333">
        <f t="shared" si="0"/>
        <v>6.4285714285714279</v>
      </c>
      <c r="E22" s="120">
        <v>131</v>
      </c>
      <c r="F22" s="114">
        <f t="shared" si="1"/>
        <v>93.571428571428569</v>
      </c>
    </row>
    <row r="23" spans="1:12" ht="14.25" customHeight="1">
      <c r="A23" s="193" t="s">
        <v>49</v>
      </c>
      <c r="B23" s="176">
        <v>1927</v>
      </c>
      <c r="C23" s="125">
        <v>107</v>
      </c>
      <c r="D23" s="175">
        <f t="shared" si="0"/>
        <v>5.552672548002076</v>
      </c>
      <c r="E23" s="125">
        <v>1820</v>
      </c>
      <c r="F23" s="119">
        <f t="shared" si="1"/>
        <v>94.447327451997921</v>
      </c>
    </row>
    <row r="24" spans="1:12" ht="14.25" customHeight="1" thickBot="1">
      <c r="A24" s="209" t="s">
        <v>50</v>
      </c>
      <c r="B24" s="178">
        <v>163</v>
      </c>
      <c r="C24" s="130">
        <v>5</v>
      </c>
      <c r="D24" s="335">
        <f t="shared" si="0"/>
        <v>3.0674846625766872</v>
      </c>
      <c r="E24" s="130">
        <v>158</v>
      </c>
      <c r="F24" s="146">
        <f t="shared" si="1"/>
        <v>96.932515337423311</v>
      </c>
    </row>
    <row r="25" spans="1:12" ht="14.25" customHeight="1">
      <c r="A25" s="49" t="s">
        <v>214</v>
      </c>
      <c r="B25" s="179">
        <v>33995</v>
      </c>
      <c r="C25" s="162">
        <v>1475</v>
      </c>
      <c r="D25" s="161">
        <f t="shared" si="0"/>
        <v>4.3388733637299604</v>
      </c>
      <c r="E25" s="162">
        <v>32520</v>
      </c>
      <c r="F25" s="163">
        <f t="shared" si="1"/>
        <v>95.661126636270041</v>
      </c>
    </row>
    <row r="26" spans="1:12" ht="14.25" customHeight="1">
      <c r="A26" s="56" t="s">
        <v>52</v>
      </c>
      <c r="B26" s="180">
        <v>3412</v>
      </c>
      <c r="C26" s="124">
        <v>220</v>
      </c>
      <c r="D26" s="164">
        <f t="shared" si="0"/>
        <v>6.4478311840562714</v>
      </c>
      <c r="E26" s="124">
        <v>3192</v>
      </c>
      <c r="F26" s="165">
        <f t="shared" si="1"/>
        <v>93.55216881594373</v>
      </c>
    </row>
    <row r="27" spans="1:12" ht="14.25" customHeight="1">
      <c r="A27" s="63" t="s">
        <v>215</v>
      </c>
      <c r="B27" s="181">
        <v>37407</v>
      </c>
      <c r="C27" s="167">
        <v>1695</v>
      </c>
      <c r="D27" s="166">
        <f t="shared" si="0"/>
        <v>4.5312374689229289</v>
      </c>
      <c r="E27" s="167">
        <v>35712</v>
      </c>
      <c r="F27" s="168">
        <f t="shared" si="1"/>
        <v>95.468762531077061</v>
      </c>
    </row>
    <row r="28" spans="1:12" customFormat="1" ht="25.95" customHeight="1">
      <c r="A28" s="582" t="s">
        <v>205</v>
      </c>
      <c r="B28" s="582"/>
      <c r="C28" s="582"/>
      <c r="D28" s="582"/>
      <c r="E28" s="582"/>
      <c r="F28" s="582"/>
      <c r="G28" s="389"/>
      <c r="H28" s="389"/>
      <c r="I28" s="389"/>
      <c r="J28" s="348"/>
      <c r="K28" s="349"/>
      <c r="L28" s="348"/>
    </row>
    <row r="29" spans="1:12" customFormat="1" ht="25.95" customHeight="1">
      <c r="A29" s="581" t="s">
        <v>218</v>
      </c>
      <c r="B29" s="581"/>
      <c r="C29" s="581"/>
      <c r="D29" s="581"/>
      <c r="E29" s="581"/>
      <c r="F29" s="581"/>
      <c r="G29" s="389"/>
      <c r="H29" s="389"/>
      <c r="I29" s="389"/>
      <c r="J29" s="348"/>
      <c r="K29" s="349"/>
      <c r="L29" s="348"/>
    </row>
    <row r="30" spans="1:12" customFormat="1" ht="25.95" customHeight="1">
      <c r="A30" s="581" t="s">
        <v>219</v>
      </c>
      <c r="B30" s="581"/>
      <c r="C30" s="581"/>
      <c r="D30" s="581"/>
      <c r="E30" s="581"/>
      <c r="F30" s="581"/>
      <c r="G30" s="389"/>
      <c r="H30" s="389"/>
      <c r="I30" s="389"/>
      <c r="J30" s="348"/>
      <c r="K30" s="349"/>
      <c r="L30" s="348"/>
    </row>
    <row r="31" spans="1:12" ht="33" customHeight="1">
      <c r="A31" s="583" t="s">
        <v>57</v>
      </c>
      <c r="B31" s="583"/>
      <c r="C31" s="583"/>
      <c r="D31" s="583"/>
      <c r="E31" s="583"/>
      <c r="F31" s="583"/>
    </row>
    <row r="32" spans="1:12" ht="14.25" customHeight="1">
      <c r="A32" s="324"/>
      <c r="B32" s="325"/>
      <c r="C32" s="325"/>
      <c r="D32" s="325"/>
      <c r="E32" s="326"/>
      <c r="F32" s="325"/>
    </row>
    <row r="33" spans="1:14" customFormat="1" ht="23.4">
      <c r="A33" s="530">
        <v>2024</v>
      </c>
      <c r="B33" s="530"/>
      <c r="C33" s="530"/>
      <c r="D33" s="530"/>
      <c r="E33" s="530"/>
      <c r="F33" s="530"/>
    </row>
    <row r="34" spans="1:14" customFormat="1" ht="14.25" customHeight="1">
      <c r="A34" s="327"/>
      <c r="B34" s="228"/>
      <c r="C34" s="228"/>
      <c r="D34" s="228"/>
      <c r="E34" s="328"/>
      <c r="F34" s="228"/>
    </row>
    <row r="35" spans="1:14" customFormat="1" ht="15" customHeight="1">
      <c r="A35" s="584" t="s">
        <v>233</v>
      </c>
      <c r="B35" s="584"/>
      <c r="C35" s="584"/>
      <c r="D35" s="584"/>
      <c r="E35" s="584"/>
      <c r="F35" s="584"/>
    </row>
    <row r="36" spans="1:14" customFormat="1" ht="15" customHeight="1" thickBot="1">
      <c r="A36" s="575" t="s">
        <v>27</v>
      </c>
      <c r="B36" s="578" t="s">
        <v>102</v>
      </c>
      <c r="C36" s="585" t="s">
        <v>29</v>
      </c>
      <c r="D36" s="585"/>
      <c r="E36" s="585"/>
      <c r="F36" s="585"/>
    </row>
    <row r="37" spans="1:14" customFormat="1" ht="15" customHeight="1" thickBot="1">
      <c r="A37" s="575"/>
      <c r="B37" s="578"/>
      <c r="C37" s="586" t="s">
        <v>186</v>
      </c>
      <c r="D37" s="586"/>
      <c r="E37" s="585" t="s">
        <v>187</v>
      </c>
      <c r="F37" s="585"/>
      <c r="H37" s="338"/>
      <c r="I37" s="338"/>
      <c r="J37" s="338"/>
      <c r="K37" s="338"/>
      <c r="L37" s="338"/>
      <c r="M37" s="338"/>
    </row>
    <row r="38" spans="1:14" customFormat="1" thickBot="1">
      <c r="A38" s="575"/>
      <c r="B38" s="172" t="s">
        <v>33</v>
      </c>
      <c r="C38" s="173" t="s">
        <v>33</v>
      </c>
      <c r="D38" s="329" t="s">
        <v>34</v>
      </c>
      <c r="E38" s="330" t="s">
        <v>33</v>
      </c>
      <c r="F38" s="331" t="s">
        <v>34</v>
      </c>
      <c r="H38" s="338"/>
      <c r="I38" s="338"/>
      <c r="L38" s="339"/>
      <c r="M38" s="339"/>
    </row>
    <row r="39" spans="1:14" customFormat="1" ht="13.8">
      <c r="A39" s="193" t="s">
        <v>35</v>
      </c>
      <c r="B39" s="232">
        <v>5815</v>
      </c>
      <c r="C39" s="125">
        <v>213</v>
      </c>
      <c r="D39" s="175">
        <f t="shared" ref="D39:D57" si="2">C39/B39*100</f>
        <v>3.6629406706792782</v>
      </c>
      <c r="E39" s="125">
        <v>5602</v>
      </c>
      <c r="F39" s="119">
        <f t="shared" ref="F39:F57" si="3">E39/B39*100</f>
        <v>96.337059329320724</v>
      </c>
      <c r="G39" s="340"/>
      <c r="H39" s="341"/>
      <c r="I39" s="342"/>
      <c r="J39" s="343"/>
      <c r="K39" s="344"/>
      <c r="L39" s="343"/>
      <c r="M39" s="345"/>
    </row>
    <row r="40" spans="1:14" customFormat="1" ht="13.8">
      <c r="A40" s="200" t="s">
        <v>36</v>
      </c>
      <c r="B40" s="177">
        <v>3099</v>
      </c>
      <c r="C40" s="120">
        <v>79</v>
      </c>
      <c r="D40" s="333">
        <f t="shared" si="2"/>
        <v>2.5492094223943207</v>
      </c>
      <c r="E40" s="120">
        <v>3020</v>
      </c>
      <c r="F40" s="114">
        <f t="shared" si="3"/>
        <v>97.450790577605687</v>
      </c>
      <c r="G40" s="340"/>
      <c r="H40" s="341"/>
      <c r="I40" s="342"/>
      <c r="J40" s="343"/>
      <c r="K40" s="344"/>
      <c r="L40" s="343"/>
      <c r="M40" s="345"/>
      <c r="N40" s="346"/>
    </row>
    <row r="41" spans="1:14" customFormat="1" ht="13.8">
      <c r="A41" s="193" t="s">
        <v>83</v>
      </c>
      <c r="B41" s="176">
        <v>1269</v>
      </c>
      <c r="C41" s="125">
        <v>104</v>
      </c>
      <c r="D41" s="175">
        <f t="shared" si="2"/>
        <v>8.1954294720252161</v>
      </c>
      <c r="E41" s="125">
        <v>1165</v>
      </c>
      <c r="F41" s="119">
        <f t="shared" si="3"/>
        <v>91.804570527974789</v>
      </c>
      <c r="G41" s="340"/>
      <c r="H41" s="341"/>
      <c r="I41" s="342"/>
      <c r="J41" s="343"/>
      <c r="K41" s="344"/>
      <c r="L41" s="343"/>
      <c r="M41" s="345"/>
      <c r="N41" s="346"/>
    </row>
    <row r="42" spans="1:14" customFormat="1" ht="13.8">
      <c r="A42" s="200" t="s">
        <v>37</v>
      </c>
      <c r="B42" s="177">
        <v>663</v>
      </c>
      <c r="C42" s="120">
        <v>41</v>
      </c>
      <c r="D42" s="333">
        <f t="shared" si="2"/>
        <v>6.1840120663650078</v>
      </c>
      <c r="E42" s="120">
        <v>622</v>
      </c>
      <c r="F42" s="114">
        <f t="shared" si="3"/>
        <v>93.815987933634986</v>
      </c>
      <c r="G42" s="340"/>
      <c r="H42" s="341"/>
      <c r="I42" s="342"/>
      <c r="J42" s="343"/>
      <c r="K42" s="344"/>
      <c r="L42" s="343"/>
      <c r="M42" s="345"/>
      <c r="N42" s="346"/>
    </row>
    <row r="43" spans="1:14" customFormat="1" ht="13.8">
      <c r="A43" s="193" t="s">
        <v>38</v>
      </c>
      <c r="B43" s="176">
        <v>192</v>
      </c>
      <c r="C43" s="125">
        <v>12</v>
      </c>
      <c r="D43" s="175">
        <f t="shared" si="2"/>
        <v>6.25</v>
      </c>
      <c r="E43" s="125">
        <v>180</v>
      </c>
      <c r="F43" s="119">
        <f t="shared" si="3"/>
        <v>93.75</v>
      </c>
      <c r="G43" s="340"/>
      <c r="H43" s="341"/>
      <c r="I43" s="342"/>
      <c r="J43" s="343"/>
      <c r="K43" s="344"/>
      <c r="L43" s="343"/>
      <c r="M43" s="345"/>
      <c r="N43" s="346"/>
    </row>
    <row r="44" spans="1:14" customFormat="1" ht="13.8">
      <c r="A44" s="200" t="s">
        <v>39</v>
      </c>
      <c r="B44" s="177">
        <v>598</v>
      </c>
      <c r="C44" s="120">
        <v>30</v>
      </c>
      <c r="D44" s="333">
        <f t="shared" si="2"/>
        <v>5.0167224080267561</v>
      </c>
      <c r="E44" s="120">
        <v>568</v>
      </c>
      <c r="F44" s="114">
        <f t="shared" si="3"/>
        <v>94.983277591973248</v>
      </c>
      <c r="G44" s="340"/>
      <c r="H44" s="341"/>
      <c r="I44" s="342"/>
      <c r="J44" s="343"/>
      <c r="K44" s="344"/>
      <c r="L44" s="343"/>
      <c r="M44" s="345"/>
      <c r="N44" s="346"/>
    </row>
    <row r="45" spans="1:14" customFormat="1" ht="13.8">
      <c r="A45" s="193" t="s">
        <v>40</v>
      </c>
      <c r="B45" s="176">
        <v>2701</v>
      </c>
      <c r="C45" s="125">
        <v>82</v>
      </c>
      <c r="D45" s="175">
        <f t="shared" si="2"/>
        <v>3.0359126249537205</v>
      </c>
      <c r="E45" s="125">
        <v>2619</v>
      </c>
      <c r="F45" s="119">
        <f t="shared" si="3"/>
        <v>96.964087375046276</v>
      </c>
      <c r="G45" s="340"/>
      <c r="H45" s="341"/>
      <c r="I45" s="342"/>
      <c r="J45" s="343"/>
      <c r="K45" s="344"/>
      <c r="L45" s="343"/>
      <c r="M45" s="345"/>
      <c r="N45" s="346"/>
    </row>
    <row r="46" spans="1:14" customFormat="1" ht="13.8">
      <c r="A46" s="200" t="s">
        <v>41</v>
      </c>
      <c r="B46" s="177">
        <v>543</v>
      </c>
      <c r="C46" s="120">
        <v>19</v>
      </c>
      <c r="D46" s="333">
        <f t="shared" si="2"/>
        <v>3.4990791896869244</v>
      </c>
      <c r="E46" s="120">
        <v>524</v>
      </c>
      <c r="F46" s="114">
        <f t="shared" si="3"/>
        <v>96.500920810313076</v>
      </c>
      <c r="G46" s="340"/>
      <c r="H46" s="341"/>
      <c r="I46" s="342"/>
      <c r="J46" s="343"/>
      <c r="K46" s="344"/>
      <c r="L46" s="343"/>
      <c r="M46" s="345"/>
      <c r="N46" s="346"/>
    </row>
    <row r="47" spans="1:14" customFormat="1" ht="13.8">
      <c r="A47" s="193" t="s">
        <v>43</v>
      </c>
      <c r="B47" s="176">
        <v>4866</v>
      </c>
      <c r="C47" s="125">
        <v>163</v>
      </c>
      <c r="D47" s="175">
        <f t="shared" si="2"/>
        <v>3.3497739416358403</v>
      </c>
      <c r="E47" s="125">
        <v>4703</v>
      </c>
      <c r="F47" s="119">
        <f t="shared" si="3"/>
        <v>96.650226058364169</v>
      </c>
      <c r="G47" s="340"/>
      <c r="H47" s="341"/>
      <c r="I47" s="342"/>
      <c r="J47" s="343"/>
      <c r="K47" s="344"/>
      <c r="L47" s="343"/>
      <c r="M47" s="345"/>
      <c r="N47" s="346"/>
    </row>
    <row r="48" spans="1:14" customFormat="1" ht="13.8">
      <c r="A48" s="39" t="s">
        <v>107</v>
      </c>
      <c r="B48" s="177">
        <v>14977</v>
      </c>
      <c r="C48" s="120">
        <v>692</v>
      </c>
      <c r="D48" s="333">
        <f t="shared" si="2"/>
        <v>4.6204179742271485</v>
      </c>
      <c r="E48" s="120">
        <v>14285</v>
      </c>
      <c r="F48" s="114">
        <f t="shared" si="3"/>
        <v>95.379582025772848</v>
      </c>
      <c r="G48" s="340"/>
      <c r="H48" s="341"/>
      <c r="I48" s="342"/>
      <c r="J48" s="343"/>
      <c r="K48" s="344"/>
      <c r="L48" s="343"/>
      <c r="M48" s="345"/>
      <c r="N48" s="346"/>
    </row>
    <row r="49" spans="1:14" customFormat="1" ht="13.8">
      <c r="A49" s="193" t="s">
        <v>45</v>
      </c>
      <c r="B49" s="176">
        <v>1342</v>
      </c>
      <c r="C49" s="125">
        <v>45</v>
      </c>
      <c r="D49" s="175">
        <f t="shared" si="2"/>
        <v>3.3532041728763042</v>
      </c>
      <c r="E49" s="125">
        <v>1297</v>
      </c>
      <c r="F49" s="119">
        <f t="shared" si="3"/>
        <v>96.646795827123697</v>
      </c>
      <c r="G49" s="340"/>
      <c r="H49" s="341"/>
      <c r="I49" s="342"/>
      <c r="J49" s="343"/>
      <c r="K49" s="344"/>
      <c r="L49" s="343"/>
      <c r="M49" s="345"/>
      <c r="N49" s="346"/>
    </row>
    <row r="50" spans="1:14" customFormat="1" ht="13.8">
      <c r="A50" s="200" t="s">
        <v>46</v>
      </c>
      <c r="B50" s="177">
        <v>275</v>
      </c>
      <c r="C50" s="120">
        <v>13</v>
      </c>
      <c r="D50" s="333">
        <f t="shared" si="2"/>
        <v>4.7272727272727275</v>
      </c>
      <c r="E50" s="120">
        <v>262</v>
      </c>
      <c r="F50" s="114">
        <f t="shared" si="3"/>
        <v>95.27272727272728</v>
      </c>
      <c r="G50" s="340"/>
      <c r="H50" s="341"/>
      <c r="I50" s="342"/>
      <c r="J50" s="343"/>
      <c r="K50" s="344"/>
      <c r="L50" s="343"/>
      <c r="M50" s="345"/>
      <c r="N50" s="346"/>
    </row>
    <row r="51" spans="1:14" customFormat="1" ht="13.8">
      <c r="A51" s="193" t="s">
        <v>47</v>
      </c>
      <c r="B51" s="176">
        <v>1128</v>
      </c>
      <c r="C51" s="125">
        <v>81</v>
      </c>
      <c r="D51" s="175">
        <f t="shared" si="2"/>
        <v>7.1808510638297882</v>
      </c>
      <c r="E51" s="125">
        <v>1047</v>
      </c>
      <c r="F51" s="119">
        <f t="shared" si="3"/>
        <v>92.819148936170208</v>
      </c>
      <c r="G51" s="340"/>
      <c r="H51" s="341"/>
      <c r="I51" s="342"/>
      <c r="J51" s="343"/>
      <c r="K51" s="344"/>
      <c r="L51" s="343"/>
      <c r="M51" s="345"/>
      <c r="N51" s="346"/>
    </row>
    <row r="52" spans="1:14" customFormat="1" ht="13.8">
      <c r="A52" s="200" t="s">
        <v>48</v>
      </c>
      <c r="B52" s="177">
        <v>156</v>
      </c>
      <c r="C52" s="120">
        <v>10</v>
      </c>
      <c r="D52" s="333">
        <f t="shared" si="2"/>
        <v>6.4102564102564097</v>
      </c>
      <c r="E52" s="120">
        <v>146</v>
      </c>
      <c r="F52" s="114">
        <f t="shared" si="3"/>
        <v>93.589743589743591</v>
      </c>
      <c r="G52" s="340"/>
      <c r="H52" s="341"/>
      <c r="I52" s="342"/>
      <c r="J52" s="343"/>
      <c r="K52" s="344"/>
      <c r="L52" s="343"/>
      <c r="M52" s="345"/>
      <c r="N52" s="346"/>
    </row>
    <row r="53" spans="1:14" customFormat="1" ht="13.8">
      <c r="A53" s="193" t="s">
        <v>49</v>
      </c>
      <c r="B53" s="176">
        <v>1938</v>
      </c>
      <c r="C53" s="125">
        <v>102</v>
      </c>
      <c r="D53" s="175">
        <f t="shared" si="2"/>
        <v>5.2631578947368416</v>
      </c>
      <c r="E53" s="125">
        <v>1836</v>
      </c>
      <c r="F53" s="119">
        <f t="shared" si="3"/>
        <v>94.73684210526315</v>
      </c>
      <c r="G53" s="340"/>
      <c r="H53" s="341"/>
      <c r="I53" s="342"/>
      <c r="J53" s="347"/>
      <c r="K53" s="347"/>
      <c r="L53" s="343"/>
      <c r="M53" s="345"/>
      <c r="N53" s="346"/>
    </row>
    <row r="54" spans="1:14" customFormat="1" ht="14.4" thickBot="1">
      <c r="A54" s="209" t="s">
        <v>50</v>
      </c>
      <c r="B54" s="178">
        <v>182</v>
      </c>
      <c r="C54" s="130">
        <v>6</v>
      </c>
      <c r="D54" s="335">
        <f t="shared" si="2"/>
        <v>3.296703296703297</v>
      </c>
      <c r="E54" s="130">
        <v>176</v>
      </c>
      <c r="F54" s="146">
        <f t="shared" si="3"/>
        <v>96.703296703296701</v>
      </c>
      <c r="G54" s="340"/>
      <c r="H54" s="341"/>
      <c r="I54" s="342"/>
      <c r="J54" s="343"/>
      <c r="K54" s="344"/>
      <c r="L54" s="343"/>
      <c r="M54" s="345"/>
      <c r="N54" s="346"/>
    </row>
    <row r="55" spans="1:14" customFormat="1" ht="13.8">
      <c r="A55" s="49" t="s">
        <v>108</v>
      </c>
      <c r="B55" s="179">
        <v>35803</v>
      </c>
      <c r="C55" s="162">
        <v>1431</v>
      </c>
      <c r="D55" s="161">
        <f t="shared" si="2"/>
        <v>3.9968717705220231</v>
      </c>
      <c r="E55" s="162">
        <v>34372</v>
      </c>
      <c r="F55" s="163">
        <f t="shared" si="3"/>
        <v>96.00312822947798</v>
      </c>
      <c r="G55" s="340"/>
      <c r="H55" s="341"/>
      <c r="I55" s="342"/>
      <c r="L55" s="343"/>
      <c r="M55" s="345"/>
      <c r="N55" s="346"/>
    </row>
    <row r="56" spans="1:14" customFormat="1" ht="13.8">
      <c r="A56" s="56" t="s">
        <v>52</v>
      </c>
      <c r="B56" s="180">
        <v>3941</v>
      </c>
      <c r="C56" s="124">
        <v>261</v>
      </c>
      <c r="D56" s="164">
        <f t="shared" si="2"/>
        <v>6.6226845978178126</v>
      </c>
      <c r="E56" s="124">
        <v>3680</v>
      </c>
      <c r="F56" s="165">
        <f t="shared" si="3"/>
        <v>93.377315402182191</v>
      </c>
      <c r="G56" s="340"/>
      <c r="H56" s="341"/>
      <c r="I56" s="342"/>
      <c r="L56" s="343"/>
      <c r="M56" s="345"/>
      <c r="N56" s="346"/>
    </row>
    <row r="57" spans="1:14" customFormat="1" ht="13.8">
      <c r="A57" s="63" t="s">
        <v>109</v>
      </c>
      <c r="B57" s="181">
        <v>39744</v>
      </c>
      <c r="C57" s="167">
        <v>1692</v>
      </c>
      <c r="D57" s="166">
        <f t="shared" si="2"/>
        <v>4.2572463768115947</v>
      </c>
      <c r="E57" s="167">
        <v>38052</v>
      </c>
      <c r="F57" s="168">
        <f t="shared" si="3"/>
        <v>95.742753623188406</v>
      </c>
      <c r="G57" s="340"/>
      <c r="H57" s="341"/>
      <c r="I57" s="342"/>
      <c r="J57" s="343"/>
      <c r="K57" s="344"/>
      <c r="L57" s="343"/>
      <c r="M57" s="345"/>
      <c r="N57" s="346"/>
    </row>
    <row r="58" spans="1:14" customFormat="1" ht="25.95" customHeight="1">
      <c r="A58" s="542" t="s">
        <v>110</v>
      </c>
      <c r="B58" s="542"/>
      <c r="C58" s="542"/>
      <c r="D58" s="542"/>
      <c r="E58" s="542"/>
      <c r="F58" s="542"/>
      <c r="G58" s="389"/>
      <c r="H58" s="389"/>
      <c r="I58" s="389"/>
      <c r="J58" s="348"/>
      <c r="K58" s="349"/>
      <c r="L58" s="348"/>
    </row>
    <row r="59" spans="1:14" ht="33" customHeight="1">
      <c r="A59" s="583" t="s">
        <v>62</v>
      </c>
      <c r="B59" s="583"/>
      <c r="C59" s="583"/>
      <c r="D59" s="583"/>
      <c r="E59" s="583"/>
      <c r="F59" s="583"/>
      <c r="G59"/>
      <c r="H59"/>
      <c r="I59"/>
    </row>
    <row r="60" spans="1:14" customFormat="1" ht="14.4">
      <c r="A60" s="324"/>
      <c r="B60" s="325"/>
      <c r="C60" s="325"/>
      <c r="D60" s="325"/>
      <c r="E60" s="326"/>
      <c r="F60" s="325"/>
      <c r="G60" s="1"/>
      <c r="H60" s="1"/>
      <c r="I60" s="1"/>
    </row>
    <row r="61" spans="1:14" customFormat="1" ht="14.25" customHeight="1">
      <c r="A61" s="530">
        <v>2023</v>
      </c>
      <c r="B61" s="530"/>
      <c r="C61" s="530"/>
      <c r="D61" s="530"/>
      <c r="E61" s="530"/>
      <c r="F61" s="530"/>
    </row>
    <row r="62" spans="1:14" customFormat="1" ht="15" customHeight="1">
      <c r="A62" s="327"/>
      <c r="B62" s="228"/>
      <c r="C62" s="228"/>
      <c r="D62" s="228"/>
      <c r="E62" s="328"/>
      <c r="F62" s="228"/>
    </row>
    <row r="63" spans="1:14" customFormat="1" ht="15" customHeight="1">
      <c r="A63" s="584" t="s">
        <v>234</v>
      </c>
      <c r="B63" s="584"/>
      <c r="C63" s="584"/>
      <c r="D63" s="584"/>
      <c r="E63" s="584"/>
      <c r="F63" s="584"/>
    </row>
    <row r="64" spans="1:14" customFormat="1" ht="15" customHeight="1" thickBot="1">
      <c r="A64" s="575" t="s">
        <v>27</v>
      </c>
      <c r="B64" s="578" t="s">
        <v>102</v>
      </c>
      <c r="C64" s="585" t="s">
        <v>29</v>
      </c>
      <c r="D64" s="585"/>
      <c r="E64" s="585"/>
      <c r="F64" s="585"/>
      <c r="J64" s="338"/>
      <c r="K64" s="338"/>
      <c r="L64" s="338"/>
      <c r="M64" s="338"/>
    </row>
    <row r="65" spans="1:14" customFormat="1" thickBot="1">
      <c r="A65" s="575"/>
      <c r="B65" s="578"/>
      <c r="C65" s="586" t="s">
        <v>186</v>
      </c>
      <c r="D65" s="586"/>
      <c r="E65" s="585" t="s">
        <v>187</v>
      </c>
      <c r="F65" s="585"/>
      <c r="H65" s="338"/>
      <c r="I65" s="338"/>
      <c r="L65" s="339"/>
      <c r="M65" s="339"/>
    </row>
    <row r="66" spans="1:14" customFormat="1" thickBot="1">
      <c r="A66" s="575"/>
      <c r="B66" s="172" t="s">
        <v>33</v>
      </c>
      <c r="C66" s="173" t="s">
        <v>33</v>
      </c>
      <c r="D66" s="329" t="s">
        <v>34</v>
      </c>
      <c r="E66" s="330" t="s">
        <v>33</v>
      </c>
      <c r="F66" s="331" t="s">
        <v>34</v>
      </c>
      <c r="H66" s="338"/>
      <c r="I66" s="338"/>
      <c r="J66" s="343"/>
      <c r="K66" s="344"/>
      <c r="L66" s="343"/>
      <c r="M66" s="345"/>
    </row>
    <row r="67" spans="1:14" customFormat="1" ht="13.8">
      <c r="A67" s="193" t="s">
        <v>35</v>
      </c>
      <c r="B67" s="232">
        <v>5886</v>
      </c>
      <c r="C67" s="125">
        <v>219</v>
      </c>
      <c r="D67" s="175">
        <v>3.7206931702344601</v>
      </c>
      <c r="E67" s="125">
        <v>5667</v>
      </c>
      <c r="F67" s="119">
        <v>96.279306829765602</v>
      </c>
      <c r="G67" s="340"/>
      <c r="H67" s="341"/>
      <c r="I67" s="342"/>
      <c r="J67" s="343"/>
      <c r="K67" s="344"/>
      <c r="L67" s="343"/>
      <c r="M67" s="345"/>
      <c r="N67" s="346"/>
    </row>
    <row r="68" spans="1:14" customFormat="1" ht="13.8">
      <c r="A68" s="200" t="s">
        <v>36</v>
      </c>
      <c r="B68" s="177">
        <v>3147</v>
      </c>
      <c r="C68" s="120">
        <v>81</v>
      </c>
      <c r="D68" s="333">
        <v>2.57387988560534</v>
      </c>
      <c r="E68" s="120">
        <v>3066</v>
      </c>
      <c r="F68" s="114">
        <v>97.426120114394706</v>
      </c>
      <c r="G68" s="340"/>
      <c r="H68" s="341"/>
      <c r="I68" s="342"/>
      <c r="J68" s="343"/>
      <c r="K68" s="344"/>
      <c r="L68" s="343"/>
      <c r="M68" s="345"/>
      <c r="N68" s="346"/>
    </row>
    <row r="69" spans="1:14" customFormat="1" ht="13.8">
      <c r="A69" s="193" t="s">
        <v>83</v>
      </c>
      <c r="B69" s="176">
        <v>1334</v>
      </c>
      <c r="C69" s="125">
        <v>108</v>
      </c>
      <c r="D69" s="175">
        <v>8.0959520239880103</v>
      </c>
      <c r="E69" s="125">
        <v>1226</v>
      </c>
      <c r="F69" s="119">
        <v>91.904047976011995</v>
      </c>
      <c r="G69" s="340"/>
      <c r="H69" s="341"/>
      <c r="I69" s="342"/>
      <c r="J69" s="343"/>
      <c r="K69" s="344"/>
      <c r="L69" s="343"/>
      <c r="M69" s="345"/>
      <c r="N69" s="346"/>
    </row>
    <row r="70" spans="1:14" customFormat="1" ht="13.8">
      <c r="A70" s="200" t="s">
        <v>37</v>
      </c>
      <c r="B70" s="177">
        <v>747</v>
      </c>
      <c r="C70" s="120">
        <v>46</v>
      </c>
      <c r="D70" s="333">
        <v>6.1579651941097699</v>
      </c>
      <c r="E70" s="120">
        <v>701</v>
      </c>
      <c r="F70" s="114">
        <v>93.842034805890194</v>
      </c>
      <c r="G70" s="340"/>
      <c r="H70" s="341"/>
      <c r="I70" s="342"/>
      <c r="J70" s="343"/>
      <c r="K70" s="344"/>
      <c r="L70" s="343"/>
      <c r="M70" s="345"/>
      <c r="N70" s="346"/>
    </row>
    <row r="71" spans="1:14" customFormat="1" ht="13.8">
      <c r="A71" s="193" t="s">
        <v>38</v>
      </c>
      <c r="B71" s="176">
        <v>198</v>
      </c>
      <c r="C71" s="125">
        <v>13</v>
      </c>
      <c r="D71" s="175">
        <v>6.5656565656565702</v>
      </c>
      <c r="E71" s="125">
        <v>185</v>
      </c>
      <c r="F71" s="119">
        <v>93.434343434343404</v>
      </c>
      <c r="G71" s="340"/>
      <c r="H71" s="341"/>
      <c r="I71" s="342"/>
      <c r="J71" s="343"/>
      <c r="K71" s="344"/>
      <c r="L71" s="343"/>
      <c r="M71" s="345"/>
      <c r="N71" s="346"/>
    </row>
    <row r="72" spans="1:14" customFormat="1" ht="13.8">
      <c r="A72" s="200" t="s">
        <v>39</v>
      </c>
      <c r="B72" s="177">
        <v>631</v>
      </c>
      <c r="C72" s="120">
        <v>31</v>
      </c>
      <c r="D72" s="333">
        <v>4.9128367670364499</v>
      </c>
      <c r="E72" s="120">
        <v>600</v>
      </c>
      <c r="F72" s="114">
        <v>95.087163232963604</v>
      </c>
      <c r="G72" s="340"/>
      <c r="H72" s="341"/>
      <c r="I72" s="342"/>
      <c r="J72" s="343"/>
      <c r="K72" s="344"/>
      <c r="L72" s="343"/>
      <c r="M72" s="345"/>
      <c r="N72" s="346"/>
    </row>
    <row r="73" spans="1:14" customFormat="1" ht="13.8">
      <c r="A73" s="193" t="s">
        <v>40</v>
      </c>
      <c r="B73" s="176">
        <v>2755</v>
      </c>
      <c r="C73" s="125">
        <v>85</v>
      </c>
      <c r="D73" s="175">
        <v>3.0852994555353899</v>
      </c>
      <c r="E73" s="125">
        <v>2670</v>
      </c>
      <c r="F73" s="119">
        <v>96.914700544464594</v>
      </c>
      <c r="G73" s="340"/>
      <c r="H73" s="341"/>
      <c r="I73" s="342"/>
      <c r="J73" s="343"/>
      <c r="K73" s="344"/>
      <c r="L73" s="343"/>
      <c r="M73" s="345"/>
      <c r="N73" s="346"/>
    </row>
    <row r="74" spans="1:14" customFormat="1" ht="13.8">
      <c r="A74" s="200" t="s">
        <v>41</v>
      </c>
      <c r="B74" s="177">
        <v>640</v>
      </c>
      <c r="C74" s="120">
        <v>22</v>
      </c>
      <c r="D74" s="333">
        <v>3.4375</v>
      </c>
      <c r="E74" s="120">
        <v>618</v>
      </c>
      <c r="F74" s="114">
        <v>96.5625</v>
      </c>
      <c r="G74" s="340"/>
      <c r="H74" s="341"/>
      <c r="I74" s="342"/>
      <c r="J74" s="343"/>
      <c r="K74" s="344"/>
      <c r="L74" s="343"/>
      <c r="M74" s="345"/>
      <c r="N74" s="346"/>
    </row>
    <row r="75" spans="1:14" customFormat="1" ht="13.8">
      <c r="A75" s="193" t="s">
        <v>43</v>
      </c>
      <c r="B75" s="176">
        <v>5229</v>
      </c>
      <c r="C75" s="125">
        <v>175</v>
      </c>
      <c r="D75" s="175">
        <v>3.34672021419009</v>
      </c>
      <c r="E75" s="125">
        <v>5054</v>
      </c>
      <c r="F75" s="119">
        <v>96.6532797858099</v>
      </c>
      <c r="G75" s="340"/>
      <c r="H75" s="341"/>
      <c r="I75" s="342"/>
      <c r="J75" s="343"/>
      <c r="K75" s="344"/>
      <c r="L75" s="343"/>
      <c r="M75" s="345"/>
      <c r="N75" s="346"/>
    </row>
    <row r="76" spans="1:14" customFormat="1" ht="13.8">
      <c r="A76" s="39" t="s">
        <v>107</v>
      </c>
      <c r="B76" s="177">
        <v>15390</v>
      </c>
      <c r="C76" s="120">
        <v>688</v>
      </c>
      <c r="D76" s="333">
        <v>4.4704353476283298</v>
      </c>
      <c r="E76" s="120">
        <v>14702</v>
      </c>
      <c r="F76" s="114">
        <v>95.529564652371704</v>
      </c>
      <c r="G76" s="340"/>
      <c r="H76" s="341"/>
      <c r="I76" s="342"/>
      <c r="J76" s="343"/>
      <c r="K76" s="344"/>
      <c r="L76" s="343"/>
      <c r="M76" s="345"/>
      <c r="N76" s="346"/>
    </row>
    <row r="77" spans="1:14" customFormat="1" ht="13.8">
      <c r="A77" s="193" t="s">
        <v>45</v>
      </c>
      <c r="B77" s="176">
        <v>1364</v>
      </c>
      <c r="C77" s="125">
        <v>38</v>
      </c>
      <c r="D77" s="175">
        <v>2.7859237536656898</v>
      </c>
      <c r="E77" s="125">
        <v>1326</v>
      </c>
      <c r="F77" s="119">
        <v>97.214076246334301</v>
      </c>
      <c r="G77" s="340"/>
      <c r="H77" s="341"/>
      <c r="I77" s="342"/>
      <c r="J77" s="343"/>
      <c r="K77" s="344"/>
      <c r="L77" s="343"/>
      <c r="M77" s="345"/>
      <c r="N77" s="346"/>
    </row>
    <row r="78" spans="1:14" customFormat="1" ht="13.8">
      <c r="A78" s="200" t="s">
        <v>46</v>
      </c>
      <c r="B78" s="177">
        <v>277</v>
      </c>
      <c r="C78" s="120">
        <v>12</v>
      </c>
      <c r="D78" s="333">
        <v>4.3321299638989199</v>
      </c>
      <c r="E78" s="120">
        <v>265</v>
      </c>
      <c r="F78" s="114">
        <v>95.667870036101107</v>
      </c>
      <c r="G78" s="340"/>
      <c r="H78" s="341"/>
      <c r="I78" s="342"/>
      <c r="J78" s="343"/>
      <c r="K78" s="344"/>
      <c r="L78" s="343"/>
      <c r="M78" s="345"/>
      <c r="N78" s="346"/>
    </row>
    <row r="79" spans="1:14" customFormat="1" ht="13.8">
      <c r="A79" s="193" t="s">
        <v>47</v>
      </c>
      <c r="B79" s="176">
        <v>1302</v>
      </c>
      <c r="C79" s="125">
        <v>95</v>
      </c>
      <c r="D79" s="175">
        <v>7.2964669738863304</v>
      </c>
      <c r="E79" s="125">
        <v>1207</v>
      </c>
      <c r="F79" s="119">
        <v>92.703533026113703</v>
      </c>
      <c r="G79" s="340"/>
      <c r="H79" s="341"/>
      <c r="I79" s="342"/>
      <c r="J79" s="343"/>
      <c r="K79" s="344"/>
      <c r="L79" s="343"/>
      <c r="M79" s="345"/>
      <c r="N79" s="346"/>
    </row>
    <row r="80" spans="1:14" customFormat="1" ht="13.8">
      <c r="A80" s="200" t="s">
        <v>48</v>
      </c>
      <c r="B80" s="177">
        <v>169</v>
      </c>
      <c r="C80" s="120">
        <v>9</v>
      </c>
      <c r="D80" s="333">
        <v>5.32544378698225</v>
      </c>
      <c r="E80" s="120">
        <v>160</v>
      </c>
      <c r="F80" s="114">
        <v>94.674556213017794</v>
      </c>
      <c r="G80" s="340"/>
      <c r="H80" s="341"/>
      <c r="I80" s="342"/>
      <c r="J80" s="347"/>
      <c r="K80" s="347"/>
      <c r="L80" s="343"/>
      <c r="M80" s="345"/>
      <c r="N80" s="346"/>
    </row>
    <row r="81" spans="1:14" customFormat="1" ht="13.8">
      <c r="A81" s="193" t="s">
        <v>49</v>
      </c>
      <c r="B81" s="176">
        <v>1950</v>
      </c>
      <c r="C81" s="125">
        <v>93</v>
      </c>
      <c r="D81" s="175">
        <v>4.7692307692307701</v>
      </c>
      <c r="E81" s="125">
        <v>1857</v>
      </c>
      <c r="F81" s="119">
        <v>95.230769230769198</v>
      </c>
      <c r="G81" s="340"/>
      <c r="H81" s="341"/>
      <c r="I81" s="342"/>
      <c r="J81" s="343"/>
      <c r="K81" s="344"/>
      <c r="L81" s="343"/>
      <c r="M81" s="345"/>
      <c r="N81" s="346"/>
    </row>
    <row r="82" spans="1:14" customFormat="1" ht="14.4" thickBot="1">
      <c r="A82" s="209" t="s">
        <v>50</v>
      </c>
      <c r="B82" s="178">
        <v>214</v>
      </c>
      <c r="C82" s="130">
        <v>5</v>
      </c>
      <c r="D82" s="335">
        <v>2.3364485981308398</v>
      </c>
      <c r="E82" s="130">
        <v>209</v>
      </c>
      <c r="F82" s="146">
        <v>97.663551401869199</v>
      </c>
      <c r="G82" s="340"/>
      <c r="H82" s="341"/>
      <c r="I82" s="342"/>
      <c r="L82" s="343"/>
      <c r="M82" s="345"/>
      <c r="N82" s="346"/>
    </row>
    <row r="83" spans="1:14" customFormat="1" ht="13.8">
      <c r="A83" s="49" t="s">
        <v>108</v>
      </c>
      <c r="B83" s="179">
        <v>36827</v>
      </c>
      <c r="C83" s="162">
        <v>1435</v>
      </c>
      <c r="D83" s="161">
        <v>3.89659760501806</v>
      </c>
      <c r="E83" s="162">
        <v>35392</v>
      </c>
      <c r="F83" s="163">
        <v>96.103402394981899</v>
      </c>
      <c r="G83" s="340"/>
      <c r="H83" s="341"/>
      <c r="I83" s="342"/>
      <c r="L83" s="343"/>
      <c r="M83" s="345"/>
      <c r="N83" s="346"/>
    </row>
    <row r="84" spans="1:14" customFormat="1" ht="13.8">
      <c r="A84" s="56" t="s">
        <v>52</v>
      </c>
      <c r="B84" s="180">
        <v>4406</v>
      </c>
      <c r="C84" s="124">
        <v>285</v>
      </c>
      <c r="D84" s="164">
        <v>6.4684521107580597</v>
      </c>
      <c r="E84" s="124">
        <v>4121</v>
      </c>
      <c r="F84" s="165">
        <v>93.531547889241907</v>
      </c>
      <c r="G84" s="340"/>
      <c r="H84" s="341"/>
      <c r="I84" s="342"/>
      <c r="J84" s="343"/>
      <c r="K84" s="344"/>
      <c r="L84" s="343"/>
      <c r="M84" s="345"/>
      <c r="N84" s="346"/>
    </row>
    <row r="85" spans="1:14" customFormat="1" ht="13.95" customHeight="1">
      <c r="A85" s="63" t="s">
        <v>109</v>
      </c>
      <c r="B85" s="181">
        <v>41233</v>
      </c>
      <c r="C85" s="167">
        <v>1720</v>
      </c>
      <c r="D85" s="166">
        <v>4.1714160987558504</v>
      </c>
      <c r="E85" s="167">
        <v>39513</v>
      </c>
      <c r="F85" s="168">
        <v>95.828583901244102</v>
      </c>
      <c r="G85" s="340"/>
      <c r="H85" s="341"/>
      <c r="I85" s="342"/>
      <c r="J85" s="348"/>
      <c r="K85" s="349"/>
      <c r="L85" s="348"/>
    </row>
    <row r="86" spans="1:14" ht="27" customHeight="1">
      <c r="A86" s="542" t="s">
        <v>113</v>
      </c>
      <c r="B86" s="542"/>
      <c r="C86" s="542"/>
      <c r="D86" s="542"/>
      <c r="E86" s="542"/>
      <c r="F86" s="542"/>
      <c r="G86" s="389"/>
      <c r="H86" s="389"/>
      <c r="I86" s="389"/>
    </row>
    <row r="87" spans="1:14" ht="33" customHeight="1">
      <c r="A87" s="583" t="s">
        <v>64</v>
      </c>
      <c r="B87" s="583"/>
      <c r="C87" s="583"/>
      <c r="D87" s="583"/>
      <c r="E87" s="583"/>
      <c r="F87" s="583"/>
      <c r="G87"/>
      <c r="H87"/>
      <c r="I87"/>
    </row>
    <row r="89" spans="1:14" ht="23.4">
      <c r="A89" s="530">
        <v>2022</v>
      </c>
      <c r="B89" s="530"/>
      <c r="C89" s="530"/>
      <c r="D89" s="530"/>
      <c r="E89" s="530"/>
      <c r="F89" s="530"/>
    </row>
    <row r="91" spans="1:14" ht="15" customHeight="1">
      <c r="A91" s="574" t="s">
        <v>235</v>
      </c>
      <c r="B91" s="574"/>
      <c r="C91" s="574"/>
      <c r="D91" s="574"/>
      <c r="E91" s="574"/>
      <c r="F91" s="574"/>
      <c r="J91" s="350"/>
      <c r="K91" s="350"/>
      <c r="L91" s="350"/>
      <c r="M91" s="350"/>
    </row>
    <row r="92" spans="1:14" thickBot="1">
      <c r="A92" s="575" t="s">
        <v>27</v>
      </c>
      <c r="B92" s="578" t="s">
        <v>102</v>
      </c>
      <c r="C92" s="579" t="s">
        <v>29</v>
      </c>
      <c r="D92" s="579"/>
      <c r="E92" s="579"/>
      <c r="F92" s="579"/>
      <c r="L92" s="352"/>
      <c r="M92" s="352"/>
    </row>
    <row r="93" spans="1:14" thickBot="1">
      <c r="A93" s="575"/>
      <c r="B93" s="578"/>
      <c r="C93" s="588" t="s">
        <v>186</v>
      </c>
      <c r="D93" s="588"/>
      <c r="E93" s="585" t="s">
        <v>187</v>
      </c>
      <c r="F93" s="585"/>
      <c r="H93" s="350"/>
      <c r="I93" s="350"/>
      <c r="J93" s="355"/>
      <c r="K93" s="356"/>
      <c r="L93" s="355"/>
      <c r="M93" s="357"/>
    </row>
    <row r="94" spans="1:14" thickBot="1">
      <c r="A94" s="575"/>
      <c r="B94" s="172" t="s">
        <v>33</v>
      </c>
      <c r="C94" s="173" t="s">
        <v>33</v>
      </c>
      <c r="D94" s="191" t="s">
        <v>34</v>
      </c>
      <c r="E94" s="351" t="s">
        <v>33</v>
      </c>
      <c r="F94" s="192" t="s">
        <v>34</v>
      </c>
      <c r="H94" s="350"/>
      <c r="I94" s="350"/>
      <c r="J94" s="355"/>
      <c r="K94" s="356"/>
      <c r="L94" s="355"/>
      <c r="M94" s="357"/>
      <c r="N94" s="358"/>
    </row>
    <row r="95" spans="1:14" ht="14.4">
      <c r="A95" s="334" t="s">
        <v>35</v>
      </c>
      <c r="B95" s="232">
        <v>5909</v>
      </c>
      <c r="C95" s="125">
        <v>212</v>
      </c>
      <c r="D95" s="175">
        <v>3.58774750380775</v>
      </c>
      <c r="E95" s="125">
        <v>5697</v>
      </c>
      <c r="F95" s="119">
        <v>96.412252496192295</v>
      </c>
      <c r="G95" s="353"/>
      <c r="H95" s="350"/>
      <c r="I95" s="354"/>
      <c r="J95" s="355"/>
      <c r="K95" s="356"/>
      <c r="L95" s="355"/>
      <c r="M95" s="357"/>
      <c r="N95" s="358"/>
    </row>
    <row r="96" spans="1:14" ht="14.4">
      <c r="A96" s="332" t="s">
        <v>36</v>
      </c>
      <c r="B96" s="177">
        <v>3147</v>
      </c>
      <c r="C96" s="120">
        <v>88</v>
      </c>
      <c r="D96" s="333">
        <v>2.7963139497934502</v>
      </c>
      <c r="E96" s="120">
        <v>3059</v>
      </c>
      <c r="F96" s="114">
        <v>97.203686050206599</v>
      </c>
      <c r="G96" s="353"/>
      <c r="H96" s="350"/>
      <c r="I96" s="354"/>
      <c r="J96" s="355"/>
      <c r="K96" s="356"/>
      <c r="L96" s="355"/>
      <c r="M96" s="357"/>
      <c r="N96" s="358"/>
    </row>
    <row r="97" spans="1:14" ht="14.4">
      <c r="A97" s="334" t="s">
        <v>83</v>
      </c>
      <c r="B97" s="176">
        <v>1420</v>
      </c>
      <c r="C97" s="125">
        <v>119</v>
      </c>
      <c r="D97" s="175">
        <v>8.3802816901408406</v>
      </c>
      <c r="E97" s="125">
        <v>1301</v>
      </c>
      <c r="F97" s="119">
        <v>91.619718309859195</v>
      </c>
      <c r="G97" s="353"/>
      <c r="H97" s="350"/>
      <c r="I97" s="354"/>
      <c r="J97" s="355"/>
      <c r="K97" s="356"/>
      <c r="L97" s="355"/>
      <c r="M97" s="357"/>
      <c r="N97" s="358"/>
    </row>
    <row r="98" spans="1:14" ht="14.4">
      <c r="A98" s="332" t="s">
        <v>37</v>
      </c>
      <c r="B98" s="177">
        <v>852</v>
      </c>
      <c r="C98" s="120">
        <v>55</v>
      </c>
      <c r="D98" s="333">
        <v>6.4553990610328604</v>
      </c>
      <c r="E98" s="120">
        <v>797</v>
      </c>
      <c r="F98" s="114">
        <v>93.544600938967093</v>
      </c>
      <c r="G98" s="353"/>
      <c r="H98" s="350"/>
      <c r="I98" s="354"/>
      <c r="J98" s="355"/>
      <c r="K98" s="356"/>
      <c r="L98" s="355"/>
      <c r="M98" s="357"/>
      <c r="N98" s="358"/>
    </row>
    <row r="99" spans="1:14" ht="14.4">
      <c r="A99" s="334" t="s">
        <v>38</v>
      </c>
      <c r="B99" s="176">
        <v>222</v>
      </c>
      <c r="C99" s="125">
        <v>12</v>
      </c>
      <c r="D99" s="175">
        <v>5.4054054054054097</v>
      </c>
      <c r="E99" s="125">
        <v>210</v>
      </c>
      <c r="F99" s="119">
        <v>94.594594594594597</v>
      </c>
      <c r="G99" s="353"/>
      <c r="H99" s="350"/>
      <c r="I99" s="354"/>
      <c r="J99" s="355"/>
      <c r="K99" s="356"/>
      <c r="L99" s="355"/>
      <c r="M99" s="357"/>
      <c r="N99" s="358"/>
    </row>
    <row r="100" spans="1:14" ht="14.4">
      <c r="A100" s="332" t="s">
        <v>39</v>
      </c>
      <c r="B100" s="177">
        <v>706</v>
      </c>
      <c r="C100" s="120">
        <v>35</v>
      </c>
      <c r="D100" s="333">
        <v>4.9575070821529801</v>
      </c>
      <c r="E100" s="120">
        <v>671</v>
      </c>
      <c r="F100" s="114">
        <v>95.042492917846999</v>
      </c>
      <c r="G100" s="353"/>
      <c r="H100" s="350"/>
      <c r="I100" s="354"/>
      <c r="J100" s="355"/>
      <c r="K100" s="356"/>
      <c r="L100" s="355"/>
      <c r="M100" s="357"/>
      <c r="N100" s="358"/>
    </row>
    <row r="101" spans="1:14" ht="14.4">
      <c r="A101" s="334" t="s">
        <v>40</v>
      </c>
      <c r="B101" s="176">
        <v>2798</v>
      </c>
      <c r="C101" s="125">
        <v>82</v>
      </c>
      <c r="D101" s="175">
        <v>2.9306647605432499</v>
      </c>
      <c r="E101" s="125">
        <v>2716</v>
      </c>
      <c r="F101" s="119">
        <v>97.069335239456805</v>
      </c>
      <c r="G101" s="353"/>
      <c r="H101" s="350"/>
      <c r="I101" s="354"/>
      <c r="J101" s="355"/>
      <c r="K101" s="356"/>
      <c r="L101" s="355"/>
      <c r="M101" s="357"/>
      <c r="N101" s="358"/>
    </row>
    <row r="102" spans="1:14" ht="14.4">
      <c r="A102" s="332" t="s">
        <v>41</v>
      </c>
      <c r="B102" s="177">
        <v>722</v>
      </c>
      <c r="C102" s="120">
        <v>23</v>
      </c>
      <c r="D102" s="333">
        <v>3.1855955678670398</v>
      </c>
      <c r="E102" s="120">
        <v>699</v>
      </c>
      <c r="F102" s="114">
        <v>96.814404432133003</v>
      </c>
      <c r="G102" s="353"/>
      <c r="H102" s="350"/>
      <c r="I102" s="354"/>
      <c r="J102" s="355"/>
      <c r="K102" s="356"/>
      <c r="L102" s="355"/>
      <c r="M102" s="357"/>
      <c r="N102" s="358"/>
    </row>
    <row r="103" spans="1:14" ht="14.4">
      <c r="A103" s="334" t="s">
        <v>43</v>
      </c>
      <c r="B103" s="176">
        <v>5490</v>
      </c>
      <c r="C103" s="125">
        <v>190</v>
      </c>
      <c r="D103" s="175">
        <v>3.4608378870674001</v>
      </c>
      <c r="E103" s="125">
        <v>5300</v>
      </c>
      <c r="F103" s="119">
        <v>96.539162112932601</v>
      </c>
      <c r="G103" s="353"/>
      <c r="H103" s="350"/>
      <c r="I103" s="354"/>
      <c r="J103" s="355"/>
      <c r="K103" s="356"/>
      <c r="L103" s="355"/>
      <c r="M103" s="357"/>
      <c r="N103" s="358"/>
    </row>
    <row r="104" spans="1:14" ht="14.4">
      <c r="A104" s="332" t="s">
        <v>44</v>
      </c>
      <c r="B104" s="177">
        <v>15346</v>
      </c>
      <c r="C104" s="120">
        <v>669</v>
      </c>
      <c r="D104" s="333">
        <v>4.3594421999217996</v>
      </c>
      <c r="E104" s="120">
        <v>14677</v>
      </c>
      <c r="F104" s="114">
        <v>95.640557800078199</v>
      </c>
      <c r="G104" s="353"/>
      <c r="H104" s="350"/>
      <c r="I104" s="354"/>
      <c r="J104" s="355"/>
      <c r="K104" s="356"/>
      <c r="L104" s="355"/>
      <c r="M104" s="357"/>
      <c r="N104" s="358"/>
    </row>
    <row r="105" spans="1:14" ht="14.4">
      <c r="A105" s="334" t="s">
        <v>45</v>
      </c>
      <c r="B105" s="176">
        <v>1364</v>
      </c>
      <c r="C105" s="125">
        <v>41</v>
      </c>
      <c r="D105" s="175">
        <v>3.0058651026393002</v>
      </c>
      <c r="E105" s="125">
        <v>1323</v>
      </c>
      <c r="F105" s="119">
        <v>96.994134897360695</v>
      </c>
      <c r="G105" s="353"/>
      <c r="H105" s="350"/>
      <c r="I105" s="354"/>
      <c r="J105" s="355"/>
      <c r="K105" s="356"/>
      <c r="L105" s="355"/>
      <c r="M105" s="357"/>
      <c r="N105" s="358"/>
    </row>
    <row r="106" spans="1:14" ht="14.4">
      <c r="A106" s="332" t="s">
        <v>46</v>
      </c>
      <c r="B106" s="177">
        <v>282</v>
      </c>
      <c r="C106" s="120">
        <v>14</v>
      </c>
      <c r="D106" s="333">
        <v>4.9645390070922</v>
      </c>
      <c r="E106" s="120">
        <v>268</v>
      </c>
      <c r="F106" s="114">
        <v>95.035460992907801</v>
      </c>
      <c r="G106" s="353"/>
      <c r="H106" s="350"/>
      <c r="I106" s="354"/>
      <c r="J106" s="355"/>
      <c r="K106" s="356"/>
      <c r="L106" s="355"/>
      <c r="M106" s="357"/>
      <c r="N106" s="358"/>
    </row>
    <row r="107" spans="1:14" ht="14.4">
      <c r="A107" s="334" t="s">
        <v>47</v>
      </c>
      <c r="B107" s="176">
        <v>1419</v>
      </c>
      <c r="C107" s="125">
        <v>101</v>
      </c>
      <c r="D107" s="175">
        <v>7.1176885130373497</v>
      </c>
      <c r="E107" s="125">
        <v>1318</v>
      </c>
      <c r="F107" s="119">
        <v>92.882311486962706</v>
      </c>
      <c r="G107" s="353"/>
      <c r="H107" s="350"/>
      <c r="I107" s="354"/>
      <c r="J107" s="359"/>
      <c r="K107" s="359"/>
      <c r="L107" s="355"/>
      <c r="M107" s="357"/>
      <c r="N107" s="358"/>
    </row>
    <row r="108" spans="1:14" ht="14.4">
      <c r="A108" s="332" t="s">
        <v>48</v>
      </c>
      <c r="B108" s="177">
        <v>174</v>
      </c>
      <c r="C108" s="120">
        <v>10</v>
      </c>
      <c r="D108" s="333">
        <v>5.7471264367816097</v>
      </c>
      <c r="E108" s="120">
        <v>164</v>
      </c>
      <c r="F108" s="114">
        <v>94.252873563218401</v>
      </c>
      <c r="G108" s="353"/>
      <c r="H108" s="350"/>
      <c r="I108" s="354"/>
      <c r="J108" s="355"/>
      <c r="K108" s="356"/>
      <c r="L108" s="355"/>
      <c r="M108" s="357"/>
      <c r="N108" s="358"/>
    </row>
    <row r="109" spans="1:14" ht="14.4">
      <c r="A109" s="334" t="s">
        <v>49</v>
      </c>
      <c r="B109" s="176">
        <v>1773</v>
      </c>
      <c r="C109" s="125">
        <v>79</v>
      </c>
      <c r="D109" s="175">
        <v>4.4557247602932897</v>
      </c>
      <c r="E109" s="125">
        <v>1694</v>
      </c>
      <c r="F109" s="119">
        <v>95.544275239706707</v>
      </c>
      <c r="G109" s="353"/>
      <c r="H109" s="350"/>
      <c r="I109" s="354"/>
      <c r="L109" s="355"/>
      <c r="M109" s="357"/>
      <c r="N109" s="358"/>
    </row>
    <row r="110" spans="1:14" thickBot="1">
      <c r="A110" s="360" t="s">
        <v>50</v>
      </c>
      <c r="B110" s="178">
        <v>240</v>
      </c>
      <c r="C110" s="130">
        <v>5</v>
      </c>
      <c r="D110" s="335">
        <v>2.0833333333333299</v>
      </c>
      <c r="E110" s="130">
        <v>235</v>
      </c>
      <c r="F110" s="146">
        <v>97.9166666666667</v>
      </c>
      <c r="G110" s="353"/>
      <c r="H110" s="350"/>
      <c r="I110" s="354"/>
      <c r="L110" s="355"/>
      <c r="M110" s="357"/>
      <c r="N110" s="358"/>
    </row>
    <row r="111" spans="1:14" ht="14.4">
      <c r="A111" s="336" t="s">
        <v>51</v>
      </c>
      <c r="B111" s="179">
        <v>37037</v>
      </c>
      <c r="C111" s="162">
        <v>1422</v>
      </c>
      <c r="D111" s="161">
        <v>3.8394038394038401</v>
      </c>
      <c r="E111" s="162">
        <v>35615</v>
      </c>
      <c r="F111" s="163">
        <v>96.160596160596199</v>
      </c>
      <c r="G111" s="353"/>
      <c r="H111" s="350"/>
      <c r="I111" s="354"/>
      <c r="J111" s="355"/>
      <c r="K111" s="356"/>
      <c r="L111" s="355"/>
      <c r="M111" s="357"/>
      <c r="N111" s="358"/>
    </row>
    <row r="112" spans="1:14" ht="13.95" customHeight="1">
      <c r="A112" s="336" t="s">
        <v>52</v>
      </c>
      <c r="B112" s="180">
        <v>4827</v>
      </c>
      <c r="C112" s="124">
        <v>313</v>
      </c>
      <c r="D112" s="164">
        <v>6.4843588149989602</v>
      </c>
      <c r="E112" s="124">
        <v>4514</v>
      </c>
      <c r="F112" s="165">
        <v>93.515641185001002</v>
      </c>
      <c r="G112" s="353"/>
      <c r="H112" s="350"/>
      <c r="I112" s="354"/>
      <c r="J112" s="361"/>
      <c r="K112" s="362"/>
      <c r="L112" s="361"/>
    </row>
    <row r="113" spans="1:11" ht="13.95" customHeight="1">
      <c r="A113" s="337" t="s">
        <v>53</v>
      </c>
      <c r="B113" s="181">
        <v>41864</v>
      </c>
      <c r="C113" s="167">
        <v>1735</v>
      </c>
      <c r="D113" s="166">
        <v>4.1443722530097498</v>
      </c>
      <c r="E113" s="167">
        <v>40129</v>
      </c>
      <c r="F113" s="168">
        <v>95.855627746990294</v>
      </c>
      <c r="G113" s="353"/>
      <c r="H113" s="350"/>
      <c r="I113" s="354"/>
      <c r="K113" s="362"/>
    </row>
    <row r="114" spans="1:11" ht="33" customHeight="1">
      <c r="A114" s="583" t="s">
        <v>69</v>
      </c>
      <c r="B114" s="583"/>
      <c r="C114" s="583"/>
      <c r="D114" s="583"/>
      <c r="E114" s="583"/>
      <c r="F114" s="583"/>
    </row>
    <row r="115" spans="1:11" ht="14.4">
      <c r="A115" s="589"/>
      <c r="B115" s="589"/>
      <c r="C115" s="184"/>
      <c r="D115" s="184"/>
      <c r="E115" s="283"/>
      <c r="F115" s="184"/>
    </row>
    <row r="116" spans="1:11" ht="23.4">
      <c r="A116" s="530">
        <v>2021</v>
      </c>
      <c r="B116" s="530"/>
      <c r="C116" s="530"/>
      <c r="D116" s="530"/>
      <c r="E116" s="530"/>
      <c r="F116" s="530"/>
    </row>
    <row r="117" spans="1:11" ht="15" customHeight="1">
      <c r="A117" s="363"/>
      <c r="B117" s="184"/>
      <c r="C117" s="184"/>
      <c r="D117" s="184"/>
      <c r="E117" s="283"/>
      <c r="F117" s="184"/>
    </row>
    <row r="118" spans="1:11" ht="15" customHeight="1">
      <c r="A118" s="574" t="s">
        <v>236</v>
      </c>
      <c r="B118" s="574"/>
      <c r="C118" s="574"/>
      <c r="D118" s="574"/>
      <c r="E118" s="574"/>
      <c r="F118" s="574"/>
    </row>
    <row r="119" spans="1:11" thickBot="1">
      <c r="A119" s="575" t="s">
        <v>27</v>
      </c>
      <c r="B119" s="578" t="s">
        <v>102</v>
      </c>
      <c r="C119" s="579" t="s">
        <v>29</v>
      </c>
      <c r="D119" s="579"/>
      <c r="E119" s="579"/>
      <c r="F119" s="579"/>
    </row>
    <row r="120" spans="1:11" thickBot="1">
      <c r="A120" s="575"/>
      <c r="B120" s="578"/>
      <c r="C120" s="588" t="s">
        <v>186</v>
      </c>
      <c r="D120" s="588"/>
      <c r="E120" s="585" t="s">
        <v>187</v>
      </c>
      <c r="F120" s="585"/>
    </row>
    <row r="121" spans="1:11" thickBot="1">
      <c r="A121" s="575"/>
      <c r="B121" s="172" t="s">
        <v>33</v>
      </c>
      <c r="C121" s="173" t="s">
        <v>33</v>
      </c>
      <c r="D121" s="191" t="s">
        <v>34</v>
      </c>
      <c r="E121" s="351" t="s">
        <v>33</v>
      </c>
      <c r="F121" s="192" t="s">
        <v>34</v>
      </c>
    </row>
    <row r="122" spans="1:11" ht="14.4">
      <c r="A122" s="334" t="s">
        <v>35</v>
      </c>
      <c r="B122" s="232">
        <v>6085</v>
      </c>
      <c r="C122" s="125">
        <v>218</v>
      </c>
      <c r="D122" s="175">
        <v>3.58258011503698</v>
      </c>
      <c r="E122" s="125">
        <v>5867</v>
      </c>
      <c r="F122" s="119">
        <v>96.417419884962996</v>
      </c>
    </row>
    <row r="123" spans="1:11" ht="14.4">
      <c r="A123" s="332" t="s">
        <v>36</v>
      </c>
      <c r="B123" s="177">
        <v>3235</v>
      </c>
      <c r="C123" s="120">
        <v>85</v>
      </c>
      <c r="D123" s="333">
        <v>2.62751159196291</v>
      </c>
      <c r="E123" s="120">
        <v>3150</v>
      </c>
      <c r="F123" s="114">
        <v>97.3724884080371</v>
      </c>
    </row>
    <row r="124" spans="1:11" ht="14.4">
      <c r="A124" s="334" t="s">
        <v>83</v>
      </c>
      <c r="B124" s="176">
        <v>1424</v>
      </c>
      <c r="C124" s="125">
        <v>105</v>
      </c>
      <c r="D124" s="175">
        <v>7.3735955056179803</v>
      </c>
      <c r="E124" s="125">
        <v>1319</v>
      </c>
      <c r="F124" s="119">
        <v>92.626404494382001</v>
      </c>
    </row>
    <row r="125" spans="1:11" ht="14.4">
      <c r="A125" s="332" t="s">
        <v>37</v>
      </c>
      <c r="B125" s="177">
        <v>900</v>
      </c>
      <c r="C125" s="120">
        <v>55</v>
      </c>
      <c r="D125" s="333">
        <v>6.1111111111111098</v>
      </c>
      <c r="E125" s="120">
        <v>845</v>
      </c>
      <c r="F125" s="114">
        <v>93.8888888888889</v>
      </c>
    </row>
    <row r="126" spans="1:11" ht="14.4">
      <c r="A126" s="334" t="s">
        <v>38</v>
      </c>
      <c r="B126" s="176">
        <v>240</v>
      </c>
      <c r="C126" s="125">
        <v>12</v>
      </c>
      <c r="D126" s="175">
        <v>5</v>
      </c>
      <c r="E126" s="125">
        <v>228</v>
      </c>
      <c r="F126" s="119">
        <v>95</v>
      </c>
    </row>
    <row r="127" spans="1:11" ht="14.4">
      <c r="A127" s="332" t="s">
        <v>39</v>
      </c>
      <c r="B127" s="177">
        <v>748</v>
      </c>
      <c r="C127" s="120">
        <v>32</v>
      </c>
      <c r="D127" s="333">
        <v>4.2780748663101598</v>
      </c>
      <c r="E127" s="120">
        <v>716</v>
      </c>
      <c r="F127" s="114">
        <v>95.721925133689894</v>
      </c>
    </row>
    <row r="128" spans="1:11" ht="14.4">
      <c r="A128" s="334" t="s">
        <v>40</v>
      </c>
      <c r="B128" s="176">
        <v>2820</v>
      </c>
      <c r="C128" s="125">
        <v>75</v>
      </c>
      <c r="D128" s="175">
        <v>2.6595744680851099</v>
      </c>
      <c r="E128" s="125">
        <v>2745</v>
      </c>
      <c r="F128" s="119">
        <v>97.340425531914903</v>
      </c>
    </row>
    <row r="129" spans="1:6" ht="14.4">
      <c r="A129" s="332" t="s">
        <v>41</v>
      </c>
      <c r="B129" s="177">
        <v>818</v>
      </c>
      <c r="C129" s="120">
        <v>27</v>
      </c>
      <c r="D129" s="333">
        <v>3.3007334963325201</v>
      </c>
      <c r="E129" s="120">
        <v>791</v>
      </c>
      <c r="F129" s="114">
        <v>96.699266503667502</v>
      </c>
    </row>
    <row r="130" spans="1:6" ht="14.4">
      <c r="A130" s="334" t="s">
        <v>43</v>
      </c>
      <c r="B130" s="176">
        <v>5653</v>
      </c>
      <c r="C130" s="125">
        <v>178</v>
      </c>
      <c r="D130" s="175">
        <v>3.14877056430214</v>
      </c>
      <c r="E130" s="125">
        <v>5475</v>
      </c>
      <c r="F130" s="119">
        <v>96.851229435697903</v>
      </c>
    </row>
    <row r="131" spans="1:6" ht="14.4">
      <c r="A131" s="332" t="s">
        <v>44</v>
      </c>
      <c r="B131" s="177">
        <v>15635</v>
      </c>
      <c r="C131" s="120">
        <v>714</v>
      </c>
      <c r="D131" s="333">
        <v>4.5666773265110301</v>
      </c>
      <c r="E131" s="120">
        <v>14921</v>
      </c>
      <c r="F131" s="114">
        <v>95.433322673489002</v>
      </c>
    </row>
    <row r="132" spans="1:6" ht="14.4">
      <c r="A132" s="334" t="s">
        <v>45</v>
      </c>
      <c r="B132" s="176">
        <v>1351</v>
      </c>
      <c r="C132" s="125">
        <v>38</v>
      </c>
      <c r="D132" s="175">
        <v>2.8127313101406402</v>
      </c>
      <c r="E132" s="125">
        <v>1313</v>
      </c>
      <c r="F132" s="119">
        <v>97.187268689859394</v>
      </c>
    </row>
    <row r="133" spans="1:6" ht="14.4">
      <c r="A133" s="332" t="s">
        <v>46</v>
      </c>
      <c r="B133" s="177">
        <v>262</v>
      </c>
      <c r="C133" s="120">
        <v>13</v>
      </c>
      <c r="D133" s="333">
        <v>4.9618320610686997</v>
      </c>
      <c r="E133" s="120">
        <v>249</v>
      </c>
      <c r="F133" s="114">
        <v>95.038167938931295</v>
      </c>
    </row>
    <row r="134" spans="1:6" ht="14.4">
      <c r="A134" s="334" t="s">
        <v>47</v>
      </c>
      <c r="B134" s="176">
        <v>1559</v>
      </c>
      <c r="C134" s="125">
        <v>106</v>
      </c>
      <c r="D134" s="175">
        <v>6.7992302758178296</v>
      </c>
      <c r="E134" s="125">
        <v>1453</v>
      </c>
      <c r="F134" s="119">
        <v>93.200769724182194</v>
      </c>
    </row>
    <row r="135" spans="1:6" ht="14.4">
      <c r="A135" s="332" t="s">
        <v>48</v>
      </c>
      <c r="B135" s="177">
        <v>187</v>
      </c>
      <c r="C135" s="120">
        <v>13</v>
      </c>
      <c r="D135" s="333">
        <v>6.9518716577540101</v>
      </c>
      <c r="E135" s="120">
        <v>174</v>
      </c>
      <c r="F135" s="114">
        <v>93.048128342246002</v>
      </c>
    </row>
    <row r="136" spans="1:6" ht="14.4">
      <c r="A136" s="334" t="s">
        <v>49</v>
      </c>
      <c r="B136" s="176">
        <v>1844</v>
      </c>
      <c r="C136" s="125">
        <v>69</v>
      </c>
      <c r="D136" s="175">
        <v>3.7418655097613902</v>
      </c>
      <c r="E136" s="125">
        <v>1775</v>
      </c>
      <c r="F136" s="119">
        <v>96.258134490238604</v>
      </c>
    </row>
    <row r="137" spans="1:6" thickBot="1">
      <c r="A137" s="360" t="s">
        <v>50</v>
      </c>
      <c r="B137" s="178">
        <v>262</v>
      </c>
      <c r="C137" s="130">
        <v>7</v>
      </c>
      <c r="D137" s="335">
        <v>2.6717557251908399</v>
      </c>
      <c r="E137" s="130">
        <v>255</v>
      </c>
      <c r="F137" s="146">
        <v>97.328244274809194</v>
      </c>
    </row>
    <row r="138" spans="1:6" ht="14.4">
      <c r="A138" s="336" t="s">
        <v>51</v>
      </c>
      <c r="B138" s="179">
        <v>37873</v>
      </c>
      <c r="C138" s="162">
        <v>1434</v>
      </c>
      <c r="D138" s="161">
        <v>3.7863385525308302</v>
      </c>
      <c r="E138" s="162">
        <v>36439</v>
      </c>
      <c r="F138" s="163">
        <v>96.213661447469207</v>
      </c>
    </row>
    <row r="139" spans="1:6" ht="13.95" customHeight="1">
      <c r="A139" s="336" t="s">
        <v>52</v>
      </c>
      <c r="B139" s="180">
        <v>5150</v>
      </c>
      <c r="C139" s="124">
        <v>313</v>
      </c>
      <c r="D139" s="164">
        <v>6.0776699029126204</v>
      </c>
      <c r="E139" s="124">
        <v>4837</v>
      </c>
      <c r="F139" s="165">
        <v>93.922330097087396</v>
      </c>
    </row>
    <row r="140" spans="1:6" ht="13.95" customHeight="1">
      <c r="A140" s="337" t="s">
        <v>53</v>
      </c>
      <c r="B140" s="181">
        <v>43023</v>
      </c>
      <c r="C140" s="167">
        <v>1747</v>
      </c>
      <c r="D140" s="166">
        <v>4.0606187388141199</v>
      </c>
      <c r="E140" s="167">
        <v>41276</v>
      </c>
      <c r="F140" s="168">
        <v>95.9393812611859</v>
      </c>
    </row>
    <row r="141" spans="1:6" ht="33" customHeight="1">
      <c r="A141" s="583" t="s">
        <v>71</v>
      </c>
      <c r="B141" s="583"/>
      <c r="C141" s="583"/>
      <c r="D141" s="583"/>
      <c r="E141" s="583"/>
      <c r="F141" s="583"/>
    </row>
    <row r="142" spans="1:6" ht="14.4">
      <c r="A142" s="589"/>
      <c r="B142" s="589"/>
      <c r="C142" s="184"/>
      <c r="D142" s="184"/>
      <c r="E142" s="283"/>
      <c r="F142" s="184"/>
    </row>
    <row r="143" spans="1:6" ht="23.4">
      <c r="A143" s="530">
        <v>2020</v>
      </c>
      <c r="B143" s="530"/>
      <c r="C143" s="530"/>
      <c r="D143" s="530"/>
      <c r="E143" s="530"/>
      <c r="F143" s="530"/>
    </row>
    <row r="144" spans="1:6" ht="15" customHeight="1">
      <c r="A144" s="184"/>
      <c r="B144" s="184"/>
      <c r="C144" s="184"/>
      <c r="D144" s="184"/>
      <c r="E144" s="283"/>
      <c r="F144" s="184"/>
    </row>
    <row r="145" spans="1:6" ht="15" customHeight="1">
      <c r="A145" s="574" t="s">
        <v>237</v>
      </c>
      <c r="B145" s="574"/>
      <c r="C145" s="574"/>
      <c r="D145" s="574"/>
      <c r="E145" s="574"/>
      <c r="F145" s="574"/>
    </row>
    <row r="146" spans="1:6" thickBot="1">
      <c r="A146" s="575" t="s">
        <v>27</v>
      </c>
      <c r="B146" s="578" t="s">
        <v>102</v>
      </c>
      <c r="C146" s="579" t="s">
        <v>29</v>
      </c>
      <c r="D146" s="579"/>
      <c r="E146" s="579"/>
      <c r="F146" s="579"/>
    </row>
    <row r="147" spans="1:6" thickBot="1">
      <c r="A147" s="575"/>
      <c r="B147" s="578"/>
      <c r="C147" s="588" t="s">
        <v>186</v>
      </c>
      <c r="D147" s="588"/>
      <c r="E147" s="585" t="s">
        <v>187</v>
      </c>
      <c r="F147" s="585"/>
    </row>
    <row r="148" spans="1:6" thickBot="1">
      <c r="A148" s="575"/>
      <c r="B148" s="172" t="s">
        <v>33</v>
      </c>
      <c r="C148" s="173" t="s">
        <v>33</v>
      </c>
      <c r="D148" s="191" t="s">
        <v>34</v>
      </c>
      <c r="E148" s="351" t="s">
        <v>33</v>
      </c>
      <c r="F148" s="192" t="s">
        <v>34</v>
      </c>
    </row>
    <row r="149" spans="1:6" ht="14.4">
      <c r="A149" s="334" t="s">
        <v>35</v>
      </c>
      <c r="B149" s="232">
        <v>6512</v>
      </c>
      <c r="C149" s="125">
        <v>199</v>
      </c>
      <c r="D149" s="175">
        <v>3.0558968058968099</v>
      </c>
      <c r="E149" s="125">
        <v>6313</v>
      </c>
      <c r="F149" s="119">
        <v>96.944103194103207</v>
      </c>
    </row>
    <row r="150" spans="1:6" ht="14.4">
      <c r="A150" s="332" t="s">
        <v>36</v>
      </c>
      <c r="B150" s="177">
        <v>3425</v>
      </c>
      <c r="C150" s="120">
        <v>95</v>
      </c>
      <c r="D150" s="333">
        <v>2.77372262773723</v>
      </c>
      <c r="E150" s="120">
        <v>3330</v>
      </c>
      <c r="F150" s="114">
        <v>97.2262773722628</v>
      </c>
    </row>
    <row r="151" spans="1:6" ht="14.4">
      <c r="A151" s="334" t="s">
        <v>83</v>
      </c>
      <c r="B151" s="176">
        <v>1601</v>
      </c>
      <c r="C151" s="125">
        <v>128</v>
      </c>
      <c r="D151" s="175">
        <v>7.9950031230481002</v>
      </c>
      <c r="E151" s="125">
        <v>1473</v>
      </c>
      <c r="F151" s="119">
        <v>92.004996876951907</v>
      </c>
    </row>
    <row r="152" spans="1:6" ht="14.4">
      <c r="A152" s="332" t="s">
        <v>37</v>
      </c>
      <c r="B152" s="177">
        <v>991</v>
      </c>
      <c r="C152" s="120">
        <v>61</v>
      </c>
      <c r="D152" s="333">
        <v>6.1553985872855703</v>
      </c>
      <c r="E152" s="120">
        <v>930</v>
      </c>
      <c r="F152" s="114">
        <v>93.844601412714397</v>
      </c>
    </row>
    <row r="153" spans="1:6" ht="14.4">
      <c r="A153" s="334" t="s">
        <v>38</v>
      </c>
      <c r="B153" s="176">
        <v>264</v>
      </c>
      <c r="C153" s="125">
        <v>11</v>
      </c>
      <c r="D153" s="175">
        <v>4.1666666666666696</v>
      </c>
      <c r="E153" s="125">
        <v>253</v>
      </c>
      <c r="F153" s="119">
        <v>95.8333333333333</v>
      </c>
    </row>
    <row r="154" spans="1:6" ht="14.4">
      <c r="A154" s="332" t="s">
        <v>39</v>
      </c>
      <c r="B154" s="177">
        <v>847</v>
      </c>
      <c r="C154" s="120">
        <v>39</v>
      </c>
      <c r="D154" s="333">
        <v>4.6044864226682396</v>
      </c>
      <c r="E154" s="120">
        <v>808</v>
      </c>
      <c r="F154" s="114">
        <v>95.395513577331798</v>
      </c>
    </row>
    <row r="155" spans="1:6" ht="14.4">
      <c r="A155" s="334" t="s">
        <v>40</v>
      </c>
      <c r="B155" s="176">
        <v>2870</v>
      </c>
      <c r="C155" s="125">
        <v>69</v>
      </c>
      <c r="D155" s="175">
        <v>2.4041811846689898</v>
      </c>
      <c r="E155" s="125">
        <v>2801</v>
      </c>
      <c r="F155" s="119">
        <v>97.595818815331</v>
      </c>
    </row>
    <row r="156" spans="1:6" ht="14.4">
      <c r="A156" s="332" t="s">
        <v>41</v>
      </c>
      <c r="B156" s="177">
        <v>906</v>
      </c>
      <c r="C156" s="120">
        <v>32</v>
      </c>
      <c r="D156" s="333">
        <v>3.5320088300220802</v>
      </c>
      <c r="E156" s="120">
        <v>874</v>
      </c>
      <c r="F156" s="114">
        <v>96.467991169977907</v>
      </c>
    </row>
    <row r="157" spans="1:6" ht="14.4">
      <c r="A157" s="334" t="s">
        <v>43</v>
      </c>
      <c r="B157" s="176">
        <v>6038</v>
      </c>
      <c r="C157" s="125">
        <v>184</v>
      </c>
      <c r="D157" s="175">
        <v>3.0473666777078501</v>
      </c>
      <c r="E157" s="125">
        <v>5854</v>
      </c>
      <c r="F157" s="119">
        <v>96.952633322292101</v>
      </c>
    </row>
    <row r="158" spans="1:6" ht="14.4">
      <c r="A158" s="332" t="s">
        <v>44</v>
      </c>
      <c r="B158" s="177">
        <v>15586</v>
      </c>
      <c r="C158" s="120">
        <v>642</v>
      </c>
      <c r="D158" s="333">
        <v>4.1190812267419501</v>
      </c>
      <c r="E158" s="120">
        <v>14944</v>
      </c>
      <c r="F158" s="114">
        <v>95.880918773258102</v>
      </c>
    </row>
    <row r="159" spans="1:6" ht="14.4">
      <c r="A159" s="334" t="s">
        <v>45</v>
      </c>
      <c r="B159" s="176">
        <v>1505</v>
      </c>
      <c r="C159" s="125">
        <v>46</v>
      </c>
      <c r="D159" s="175">
        <v>3.0564784053156102</v>
      </c>
      <c r="E159" s="125">
        <v>1459</v>
      </c>
      <c r="F159" s="119">
        <v>96.943521594684398</v>
      </c>
    </row>
    <row r="160" spans="1:6" ht="14.4">
      <c r="A160" s="332" t="s">
        <v>46</v>
      </c>
      <c r="B160" s="177">
        <v>270</v>
      </c>
      <c r="C160" s="120">
        <v>11</v>
      </c>
      <c r="D160" s="333">
        <v>4.07407407407407</v>
      </c>
      <c r="E160" s="120">
        <v>259</v>
      </c>
      <c r="F160" s="114">
        <v>95.925925925925895</v>
      </c>
    </row>
    <row r="161" spans="1:6" ht="14.4">
      <c r="A161" s="334" t="s">
        <v>47</v>
      </c>
      <c r="B161" s="176">
        <v>1660</v>
      </c>
      <c r="C161" s="125">
        <v>115</v>
      </c>
      <c r="D161" s="175">
        <v>6.9277108433734904</v>
      </c>
      <c r="E161" s="125">
        <v>1545</v>
      </c>
      <c r="F161" s="119">
        <v>93.072289156626496</v>
      </c>
    </row>
    <row r="162" spans="1:6" ht="14.4">
      <c r="A162" s="332" t="s">
        <v>48</v>
      </c>
      <c r="B162" s="177">
        <v>190</v>
      </c>
      <c r="C162" s="120">
        <v>12</v>
      </c>
      <c r="D162" s="333">
        <v>6.3157894736842097</v>
      </c>
      <c r="E162" s="120">
        <v>178</v>
      </c>
      <c r="F162" s="114">
        <v>93.684210526315795</v>
      </c>
    </row>
    <row r="163" spans="1:6" ht="14.4">
      <c r="A163" s="334" t="s">
        <v>49</v>
      </c>
      <c r="B163" s="176">
        <v>1837</v>
      </c>
      <c r="C163" s="125">
        <v>78</v>
      </c>
      <c r="D163" s="175">
        <v>4.2460533478497604</v>
      </c>
      <c r="E163" s="125">
        <v>1759</v>
      </c>
      <c r="F163" s="119">
        <v>95.753946652150304</v>
      </c>
    </row>
    <row r="164" spans="1:6" thickBot="1">
      <c r="A164" s="360" t="s">
        <v>50</v>
      </c>
      <c r="B164" s="178">
        <v>280</v>
      </c>
      <c r="C164" s="130">
        <v>6</v>
      </c>
      <c r="D164" s="335">
        <v>2.1428571428571401</v>
      </c>
      <c r="E164" s="130">
        <v>274</v>
      </c>
      <c r="F164" s="146">
        <v>97.857142857142904</v>
      </c>
    </row>
    <row r="165" spans="1:6" ht="14.4">
      <c r="A165" s="336" t="s">
        <v>51</v>
      </c>
      <c r="B165" s="179">
        <v>39154</v>
      </c>
      <c r="C165" s="162">
        <v>1374</v>
      </c>
      <c r="D165" s="161">
        <v>3.50922000306482</v>
      </c>
      <c r="E165" s="162">
        <v>37780</v>
      </c>
      <c r="F165" s="163">
        <v>96.490779996935203</v>
      </c>
    </row>
    <row r="166" spans="1:6" ht="13.95" customHeight="1">
      <c r="A166" s="336" t="s">
        <v>52</v>
      </c>
      <c r="B166" s="180">
        <v>5628</v>
      </c>
      <c r="C166" s="124">
        <v>354</v>
      </c>
      <c r="D166" s="164">
        <v>6.2899786780383797</v>
      </c>
      <c r="E166" s="124">
        <v>5274</v>
      </c>
      <c r="F166" s="165">
        <v>93.710021321961605</v>
      </c>
    </row>
    <row r="167" spans="1:6" ht="13.95" customHeight="1">
      <c r="A167" s="337" t="s">
        <v>53</v>
      </c>
      <c r="B167" s="181">
        <v>44782</v>
      </c>
      <c r="C167" s="167">
        <v>1728</v>
      </c>
      <c r="D167" s="166">
        <v>3.8586932249564598</v>
      </c>
      <c r="E167" s="167">
        <v>43054</v>
      </c>
      <c r="F167" s="168">
        <v>96.141306775043603</v>
      </c>
    </row>
    <row r="168" spans="1:6" ht="33" customHeight="1">
      <c r="A168" s="583" t="s">
        <v>72</v>
      </c>
      <c r="B168" s="583"/>
      <c r="C168" s="583"/>
      <c r="D168" s="583"/>
      <c r="E168" s="583"/>
      <c r="F168" s="583"/>
    </row>
    <row r="169" spans="1:6" ht="14.4"/>
    <row r="170" spans="1:6" ht="23.4">
      <c r="A170" s="530">
        <v>2019</v>
      </c>
      <c r="B170" s="530"/>
      <c r="C170" s="530"/>
      <c r="D170" s="530"/>
      <c r="E170" s="530"/>
      <c r="F170" s="530"/>
    </row>
    <row r="171" spans="1:6" ht="15" customHeight="1">
      <c r="A171" s="184"/>
      <c r="B171" s="184"/>
      <c r="C171" s="184"/>
      <c r="D171" s="184"/>
      <c r="E171" s="283"/>
      <c r="F171" s="184"/>
    </row>
    <row r="172" spans="1:6" ht="15" customHeight="1">
      <c r="A172" s="574" t="s">
        <v>238</v>
      </c>
      <c r="B172" s="574"/>
      <c r="C172" s="574"/>
      <c r="D172" s="574"/>
      <c r="E172" s="574"/>
      <c r="F172" s="574"/>
    </row>
    <row r="173" spans="1:6" thickBot="1">
      <c r="A173" s="575" t="s">
        <v>27</v>
      </c>
      <c r="B173" s="578" t="s">
        <v>102</v>
      </c>
      <c r="C173" s="579" t="s">
        <v>29</v>
      </c>
      <c r="D173" s="579"/>
      <c r="E173" s="579"/>
      <c r="F173" s="579"/>
    </row>
    <row r="174" spans="1:6" thickBot="1">
      <c r="A174" s="575"/>
      <c r="B174" s="578"/>
      <c r="C174" s="588" t="s">
        <v>186</v>
      </c>
      <c r="D174" s="588"/>
      <c r="E174" s="585" t="s">
        <v>187</v>
      </c>
      <c r="F174" s="585"/>
    </row>
    <row r="175" spans="1:6" thickBot="1">
      <c r="A175" s="575"/>
      <c r="B175" s="172" t="s">
        <v>33</v>
      </c>
      <c r="C175" s="173" t="s">
        <v>33</v>
      </c>
      <c r="D175" s="191" t="s">
        <v>34</v>
      </c>
      <c r="E175" s="351" t="s">
        <v>33</v>
      </c>
      <c r="F175" s="192" t="s">
        <v>34</v>
      </c>
    </row>
    <row r="176" spans="1:6" ht="14.4">
      <c r="A176" s="334" t="s">
        <v>35</v>
      </c>
      <c r="B176" s="232">
        <v>6562</v>
      </c>
      <c r="C176" s="125">
        <v>188</v>
      </c>
      <c r="D176" s="175">
        <v>2.8649801889667801</v>
      </c>
      <c r="E176" s="125">
        <v>6374</v>
      </c>
      <c r="F176" s="119">
        <v>97.135019811033203</v>
      </c>
    </row>
    <row r="177" spans="1:6" ht="14.4">
      <c r="A177" s="332" t="s">
        <v>36</v>
      </c>
      <c r="B177" s="177">
        <v>3409</v>
      </c>
      <c r="C177" s="120">
        <v>82</v>
      </c>
      <c r="D177" s="333">
        <v>2.4053974772660598</v>
      </c>
      <c r="E177" s="120">
        <v>3327</v>
      </c>
      <c r="F177" s="114">
        <v>97.594602522733894</v>
      </c>
    </row>
    <row r="178" spans="1:6" ht="14.4">
      <c r="A178" s="334" t="s">
        <v>83</v>
      </c>
      <c r="B178" s="176">
        <v>1655</v>
      </c>
      <c r="C178" s="125">
        <v>126</v>
      </c>
      <c r="D178" s="175">
        <v>7.6132930513595198</v>
      </c>
      <c r="E178" s="125">
        <v>1529</v>
      </c>
      <c r="F178" s="119">
        <v>92.386706948640494</v>
      </c>
    </row>
    <row r="179" spans="1:6" ht="14.4">
      <c r="A179" s="332" t="s">
        <v>37</v>
      </c>
      <c r="B179" s="177">
        <v>1014</v>
      </c>
      <c r="C179" s="120">
        <v>65</v>
      </c>
      <c r="D179" s="333">
        <v>6.4102564102564097</v>
      </c>
      <c r="E179" s="120">
        <v>949</v>
      </c>
      <c r="F179" s="114">
        <v>93.589743589743605</v>
      </c>
    </row>
    <row r="180" spans="1:6" ht="14.4">
      <c r="A180" s="334" t="s">
        <v>38</v>
      </c>
      <c r="B180" s="176">
        <v>278</v>
      </c>
      <c r="C180" s="125">
        <v>11</v>
      </c>
      <c r="D180" s="175">
        <v>3.9568345323741001</v>
      </c>
      <c r="E180" s="125">
        <v>267</v>
      </c>
      <c r="F180" s="119">
        <v>96.043165467625897</v>
      </c>
    </row>
    <row r="181" spans="1:6" ht="14.4">
      <c r="A181" s="332" t="s">
        <v>39</v>
      </c>
      <c r="B181" s="177">
        <v>875</v>
      </c>
      <c r="C181" s="120">
        <v>45</v>
      </c>
      <c r="D181" s="333">
        <v>5.1428571428571397</v>
      </c>
      <c r="E181" s="120">
        <v>830</v>
      </c>
      <c r="F181" s="114">
        <v>94.857142857142904</v>
      </c>
    </row>
    <row r="182" spans="1:6" ht="14.4">
      <c r="A182" s="334" t="s">
        <v>40</v>
      </c>
      <c r="B182" s="176">
        <v>2874</v>
      </c>
      <c r="C182" s="125">
        <v>73</v>
      </c>
      <c r="D182" s="175">
        <v>2.5400139178844801</v>
      </c>
      <c r="E182" s="125">
        <v>2801</v>
      </c>
      <c r="F182" s="119">
        <v>97.459986082115506</v>
      </c>
    </row>
    <row r="183" spans="1:6" ht="14.4">
      <c r="A183" s="332" t="s">
        <v>41</v>
      </c>
      <c r="B183" s="177">
        <v>990</v>
      </c>
      <c r="C183" s="120">
        <v>33</v>
      </c>
      <c r="D183" s="333">
        <v>3.3333333333333299</v>
      </c>
      <c r="E183" s="120">
        <v>957</v>
      </c>
      <c r="F183" s="114">
        <v>96.6666666666667</v>
      </c>
    </row>
    <row r="184" spans="1:6" ht="14.4">
      <c r="A184" s="334" t="s">
        <v>43</v>
      </c>
      <c r="B184" s="176">
        <v>6021</v>
      </c>
      <c r="C184" s="125">
        <v>272</v>
      </c>
      <c r="D184" s="175">
        <v>4.51752200631124</v>
      </c>
      <c r="E184" s="125">
        <v>5749</v>
      </c>
      <c r="F184" s="119">
        <v>95.482477993688804</v>
      </c>
    </row>
    <row r="185" spans="1:6" ht="14.4">
      <c r="A185" s="332" t="s">
        <v>44</v>
      </c>
      <c r="B185" s="177">
        <v>15237</v>
      </c>
      <c r="C185" s="120">
        <v>596</v>
      </c>
      <c r="D185" s="333">
        <v>3.9115311413007801</v>
      </c>
      <c r="E185" s="120">
        <v>14641</v>
      </c>
      <c r="F185" s="114">
        <v>96.088468858699201</v>
      </c>
    </row>
    <row r="186" spans="1:6" ht="14.4">
      <c r="A186" s="334" t="s">
        <v>45</v>
      </c>
      <c r="B186" s="176">
        <v>1535</v>
      </c>
      <c r="C186" s="125">
        <v>46</v>
      </c>
      <c r="D186" s="175">
        <v>2.9967426710097702</v>
      </c>
      <c r="E186" s="125">
        <v>1489</v>
      </c>
      <c r="F186" s="119">
        <v>97.003257328990202</v>
      </c>
    </row>
    <row r="187" spans="1:6" ht="14.4">
      <c r="A187" s="332" t="s">
        <v>46</v>
      </c>
      <c r="B187" s="177">
        <v>247</v>
      </c>
      <c r="C187" s="120">
        <v>11</v>
      </c>
      <c r="D187" s="333">
        <v>4.4534412955465603</v>
      </c>
      <c r="E187" s="120">
        <v>236</v>
      </c>
      <c r="F187" s="114">
        <v>95.546558704453503</v>
      </c>
    </row>
    <row r="188" spans="1:6" ht="14.4">
      <c r="A188" s="334" t="s">
        <v>47</v>
      </c>
      <c r="B188" s="176">
        <v>1697</v>
      </c>
      <c r="C188" s="125">
        <v>117</v>
      </c>
      <c r="D188" s="175">
        <v>6.8945197407189198</v>
      </c>
      <c r="E188" s="125">
        <v>1580</v>
      </c>
      <c r="F188" s="119">
        <v>93.105480259281094</v>
      </c>
    </row>
    <row r="189" spans="1:6" ht="14.4">
      <c r="A189" s="332" t="s">
        <v>48</v>
      </c>
      <c r="B189" s="177">
        <v>183</v>
      </c>
      <c r="C189" s="120">
        <v>12</v>
      </c>
      <c r="D189" s="333">
        <v>6.5573770491803298</v>
      </c>
      <c r="E189" s="120">
        <v>171</v>
      </c>
      <c r="F189" s="114">
        <v>93.442622950819697</v>
      </c>
    </row>
    <row r="190" spans="1:6" ht="14.4">
      <c r="A190" s="334" t="s">
        <v>49</v>
      </c>
      <c r="B190" s="176">
        <v>1840</v>
      </c>
      <c r="C190" s="125">
        <v>73</v>
      </c>
      <c r="D190" s="175">
        <v>3.9673913043478302</v>
      </c>
      <c r="E190" s="125">
        <v>1767</v>
      </c>
      <c r="F190" s="119">
        <v>96.0326086956522</v>
      </c>
    </row>
    <row r="191" spans="1:6" thickBot="1">
      <c r="A191" s="360" t="s">
        <v>50</v>
      </c>
      <c r="B191" s="178">
        <v>305</v>
      </c>
      <c r="C191" s="130">
        <v>6</v>
      </c>
      <c r="D191" s="335">
        <v>1.9672131147541001</v>
      </c>
      <c r="E191" s="130">
        <v>299</v>
      </c>
      <c r="F191" s="146">
        <v>98.032786885245898</v>
      </c>
    </row>
    <row r="192" spans="1:6" ht="14.4">
      <c r="A192" s="336" t="s">
        <v>51</v>
      </c>
      <c r="B192" s="179">
        <v>38878</v>
      </c>
      <c r="C192" s="162">
        <v>1397</v>
      </c>
      <c r="D192" s="161">
        <v>3.5932918359997901</v>
      </c>
      <c r="E192" s="162">
        <v>37481</v>
      </c>
      <c r="F192" s="163">
        <v>96.406708164000193</v>
      </c>
    </row>
    <row r="193" spans="1:6" ht="13.95" customHeight="1">
      <c r="A193" s="336" t="s">
        <v>52</v>
      </c>
      <c r="B193" s="180">
        <v>5844</v>
      </c>
      <c r="C193" s="124">
        <v>359</v>
      </c>
      <c r="D193" s="164">
        <v>6.1430527036276503</v>
      </c>
      <c r="E193" s="124">
        <v>5485</v>
      </c>
      <c r="F193" s="165">
        <v>93.856947296372397</v>
      </c>
    </row>
    <row r="194" spans="1:6" ht="13.95" customHeight="1">
      <c r="A194" s="337" t="s">
        <v>53</v>
      </c>
      <c r="B194" s="181">
        <v>44722</v>
      </c>
      <c r="C194" s="167">
        <v>1756</v>
      </c>
      <c r="D194" s="166">
        <v>3.9264791377845398</v>
      </c>
      <c r="E194" s="167">
        <v>42966</v>
      </c>
      <c r="F194" s="168">
        <v>96.073520862215503</v>
      </c>
    </row>
    <row r="195" spans="1:6" ht="33" customHeight="1">
      <c r="A195" s="587" t="s">
        <v>73</v>
      </c>
      <c r="B195" s="587"/>
      <c r="C195" s="587"/>
      <c r="D195" s="587"/>
      <c r="E195" s="587"/>
      <c r="F195" s="587"/>
    </row>
    <row r="196" spans="1:6" ht="14.4"/>
    <row r="197" spans="1:6" ht="23.4">
      <c r="A197" s="530">
        <v>2018</v>
      </c>
      <c r="B197" s="530"/>
      <c r="C197" s="530"/>
      <c r="D197" s="530"/>
      <c r="E197" s="530"/>
      <c r="F197" s="530"/>
    </row>
    <row r="198" spans="1:6" ht="15" customHeight="1">
      <c r="A198" s="184"/>
      <c r="B198" s="184"/>
      <c r="C198" s="184"/>
      <c r="D198" s="184"/>
      <c r="E198" s="283"/>
      <c r="F198" s="184"/>
    </row>
    <row r="199" spans="1:6" ht="15" customHeight="1">
      <c r="A199" s="574" t="s">
        <v>239</v>
      </c>
      <c r="B199" s="574"/>
      <c r="C199" s="574"/>
      <c r="D199" s="574"/>
      <c r="E199" s="574"/>
      <c r="F199" s="574"/>
    </row>
    <row r="200" spans="1:6" thickBot="1">
      <c r="A200" s="575" t="s">
        <v>27</v>
      </c>
      <c r="B200" s="578" t="s">
        <v>102</v>
      </c>
      <c r="C200" s="579" t="s">
        <v>29</v>
      </c>
      <c r="D200" s="579"/>
      <c r="E200" s="579"/>
      <c r="F200" s="579"/>
    </row>
    <row r="201" spans="1:6" thickBot="1">
      <c r="A201" s="575"/>
      <c r="B201" s="578"/>
      <c r="C201" s="588" t="s">
        <v>186</v>
      </c>
      <c r="D201" s="588"/>
      <c r="E201" s="585" t="s">
        <v>187</v>
      </c>
      <c r="F201" s="585"/>
    </row>
    <row r="202" spans="1:6" thickBot="1">
      <c r="A202" s="575"/>
      <c r="B202" s="172" t="s">
        <v>33</v>
      </c>
      <c r="C202" s="173" t="s">
        <v>33</v>
      </c>
      <c r="D202" s="191" t="s">
        <v>34</v>
      </c>
      <c r="E202" s="351" t="s">
        <v>33</v>
      </c>
      <c r="F202" s="192" t="s">
        <v>34</v>
      </c>
    </row>
    <row r="203" spans="1:6" ht="14.4">
      <c r="A203" s="334" t="s">
        <v>35</v>
      </c>
      <c r="B203" s="232">
        <v>6574</v>
      </c>
      <c r="C203" s="125">
        <v>181</v>
      </c>
      <c r="D203" s="175">
        <v>2.75327045938546</v>
      </c>
      <c r="E203" s="125">
        <v>6393</v>
      </c>
      <c r="F203" s="119">
        <v>97.246729540614496</v>
      </c>
    </row>
    <row r="204" spans="1:6" ht="14.4">
      <c r="A204" s="332" t="s">
        <v>36</v>
      </c>
      <c r="B204" s="177">
        <v>3385</v>
      </c>
      <c r="C204" s="120">
        <v>86</v>
      </c>
      <c r="D204" s="333">
        <v>2.5406203840472701</v>
      </c>
      <c r="E204" s="120">
        <v>3299</v>
      </c>
      <c r="F204" s="114">
        <v>97.459379615952699</v>
      </c>
    </row>
    <row r="205" spans="1:6" ht="14.4">
      <c r="A205" s="334" t="s">
        <v>83</v>
      </c>
      <c r="B205" s="176">
        <v>1621</v>
      </c>
      <c r="C205" s="125">
        <v>112</v>
      </c>
      <c r="D205" s="175">
        <v>6.9093152375077098</v>
      </c>
      <c r="E205" s="125">
        <v>1509</v>
      </c>
      <c r="F205" s="119">
        <v>93.090684762492302</v>
      </c>
    </row>
    <row r="206" spans="1:6" ht="14.4">
      <c r="A206" s="332" t="s">
        <v>37</v>
      </c>
      <c r="B206" s="177">
        <v>1056</v>
      </c>
      <c r="C206" s="120">
        <v>64</v>
      </c>
      <c r="D206" s="333">
        <v>6.0606060606060597</v>
      </c>
      <c r="E206" s="120">
        <v>992</v>
      </c>
      <c r="F206" s="114">
        <v>93.939393939393895</v>
      </c>
    </row>
    <row r="207" spans="1:6" ht="14.4">
      <c r="A207" s="334" t="s">
        <v>38</v>
      </c>
      <c r="B207" s="176">
        <v>295</v>
      </c>
      <c r="C207" s="125">
        <v>14</v>
      </c>
      <c r="D207" s="175">
        <v>4.7457627118644101</v>
      </c>
      <c r="E207" s="125">
        <v>281</v>
      </c>
      <c r="F207" s="119">
        <v>95.254237288135599</v>
      </c>
    </row>
    <row r="208" spans="1:6" ht="14.4">
      <c r="A208" s="332" t="s">
        <v>39</v>
      </c>
      <c r="B208" s="177">
        <v>920</v>
      </c>
      <c r="C208" s="120">
        <v>42</v>
      </c>
      <c r="D208" s="333">
        <v>4.5652173913043503</v>
      </c>
      <c r="E208" s="120">
        <v>878</v>
      </c>
      <c r="F208" s="114">
        <v>95.434782608695699</v>
      </c>
    </row>
    <row r="209" spans="1:6" ht="14.4">
      <c r="A209" s="334" t="s">
        <v>40</v>
      </c>
      <c r="B209" s="176">
        <v>2817</v>
      </c>
      <c r="C209" s="125">
        <v>82</v>
      </c>
      <c r="D209" s="175">
        <v>2.91089811856585</v>
      </c>
      <c r="E209" s="125">
        <v>2735</v>
      </c>
      <c r="F209" s="119">
        <v>97.089101881434203</v>
      </c>
    </row>
    <row r="210" spans="1:6" ht="14.4">
      <c r="A210" s="332" t="s">
        <v>41</v>
      </c>
      <c r="B210" s="177">
        <v>1073</v>
      </c>
      <c r="C210" s="120">
        <v>37</v>
      </c>
      <c r="D210" s="333">
        <v>3.4482758620689702</v>
      </c>
      <c r="E210" s="120">
        <v>1036</v>
      </c>
      <c r="F210" s="114">
        <v>96.551724137931004</v>
      </c>
    </row>
    <row r="211" spans="1:6" ht="14.4">
      <c r="A211" s="334" t="s">
        <v>43</v>
      </c>
      <c r="B211" s="176">
        <v>6050</v>
      </c>
      <c r="C211" s="125">
        <v>236</v>
      </c>
      <c r="D211" s="175">
        <v>3.9008264462809898</v>
      </c>
      <c r="E211" s="125">
        <v>5814</v>
      </c>
      <c r="F211" s="119">
        <v>96.099173553718998</v>
      </c>
    </row>
    <row r="212" spans="1:6" ht="14.4">
      <c r="A212" s="332" t="s">
        <v>44</v>
      </c>
      <c r="B212" s="177">
        <v>14697</v>
      </c>
      <c r="C212" s="120">
        <v>567</v>
      </c>
      <c r="D212" s="333">
        <v>3.8579301898346601</v>
      </c>
      <c r="E212" s="120">
        <v>14130</v>
      </c>
      <c r="F212" s="114">
        <v>96.142069810165296</v>
      </c>
    </row>
    <row r="213" spans="1:6" ht="14.4">
      <c r="A213" s="334" t="s">
        <v>45</v>
      </c>
      <c r="B213" s="176">
        <v>1524</v>
      </c>
      <c r="C213" s="125">
        <v>44</v>
      </c>
      <c r="D213" s="175">
        <v>2.8871391076115498</v>
      </c>
      <c r="E213" s="125">
        <v>1480</v>
      </c>
      <c r="F213" s="119">
        <v>97.112860892388497</v>
      </c>
    </row>
    <row r="214" spans="1:6" ht="14.4">
      <c r="A214" s="332" t="s">
        <v>46</v>
      </c>
      <c r="B214" s="177">
        <v>239</v>
      </c>
      <c r="C214" s="120">
        <v>10</v>
      </c>
      <c r="D214" s="333">
        <v>4.1841004184100399</v>
      </c>
      <c r="E214" s="120">
        <v>229</v>
      </c>
      <c r="F214" s="114">
        <v>95.815899581590003</v>
      </c>
    </row>
    <row r="215" spans="1:6" ht="14.4">
      <c r="A215" s="334" t="s">
        <v>47</v>
      </c>
      <c r="B215" s="176">
        <v>1716</v>
      </c>
      <c r="C215" s="125">
        <v>118</v>
      </c>
      <c r="D215" s="175">
        <v>6.8764568764568796</v>
      </c>
      <c r="E215" s="125">
        <v>1598</v>
      </c>
      <c r="F215" s="119">
        <v>93.123543123543101</v>
      </c>
    </row>
    <row r="216" spans="1:6" ht="14.4">
      <c r="A216" s="332" t="s">
        <v>48</v>
      </c>
      <c r="B216" s="177">
        <v>189</v>
      </c>
      <c r="C216" s="120">
        <v>11</v>
      </c>
      <c r="D216" s="333">
        <v>5.8201058201058196</v>
      </c>
      <c r="E216" s="120">
        <v>178</v>
      </c>
      <c r="F216" s="114">
        <v>94.179894179894205</v>
      </c>
    </row>
    <row r="217" spans="1:6" ht="14.4">
      <c r="A217" s="334" t="s">
        <v>49</v>
      </c>
      <c r="B217" s="176">
        <v>1719</v>
      </c>
      <c r="C217" s="125">
        <v>63</v>
      </c>
      <c r="D217" s="175">
        <v>3.66492146596859</v>
      </c>
      <c r="E217" s="125">
        <v>1656</v>
      </c>
      <c r="F217" s="119">
        <v>96.335078534031396</v>
      </c>
    </row>
    <row r="218" spans="1:6" thickBot="1">
      <c r="A218" s="360" t="s">
        <v>50</v>
      </c>
      <c r="B218" s="178">
        <v>306</v>
      </c>
      <c r="C218" s="130">
        <v>4</v>
      </c>
      <c r="D218" s="335">
        <v>1.3071895424836599</v>
      </c>
      <c r="E218" s="130">
        <v>302</v>
      </c>
      <c r="F218" s="146">
        <v>98.692810457516302</v>
      </c>
    </row>
    <row r="219" spans="1:6" ht="14.4">
      <c r="A219" s="336" t="s">
        <v>51</v>
      </c>
      <c r="B219" s="179">
        <v>38220</v>
      </c>
      <c r="C219" s="162">
        <v>1325</v>
      </c>
      <c r="D219" s="161">
        <v>3.46677132391418</v>
      </c>
      <c r="E219" s="162">
        <v>36895</v>
      </c>
      <c r="F219" s="163">
        <v>96.533228676085798</v>
      </c>
    </row>
    <row r="220" spans="1:6" ht="13.95" customHeight="1">
      <c r="A220" s="336" t="s">
        <v>52</v>
      </c>
      <c r="B220" s="180">
        <v>5961</v>
      </c>
      <c r="C220" s="124">
        <v>346</v>
      </c>
      <c r="D220" s="164">
        <v>5.8043952356987099</v>
      </c>
      <c r="E220" s="124">
        <v>5615</v>
      </c>
      <c r="F220" s="165">
        <v>94.195604764301294</v>
      </c>
    </row>
    <row r="221" spans="1:6" ht="13.95" customHeight="1">
      <c r="A221" s="337" t="s">
        <v>53</v>
      </c>
      <c r="B221" s="181">
        <v>44181</v>
      </c>
      <c r="C221" s="167">
        <v>1671</v>
      </c>
      <c r="D221" s="166">
        <v>3.7821688055951701</v>
      </c>
      <c r="E221" s="167">
        <v>42510</v>
      </c>
      <c r="F221" s="168">
        <v>96.217831194404795</v>
      </c>
    </row>
    <row r="222" spans="1:6" ht="33" customHeight="1">
      <c r="A222" s="583" t="s">
        <v>74</v>
      </c>
      <c r="B222" s="583"/>
      <c r="C222" s="583"/>
      <c r="D222" s="583"/>
      <c r="E222" s="583"/>
      <c r="F222" s="583"/>
    </row>
  </sheetData>
  <mergeCells count="71">
    <mergeCell ref="A3:F3"/>
    <mergeCell ref="A5:F5"/>
    <mergeCell ref="A6:A8"/>
    <mergeCell ref="B6:B7"/>
    <mergeCell ref="C6:F6"/>
    <mergeCell ref="C7:D7"/>
    <mergeCell ref="E7:F7"/>
    <mergeCell ref="A36:A38"/>
    <mergeCell ref="B36:B37"/>
    <mergeCell ref="C36:F36"/>
    <mergeCell ref="C37:D37"/>
    <mergeCell ref="E37:F37"/>
    <mergeCell ref="A87:F87"/>
    <mergeCell ref="A89:F89"/>
    <mergeCell ref="A91:F91"/>
    <mergeCell ref="A92:A94"/>
    <mergeCell ref="B92:B93"/>
    <mergeCell ref="C92:F92"/>
    <mergeCell ref="C93:D93"/>
    <mergeCell ref="E93:F93"/>
    <mergeCell ref="A114:F114"/>
    <mergeCell ref="A115:B115"/>
    <mergeCell ref="A116:F116"/>
    <mergeCell ref="A118:F118"/>
    <mergeCell ref="A119:A121"/>
    <mergeCell ref="B119:B120"/>
    <mergeCell ref="C119:F119"/>
    <mergeCell ref="C120:D120"/>
    <mergeCell ref="E120:F120"/>
    <mergeCell ref="A141:F141"/>
    <mergeCell ref="A142:B142"/>
    <mergeCell ref="A143:F143"/>
    <mergeCell ref="A145:F145"/>
    <mergeCell ref="A146:A148"/>
    <mergeCell ref="B146:B147"/>
    <mergeCell ref="C146:F146"/>
    <mergeCell ref="C147:D147"/>
    <mergeCell ref="E147:F147"/>
    <mergeCell ref="A168:F168"/>
    <mergeCell ref="A170:F170"/>
    <mergeCell ref="A172:F172"/>
    <mergeCell ref="A173:A175"/>
    <mergeCell ref="B173:B174"/>
    <mergeCell ref="C173:F173"/>
    <mergeCell ref="C174:D174"/>
    <mergeCell ref="E174:F174"/>
    <mergeCell ref="A222:F222"/>
    <mergeCell ref="A195:F195"/>
    <mergeCell ref="A197:F197"/>
    <mergeCell ref="A199:F199"/>
    <mergeCell ref="A200:A202"/>
    <mergeCell ref="B200:B201"/>
    <mergeCell ref="C200:F200"/>
    <mergeCell ref="C201:D201"/>
    <mergeCell ref="E201:F201"/>
    <mergeCell ref="A29:F29"/>
    <mergeCell ref="A28:F28"/>
    <mergeCell ref="A30:F30"/>
    <mergeCell ref="A58:F58"/>
    <mergeCell ref="A86:F86"/>
    <mergeCell ref="A59:F59"/>
    <mergeCell ref="A61:F61"/>
    <mergeCell ref="A63:F63"/>
    <mergeCell ref="A64:A66"/>
    <mergeCell ref="B64:B65"/>
    <mergeCell ref="C64:F64"/>
    <mergeCell ref="C65:D65"/>
    <mergeCell ref="E65:F65"/>
    <mergeCell ref="A31:F31"/>
    <mergeCell ref="A33:F33"/>
    <mergeCell ref="A35:F35"/>
  </mergeCells>
  <phoneticPr fontId="54" type="noConversion"/>
  <hyperlinks>
    <hyperlink ref="A1" location="Inhalt!A9" display="Zurück zum Inhalt" xr:uid="{B99A4F57-E710-4464-AD90-409C1C847F5B}"/>
  </hyperlinks>
  <pageMargins left="0.7" right="0.7" top="0.78749999999999998" bottom="0.78749999999999998"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43"/>
  <sheetViews>
    <sheetView showGridLines="0" zoomScale="80" zoomScaleNormal="80" workbookViewId="0"/>
  </sheetViews>
  <sheetFormatPr baseColWidth="10" defaultColWidth="11" defaultRowHeight="15" customHeight="1"/>
  <cols>
    <col min="1" max="1" width="23.5" style="184" customWidth="1"/>
    <col min="2" max="2" width="11" style="184" customWidth="1"/>
    <col min="3" max="18" width="13" style="184" customWidth="1"/>
    <col min="19" max="16384" width="11" style="184"/>
  </cols>
  <sheetData>
    <row r="1" spans="1:19" ht="14.4">
      <c r="A1" s="22" t="s">
        <v>26</v>
      </c>
    </row>
    <row r="2" spans="1:19" ht="14.4">
      <c r="A2" s="22"/>
    </row>
    <row r="3" spans="1:19" customFormat="1" ht="23.4">
      <c r="A3" s="530">
        <v>2025</v>
      </c>
      <c r="B3" s="530"/>
      <c r="C3" s="530"/>
      <c r="D3" s="530"/>
      <c r="E3" s="530"/>
      <c r="F3" s="530"/>
      <c r="G3" s="530"/>
      <c r="H3" s="530"/>
      <c r="I3" s="530"/>
      <c r="J3" s="530"/>
      <c r="K3" s="530"/>
      <c r="L3" s="530"/>
      <c r="M3" s="530"/>
      <c r="N3" s="530"/>
      <c r="O3" s="530"/>
      <c r="P3" s="530"/>
      <c r="Q3" s="530"/>
      <c r="R3" s="530"/>
      <c r="S3" s="228"/>
    </row>
    <row r="4" spans="1:19" customFormat="1" ht="14.25" customHeight="1">
      <c r="A4" s="24"/>
      <c r="B4" s="229"/>
      <c r="C4" s="229"/>
      <c r="D4" s="229"/>
      <c r="E4" s="229"/>
      <c r="F4" s="229"/>
      <c r="G4" s="229"/>
      <c r="H4" s="229"/>
      <c r="I4" s="229"/>
      <c r="J4" s="229"/>
      <c r="K4" s="229"/>
      <c r="L4" s="229"/>
      <c r="M4" s="229"/>
      <c r="N4" s="229"/>
      <c r="O4" s="229"/>
      <c r="P4" s="229"/>
      <c r="Q4" s="229"/>
      <c r="R4" s="229"/>
      <c r="S4" s="228"/>
    </row>
    <row r="5" spans="1:19" customFormat="1" ht="15" customHeight="1">
      <c r="A5" s="593" t="s">
        <v>118</v>
      </c>
      <c r="B5" s="593"/>
      <c r="C5" s="593"/>
      <c r="D5" s="593"/>
      <c r="E5" s="593"/>
      <c r="F5" s="593"/>
      <c r="G5" s="593"/>
      <c r="H5" s="593"/>
      <c r="I5" s="593"/>
      <c r="J5" s="593"/>
      <c r="K5" s="593"/>
      <c r="L5" s="593"/>
      <c r="M5" s="593"/>
      <c r="N5" s="593"/>
      <c r="O5" s="593"/>
      <c r="P5" s="593"/>
      <c r="Q5" s="593"/>
      <c r="R5" s="593"/>
      <c r="S5" s="228"/>
    </row>
    <row r="6" spans="1:19" customFormat="1" ht="15" customHeight="1">
      <c r="A6" s="594" t="s">
        <v>27</v>
      </c>
      <c r="B6" s="595" t="s">
        <v>102</v>
      </c>
      <c r="C6" s="596" t="s">
        <v>29</v>
      </c>
      <c r="D6" s="596"/>
      <c r="E6" s="596"/>
      <c r="F6" s="596"/>
      <c r="G6" s="596"/>
      <c r="H6" s="596"/>
      <c r="I6" s="596"/>
      <c r="J6" s="596"/>
      <c r="K6" s="596"/>
      <c r="L6" s="596"/>
      <c r="M6" s="596"/>
      <c r="N6" s="596"/>
      <c r="O6" s="596"/>
      <c r="P6" s="596"/>
      <c r="Q6" s="596"/>
      <c r="R6" s="596"/>
      <c r="S6" s="228"/>
    </row>
    <row r="7" spans="1:19" customFormat="1" ht="107.25" customHeight="1">
      <c r="A7" s="594"/>
      <c r="B7" s="595"/>
      <c r="C7" s="169" t="s">
        <v>119</v>
      </c>
      <c r="D7" s="169" t="s">
        <v>120</v>
      </c>
      <c r="E7" s="169" t="s">
        <v>121</v>
      </c>
      <c r="F7" s="169" t="s">
        <v>122</v>
      </c>
      <c r="G7" s="169" t="s">
        <v>123</v>
      </c>
      <c r="H7" s="169" t="s">
        <v>124</v>
      </c>
      <c r="I7" s="169" t="s">
        <v>125</v>
      </c>
      <c r="J7" s="171" t="s">
        <v>126</v>
      </c>
      <c r="K7" s="169" t="s">
        <v>119</v>
      </c>
      <c r="L7" s="169" t="s">
        <v>120</v>
      </c>
      <c r="M7" s="169" t="s">
        <v>121</v>
      </c>
      <c r="N7" s="169" t="s">
        <v>122</v>
      </c>
      <c r="O7" s="169" t="s">
        <v>123</v>
      </c>
      <c r="P7" s="169" t="s">
        <v>124</v>
      </c>
      <c r="Q7" s="169" t="s">
        <v>125</v>
      </c>
      <c r="R7" s="170" t="s">
        <v>126</v>
      </c>
      <c r="S7" s="228"/>
    </row>
    <row r="8" spans="1:19" customFormat="1" ht="15" customHeight="1">
      <c r="A8" s="594"/>
      <c r="B8" s="597" t="s">
        <v>33</v>
      </c>
      <c r="C8" s="597"/>
      <c r="D8" s="597"/>
      <c r="E8" s="597"/>
      <c r="F8" s="597"/>
      <c r="G8" s="597"/>
      <c r="H8" s="597"/>
      <c r="I8" s="597"/>
      <c r="J8" s="597"/>
      <c r="K8" s="598" t="s">
        <v>34</v>
      </c>
      <c r="L8" s="598"/>
      <c r="M8" s="598"/>
      <c r="N8" s="598"/>
      <c r="O8" s="598"/>
      <c r="P8" s="598"/>
      <c r="Q8" s="598"/>
      <c r="R8" s="598"/>
      <c r="S8" s="228"/>
    </row>
    <row r="9" spans="1:19" customFormat="1" ht="14.25" customHeight="1">
      <c r="A9" s="32" t="s">
        <v>35</v>
      </c>
      <c r="B9" s="231">
        <v>5592</v>
      </c>
      <c r="C9" s="232">
        <v>0</v>
      </c>
      <c r="D9" s="107">
        <v>317</v>
      </c>
      <c r="E9" s="107">
        <v>356</v>
      </c>
      <c r="F9" s="107">
        <v>840</v>
      </c>
      <c r="G9" s="107">
        <v>1461</v>
      </c>
      <c r="H9" s="107">
        <v>2034</v>
      </c>
      <c r="I9" s="107">
        <v>580</v>
      </c>
      <c r="J9" s="107">
        <v>4</v>
      </c>
      <c r="K9" s="233">
        <v>0</v>
      </c>
      <c r="L9" s="233">
        <v>5.6688125894134478</v>
      </c>
      <c r="M9" s="233">
        <v>6.3662374821173113</v>
      </c>
      <c r="N9" s="233">
        <v>15.021459227467812</v>
      </c>
      <c r="O9" s="233">
        <v>26.126609442060083</v>
      </c>
      <c r="P9" s="233">
        <v>36.373390557939913</v>
      </c>
      <c r="Q9" s="233">
        <v>10.371959942775394</v>
      </c>
      <c r="R9" s="148">
        <v>7.1530758226037189E-2</v>
      </c>
      <c r="S9" s="228"/>
    </row>
    <row r="10" spans="1:19" customFormat="1" ht="14.25" customHeight="1">
      <c r="A10" s="39" t="s">
        <v>36</v>
      </c>
      <c r="B10" s="234">
        <v>2911</v>
      </c>
      <c r="C10" s="177">
        <v>406</v>
      </c>
      <c r="D10" s="112">
        <v>118</v>
      </c>
      <c r="E10" s="112">
        <v>228</v>
      </c>
      <c r="F10" s="112">
        <v>324</v>
      </c>
      <c r="G10" s="112">
        <v>426</v>
      </c>
      <c r="H10" s="112">
        <v>1002</v>
      </c>
      <c r="I10" s="112">
        <v>384</v>
      </c>
      <c r="J10" s="112">
        <v>23</v>
      </c>
      <c r="K10" s="156">
        <v>13.947097217451049</v>
      </c>
      <c r="L10" s="156">
        <v>4.0535898316729639</v>
      </c>
      <c r="M10" s="156">
        <v>7.832360013740983</v>
      </c>
      <c r="N10" s="156">
        <v>11.130195809000345</v>
      </c>
      <c r="O10" s="156">
        <v>14.634146341463413</v>
      </c>
      <c r="P10" s="156">
        <v>34.421161113019579</v>
      </c>
      <c r="Q10" s="156">
        <v>13.191343181037443</v>
      </c>
      <c r="R10" s="115">
        <v>0.79010649261422194</v>
      </c>
      <c r="S10" s="228"/>
    </row>
    <row r="11" spans="1:19" customFormat="1" ht="13.8">
      <c r="A11" s="392" t="s">
        <v>83</v>
      </c>
      <c r="B11" s="235">
        <v>1162</v>
      </c>
      <c r="C11" s="176">
        <v>63</v>
      </c>
      <c r="D11" s="117">
        <v>147</v>
      </c>
      <c r="E11" s="117">
        <v>20</v>
      </c>
      <c r="F11" s="117">
        <v>338</v>
      </c>
      <c r="G11" s="117">
        <v>352</v>
      </c>
      <c r="H11" s="117">
        <v>81</v>
      </c>
      <c r="I11" s="117">
        <v>89</v>
      </c>
      <c r="J11" s="117">
        <v>72</v>
      </c>
      <c r="K11" s="157">
        <v>5.4216867469879517</v>
      </c>
      <c r="L11" s="157">
        <v>12.650602409638553</v>
      </c>
      <c r="M11" s="157">
        <v>1.7211703958691909</v>
      </c>
      <c r="N11" s="157">
        <v>29.087779690189329</v>
      </c>
      <c r="O11" s="157">
        <v>30.292598967297764</v>
      </c>
      <c r="P11" s="157">
        <v>6.9707401032702236</v>
      </c>
      <c r="Q11" s="157">
        <v>7.6592082616179002</v>
      </c>
      <c r="R11" s="110">
        <v>6.1962134251290877</v>
      </c>
      <c r="S11" s="228"/>
    </row>
    <row r="12" spans="1:19" customFormat="1" ht="13.8">
      <c r="A12" s="39" t="s">
        <v>37</v>
      </c>
      <c r="B12" s="234">
        <v>559</v>
      </c>
      <c r="C12" s="177">
        <v>45</v>
      </c>
      <c r="D12" s="112">
        <v>12</v>
      </c>
      <c r="E12" s="112">
        <v>83</v>
      </c>
      <c r="F12" s="112">
        <v>51</v>
      </c>
      <c r="G12" s="112">
        <v>57</v>
      </c>
      <c r="H12" s="112">
        <v>280</v>
      </c>
      <c r="I12" s="112">
        <v>14</v>
      </c>
      <c r="J12" s="112">
        <v>17</v>
      </c>
      <c r="K12" s="156">
        <v>8.0500894454382834</v>
      </c>
      <c r="L12" s="156">
        <v>2.1466905187835419</v>
      </c>
      <c r="M12" s="156">
        <v>14.847942754919499</v>
      </c>
      <c r="N12" s="156">
        <v>9.1234347048300535</v>
      </c>
      <c r="O12" s="156">
        <v>10.196779964221825</v>
      </c>
      <c r="P12" s="156">
        <v>50.089445438282645</v>
      </c>
      <c r="Q12" s="156">
        <v>2.5044722719141324</v>
      </c>
      <c r="R12" s="115">
        <v>3.0411449016100178</v>
      </c>
      <c r="S12" s="228"/>
    </row>
    <row r="13" spans="1:19" customFormat="1" ht="13.8">
      <c r="A13" s="32" t="s">
        <v>203</v>
      </c>
      <c r="B13" s="402" t="s">
        <v>42</v>
      </c>
      <c r="C13" s="398" t="s">
        <v>42</v>
      </c>
      <c r="D13" s="403" t="s">
        <v>42</v>
      </c>
      <c r="E13" s="403" t="s">
        <v>42</v>
      </c>
      <c r="F13" s="403" t="s">
        <v>42</v>
      </c>
      <c r="G13" s="403" t="s">
        <v>42</v>
      </c>
      <c r="H13" s="403" t="s">
        <v>42</v>
      </c>
      <c r="I13" s="403" t="s">
        <v>42</v>
      </c>
      <c r="J13" s="403" t="s">
        <v>42</v>
      </c>
      <c r="K13" s="404" t="s">
        <v>42</v>
      </c>
      <c r="L13" s="404" t="s">
        <v>42</v>
      </c>
      <c r="M13" s="404" t="s">
        <v>42</v>
      </c>
      <c r="N13" s="404" t="s">
        <v>42</v>
      </c>
      <c r="O13" s="404" t="s">
        <v>42</v>
      </c>
      <c r="P13" s="404" t="s">
        <v>42</v>
      </c>
      <c r="Q13" s="404" t="s">
        <v>42</v>
      </c>
      <c r="R13" s="405" t="s">
        <v>42</v>
      </c>
      <c r="S13" s="228"/>
    </row>
    <row r="14" spans="1:19" customFormat="1" ht="13.8">
      <c r="A14" s="39" t="s">
        <v>39</v>
      </c>
      <c r="B14" s="234">
        <v>574</v>
      </c>
      <c r="C14" s="177">
        <v>3</v>
      </c>
      <c r="D14" s="112">
        <v>11</v>
      </c>
      <c r="E14" s="112">
        <v>38</v>
      </c>
      <c r="F14" s="112">
        <v>186</v>
      </c>
      <c r="G14" s="112">
        <v>60</v>
      </c>
      <c r="H14" s="112">
        <v>220</v>
      </c>
      <c r="I14" s="112">
        <v>50</v>
      </c>
      <c r="J14" s="112">
        <v>6</v>
      </c>
      <c r="K14" s="156">
        <v>0.52264808362369342</v>
      </c>
      <c r="L14" s="156">
        <v>1.9163763066202089</v>
      </c>
      <c r="M14" s="156">
        <v>6.6202090592334493</v>
      </c>
      <c r="N14" s="156">
        <v>32.404181184668992</v>
      </c>
      <c r="O14" s="156">
        <v>10.452961672473867</v>
      </c>
      <c r="P14" s="156">
        <v>38.327526132404181</v>
      </c>
      <c r="Q14" s="156">
        <v>8.7108013937282234</v>
      </c>
      <c r="R14" s="115">
        <v>1.0452961672473868</v>
      </c>
      <c r="S14" s="228"/>
    </row>
    <row r="15" spans="1:19" customFormat="1" ht="13.8">
      <c r="A15" s="32" t="s">
        <v>207</v>
      </c>
      <c r="B15" s="235">
        <v>2511</v>
      </c>
      <c r="C15" s="176">
        <v>34</v>
      </c>
      <c r="D15" s="117">
        <v>141</v>
      </c>
      <c r="E15" s="117">
        <v>291</v>
      </c>
      <c r="F15" s="117">
        <v>95</v>
      </c>
      <c r="G15" s="117">
        <v>545</v>
      </c>
      <c r="H15" s="117">
        <v>1235</v>
      </c>
      <c r="I15" s="117">
        <v>155</v>
      </c>
      <c r="J15" s="117">
        <v>15</v>
      </c>
      <c r="K15" s="157">
        <v>1.3540422142572681</v>
      </c>
      <c r="L15" s="157">
        <v>5.6152927120669061</v>
      </c>
      <c r="M15" s="157">
        <v>11.589008363201913</v>
      </c>
      <c r="N15" s="157">
        <v>3.7833532457188372</v>
      </c>
      <c r="O15" s="157">
        <v>21.704500199123856</v>
      </c>
      <c r="P15" s="157">
        <v>49.183592194344882</v>
      </c>
      <c r="Q15" s="157">
        <v>6.1728395061728394</v>
      </c>
      <c r="R15" s="110">
        <v>0.59737156511350065</v>
      </c>
      <c r="S15" s="228"/>
    </row>
    <row r="16" spans="1:19" customFormat="1" ht="13.8">
      <c r="A16" s="39" t="s">
        <v>41</v>
      </c>
      <c r="B16" s="234">
        <v>461</v>
      </c>
      <c r="C16" s="177">
        <v>51</v>
      </c>
      <c r="D16" s="112">
        <v>49</v>
      </c>
      <c r="E16" s="112">
        <v>60</v>
      </c>
      <c r="F16" s="112">
        <v>7</v>
      </c>
      <c r="G16" s="112">
        <v>84</v>
      </c>
      <c r="H16" s="112">
        <v>194</v>
      </c>
      <c r="I16" s="112">
        <v>14</v>
      </c>
      <c r="J16" s="112">
        <v>2</v>
      </c>
      <c r="K16" s="156">
        <v>11.062906724511931</v>
      </c>
      <c r="L16" s="156">
        <v>10.629067245119305</v>
      </c>
      <c r="M16" s="156">
        <v>13.015184381778742</v>
      </c>
      <c r="N16" s="156">
        <v>1.5184381778741864</v>
      </c>
      <c r="O16" s="156">
        <v>18.221258134490238</v>
      </c>
      <c r="P16" s="156">
        <v>42.082429501084597</v>
      </c>
      <c r="Q16" s="156">
        <v>3.0368763557483729</v>
      </c>
      <c r="R16" s="115">
        <v>0.43383947939262474</v>
      </c>
      <c r="S16" s="228"/>
    </row>
    <row r="17" spans="1:19" customFormat="1" ht="13.8">
      <c r="A17" s="32" t="s">
        <v>43</v>
      </c>
      <c r="B17" s="235">
        <v>4450</v>
      </c>
      <c r="C17" s="176">
        <v>657</v>
      </c>
      <c r="D17" s="117">
        <v>150</v>
      </c>
      <c r="E17" s="117">
        <v>442</v>
      </c>
      <c r="F17" s="117">
        <v>99</v>
      </c>
      <c r="G17" s="117">
        <v>831</v>
      </c>
      <c r="H17" s="117">
        <v>2113</v>
      </c>
      <c r="I17" s="117">
        <v>70</v>
      </c>
      <c r="J17" s="117">
        <v>88</v>
      </c>
      <c r="K17" s="157">
        <v>14.764044943820226</v>
      </c>
      <c r="L17" s="157">
        <v>3.3707865168539324</v>
      </c>
      <c r="M17" s="157">
        <v>9.9325842696629216</v>
      </c>
      <c r="N17" s="157">
        <v>2.2247191011235956</v>
      </c>
      <c r="O17" s="157">
        <v>18.674157303370787</v>
      </c>
      <c r="P17" s="157">
        <v>47.483146067415731</v>
      </c>
      <c r="Q17" s="157">
        <v>1.5730337078651686</v>
      </c>
      <c r="R17" s="110">
        <v>1.9775280898876404</v>
      </c>
      <c r="S17" s="228"/>
    </row>
    <row r="18" spans="1:19" customFormat="1" ht="13.8">
      <c r="A18" s="39" t="s">
        <v>44</v>
      </c>
      <c r="B18" s="234">
        <v>14274</v>
      </c>
      <c r="C18" s="177">
        <v>694</v>
      </c>
      <c r="D18" s="112">
        <v>704</v>
      </c>
      <c r="E18" s="112">
        <v>2213</v>
      </c>
      <c r="F18" s="112">
        <v>886</v>
      </c>
      <c r="G18" s="112">
        <v>2497</v>
      </c>
      <c r="H18" s="112">
        <v>6247</v>
      </c>
      <c r="I18" s="112">
        <v>525</v>
      </c>
      <c r="J18" s="112">
        <v>508</v>
      </c>
      <c r="K18" s="156">
        <v>4.8619868291999442</v>
      </c>
      <c r="L18" s="156">
        <v>4.9320442763065717</v>
      </c>
      <c r="M18" s="156">
        <v>15.503713044696651</v>
      </c>
      <c r="N18" s="156">
        <v>6.2070898136471913</v>
      </c>
      <c r="O18" s="156">
        <v>17.49334454252487</v>
      </c>
      <c r="P18" s="156">
        <v>43.764887207510156</v>
      </c>
      <c r="Q18" s="156">
        <v>3.6780159730979403</v>
      </c>
      <c r="R18" s="115">
        <v>3.5589183130166733</v>
      </c>
      <c r="S18" s="228"/>
    </row>
    <row r="19" spans="1:19" customFormat="1" ht="13.8">
      <c r="A19" s="32" t="s">
        <v>45</v>
      </c>
      <c r="B19" s="235">
        <v>1242</v>
      </c>
      <c r="C19" s="176">
        <v>113</v>
      </c>
      <c r="D19" s="117">
        <v>40</v>
      </c>
      <c r="E19" s="117">
        <v>172</v>
      </c>
      <c r="F19" s="117">
        <v>21</v>
      </c>
      <c r="G19" s="117">
        <v>128</v>
      </c>
      <c r="H19" s="117">
        <v>677</v>
      </c>
      <c r="I19" s="117">
        <v>43</v>
      </c>
      <c r="J19" s="117">
        <v>48</v>
      </c>
      <c r="K19" s="157">
        <v>9.0982286634460543</v>
      </c>
      <c r="L19" s="157">
        <v>3.2206119162640898</v>
      </c>
      <c r="M19" s="157">
        <v>13.848631239935589</v>
      </c>
      <c r="N19" s="157">
        <v>1.6908212560386473</v>
      </c>
      <c r="O19" s="157">
        <v>10.305958132045088</v>
      </c>
      <c r="P19" s="157">
        <v>54.508856682769725</v>
      </c>
      <c r="Q19" s="157">
        <v>3.4621578099838972</v>
      </c>
      <c r="R19" s="110">
        <v>3.8647342995169081</v>
      </c>
      <c r="S19" s="228"/>
    </row>
    <row r="20" spans="1:19" customFormat="1" ht="13.8">
      <c r="A20" s="39" t="s">
        <v>46</v>
      </c>
      <c r="B20" s="234">
        <v>282</v>
      </c>
      <c r="C20" s="177">
        <v>0</v>
      </c>
      <c r="D20" s="177">
        <v>8</v>
      </c>
      <c r="E20" s="177">
        <v>42</v>
      </c>
      <c r="F20" s="177">
        <v>2</v>
      </c>
      <c r="G20" s="177">
        <v>9</v>
      </c>
      <c r="H20" s="177">
        <v>209</v>
      </c>
      <c r="I20" s="177">
        <v>12</v>
      </c>
      <c r="J20" s="177">
        <v>0</v>
      </c>
      <c r="K20" s="177">
        <v>0</v>
      </c>
      <c r="L20" s="177">
        <v>2.8368794326241136</v>
      </c>
      <c r="M20" s="177">
        <v>14.893617021276595</v>
      </c>
      <c r="N20" s="177">
        <v>0.70921985815602839</v>
      </c>
      <c r="O20" s="177">
        <v>3.1914893617021276</v>
      </c>
      <c r="P20" s="177">
        <v>74.113475177304963</v>
      </c>
      <c r="Q20" s="177">
        <v>4.2553191489361701</v>
      </c>
      <c r="R20" s="115">
        <v>0</v>
      </c>
      <c r="S20" s="228"/>
    </row>
    <row r="21" spans="1:19" customFormat="1" ht="13.8">
      <c r="A21" s="32" t="s">
        <v>47</v>
      </c>
      <c r="B21" s="235">
        <v>927</v>
      </c>
      <c r="C21" s="176">
        <v>46</v>
      </c>
      <c r="D21" s="117">
        <v>27</v>
      </c>
      <c r="E21" s="117">
        <v>130</v>
      </c>
      <c r="F21" s="117">
        <v>20</v>
      </c>
      <c r="G21" s="117">
        <v>69</v>
      </c>
      <c r="H21" s="117">
        <v>556</v>
      </c>
      <c r="I21" s="117">
        <v>74</v>
      </c>
      <c r="J21" s="117">
        <v>5</v>
      </c>
      <c r="K21" s="157">
        <v>4.9622437971952538</v>
      </c>
      <c r="L21" s="157">
        <v>2.912621359223301</v>
      </c>
      <c r="M21" s="157">
        <v>14.023732470334412</v>
      </c>
      <c r="N21" s="157">
        <v>2.1574973031283711</v>
      </c>
      <c r="O21" s="157">
        <v>7.4433656957928811</v>
      </c>
      <c r="P21" s="157">
        <v>59.978425026968715</v>
      </c>
      <c r="Q21" s="157">
        <v>7.9827400215749726</v>
      </c>
      <c r="R21" s="110">
        <v>0.53937432578209277</v>
      </c>
      <c r="S21" s="228"/>
    </row>
    <row r="22" spans="1:19" customFormat="1" ht="13.8">
      <c r="A22" s="39" t="s">
        <v>48</v>
      </c>
      <c r="B22" s="234">
        <v>140</v>
      </c>
      <c r="C22" s="177">
        <v>35</v>
      </c>
      <c r="D22" s="112">
        <v>9</v>
      </c>
      <c r="E22" s="112">
        <v>20</v>
      </c>
      <c r="F22" s="112">
        <v>0</v>
      </c>
      <c r="G22" s="112">
        <v>9</v>
      </c>
      <c r="H22" s="112">
        <v>66</v>
      </c>
      <c r="I22" s="112">
        <v>1</v>
      </c>
      <c r="J22" s="112">
        <v>0</v>
      </c>
      <c r="K22" s="156">
        <v>25</v>
      </c>
      <c r="L22" s="156">
        <v>6.4285714285714279</v>
      </c>
      <c r="M22" s="156">
        <v>14.285714285714285</v>
      </c>
      <c r="N22" s="156">
        <v>0</v>
      </c>
      <c r="O22" s="156">
        <v>6.4285714285714279</v>
      </c>
      <c r="P22" s="156">
        <v>47.142857142857139</v>
      </c>
      <c r="Q22" s="156">
        <v>0.7142857142857143</v>
      </c>
      <c r="R22" s="115">
        <v>0</v>
      </c>
      <c r="S22" s="228"/>
    </row>
    <row r="23" spans="1:19" customFormat="1" ht="13.8">
      <c r="A23" s="32" t="s">
        <v>49</v>
      </c>
      <c r="B23" s="235">
        <v>1927</v>
      </c>
      <c r="C23" s="176">
        <v>113</v>
      </c>
      <c r="D23" s="117">
        <v>130</v>
      </c>
      <c r="E23" s="117">
        <v>144</v>
      </c>
      <c r="F23" s="117">
        <v>137</v>
      </c>
      <c r="G23" s="117">
        <v>512</v>
      </c>
      <c r="H23" s="117">
        <v>822</v>
      </c>
      <c r="I23" s="117">
        <v>57</v>
      </c>
      <c r="J23" s="117">
        <v>12</v>
      </c>
      <c r="K23" s="157">
        <v>5.8640373637778929</v>
      </c>
      <c r="L23" s="157">
        <v>6.7462376751427096</v>
      </c>
      <c r="M23" s="157">
        <v>7.4727555786196165</v>
      </c>
      <c r="N23" s="157">
        <v>7.1094966268811621</v>
      </c>
      <c r="O23" s="157">
        <v>26.569797612869746</v>
      </c>
      <c r="P23" s="157">
        <v>42.656979761286976</v>
      </c>
      <c r="Q23" s="157">
        <v>2.9579657498702647</v>
      </c>
      <c r="R23" s="110">
        <v>0.62272963155163463</v>
      </c>
      <c r="S23" s="228"/>
    </row>
    <row r="24" spans="1:19" customFormat="1" ht="13.8">
      <c r="A24" s="126" t="s">
        <v>50</v>
      </c>
      <c r="B24" s="236">
        <v>163</v>
      </c>
      <c r="C24" s="178">
        <v>12</v>
      </c>
      <c r="D24" s="129">
        <v>5</v>
      </c>
      <c r="E24" s="129">
        <v>18</v>
      </c>
      <c r="F24" s="129">
        <v>14</v>
      </c>
      <c r="G24" s="129">
        <v>10</v>
      </c>
      <c r="H24" s="129">
        <v>97</v>
      </c>
      <c r="I24" s="129">
        <v>6</v>
      </c>
      <c r="J24" s="129">
        <v>1</v>
      </c>
      <c r="K24" s="160">
        <v>7.3619631901840492</v>
      </c>
      <c r="L24" s="160">
        <v>3.0674846625766872</v>
      </c>
      <c r="M24" s="160">
        <v>11.042944785276074</v>
      </c>
      <c r="N24" s="160">
        <v>8.5889570552147241</v>
      </c>
      <c r="O24" s="160">
        <v>6.1349693251533743</v>
      </c>
      <c r="P24" s="160">
        <v>59.509202453987733</v>
      </c>
      <c r="Q24" s="160">
        <v>3.6809815950920246</v>
      </c>
      <c r="R24" s="147">
        <v>0.61349693251533743</v>
      </c>
      <c r="S24" s="228"/>
    </row>
    <row r="25" spans="1:19" customFormat="1" ht="13.8">
      <c r="A25" s="49" t="s">
        <v>208</v>
      </c>
      <c r="B25" s="237">
        <v>33995</v>
      </c>
      <c r="C25" s="238">
        <v>2020</v>
      </c>
      <c r="D25" s="133">
        <v>1635</v>
      </c>
      <c r="E25" s="133">
        <v>3953</v>
      </c>
      <c r="F25" s="133">
        <v>2618</v>
      </c>
      <c r="G25" s="133">
        <v>6531</v>
      </c>
      <c r="H25" s="133">
        <v>14657</v>
      </c>
      <c r="I25" s="133">
        <v>1877</v>
      </c>
      <c r="J25" s="133">
        <v>704</v>
      </c>
      <c r="K25" s="239">
        <v>5.9420503015149286</v>
      </c>
      <c r="L25" s="239">
        <v>4.8095308133549048</v>
      </c>
      <c r="M25" s="239">
        <v>11.628180614796294</v>
      </c>
      <c r="N25" s="239">
        <v>7.7011325194881604</v>
      </c>
      <c r="O25" s="239">
        <v>19.211648771878217</v>
      </c>
      <c r="P25" s="239">
        <v>43.1151639947051</v>
      </c>
      <c r="Q25" s="239">
        <v>5.5214002059126344</v>
      </c>
      <c r="R25" s="72">
        <v>2.0708927783497573</v>
      </c>
      <c r="S25" s="228"/>
    </row>
    <row r="26" spans="1:19" customFormat="1" ht="13.8">
      <c r="A26" s="240" t="s">
        <v>52</v>
      </c>
      <c r="B26" s="241">
        <v>3412</v>
      </c>
      <c r="C26" s="242">
        <v>252</v>
      </c>
      <c r="D26" s="137">
        <v>249</v>
      </c>
      <c r="E26" s="137">
        <v>331</v>
      </c>
      <c r="F26" s="137">
        <v>430</v>
      </c>
      <c r="G26" s="137">
        <v>581</v>
      </c>
      <c r="H26" s="137">
        <v>1274</v>
      </c>
      <c r="I26" s="137">
        <v>198</v>
      </c>
      <c r="J26" s="137">
        <v>97</v>
      </c>
      <c r="K26" s="243">
        <v>7.3856975381008203</v>
      </c>
      <c r="L26" s="243">
        <v>7.2977725674091438</v>
      </c>
      <c r="M26" s="243">
        <v>9.7010550996482987</v>
      </c>
      <c r="N26" s="243">
        <v>12.602579132473624</v>
      </c>
      <c r="O26" s="243">
        <v>17.028135990621337</v>
      </c>
      <c r="P26" s="243">
        <v>37.338804220398593</v>
      </c>
      <c r="Q26" s="243">
        <v>5.8030480656506445</v>
      </c>
      <c r="R26" s="74">
        <v>2.8429073856975382</v>
      </c>
      <c r="S26" s="228"/>
    </row>
    <row r="27" spans="1:19" customFormat="1" ht="13.8">
      <c r="A27" s="63" t="s">
        <v>209</v>
      </c>
      <c r="B27" s="244">
        <v>37407</v>
      </c>
      <c r="C27" s="97">
        <v>2272</v>
      </c>
      <c r="D27" s="245">
        <v>1884</v>
      </c>
      <c r="E27" s="245">
        <v>4284</v>
      </c>
      <c r="F27" s="245">
        <v>3048</v>
      </c>
      <c r="G27" s="245">
        <v>7112</v>
      </c>
      <c r="H27" s="245">
        <v>15931</v>
      </c>
      <c r="I27" s="245">
        <v>2075</v>
      </c>
      <c r="J27" s="245">
        <v>801</v>
      </c>
      <c r="K27" s="246">
        <v>6.0737295158660141</v>
      </c>
      <c r="L27" s="246">
        <v>5.0364904964311492</v>
      </c>
      <c r="M27" s="246">
        <v>11.452401956852995</v>
      </c>
      <c r="N27" s="246">
        <v>8.1482075547357447</v>
      </c>
      <c r="O27" s="246">
        <v>19.012484294383405</v>
      </c>
      <c r="P27" s="246">
        <v>42.588285614991847</v>
      </c>
      <c r="Q27" s="246">
        <v>5.5470901168230542</v>
      </c>
      <c r="R27" s="154">
        <v>2.1413104499157911</v>
      </c>
      <c r="S27" s="228"/>
    </row>
    <row r="28" spans="1:19" customFormat="1" ht="13.8">
      <c r="A28" s="591" t="s">
        <v>131</v>
      </c>
      <c r="B28" s="591"/>
      <c r="C28" s="591"/>
      <c r="D28" s="591"/>
      <c r="E28" s="591"/>
      <c r="F28" s="591"/>
      <c r="G28" s="591"/>
      <c r="H28" s="591"/>
      <c r="I28" s="591"/>
      <c r="J28" s="591"/>
      <c r="K28" s="591"/>
      <c r="L28" s="591"/>
      <c r="M28" s="591"/>
      <c r="N28" s="591"/>
      <c r="O28" s="591"/>
      <c r="P28" s="591"/>
      <c r="Q28" s="591"/>
      <c r="R28" s="591"/>
      <c r="S28" s="228"/>
    </row>
    <row r="29" spans="1:19" customFormat="1" ht="36" customHeight="1">
      <c r="A29" s="592" t="s">
        <v>132</v>
      </c>
      <c r="B29" s="592"/>
      <c r="C29" s="592"/>
      <c r="D29" s="592"/>
      <c r="E29" s="592"/>
      <c r="F29" s="592"/>
      <c r="G29" s="592"/>
      <c r="H29" s="592"/>
      <c r="I29" s="592"/>
      <c r="J29" s="592"/>
      <c r="K29" s="592"/>
      <c r="L29" s="592"/>
      <c r="M29" s="592"/>
      <c r="N29" s="592"/>
      <c r="O29" s="592"/>
      <c r="P29" s="592"/>
      <c r="Q29" s="592"/>
      <c r="R29" s="592"/>
      <c r="S29" s="184"/>
    </row>
    <row r="30" spans="1:19" customFormat="1" ht="14.55" customHeight="1">
      <c r="A30" s="590" t="s">
        <v>204</v>
      </c>
      <c r="B30" s="590"/>
      <c r="C30" s="590"/>
      <c r="D30" s="590"/>
      <c r="E30" s="590"/>
      <c r="F30" s="590"/>
      <c r="G30" s="590"/>
      <c r="H30" s="590"/>
      <c r="I30" s="590"/>
      <c r="J30" s="590"/>
      <c r="K30" s="590"/>
      <c r="L30" s="590"/>
      <c r="M30" s="590"/>
      <c r="N30" s="590"/>
      <c r="O30" s="590"/>
      <c r="P30" s="590"/>
      <c r="Q30" s="590"/>
      <c r="R30" s="590"/>
    </row>
    <row r="31" spans="1:19" customFormat="1" ht="13.8">
      <c r="A31" s="590" t="s">
        <v>220</v>
      </c>
      <c r="B31" s="590"/>
      <c r="C31" s="590"/>
      <c r="D31" s="590"/>
      <c r="E31" s="590"/>
      <c r="F31" s="590"/>
      <c r="G31" s="590"/>
      <c r="H31" s="590"/>
      <c r="I31" s="590"/>
      <c r="J31" s="590"/>
      <c r="K31" s="590"/>
      <c r="L31" s="590"/>
      <c r="M31" s="590"/>
      <c r="N31" s="590"/>
      <c r="O31" s="590"/>
      <c r="P31" s="590"/>
      <c r="Q31" s="590"/>
      <c r="R31" s="590"/>
    </row>
    <row r="32" spans="1:19" customFormat="1" ht="14.55" customHeight="1">
      <c r="A32" s="590" t="s">
        <v>221</v>
      </c>
      <c r="B32" s="590"/>
      <c r="C32" s="590"/>
      <c r="D32" s="590"/>
      <c r="E32" s="590"/>
      <c r="F32" s="590"/>
      <c r="G32" s="590"/>
      <c r="H32" s="590"/>
      <c r="I32" s="590"/>
      <c r="J32" s="590"/>
      <c r="K32" s="590"/>
      <c r="L32" s="590"/>
      <c r="M32" s="590"/>
      <c r="N32" s="590"/>
      <c r="O32" s="590"/>
      <c r="P32" s="590"/>
      <c r="Q32" s="590"/>
      <c r="R32" s="590"/>
    </row>
    <row r="33" spans="1:19" customFormat="1" ht="15" customHeight="1">
      <c r="A33" s="556" t="s">
        <v>57</v>
      </c>
      <c r="B33" s="556"/>
      <c r="C33" s="556"/>
      <c r="D33" s="556"/>
      <c r="E33" s="556"/>
      <c r="F33" s="556"/>
      <c r="G33" s="556"/>
      <c r="H33" s="556"/>
      <c r="I33" s="556"/>
      <c r="J33" s="556"/>
      <c r="K33" s="556"/>
      <c r="L33" s="556"/>
      <c r="M33" s="556"/>
      <c r="N33" s="556"/>
      <c r="O33" s="556"/>
      <c r="P33" s="556"/>
      <c r="Q33" s="556"/>
      <c r="R33" s="556"/>
      <c r="S33" s="228"/>
    </row>
    <row r="34" spans="1:19" ht="14.4">
      <c r="A34" s="22"/>
    </row>
    <row r="35" spans="1:19" s="228" customFormat="1" ht="23.4">
      <c r="A35" s="530">
        <v>2024</v>
      </c>
      <c r="B35" s="530"/>
      <c r="C35" s="530"/>
      <c r="D35" s="530"/>
      <c r="E35" s="530"/>
      <c r="F35" s="530"/>
      <c r="G35" s="530"/>
      <c r="H35" s="530"/>
      <c r="I35" s="530"/>
      <c r="J35" s="530"/>
      <c r="K35" s="530"/>
      <c r="L35" s="530"/>
      <c r="M35" s="530"/>
      <c r="N35" s="530"/>
      <c r="O35" s="530"/>
      <c r="P35" s="530"/>
      <c r="Q35" s="530"/>
      <c r="R35" s="530"/>
    </row>
    <row r="36" spans="1:19" s="228" customFormat="1" ht="14.25" customHeight="1">
      <c r="A36" s="24"/>
      <c r="B36" s="229"/>
      <c r="C36" s="229"/>
      <c r="D36" s="229"/>
      <c r="E36" s="229"/>
      <c r="F36" s="229"/>
      <c r="G36" s="229"/>
      <c r="H36" s="229"/>
      <c r="I36" s="229"/>
      <c r="J36" s="229"/>
      <c r="K36" s="229"/>
      <c r="L36" s="229"/>
      <c r="M36" s="229"/>
      <c r="N36" s="229"/>
      <c r="O36" s="229"/>
      <c r="P36" s="229"/>
      <c r="Q36" s="229"/>
      <c r="R36" s="229"/>
    </row>
    <row r="37" spans="1:19" s="228" customFormat="1" ht="15" customHeight="1">
      <c r="A37" s="593" t="s">
        <v>136</v>
      </c>
      <c r="B37" s="593"/>
      <c r="C37" s="593"/>
      <c r="D37" s="593"/>
      <c r="E37" s="593"/>
      <c r="F37" s="593"/>
      <c r="G37" s="593"/>
      <c r="H37" s="593"/>
      <c r="I37" s="593"/>
      <c r="J37" s="593"/>
      <c r="K37" s="593"/>
      <c r="L37" s="593"/>
      <c r="M37" s="593"/>
      <c r="N37" s="593"/>
      <c r="O37" s="593"/>
      <c r="P37" s="593"/>
      <c r="Q37" s="593"/>
      <c r="R37" s="593"/>
    </row>
    <row r="38" spans="1:19" s="228" customFormat="1" ht="15" customHeight="1">
      <c r="A38" s="594" t="s">
        <v>27</v>
      </c>
      <c r="B38" s="595" t="s">
        <v>102</v>
      </c>
      <c r="C38" s="596" t="s">
        <v>29</v>
      </c>
      <c r="D38" s="596"/>
      <c r="E38" s="596"/>
      <c r="F38" s="596"/>
      <c r="G38" s="596"/>
      <c r="H38" s="596"/>
      <c r="I38" s="596"/>
      <c r="J38" s="596"/>
      <c r="K38" s="596"/>
      <c r="L38" s="596"/>
      <c r="M38" s="596"/>
      <c r="N38" s="596"/>
      <c r="O38" s="596"/>
      <c r="P38" s="596"/>
      <c r="Q38" s="596"/>
      <c r="R38" s="596"/>
    </row>
    <row r="39" spans="1:19" s="228" customFormat="1" ht="107.25" customHeight="1">
      <c r="A39" s="594"/>
      <c r="B39" s="595"/>
      <c r="C39" s="169" t="s">
        <v>119</v>
      </c>
      <c r="D39" s="169" t="s">
        <v>120</v>
      </c>
      <c r="E39" s="169" t="s">
        <v>121</v>
      </c>
      <c r="F39" s="169" t="s">
        <v>122</v>
      </c>
      <c r="G39" s="169" t="s">
        <v>123</v>
      </c>
      <c r="H39" s="169" t="s">
        <v>124</v>
      </c>
      <c r="I39" s="169" t="s">
        <v>125</v>
      </c>
      <c r="J39" s="171" t="s">
        <v>126</v>
      </c>
      <c r="K39" s="169" t="s">
        <v>119</v>
      </c>
      <c r="L39" s="169" t="s">
        <v>120</v>
      </c>
      <c r="M39" s="169" t="s">
        <v>121</v>
      </c>
      <c r="N39" s="169" t="s">
        <v>122</v>
      </c>
      <c r="O39" s="169" t="s">
        <v>123</v>
      </c>
      <c r="P39" s="169" t="s">
        <v>124</v>
      </c>
      <c r="Q39" s="169" t="s">
        <v>125</v>
      </c>
      <c r="R39" s="170" t="s">
        <v>126</v>
      </c>
    </row>
    <row r="40" spans="1:19" s="228" customFormat="1" ht="15" customHeight="1">
      <c r="A40" s="594"/>
      <c r="B40" s="597" t="s">
        <v>33</v>
      </c>
      <c r="C40" s="597"/>
      <c r="D40" s="597"/>
      <c r="E40" s="597"/>
      <c r="F40" s="597"/>
      <c r="G40" s="597"/>
      <c r="H40" s="597"/>
      <c r="I40" s="597"/>
      <c r="J40" s="597"/>
      <c r="K40" s="598" t="s">
        <v>34</v>
      </c>
      <c r="L40" s="598"/>
      <c r="M40" s="598"/>
      <c r="N40" s="598"/>
      <c r="O40" s="598"/>
      <c r="P40" s="598"/>
      <c r="Q40" s="598"/>
      <c r="R40" s="598"/>
    </row>
    <row r="41" spans="1:19" s="228" customFormat="1" ht="14.25" customHeight="1">
      <c r="A41" s="32" t="s">
        <v>35</v>
      </c>
      <c r="B41" s="231">
        <v>5815</v>
      </c>
      <c r="C41" s="232">
        <v>0</v>
      </c>
      <c r="D41" s="107">
        <v>301</v>
      </c>
      <c r="E41" s="107">
        <v>418</v>
      </c>
      <c r="F41" s="107">
        <v>873</v>
      </c>
      <c r="G41" s="107">
        <v>1145</v>
      </c>
      <c r="H41" s="107">
        <v>2408</v>
      </c>
      <c r="I41" s="107">
        <v>662</v>
      </c>
      <c r="J41" s="107">
        <v>8</v>
      </c>
      <c r="K41" s="233">
        <v>0</v>
      </c>
      <c r="L41" s="233">
        <v>5.1762682717110904</v>
      </c>
      <c r="M41" s="233">
        <v>7.1883061049011197</v>
      </c>
      <c r="N41" s="233">
        <v>15.0128976784179</v>
      </c>
      <c r="O41" s="233">
        <v>19.690455717970799</v>
      </c>
      <c r="P41" s="233">
        <v>41.410146173688702</v>
      </c>
      <c r="Q41" s="233">
        <v>11.384350816853001</v>
      </c>
      <c r="R41" s="148">
        <v>0.13757523645743799</v>
      </c>
    </row>
    <row r="42" spans="1:19" s="228" customFormat="1" ht="14.25" customHeight="1">
      <c r="A42" s="39" t="s">
        <v>36</v>
      </c>
      <c r="B42" s="234">
        <v>3099</v>
      </c>
      <c r="C42" s="177">
        <v>406</v>
      </c>
      <c r="D42" s="112">
        <v>63</v>
      </c>
      <c r="E42" s="112">
        <v>275</v>
      </c>
      <c r="F42" s="112">
        <v>362</v>
      </c>
      <c r="G42" s="112">
        <v>332</v>
      </c>
      <c r="H42" s="112">
        <v>1139</v>
      </c>
      <c r="I42" s="112">
        <v>491</v>
      </c>
      <c r="J42" s="112">
        <v>31</v>
      </c>
      <c r="K42" s="156">
        <v>13.101000322684699</v>
      </c>
      <c r="L42" s="156">
        <v>2.0329138431752201</v>
      </c>
      <c r="M42" s="156">
        <v>8.8738302678283301</v>
      </c>
      <c r="N42" s="156">
        <v>11.6811874798322</v>
      </c>
      <c r="O42" s="156">
        <v>10.713133268796399</v>
      </c>
      <c r="P42" s="156">
        <v>36.753791545659901</v>
      </c>
      <c r="Q42" s="156">
        <v>15.843820587286199</v>
      </c>
      <c r="R42" s="115">
        <v>1.0003226847370099</v>
      </c>
    </row>
    <row r="43" spans="1:19" s="228" customFormat="1" ht="13.8">
      <c r="A43" s="32" t="s">
        <v>83</v>
      </c>
      <c r="B43" s="235">
        <v>1269</v>
      </c>
      <c r="C43" s="176">
        <v>37</v>
      </c>
      <c r="D43" s="117">
        <v>171</v>
      </c>
      <c r="E43" s="117">
        <v>25</v>
      </c>
      <c r="F43" s="117">
        <v>383</v>
      </c>
      <c r="G43" s="117">
        <v>387</v>
      </c>
      <c r="H43" s="117">
        <v>104</v>
      </c>
      <c r="I43" s="117">
        <v>110</v>
      </c>
      <c r="J43" s="117">
        <v>52</v>
      </c>
      <c r="K43" s="157">
        <v>2.9156816390858902</v>
      </c>
      <c r="L43" s="157">
        <v>13.4751773049645</v>
      </c>
      <c r="M43" s="157">
        <v>1.9700551615445201</v>
      </c>
      <c r="N43" s="157">
        <v>30.181245074862101</v>
      </c>
      <c r="O43" s="157">
        <v>30.496453900709199</v>
      </c>
      <c r="P43" s="157">
        <v>8.1954294720252197</v>
      </c>
      <c r="Q43" s="157">
        <v>8.6682427107958997</v>
      </c>
      <c r="R43" s="110">
        <v>4.0977147360126098</v>
      </c>
    </row>
    <row r="44" spans="1:19" s="228" customFormat="1" ht="13.8">
      <c r="A44" s="39" t="s">
        <v>37</v>
      </c>
      <c r="B44" s="234">
        <v>663</v>
      </c>
      <c r="C44" s="177">
        <v>20</v>
      </c>
      <c r="D44" s="112">
        <v>24</v>
      </c>
      <c r="E44" s="112">
        <v>89</v>
      </c>
      <c r="F44" s="112">
        <v>110</v>
      </c>
      <c r="G44" s="112">
        <v>9</v>
      </c>
      <c r="H44" s="112">
        <v>374</v>
      </c>
      <c r="I44" s="112">
        <v>31</v>
      </c>
      <c r="J44" s="112">
        <v>6</v>
      </c>
      <c r="K44" s="156">
        <v>3.0165912518853699</v>
      </c>
      <c r="L44" s="156">
        <v>3.6199095022624399</v>
      </c>
      <c r="M44" s="156">
        <v>13.4238310708899</v>
      </c>
      <c r="N44" s="156">
        <v>16.591251885369498</v>
      </c>
      <c r="O44" s="156">
        <v>1.3574660633484199</v>
      </c>
      <c r="P44" s="156">
        <v>56.410256410256402</v>
      </c>
      <c r="Q44" s="156">
        <v>4.6757164404223204</v>
      </c>
      <c r="R44" s="115">
        <v>0.90497737556561098</v>
      </c>
    </row>
    <row r="45" spans="1:19" s="228" customFormat="1" ht="13.8">
      <c r="A45" s="32" t="s">
        <v>38</v>
      </c>
      <c r="B45" s="235">
        <v>192</v>
      </c>
      <c r="C45" s="176">
        <v>0</v>
      </c>
      <c r="D45" s="117">
        <v>12</v>
      </c>
      <c r="E45" s="117">
        <v>21</v>
      </c>
      <c r="F45" s="117">
        <v>19</v>
      </c>
      <c r="G45" s="117">
        <v>45</v>
      </c>
      <c r="H45" s="117">
        <v>93</v>
      </c>
      <c r="I45" s="117">
        <v>2</v>
      </c>
      <c r="J45" s="117">
        <v>0</v>
      </c>
      <c r="K45" s="157">
        <v>0</v>
      </c>
      <c r="L45" s="157">
        <v>6.25</v>
      </c>
      <c r="M45" s="157">
        <v>10.9375</v>
      </c>
      <c r="N45" s="157">
        <v>9.8958333333333304</v>
      </c>
      <c r="O45" s="157">
        <v>23.4375</v>
      </c>
      <c r="P45" s="157">
        <v>48.4375</v>
      </c>
      <c r="Q45" s="157">
        <v>1.0416666666666701</v>
      </c>
      <c r="R45" s="110">
        <v>0</v>
      </c>
    </row>
    <row r="46" spans="1:19" s="228" customFormat="1" ht="13.8">
      <c r="A46" s="39" t="s">
        <v>39</v>
      </c>
      <c r="B46" s="234">
        <v>598</v>
      </c>
      <c r="C46" s="177">
        <v>2</v>
      </c>
      <c r="D46" s="112">
        <v>13</v>
      </c>
      <c r="E46" s="112">
        <v>43</v>
      </c>
      <c r="F46" s="112">
        <v>192</v>
      </c>
      <c r="G46" s="112">
        <v>49</v>
      </c>
      <c r="H46" s="112">
        <v>230</v>
      </c>
      <c r="I46" s="112">
        <v>65</v>
      </c>
      <c r="J46" s="112">
        <v>4</v>
      </c>
      <c r="K46" s="156">
        <v>0.334448160535117</v>
      </c>
      <c r="L46" s="156">
        <v>2.1739130434782599</v>
      </c>
      <c r="M46" s="156">
        <v>7.1906354515050204</v>
      </c>
      <c r="N46" s="156">
        <v>32.107023411371202</v>
      </c>
      <c r="O46" s="156">
        <v>8.19397993311037</v>
      </c>
      <c r="P46" s="156">
        <v>38.461538461538503</v>
      </c>
      <c r="Q46" s="156">
        <v>10.869565217391299</v>
      </c>
      <c r="R46" s="115">
        <v>0.668896321070234</v>
      </c>
    </row>
    <row r="47" spans="1:19" s="228" customFormat="1" ht="13.8">
      <c r="A47" s="32" t="s">
        <v>40</v>
      </c>
      <c r="B47" s="235">
        <v>2701</v>
      </c>
      <c r="C47" s="176">
        <v>37</v>
      </c>
      <c r="D47" s="117">
        <v>128</v>
      </c>
      <c r="E47" s="117">
        <v>350</v>
      </c>
      <c r="F47" s="117">
        <v>96</v>
      </c>
      <c r="G47" s="117">
        <v>522</v>
      </c>
      <c r="H47" s="117">
        <v>1366</v>
      </c>
      <c r="I47" s="117">
        <v>162</v>
      </c>
      <c r="J47" s="117">
        <v>40</v>
      </c>
      <c r="K47" s="157">
        <v>1.3698630136986301</v>
      </c>
      <c r="L47" s="157">
        <v>4.7389855609033704</v>
      </c>
      <c r="M47" s="157">
        <v>12.958163643095199</v>
      </c>
      <c r="N47" s="157">
        <v>3.5542391706775298</v>
      </c>
      <c r="O47" s="157">
        <v>19.326175490559098</v>
      </c>
      <c r="P47" s="157">
        <v>50.573861532765598</v>
      </c>
      <c r="Q47" s="157">
        <v>5.9977786005183296</v>
      </c>
      <c r="R47" s="110">
        <v>1.4809329877823001</v>
      </c>
    </row>
    <row r="48" spans="1:19" s="228" customFormat="1" ht="13.8">
      <c r="A48" s="39" t="s">
        <v>41</v>
      </c>
      <c r="B48" s="234">
        <v>543</v>
      </c>
      <c r="C48" s="177">
        <v>62</v>
      </c>
      <c r="D48" s="112">
        <v>62</v>
      </c>
      <c r="E48" s="112">
        <v>68</v>
      </c>
      <c r="F48" s="112">
        <v>7</v>
      </c>
      <c r="G48" s="112">
        <v>95</v>
      </c>
      <c r="H48" s="112">
        <v>231</v>
      </c>
      <c r="I48" s="112">
        <v>16</v>
      </c>
      <c r="J48" s="112">
        <v>2</v>
      </c>
      <c r="K48" s="156">
        <v>11.4180478821363</v>
      </c>
      <c r="L48" s="156">
        <v>11.4180478821363</v>
      </c>
      <c r="M48" s="156">
        <v>12.5230202578269</v>
      </c>
      <c r="N48" s="156">
        <v>1.28913443830571</v>
      </c>
      <c r="O48" s="156">
        <v>17.495395948434599</v>
      </c>
      <c r="P48" s="156">
        <v>42.541436464088399</v>
      </c>
      <c r="Q48" s="156">
        <v>2.9465930018416202</v>
      </c>
      <c r="R48" s="115">
        <v>0.36832412523020303</v>
      </c>
    </row>
    <row r="49" spans="1:18" s="228" customFormat="1" ht="13.8">
      <c r="A49" s="32" t="s">
        <v>43</v>
      </c>
      <c r="B49" s="235">
        <v>4866</v>
      </c>
      <c r="C49" s="176">
        <v>670</v>
      </c>
      <c r="D49" s="117">
        <v>109</v>
      </c>
      <c r="E49" s="117">
        <v>579</v>
      </c>
      <c r="F49" s="117">
        <v>126</v>
      </c>
      <c r="G49" s="117">
        <v>757</v>
      </c>
      <c r="H49" s="117">
        <v>2448</v>
      </c>
      <c r="I49" s="117">
        <v>90</v>
      </c>
      <c r="J49" s="117">
        <v>87</v>
      </c>
      <c r="K49" s="157">
        <v>13.769009453349801</v>
      </c>
      <c r="L49" s="157">
        <v>2.2400328812166101</v>
      </c>
      <c r="M49" s="157">
        <v>11.8988902589396</v>
      </c>
      <c r="N49" s="157">
        <v>2.58939580764488</v>
      </c>
      <c r="O49" s="157">
        <v>15.5569256062474</v>
      </c>
      <c r="P49" s="157">
        <v>50.308261405671999</v>
      </c>
      <c r="Q49" s="157">
        <v>1.8495684340320599</v>
      </c>
      <c r="R49" s="110">
        <v>1.7879161528976599</v>
      </c>
    </row>
    <row r="50" spans="1:18" s="228" customFormat="1" ht="13.8">
      <c r="A50" s="39" t="s">
        <v>127</v>
      </c>
      <c r="B50" s="234">
        <v>14977</v>
      </c>
      <c r="C50" s="177">
        <v>683</v>
      </c>
      <c r="D50" s="112">
        <v>621</v>
      </c>
      <c r="E50" s="112">
        <v>2512</v>
      </c>
      <c r="F50" s="112">
        <v>889</v>
      </c>
      <c r="G50" s="112">
        <v>2092</v>
      </c>
      <c r="H50" s="112">
        <v>7160</v>
      </c>
      <c r="I50" s="112">
        <v>493</v>
      </c>
      <c r="J50" s="112">
        <v>527</v>
      </c>
      <c r="K50" s="156">
        <v>4.5603258329438496</v>
      </c>
      <c r="L50" s="156">
        <v>4.1463577485477696</v>
      </c>
      <c r="M50" s="156">
        <v>16.772384322628</v>
      </c>
      <c r="N50" s="156">
        <v>5.93576817787274</v>
      </c>
      <c r="O50" s="156">
        <v>13.968084396074</v>
      </c>
      <c r="P50" s="156">
        <v>47.806636843159502</v>
      </c>
      <c r="Q50" s="156">
        <v>3.2917139614074902</v>
      </c>
      <c r="R50" s="115">
        <v>3.51872871736663</v>
      </c>
    </row>
    <row r="51" spans="1:18" s="228" customFormat="1" ht="13.8">
      <c r="A51" s="32" t="s">
        <v>45</v>
      </c>
      <c r="B51" s="235">
        <v>1342</v>
      </c>
      <c r="C51" s="176">
        <v>116</v>
      </c>
      <c r="D51" s="117">
        <v>32</v>
      </c>
      <c r="E51" s="117">
        <v>199</v>
      </c>
      <c r="F51" s="117">
        <v>19</v>
      </c>
      <c r="G51" s="117">
        <v>117</v>
      </c>
      <c r="H51" s="117">
        <v>774</v>
      </c>
      <c r="I51" s="117">
        <v>52</v>
      </c>
      <c r="J51" s="117">
        <v>33</v>
      </c>
      <c r="K51" s="157">
        <v>8.6438152011922504</v>
      </c>
      <c r="L51" s="157">
        <v>2.3845007451564801</v>
      </c>
      <c r="M51" s="157">
        <v>14.8286140089419</v>
      </c>
      <c r="N51" s="157">
        <v>1.41579731743666</v>
      </c>
      <c r="O51" s="157">
        <v>8.7183308494783898</v>
      </c>
      <c r="P51" s="157">
        <v>57.675111773472402</v>
      </c>
      <c r="Q51" s="157">
        <v>3.8748137108792799</v>
      </c>
      <c r="R51" s="110">
        <v>2.4590163934426199</v>
      </c>
    </row>
    <row r="52" spans="1:18" s="228" customFormat="1" ht="13.8">
      <c r="A52" s="39" t="s">
        <v>128</v>
      </c>
      <c r="B52" s="234">
        <v>275</v>
      </c>
      <c r="C52" s="177" t="s">
        <v>42</v>
      </c>
      <c r="D52" s="177" t="s">
        <v>42</v>
      </c>
      <c r="E52" s="177" t="s">
        <v>42</v>
      </c>
      <c r="F52" s="177" t="s">
        <v>42</v>
      </c>
      <c r="G52" s="177" t="s">
        <v>42</v>
      </c>
      <c r="H52" s="177" t="s">
        <v>42</v>
      </c>
      <c r="I52" s="177" t="s">
        <v>42</v>
      </c>
      <c r="J52" s="177" t="s">
        <v>42</v>
      </c>
      <c r="K52" s="177" t="s">
        <v>42</v>
      </c>
      <c r="L52" s="177" t="s">
        <v>42</v>
      </c>
      <c r="M52" s="177" t="s">
        <v>42</v>
      </c>
      <c r="N52" s="177" t="s">
        <v>42</v>
      </c>
      <c r="O52" s="177" t="s">
        <v>42</v>
      </c>
      <c r="P52" s="177" t="s">
        <v>42</v>
      </c>
      <c r="Q52" s="177" t="s">
        <v>42</v>
      </c>
      <c r="R52" s="115" t="s">
        <v>42</v>
      </c>
    </row>
    <row r="53" spans="1:18" s="228" customFormat="1" ht="13.8">
      <c r="A53" s="32" t="s">
        <v>47</v>
      </c>
      <c r="B53" s="235">
        <v>1128</v>
      </c>
      <c r="C53" s="176">
        <v>54</v>
      </c>
      <c r="D53" s="117">
        <v>29</v>
      </c>
      <c r="E53" s="117">
        <v>159</v>
      </c>
      <c r="F53" s="117">
        <v>21</v>
      </c>
      <c r="G53" s="117">
        <v>67</v>
      </c>
      <c r="H53" s="117">
        <v>717</v>
      </c>
      <c r="I53" s="117">
        <v>76</v>
      </c>
      <c r="J53" s="117">
        <v>5</v>
      </c>
      <c r="K53" s="157">
        <v>4.7872340425531901</v>
      </c>
      <c r="L53" s="157">
        <v>2.5709219858156001</v>
      </c>
      <c r="M53" s="157">
        <v>14.0957446808511</v>
      </c>
      <c r="N53" s="157">
        <v>1.86170212765957</v>
      </c>
      <c r="O53" s="157">
        <v>5.9397163120567402</v>
      </c>
      <c r="P53" s="157">
        <v>63.563829787233999</v>
      </c>
      <c r="Q53" s="157">
        <v>6.7375886524822697</v>
      </c>
      <c r="R53" s="110">
        <v>0.44326241134751798</v>
      </c>
    </row>
    <row r="54" spans="1:18" s="228" customFormat="1" ht="13.8">
      <c r="A54" s="39" t="s">
        <v>48</v>
      </c>
      <c r="B54" s="234">
        <v>156</v>
      </c>
      <c r="C54" s="177">
        <v>35</v>
      </c>
      <c r="D54" s="112">
        <v>9</v>
      </c>
      <c r="E54" s="112">
        <v>23</v>
      </c>
      <c r="F54" s="112">
        <v>2</v>
      </c>
      <c r="G54" s="112">
        <v>7</v>
      </c>
      <c r="H54" s="112">
        <v>78</v>
      </c>
      <c r="I54" s="112">
        <v>1</v>
      </c>
      <c r="J54" s="112">
        <v>1</v>
      </c>
      <c r="K54" s="156">
        <v>22.435897435897399</v>
      </c>
      <c r="L54" s="156">
        <v>5.7692307692307701</v>
      </c>
      <c r="M54" s="156">
        <v>14.7435897435897</v>
      </c>
      <c r="N54" s="156">
        <v>1.2820512820512799</v>
      </c>
      <c r="O54" s="156">
        <v>4.4871794871794899</v>
      </c>
      <c r="P54" s="156">
        <v>50</v>
      </c>
      <c r="Q54" s="156">
        <v>0.64102564102564097</v>
      </c>
      <c r="R54" s="115">
        <v>0.64102564102564097</v>
      </c>
    </row>
    <row r="55" spans="1:18" s="228" customFormat="1" ht="13.8">
      <c r="A55" s="32" t="s">
        <v>49</v>
      </c>
      <c r="B55" s="235">
        <v>1938</v>
      </c>
      <c r="C55" s="176">
        <v>118</v>
      </c>
      <c r="D55" s="117">
        <v>130</v>
      </c>
      <c r="E55" s="117">
        <v>157</v>
      </c>
      <c r="F55" s="117">
        <v>128</v>
      </c>
      <c r="G55" s="117">
        <v>476</v>
      </c>
      <c r="H55" s="117">
        <v>866</v>
      </c>
      <c r="I55" s="117">
        <v>55</v>
      </c>
      <c r="J55" s="117">
        <v>8</v>
      </c>
      <c r="K55" s="157">
        <v>6.0887512899896796</v>
      </c>
      <c r="L55" s="157">
        <v>6.7079463364293099</v>
      </c>
      <c r="M55" s="157">
        <v>8.1011351909184697</v>
      </c>
      <c r="N55" s="157">
        <v>6.6047471620226998</v>
      </c>
      <c r="O55" s="157">
        <v>24.5614035087719</v>
      </c>
      <c r="P55" s="157">
        <v>44.685242518059901</v>
      </c>
      <c r="Q55" s="157">
        <v>2.8379772961816299</v>
      </c>
      <c r="R55" s="110">
        <v>0.41279669762641902</v>
      </c>
    </row>
    <row r="56" spans="1:18" s="228" customFormat="1" ht="13.8">
      <c r="A56" s="126" t="s">
        <v>50</v>
      </c>
      <c r="B56" s="236">
        <v>182</v>
      </c>
      <c r="C56" s="178">
        <v>11</v>
      </c>
      <c r="D56" s="129">
        <v>2</v>
      </c>
      <c r="E56" s="129">
        <v>24</v>
      </c>
      <c r="F56" s="129">
        <v>11</v>
      </c>
      <c r="G56" s="129">
        <v>13</v>
      </c>
      <c r="H56" s="129">
        <v>103</v>
      </c>
      <c r="I56" s="129">
        <v>17</v>
      </c>
      <c r="J56" s="129">
        <v>1</v>
      </c>
      <c r="K56" s="160">
        <v>6.0439560439560402</v>
      </c>
      <c r="L56" s="160">
        <v>1.0989010989011001</v>
      </c>
      <c r="M56" s="160">
        <v>13.1868131868132</v>
      </c>
      <c r="N56" s="160">
        <v>6.0439560439560402</v>
      </c>
      <c r="O56" s="160">
        <v>7.1428571428571397</v>
      </c>
      <c r="P56" s="160">
        <v>56.593406593406598</v>
      </c>
      <c r="Q56" s="160">
        <v>9.3406593406593394</v>
      </c>
      <c r="R56" s="147">
        <v>0.54945054945055005</v>
      </c>
    </row>
    <row r="57" spans="1:18" s="228" customFormat="1" ht="13.8">
      <c r="A57" s="49" t="s">
        <v>129</v>
      </c>
      <c r="B57" s="237">
        <v>35803</v>
      </c>
      <c r="C57" s="238">
        <v>2038</v>
      </c>
      <c r="D57" s="133">
        <v>1415</v>
      </c>
      <c r="E57" s="133">
        <v>4589</v>
      </c>
      <c r="F57" s="133">
        <v>2706</v>
      </c>
      <c r="G57" s="133">
        <v>5541</v>
      </c>
      <c r="H57" s="133">
        <v>16650</v>
      </c>
      <c r="I57" s="133">
        <v>2072</v>
      </c>
      <c r="J57" s="133">
        <v>792</v>
      </c>
      <c r="K57" s="239">
        <v>5.6922604251040401</v>
      </c>
      <c r="L57" s="239">
        <v>3.9521827779795</v>
      </c>
      <c r="M57" s="239">
        <v>12.8173616736028</v>
      </c>
      <c r="N57" s="239">
        <v>7.5580258637544304</v>
      </c>
      <c r="O57" s="239">
        <v>15.476356729882999</v>
      </c>
      <c r="P57" s="239">
        <v>46.504482864564402</v>
      </c>
      <c r="Q57" s="239">
        <v>5.78722453425691</v>
      </c>
      <c r="R57" s="72">
        <v>2.21210513085496</v>
      </c>
    </row>
    <row r="58" spans="1:18" s="228" customFormat="1" ht="13.8">
      <c r="A58" s="240" t="s">
        <v>52</v>
      </c>
      <c r="B58" s="241">
        <v>3941</v>
      </c>
      <c r="C58" s="242">
        <v>219</v>
      </c>
      <c r="D58" s="137">
        <v>297</v>
      </c>
      <c r="E58" s="137">
        <v>388</v>
      </c>
      <c r="F58" s="137">
        <v>534</v>
      </c>
      <c r="G58" s="137">
        <v>578</v>
      </c>
      <c r="H58" s="137">
        <v>1607</v>
      </c>
      <c r="I58" s="137">
        <v>251</v>
      </c>
      <c r="J58" s="137">
        <v>67</v>
      </c>
      <c r="K58" s="243">
        <v>5.5569652372494298</v>
      </c>
      <c r="L58" s="243">
        <v>7.5361583354478601</v>
      </c>
      <c r="M58" s="243">
        <v>9.8452169500126896</v>
      </c>
      <c r="N58" s="243">
        <v>13.549860441512299</v>
      </c>
      <c r="O58" s="243">
        <v>14.666328343060099</v>
      </c>
      <c r="P58" s="243">
        <v>40.7764526769855</v>
      </c>
      <c r="Q58" s="243">
        <v>6.3689418929205797</v>
      </c>
      <c r="R58" s="74">
        <v>1.70007612281147</v>
      </c>
    </row>
    <row r="59" spans="1:18" s="228" customFormat="1" ht="13.8">
      <c r="A59" s="63" t="s">
        <v>130</v>
      </c>
      <c r="B59" s="244">
        <v>39744</v>
      </c>
      <c r="C59" s="97">
        <v>2257</v>
      </c>
      <c r="D59" s="245">
        <v>1712</v>
      </c>
      <c r="E59" s="245">
        <v>4977</v>
      </c>
      <c r="F59" s="245">
        <v>3240</v>
      </c>
      <c r="G59" s="245">
        <v>6119</v>
      </c>
      <c r="H59" s="245">
        <v>18257</v>
      </c>
      <c r="I59" s="245">
        <v>2323</v>
      </c>
      <c r="J59" s="245">
        <v>859</v>
      </c>
      <c r="K59" s="246">
        <v>5.6788446054750397</v>
      </c>
      <c r="L59" s="246">
        <v>4.3075684380032202</v>
      </c>
      <c r="M59" s="246">
        <v>12.5226449275362</v>
      </c>
      <c r="N59" s="246">
        <v>8.1521739130434803</v>
      </c>
      <c r="O59" s="246">
        <v>15.396034621578099</v>
      </c>
      <c r="P59" s="246">
        <v>45.936493558776199</v>
      </c>
      <c r="Q59" s="246">
        <v>5.8449074074074101</v>
      </c>
      <c r="R59" s="154">
        <v>2.1613325281803499</v>
      </c>
    </row>
    <row r="60" spans="1:18" s="228" customFormat="1" ht="13.8">
      <c r="A60" s="591" t="s">
        <v>131</v>
      </c>
      <c r="B60" s="591"/>
      <c r="C60" s="591"/>
      <c r="D60" s="591"/>
      <c r="E60" s="591"/>
      <c r="F60" s="591"/>
      <c r="G60" s="591"/>
      <c r="H60" s="591"/>
      <c r="I60" s="591"/>
      <c r="J60" s="591"/>
      <c r="K60" s="591"/>
      <c r="L60" s="591"/>
      <c r="M60" s="591"/>
      <c r="N60" s="591"/>
      <c r="O60" s="591"/>
      <c r="P60" s="591"/>
      <c r="Q60" s="591"/>
      <c r="R60" s="591"/>
    </row>
    <row r="61" spans="1:18" ht="36" customHeight="1">
      <c r="A61" s="592" t="s">
        <v>132</v>
      </c>
      <c r="B61" s="592"/>
      <c r="C61" s="592"/>
      <c r="D61" s="592"/>
      <c r="E61" s="592"/>
      <c r="F61" s="592"/>
      <c r="G61" s="592"/>
      <c r="H61" s="592"/>
      <c r="I61" s="592"/>
      <c r="J61" s="592"/>
      <c r="K61" s="592"/>
      <c r="L61" s="592"/>
      <c r="M61" s="592"/>
      <c r="N61" s="592"/>
      <c r="O61" s="592"/>
      <c r="P61" s="592"/>
      <c r="Q61" s="592"/>
      <c r="R61" s="592"/>
    </row>
    <row r="62" spans="1:18" ht="14.25" customHeight="1">
      <c r="A62" s="558" t="s">
        <v>133</v>
      </c>
      <c r="B62" s="558"/>
      <c r="C62" s="558"/>
      <c r="D62" s="558"/>
      <c r="E62" s="558"/>
      <c r="F62" s="558"/>
      <c r="G62" s="558"/>
      <c r="H62" s="558"/>
      <c r="I62" s="558"/>
      <c r="J62" s="558"/>
      <c r="K62" s="558"/>
      <c r="L62" s="558"/>
      <c r="M62" s="558"/>
      <c r="N62" s="558"/>
      <c r="O62" s="558"/>
      <c r="P62" s="558"/>
      <c r="Q62" s="558"/>
      <c r="R62" s="558"/>
    </row>
    <row r="63" spans="1:18" ht="14.25" customHeight="1">
      <c r="A63" s="558" t="s">
        <v>134</v>
      </c>
      <c r="B63" s="558"/>
      <c r="C63" s="558"/>
      <c r="D63" s="558"/>
      <c r="E63" s="558"/>
      <c r="F63" s="558"/>
      <c r="G63" s="558"/>
      <c r="H63" s="558"/>
      <c r="I63" s="558"/>
      <c r="J63" s="558"/>
      <c r="K63" s="558"/>
      <c r="L63" s="558"/>
      <c r="M63" s="558"/>
      <c r="N63" s="558"/>
      <c r="O63" s="558"/>
      <c r="P63" s="558"/>
      <c r="Q63" s="558"/>
      <c r="R63" s="558"/>
    </row>
    <row r="64" spans="1:18" ht="14.25" customHeight="1">
      <c r="A64" s="537" t="s">
        <v>135</v>
      </c>
      <c r="B64" s="537"/>
      <c r="C64" s="537"/>
      <c r="D64" s="537"/>
      <c r="E64" s="537"/>
      <c r="F64" s="537"/>
      <c r="G64" s="537"/>
      <c r="H64" s="537"/>
      <c r="I64" s="537"/>
      <c r="J64" s="537"/>
      <c r="K64" s="537"/>
      <c r="L64" s="537"/>
      <c r="M64" s="537"/>
      <c r="N64" s="537"/>
      <c r="O64" s="537"/>
      <c r="P64" s="537"/>
      <c r="Q64" s="537"/>
      <c r="R64" s="537"/>
    </row>
    <row r="65" spans="1:18" s="228" customFormat="1" ht="15" customHeight="1">
      <c r="A65" s="556" t="s">
        <v>62</v>
      </c>
      <c r="B65" s="556"/>
      <c r="C65" s="556"/>
      <c r="D65" s="556"/>
      <c r="E65" s="556"/>
      <c r="F65" s="556"/>
      <c r="G65" s="556"/>
      <c r="H65" s="556"/>
      <c r="I65" s="556"/>
      <c r="J65" s="556"/>
      <c r="K65" s="556"/>
      <c r="L65" s="556"/>
      <c r="M65" s="556"/>
      <c r="N65" s="556"/>
      <c r="O65" s="556"/>
      <c r="P65" s="556"/>
      <c r="Q65" s="556"/>
      <c r="R65" s="556"/>
    </row>
    <row r="66" spans="1:18" ht="14.4">
      <c r="A66" s="22"/>
    </row>
    <row r="67" spans="1:18" s="228" customFormat="1" ht="23.4">
      <c r="A67" s="530">
        <v>2023</v>
      </c>
      <c r="B67" s="530"/>
      <c r="C67" s="530"/>
      <c r="D67" s="530"/>
      <c r="E67" s="530"/>
      <c r="F67" s="530"/>
      <c r="G67" s="530"/>
      <c r="H67" s="530"/>
      <c r="I67" s="530"/>
      <c r="J67" s="530"/>
      <c r="K67" s="530"/>
      <c r="L67" s="530"/>
      <c r="M67" s="530"/>
      <c r="N67" s="530"/>
      <c r="O67" s="530"/>
      <c r="P67" s="530"/>
      <c r="Q67" s="530"/>
      <c r="R67" s="530"/>
    </row>
    <row r="68" spans="1:18" s="228" customFormat="1" ht="14.25" customHeight="1">
      <c r="A68" s="24"/>
      <c r="B68" s="229"/>
      <c r="C68" s="229"/>
      <c r="D68" s="229"/>
      <c r="E68" s="229"/>
      <c r="F68" s="229"/>
      <c r="G68" s="229"/>
      <c r="H68" s="229"/>
      <c r="I68" s="229"/>
      <c r="J68" s="229"/>
      <c r="K68" s="229"/>
      <c r="L68" s="229"/>
      <c r="M68" s="229"/>
      <c r="N68" s="229"/>
      <c r="O68" s="229"/>
      <c r="P68" s="229"/>
      <c r="Q68" s="229"/>
      <c r="R68" s="229"/>
    </row>
    <row r="69" spans="1:18" s="228" customFormat="1" ht="15" customHeight="1">
      <c r="A69" s="593" t="s">
        <v>137</v>
      </c>
      <c r="B69" s="593"/>
      <c r="C69" s="593"/>
      <c r="D69" s="593"/>
      <c r="E69" s="593"/>
      <c r="F69" s="593"/>
      <c r="G69" s="593"/>
      <c r="H69" s="593"/>
      <c r="I69" s="593"/>
      <c r="J69" s="593"/>
      <c r="K69" s="593"/>
      <c r="L69" s="593"/>
      <c r="M69" s="593"/>
      <c r="N69" s="593"/>
      <c r="O69" s="593"/>
      <c r="P69" s="593"/>
      <c r="Q69" s="593"/>
      <c r="R69" s="593"/>
    </row>
    <row r="70" spans="1:18" s="228" customFormat="1" ht="15" customHeight="1">
      <c r="A70" s="594" t="s">
        <v>27</v>
      </c>
      <c r="B70" s="595" t="s">
        <v>102</v>
      </c>
      <c r="C70" s="596" t="s">
        <v>29</v>
      </c>
      <c r="D70" s="596"/>
      <c r="E70" s="596"/>
      <c r="F70" s="596"/>
      <c r="G70" s="596"/>
      <c r="H70" s="596"/>
      <c r="I70" s="596"/>
      <c r="J70" s="596"/>
      <c r="K70" s="596"/>
      <c r="L70" s="596"/>
      <c r="M70" s="596"/>
      <c r="N70" s="596"/>
      <c r="O70" s="596"/>
      <c r="P70" s="596"/>
      <c r="Q70" s="596"/>
      <c r="R70" s="596"/>
    </row>
    <row r="71" spans="1:18" s="228" customFormat="1" ht="102.6">
      <c r="A71" s="594"/>
      <c r="B71" s="595"/>
      <c r="C71" s="169" t="s">
        <v>119</v>
      </c>
      <c r="D71" s="169" t="s">
        <v>120</v>
      </c>
      <c r="E71" s="169" t="s">
        <v>121</v>
      </c>
      <c r="F71" s="169" t="s">
        <v>122</v>
      </c>
      <c r="G71" s="169" t="s">
        <v>123</v>
      </c>
      <c r="H71" s="169" t="s">
        <v>124</v>
      </c>
      <c r="I71" s="169" t="s">
        <v>125</v>
      </c>
      <c r="J71" s="171" t="s">
        <v>126</v>
      </c>
      <c r="K71" s="169" t="s">
        <v>119</v>
      </c>
      <c r="L71" s="169" t="s">
        <v>120</v>
      </c>
      <c r="M71" s="169" t="s">
        <v>121</v>
      </c>
      <c r="N71" s="169" t="s">
        <v>122</v>
      </c>
      <c r="O71" s="169" t="s">
        <v>123</v>
      </c>
      <c r="P71" s="169" t="s">
        <v>124</v>
      </c>
      <c r="Q71" s="169" t="s">
        <v>125</v>
      </c>
      <c r="R71" s="170" t="s">
        <v>126</v>
      </c>
    </row>
    <row r="72" spans="1:18" s="228" customFormat="1" ht="15" customHeight="1">
      <c r="A72" s="594"/>
      <c r="B72" s="597" t="s">
        <v>33</v>
      </c>
      <c r="C72" s="597"/>
      <c r="D72" s="597"/>
      <c r="E72" s="597"/>
      <c r="F72" s="597"/>
      <c r="G72" s="597"/>
      <c r="H72" s="597"/>
      <c r="I72" s="597"/>
      <c r="J72" s="597"/>
      <c r="K72" s="598" t="s">
        <v>34</v>
      </c>
      <c r="L72" s="598"/>
      <c r="M72" s="598"/>
      <c r="N72" s="598"/>
      <c r="O72" s="598"/>
      <c r="P72" s="598"/>
      <c r="Q72" s="598"/>
      <c r="R72" s="598"/>
    </row>
    <row r="73" spans="1:18" s="228" customFormat="1" ht="14.25" customHeight="1">
      <c r="A73" s="32" t="s">
        <v>35</v>
      </c>
      <c r="B73" s="231">
        <f t="shared" ref="B73:B91" si="0">C73+D73+E73+F73+G73+H73+I73+J73</f>
        <v>5886</v>
      </c>
      <c r="C73" s="232">
        <v>1</v>
      </c>
      <c r="D73" s="107">
        <v>209</v>
      </c>
      <c r="E73" s="107">
        <v>523</v>
      </c>
      <c r="F73" s="107">
        <v>862</v>
      </c>
      <c r="G73" s="107">
        <v>594</v>
      </c>
      <c r="H73" s="107">
        <v>2991</v>
      </c>
      <c r="I73" s="107">
        <v>700</v>
      </c>
      <c r="J73" s="107">
        <v>6</v>
      </c>
      <c r="K73" s="233">
        <v>1.69894665307509E-2</v>
      </c>
      <c r="L73" s="233">
        <v>3.5507985049269499</v>
      </c>
      <c r="M73" s="233">
        <v>8.8854909955827406</v>
      </c>
      <c r="N73" s="233">
        <v>14.6449201495073</v>
      </c>
      <c r="O73" s="233">
        <v>10.0917431192661</v>
      </c>
      <c r="P73" s="233">
        <v>50.815494393476001</v>
      </c>
      <c r="Q73" s="233">
        <v>11.8926265715257</v>
      </c>
      <c r="R73" s="148">
        <v>0.101936799184506</v>
      </c>
    </row>
    <row r="74" spans="1:18" s="228" customFormat="1" ht="14.25" customHeight="1">
      <c r="A74" s="39" t="s">
        <v>36</v>
      </c>
      <c r="B74" s="234">
        <f t="shared" si="0"/>
        <v>3147</v>
      </c>
      <c r="C74" s="177">
        <v>408</v>
      </c>
      <c r="D74" s="112">
        <v>83</v>
      </c>
      <c r="E74" s="112">
        <v>345</v>
      </c>
      <c r="F74" s="112">
        <v>308</v>
      </c>
      <c r="G74" s="112">
        <v>278</v>
      </c>
      <c r="H74" s="112">
        <v>1239</v>
      </c>
      <c r="I74" s="112">
        <v>455</v>
      </c>
      <c r="J74" s="112">
        <v>31</v>
      </c>
      <c r="K74" s="156">
        <v>12.9647283126787</v>
      </c>
      <c r="L74" s="156">
        <v>2.63743247537337</v>
      </c>
      <c r="M74" s="156">
        <v>10.962821734985701</v>
      </c>
      <c r="N74" s="156">
        <v>9.7870988242770895</v>
      </c>
      <c r="O74" s="156">
        <v>8.8338099777565908</v>
      </c>
      <c r="P74" s="156">
        <v>39.370829361296501</v>
      </c>
      <c r="Q74" s="156">
        <v>14.4582141722275</v>
      </c>
      <c r="R74" s="115">
        <v>0.98506514140451196</v>
      </c>
    </row>
    <row r="75" spans="1:18" s="228" customFormat="1" ht="13.8">
      <c r="A75" s="32" t="s">
        <v>83</v>
      </c>
      <c r="B75" s="235">
        <f t="shared" si="0"/>
        <v>1334</v>
      </c>
      <c r="C75" s="176">
        <v>32</v>
      </c>
      <c r="D75" s="117">
        <v>225</v>
      </c>
      <c r="E75" s="117">
        <v>29</v>
      </c>
      <c r="F75" s="117">
        <v>392</v>
      </c>
      <c r="G75" s="117">
        <v>372</v>
      </c>
      <c r="H75" s="117">
        <v>117</v>
      </c>
      <c r="I75" s="117">
        <v>131</v>
      </c>
      <c r="J75" s="117">
        <v>36</v>
      </c>
      <c r="K75" s="157">
        <v>2.39880059970015</v>
      </c>
      <c r="L75" s="157">
        <v>16.866566716641699</v>
      </c>
      <c r="M75" s="157">
        <v>2.1739130434782599</v>
      </c>
      <c r="N75" s="157">
        <v>29.385307346326801</v>
      </c>
      <c r="O75" s="157">
        <v>27.886056971514201</v>
      </c>
      <c r="P75" s="157">
        <v>8.7706146926536697</v>
      </c>
      <c r="Q75" s="157">
        <v>9.8200899550224907</v>
      </c>
      <c r="R75" s="110">
        <v>2.6986506746626699</v>
      </c>
    </row>
    <row r="76" spans="1:18" s="228" customFormat="1" ht="13.8">
      <c r="A76" s="39" t="s">
        <v>37</v>
      </c>
      <c r="B76" s="234">
        <f t="shared" si="0"/>
        <v>747</v>
      </c>
      <c r="C76" s="177">
        <v>19</v>
      </c>
      <c r="D76" s="112">
        <v>40</v>
      </c>
      <c r="E76" s="112">
        <v>91</v>
      </c>
      <c r="F76" s="112">
        <v>134</v>
      </c>
      <c r="G76" s="112">
        <v>21</v>
      </c>
      <c r="H76" s="112">
        <v>403</v>
      </c>
      <c r="I76" s="112">
        <v>35</v>
      </c>
      <c r="J76" s="112">
        <v>4</v>
      </c>
      <c r="K76" s="156">
        <v>2.54350736278447</v>
      </c>
      <c r="L76" s="156">
        <v>5.3547523427041499</v>
      </c>
      <c r="M76" s="156">
        <v>12.182061579651901</v>
      </c>
      <c r="N76" s="156">
        <v>17.938420348058902</v>
      </c>
      <c r="O76" s="156">
        <v>2.8112449799196799</v>
      </c>
      <c r="P76" s="156">
        <v>53.949129852744299</v>
      </c>
      <c r="Q76" s="156">
        <v>4.6854082998661299</v>
      </c>
      <c r="R76" s="115">
        <v>0.53547523427041499</v>
      </c>
    </row>
    <row r="77" spans="1:18" s="228" customFormat="1" ht="13.8">
      <c r="A77" s="32" t="s">
        <v>38</v>
      </c>
      <c r="B77" s="235">
        <f t="shared" si="0"/>
        <v>198</v>
      </c>
      <c r="C77" s="176">
        <v>0</v>
      </c>
      <c r="D77" s="117">
        <v>13</v>
      </c>
      <c r="E77" s="117">
        <v>31</v>
      </c>
      <c r="F77" s="117">
        <v>19</v>
      </c>
      <c r="G77" s="117">
        <v>46</v>
      </c>
      <c r="H77" s="117">
        <v>87</v>
      </c>
      <c r="I77" s="117">
        <v>2</v>
      </c>
      <c r="J77" s="117">
        <v>0</v>
      </c>
      <c r="K77" s="157">
        <v>0</v>
      </c>
      <c r="L77" s="157">
        <v>6.5656565656565702</v>
      </c>
      <c r="M77" s="157">
        <v>15.6565656565657</v>
      </c>
      <c r="N77" s="157">
        <v>9.5959595959596005</v>
      </c>
      <c r="O77" s="157">
        <v>23.2323232323232</v>
      </c>
      <c r="P77" s="157">
        <v>43.939393939393902</v>
      </c>
      <c r="Q77" s="157">
        <v>1.0101010101010099</v>
      </c>
      <c r="R77" s="110">
        <v>0</v>
      </c>
    </row>
    <row r="78" spans="1:18" s="228" customFormat="1" ht="13.8">
      <c r="A78" s="39" t="s">
        <v>39</v>
      </c>
      <c r="B78" s="234">
        <f t="shared" si="0"/>
        <v>631</v>
      </c>
      <c r="C78" s="177">
        <v>3</v>
      </c>
      <c r="D78" s="112">
        <v>9</v>
      </c>
      <c r="E78" s="112">
        <v>51</v>
      </c>
      <c r="F78" s="112">
        <v>202</v>
      </c>
      <c r="G78" s="112">
        <v>44</v>
      </c>
      <c r="H78" s="112">
        <v>241</v>
      </c>
      <c r="I78" s="112">
        <v>76</v>
      </c>
      <c r="J78" s="112">
        <v>5</v>
      </c>
      <c r="K78" s="156">
        <v>0.475435816164818</v>
      </c>
      <c r="L78" s="156">
        <v>1.42630744849445</v>
      </c>
      <c r="M78" s="156">
        <v>8.0824088748018994</v>
      </c>
      <c r="N78" s="156">
        <v>32.012678288431097</v>
      </c>
      <c r="O78" s="156">
        <v>6.97305863708399</v>
      </c>
      <c r="P78" s="156">
        <v>38.193343898573701</v>
      </c>
      <c r="Q78" s="156">
        <v>12.044374009508701</v>
      </c>
      <c r="R78" s="115">
        <v>0.79239302694136304</v>
      </c>
    </row>
    <row r="79" spans="1:18" s="228" customFormat="1" ht="13.8">
      <c r="A79" s="32" t="s">
        <v>40</v>
      </c>
      <c r="B79" s="235">
        <f t="shared" si="0"/>
        <v>2755</v>
      </c>
      <c r="C79" s="176">
        <v>40</v>
      </c>
      <c r="D79" s="117">
        <v>120</v>
      </c>
      <c r="E79" s="117">
        <v>347</v>
      </c>
      <c r="F79" s="117">
        <v>104</v>
      </c>
      <c r="G79" s="117">
        <v>466</v>
      </c>
      <c r="H79" s="117">
        <v>1464</v>
      </c>
      <c r="I79" s="117">
        <v>174</v>
      </c>
      <c r="J79" s="117">
        <v>40</v>
      </c>
      <c r="K79" s="157">
        <v>1.4519056261343</v>
      </c>
      <c r="L79" s="157">
        <v>4.3557168784028999</v>
      </c>
      <c r="M79" s="157">
        <v>12.595281306715099</v>
      </c>
      <c r="N79" s="157">
        <v>3.7749546279491799</v>
      </c>
      <c r="O79" s="157">
        <v>16.914700544464601</v>
      </c>
      <c r="P79" s="157">
        <v>53.139745916515402</v>
      </c>
      <c r="Q79" s="157">
        <v>6.3157894736842097</v>
      </c>
      <c r="R79" s="110">
        <v>1.4519056261343</v>
      </c>
    </row>
    <row r="80" spans="1:18" s="228" customFormat="1" ht="13.8">
      <c r="A80" s="39" t="s">
        <v>41</v>
      </c>
      <c r="B80" s="234">
        <f t="shared" si="0"/>
        <v>640</v>
      </c>
      <c r="C80" s="177">
        <v>75</v>
      </c>
      <c r="D80" s="112">
        <v>56</v>
      </c>
      <c r="E80" s="112">
        <v>78</v>
      </c>
      <c r="F80" s="112">
        <v>9</v>
      </c>
      <c r="G80" s="112">
        <v>123</v>
      </c>
      <c r="H80" s="112">
        <v>288</v>
      </c>
      <c r="I80" s="112">
        <v>8</v>
      </c>
      <c r="J80" s="112">
        <v>3</v>
      </c>
      <c r="K80" s="156">
        <v>11.71875</v>
      </c>
      <c r="L80" s="156">
        <v>8.75</v>
      </c>
      <c r="M80" s="156">
        <v>12.1875</v>
      </c>
      <c r="N80" s="156">
        <v>1.40625</v>
      </c>
      <c r="O80" s="156">
        <v>19.21875</v>
      </c>
      <c r="P80" s="156">
        <v>45</v>
      </c>
      <c r="Q80" s="156">
        <v>1.25</v>
      </c>
      <c r="R80" s="115">
        <v>0.46875</v>
      </c>
    </row>
    <row r="81" spans="1:18" s="228" customFormat="1" ht="13.8">
      <c r="A81" s="32" t="s">
        <v>43</v>
      </c>
      <c r="B81" s="235">
        <f t="shared" si="0"/>
        <v>5229</v>
      </c>
      <c r="C81" s="176">
        <v>700</v>
      </c>
      <c r="D81" s="117">
        <v>112</v>
      </c>
      <c r="E81" s="117">
        <v>841</v>
      </c>
      <c r="F81" s="117">
        <v>132</v>
      </c>
      <c r="G81" s="117">
        <v>634</v>
      </c>
      <c r="H81" s="117">
        <v>2610</v>
      </c>
      <c r="I81" s="117">
        <v>94</v>
      </c>
      <c r="J81" s="117">
        <v>106</v>
      </c>
      <c r="K81" s="157">
        <v>13.386880856760399</v>
      </c>
      <c r="L81" s="157">
        <v>2.14190093708166</v>
      </c>
      <c r="M81" s="157">
        <v>16.083381143622098</v>
      </c>
      <c r="N81" s="157">
        <v>2.5243832472748098</v>
      </c>
      <c r="O81" s="157">
        <v>12.124689233123</v>
      </c>
      <c r="P81" s="157">
        <v>49.913941480206503</v>
      </c>
      <c r="Q81" s="157">
        <v>1.7976668579078201</v>
      </c>
      <c r="R81" s="110">
        <v>2.0271562440237099</v>
      </c>
    </row>
    <row r="82" spans="1:18" s="228" customFormat="1" ht="13.8">
      <c r="A82" s="39" t="s">
        <v>58</v>
      </c>
      <c r="B82" s="234">
        <f t="shared" si="0"/>
        <v>15390</v>
      </c>
      <c r="C82" s="177">
        <v>779</v>
      </c>
      <c r="D82" s="112">
        <v>483</v>
      </c>
      <c r="E82" s="112">
        <v>2703</v>
      </c>
      <c r="F82" s="112">
        <v>876</v>
      </c>
      <c r="G82" s="112">
        <v>1651</v>
      </c>
      <c r="H82" s="112">
        <v>7932</v>
      </c>
      <c r="I82" s="112">
        <v>503</v>
      </c>
      <c r="J82" s="112">
        <v>463</v>
      </c>
      <c r="K82" s="156">
        <v>5.0617283950617296</v>
      </c>
      <c r="L82" s="156">
        <v>3.1384015594541901</v>
      </c>
      <c r="M82" s="156">
        <v>17.563352826510702</v>
      </c>
      <c r="N82" s="156">
        <v>5.6920077972709597</v>
      </c>
      <c r="O82" s="156">
        <v>10.7277452891488</v>
      </c>
      <c r="P82" s="156">
        <v>51.539961013645197</v>
      </c>
      <c r="Q82" s="156">
        <v>3.2683560753736201</v>
      </c>
      <c r="R82" s="115">
        <v>3.0084470435347601</v>
      </c>
    </row>
    <row r="83" spans="1:18" s="228" customFormat="1" ht="13.8">
      <c r="A83" s="32" t="s">
        <v>45</v>
      </c>
      <c r="B83" s="235">
        <f t="shared" si="0"/>
        <v>1364</v>
      </c>
      <c r="C83" s="176">
        <v>113</v>
      </c>
      <c r="D83" s="117">
        <v>37</v>
      </c>
      <c r="E83" s="117">
        <v>207</v>
      </c>
      <c r="F83" s="117">
        <v>22</v>
      </c>
      <c r="G83" s="117">
        <v>110</v>
      </c>
      <c r="H83" s="117">
        <v>799</v>
      </c>
      <c r="I83" s="117">
        <v>30</v>
      </c>
      <c r="J83" s="117">
        <v>46</v>
      </c>
      <c r="K83" s="157">
        <v>8.2844574780058604</v>
      </c>
      <c r="L83" s="157">
        <v>2.7126099706744902</v>
      </c>
      <c r="M83" s="157">
        <v>15.1759530791789</v>
      </c>
      <c r="N83" s="157">
        <v>1.61290322580645</v>
      </c>
      <c r="O83" s="157">
        <v>8.0645161290322598</v>
      </c>
      <c r="P83" s="157">
        <v>58.577712609970703</v>
      </c>
      <c r="Q83" s="157">
        <v>2.1994134897360702</v>
      </c>
      <c r="R83" s="110">
        <v>3.3724340175953098</v>
      </c>
    </row>
    <row r="84" spans="1:18" s="228" customFormat="1" ht="13.8">
      <c r="A84" s="39" t="s">
        <v>46</v>
      </c>
      <c r="B84" s="234">
        <f t="shared" si="0"/>
        <v>277</v>
      </c>
      <c r="C84" s="177">
        <v>6</v>
      </c>
      <c r="D84" s="112">
        <v>6</v>
      </c>
      <c r="E84" s="112">
        <v>22</v>
      </c>
      <c r="F84" s="112">
        <v>6</v>
      </c>
      <c r="G84" s="112">
        <v>10</v>
      </c>
      <c r="H84" s="112">
        <v>199</v>
      </c>
      <c r="I84" s="112">
        <v>7</v>
      </c>
      <c r="J84" s="112">
        <v>21</v>
      </c>
      <c r="K84" s="156">
        <v>2.16606498194946</v>
      </c>
      <c r="L84" s="156">
        <v>2.16606498194946</v>
      </c>
      <c r="M84" s="156">
        <v>7.9422382671480101</v>
      </c>
      <c r="N84" s="156">
        <v>2.16606498194946</v>
      </c>
      <c r="O84" s="156">
        <v>3.6101083032490999</v>
      </c>
      <c r="P84" s="156">
        <v>71.841155234656995</v>
      </c>
      <c r="Q84" s="156">
        <v>2.5270758122743699</v>
      </c>
      <c r="R84" s="115">
        <v>7.5812274368230996</v>
      </c>
    </row>
    <row r="85" spans="1:18" s="228" customFormat="1" ht="13.8">
      <c r="A85" s="32" t="s">
        <v>47</v>
      </c>
      <c r="B85" s="235">
        <f t="shared" si="0"/>
        <v>1302</v>
      </c>
      <c r="C85" s="176">
        <v>62</v>
      </c>
      <c r="D85" s="117">
        <v>56</v>
      </c>
      <c r="E85" s="117">
        <v>228</v>
      </c>
      <c r="F85" s="117">
        <v>27</v>
      </c>
      <c r="G85" s="117">
        <v>98</v>
      </c>
      <c r="H85" s="117">
        <v>712</v>
      </c>
      <c r="I85" s="117">
        <v>103</v>
      </c>
      <c r="J85" s="117">
        <v>16</v>
      </c>
      <c r="K85" s="157">
        <v>4.7619047619047601</v>
      </c>
      <c r="L85" s="157">
        <v>4.3010752688172103</v>
      </c>
      <c r="M85" s="157">
        <v>17.511520737327199</v>
      </c>
      <c r="N85" s="157">
        <v>2.0737327188940098</v>
      </c>
      <c r="O85" s="157">
        <v>7.5268817204301097</v>
      </c>
      <c r="P85" s="157">
        <v>54.685099846390202</v>
      </c>
      <c r="Q85" s="157">
        <v>7.91090629800307</v>
      </c>
      <c r="R85" s="110">
        <v>1.2288786482334899</v>
      </c>
    </row>
    <row r="86" spans="1:18" s="228" customFormat="1" ht="13.8">
      <c r="A86" s="39" t="s">
        <v>48</v>
      </c>
      <c r="B86" s="234">
        <f t="shared" si="0"/>
        <v>169</v>
      </c>
      <c r="C86" s="177">
        <v>35</v>
      </c>
      <c r="D86" s="112">
        <v>10</v>
      </c>
      <c r="E86" s="112">
        <v>28</v>
      </c>
      <c r="F86" s="112">
        <v>0</v>
      </c>
      <c r="G86" s="112">
        <v>7</v>
      </c>
      <c r="H86" s="112">
        <v>88</v>
      </c>
      <c r="I86" s="112">
        <v>0</v>
      </c>
      <c r="J86" s="112">
        <v>1</v>
      </c>
      <c r="K86" s="156">
        <v>20.710059171597599</v>
      </c>
      <c r="L86" s="156">
        <v>5.9171597633136104</v>
      </c>
      <c r="M86" s="156">
        <v>16.568047337278099</v>
      </c>
      <c r="N86" s="156">
        <v>0</v>
      </c>
      <c r="O86" s="156">
        <v>4.14201183431953</v>
      </c>
      <c r="P86" s="156">
        <v>52.071005917159802</v>
      </c>
      <c r="Q86" s="156">
        <v>0</v>
      </c>
      <c r="R86" s="115">
        <v>0.59171597633136097</v>
      </c>
    </row>
    <row r="87" spans="1:18" s="228" customFormat="1" ht="13.8">
      <c r="A87" s="32" t="s">
        <v>49</v>
      </c>
      <c r="B87" s="235">
        <f t="shared" si="0"/>
        <v>1950</v>
      </c>
      <c r="C87" s="176">
        <v>157</v>
      </c>
      <c r="D87" s="117">
        <v>94</v>
      </c>
      <c r="E87" s="117">
        <v>165</v>
      </c>
      <c r="F87" s="117">
        <v>93</v>
      </c>
      <c r="G87" s="117">
        <v>463</v>
      </c>
      <c r="H87" s="117">
        <v>904</v>
      </c>
      <c r="I87" s="117">
        <v>58</v>
      </c>
      <c r="J87" s="117">
        <v>16</v>
      </c>
      <c r="K87" s="157">
        <v>8.0512820512820493</v>
      </c>
      <c r="L87" s="157">
        <v>4.8205128205128203</v>
      </c>
      <c r="M87" s="157">
        <v>8.4615384615384599</v>
      </c>
      <c r="N87" s="157">
        <v>4.7692307692307701</v>
      </c>
      <c r="O87" s="157">
        <v>23.743589743589698</v>
      </c>
      <c r="P87" s="157">
        <v>46.3589743589744</v>
      </c>
      <c r="Q87" s="157">
        <v>2.97435897435897</v>
      </c>
      <c r="R87" s="110">
        <v>0.82051282051282104</v>
      </c>
    </row>
    <row r="88" spans="1:18" s="228" customFormat="1" ht="13.8">
      <c r="A88" s="126" t="s">
        <v>50</v>
      </c>
      <c r="B88" s="236">
        <f t="shared" si="0"/>
        <v>214</v>
      </c>
      <c r="C88" s="178">
        <v>12</v>
      </c>
      <c r="D88" s="129">
        <v>5</v>
      </c>
      <c r="E88" s="129">
        <v>26</v>
      </c>
      <c r="F88" s="129">
        <v>17</v>
      </c>
      <c r="G88" s="129">
        <v>12</v>
      </c>
      <c r="H88" s="129">
        <v>128</v>
      </c>
      <c r="I88" s="129">
        <v>11</v>
      </c>
      <c r="J88" s="129">
        <v>3</v>
      </c>
      <c r="K88" s="160">
        <v>5.6074766355140202</v>
      </c>
      <c r="L88" s="160">
        <v>2.3364485981308398</v>
      </c>
      <c r="M88" s="160">
        <v>12.1495327102804</v>
      </c>
      <c r="N88" s="160">
        <v>7.94392523364486</v>
      </c>
      <c r="O88" s="160">
        <v>5.6074766355140202</v>
      </c>
      <c r="P88" s="160">
        <v>59.813084112149497</v>
      </c>
      <c r="Q88" s="160">
        <v>5.1401869158878499</v>
      </c>
      <c r="R88" s="147">
        <v>1.4018691588784999</v>
      </c>
    </row>
    <row r="89" spans="1:18" s="228" customFormat="1" ht="13.8">
      <c r="A89" s="49" t="s">
        <v>59</v>
      </c>
      <c r="B89" s="237">
        <f t="shared" si="0"/>
        <v>36827</v>
      </c>
      <c r="C89" s="238">
        <v>2207</v>
      </c>
      <c r="D89" s="133">
        <v>1166</v>
      </c>
      <c r="E89" s="133">
        <v>5235</v>
      </c>
      <c r="F89" s="133">
        <v>2624</v>
      </c>
      <c r="G89" s="133">
        <v>4296</v>
      </c>
      <c r="H89" s="133">
        <v>18466</v>
      </c>
      <c r="I89" s="133">
        <v>2099</v>
      </c>
      <c r="J89" s="133">
        <v>734</v>
      </c>
      <c r="K89" s="239">
        <v>5.9928856545469404</v>
      </c>
      <c r="L89" s="239">
        <v>3.1661552665164199</v>
      </c>
      <c r="M89" s="239">
        <v>14.215113910989199</v>
      </c>
      <c r="N89" s="239">
        <v>7.1252070491758799</v>
      </c>
      <c r="O89" s="239">
        <v>11.665354223803201</v>
      </c>
      <c r="P89" s="239">
        <v>50.142558448964103</v>
      </c>
      <c r="Q89" s="239">
        <v>5.6996225595351202</v>
      </c>
      <c r="R89" s="72">
        <v>1.99310288646917</v>
      </c>
    </row>
    <row r="90" spans="1:18" s="228" customFormat="1" ht="13.8">
      <c r="A90" s="240" t="s">
        <v>52</v>
      </c>
      <c r="B90" s="241">
        <f t="shared" si="0"/>
        <v>4406</v>
      </c>
      <c r="C90" s="242">
        <v>235</v>
      </c>
      <c r="D90" s="137">
        <v>392</v>
      </c>
      <c r="E90" s="137">
        <v>480</v>
      </c>
      <c r="F90" s="137">
        <v>579</v>
      </c>
      <c r="G90" s="137">
        <v>633</v>
      </c>
      <c r="H90" s="137">
        <v>1736</v>
      </c>
      <c r="I90" s="137">
        <v>288</v>
      </c>
      <c r="J90" s="137">
        <v>63</v>
      </c>
      <c r="K90" s="243">
        <v>5.3336359509759399</v>
      </c>
      <c r="L90" s="243">
        <v>8.8969586926917898</v>
      </c>
      <c r="M90" s="243">
        <v>10.8942351339083</v>
      </c>
      <c r="N90" s="243">
        <v>13.1411711302769</v>
      </c>
      <c r="O90" s="243">
        <v>14.3667725828416</v>
      </c>
      <c r="P90" s="243">
        <v>39.400817067635003</v>
      </c>
      <c r="Q90" s="243">
        <v>6.5365410803449899</v>
      </c>
      <c r="R90" s="74">
        <v>1.4298683613254699</v>
      </c>
    </row>
    <row r="91" spans="1:18" s="228" customFormat="1" ht="13.8">
      <c r="A91" s="63" t="s">
        <v>60</v>
      </c>
      <c r="B91" s="244">
        <f t="shared" si="0"/>
        <v>41233</v>
      </c>
      <c r="C91" s="97">
        <v>2442</v>
      </c>
      <c r="D91" s="245">
        <v>1558</v>
      </c>
      <c r="E91" s="245">
        <v>5715</v>
      </c>
      <c r="F91" s="245">
        <v>3203</v>
      </c>
      <c r="G91" s="245">
        <v>4929</v>
      </c>
      <c r="H91" s="245">
        <v>20202</v>
      </c>
      <c r="I91" s="245">
        <v>2387</v>
      </c>
      <c r="J91" s="245">
        <v>797</v>
      </c>
      <c r="K91" s="246">
        <v>5.9224407634661604</v>
      </c>
      <c r="L91" s="246">
        <v>3.7785269080590802</v>
      </c>
      <c r="M91" s="246">
        <v>13.8602575606917</v>
      </c>
      <c r="N91" s="246">
        <v>7.7680498629738297</v>
      </c>
      <c r="O91" s="246">
        <v>11.954017413237001</v>
      </c>
      <c r="P91" s="246">
        <v>48.9947372250382</v>
      </c>
      <c r="Q91" s="246">
        <v>5.7890524579826801</v>
      </c>
      <c r="R91" s="154">
        <v>1.9329178085514001</v>
      </c>
    </row>
    <row r="92" spans="1:18" s="228" customFormat="1" ht="13.8">
      <c r="A92" s="591" t="s">
        <v>131</v>
      </c>
      <c r="B92" s="591"/>
      <c r="C92" s="591"/>
      <c r="D92" s="591"/>
      <c r="E92" s="591"/>
      <c r="F92" s="591"/>
      <c r="G92" s="591"/>
      <c r="H92" s="591"/>
      <c r="I92" s="591"/>
      <c r="J92" s="591"/>
      <c r="K92" s="591"/>
      <c r="L92" s="591"/>
      <c r="M92" s="591"/>
      <c r="N92" s="591"/>
      <c r="O92" s="591"/>
      <c r="P92" s="591"/>
      <c r="Q92" s="591"/>
      <c r="R92" s="591"/>
    </row>
    <row r="93" spans="1:18" ht="31.5" customHeight="1">
      <c r="A93" s="592" t="s">
        <v>138</v>
      </c>
      <c r="B93" s="592"/>
      <c r="C93" s="592"/>
      <c r="D93" s="592"/>
      <c r="E93" s="592"/>
      <c r="F93" s="592"/>
      <c r="G93" s="592"/>
      <c r="H93" s="592"/>
      <c r="I93" s="592"/>
      <c r="J93" s="592"/>
      <c r="K93" s="592"/>
      <c r="L93" s="592"/>
      <c r="M93" s="592"/>
      <c r="N93" s="592"/>
      <c r="O93" s="592"/>
      <c r="P93" s="592"/>
      <c r="Q93" s="592"/>
      <c r="R93" s="592"/>
    </row>
    <row r="94" spans="1:18" ht="18" customHeight="1">
      <c r="A94" s="599" t="s">
        <v>63</v>
      </c>
      <c r="B94" s="599"/>
      <c r="C94" s="599"/>
      <c r="D94" s="599"/>
      <c r="E94" s="599"/>
      <c r="F94" s="599"/>
      <c r="G94" s="599"/>
      <c r="H94" s="599"/>
      <c r="I94" s="599"/>
      <c r="J94" s="599"/>
      <c r="K94" s="599"/>
      <c r="L94" s="599"/>
      <c r="M94" s="599"/>
      <c r="N94" s="599"/>
      <c r="O94" s="599"/>
      <c r="P94" s="599"/>
      <c r="Q94" s="599"/>
      <c r="R94" s="599"/>
    </row>
    <row r="95" spans="1:18" s="228" customFormat="1" ht="15" customHeight="1">
      <c r="A95" s="556" t="s">
        <v>64</v>
      </c>
      <c r="B95" s="556"/>
      <c r="C95" s="556"/>
      <c r="D95" s="556"/>
      <c r="E95" s="556"/>
      <c r="F95" s="556"/>
      <c r="G95" s="556"/>
      <c r="H95" s="556"/>
      <c r="I95" s="556"/>
      <c r="J95" s="556"/>
      <c r="K95" s="556"/>
      <c r="L95" s="556"/>
      <c r="M95" s="556"/>
      <c r="N95" s="556"/>
      <c r="O95" s="556"/>
      <c r="P95" s="556"/>
      <c r="Q95" s="556"/>
      <c r="R95" s="556"/>
    </row>
    <row r="96" spans="1:18" ht="14.4">
      <c r="A96" s="22"/>
    </row>
    <row r="97" spans="1:18" ht="23.4">
      <c r="A97" s="530">
        <v>2022</v>
      </c>
      <c r="B97" s="530"/>
      <c r="C97" s="530"/>
      <c r="D97" s="530"/>
      <c r="E97" s="530"/>
      <c r="F97" s="530"/>
      <c r="G97" s="530"/>
      <c r="H97" s="530"/>
      <c r="I97" s="530"/>
      <c r="J97" s="530"/>
      <c r="K97" s="530"/>
      <c r="L97" s="530"/>
      <c r="M97" s="530"/>
      <c r="N97" s="530"/>
      <c r="O97" s="530"/>
      <c r="P97" s="530"/>
      <c r="Q97" s="530"/>
      <c r="R97" s="530"/>
    </row>
    <row r="98" spans="1:18" ht="14.4">
      <c r="A98" s="183"/>
    </row>
    <row r="99" spans="1:18" ht="15" customHeight="1">
      <c r="A99" s="600" t="s">
        <v>139</v>
      </c>
      <c r="B99" s="600"/>
      <c r="C99" s="600"/>
      <c r="D99" s="600"/>
      <c r="E99" s="600"/>
      <c r="F99" s="600"/>
      <c r="G99" s="600"/>
      <c r="H99" s="600"/>
      <c r="I99" s="600"/>
      <c r="J99" s="600"/>
      <c r="K99" s="600"/>
      <c r="L99" s="600"/>
      <c r="M99" s="600"/>
      <c r="N99" s="600"/>
      <c r="O99" s="600"/>
      <c r="P99" s="600"/>
      <c r="Q99" s="600"/>
      <c r="R99" s="600"/>
    </row>
    <row r="100" spans="1:18" ht="15" customHeight="1">
      <c r="A100" s="601" t="s">
        <v>27</v>
      </c>
      <c r="B100" s="595" t="s">
        <v>102</v>
      </c>
      <c r="C100" s="596" t="s">
        <v>29</v>
      </c>
      <c r="D100" s="596"/>
      <c r="E100" s="596"/>
      <c r="F100" s="596"/>
      <c r="G100" s="596"/>
      <c r="H100" s="596"/>
      <c r="I100" s="596"/>
      <c r="J100" s="596"/>
      <c r="K100" s="596"/>
      <c r="L100" s="596"/>
      <c r="M100" s="596"/>
      <c r="N100" s="596"/>
      <c r="O100" s="596"/>
      <c r="P100" s="596"/>
      <c r="Q100" s="596"/>
      <c r="R100" s="596"/>
    </row>
    <row r="101" spans="1:18" ht="108" customHeight="1">
      <c r="A101" s="601"/>
      <c r="B101" s="595"/>
      <c r="C101" s="169" t="s">
        <v>119</v>
      </c>
      <c r="D101" s="169" t="s">
        <v>120</v>
      </c>
      <c r="E101" s="169" t="s">
        <v>121</v>
      </c>
      <c r="F101" s="169" t="s">
        <v>122</v>
      </c>
      <c r="G101" s="169" t="s">
        <v>123</v>
      </c>
      <c r="H101" s="169" t="s">
        <v>124</v>
      </c>
      <c r="I101" s="169" t="s">
        <v>125</v>
      </c>
      <c r="J101" s="171" t="s">
        <v>126</v>
      </c>
      <c r="K101" s="169" t="s">
        <v>119</v>
      </c>
      <c r="L101" s="169" t="s">
        <v>120</v>
      </c>
      <c r="M101" s="169" t="s">
        <v>121</v>
      </c>
      <c r="N101" s="169" t="s">
        <v>122</v>
      </c>
      <c r="O101" s="169" t="s">
        <v>123</v>
      </c>
      <c r="P101" s="169" t="s">
        <v>124</v>
      </c>
      <c r="Q101" s="169" t="s">
        <v>125</v>
      </c>
      <c r="R101" s="170" t="s">
        <v>126</v>
      </c>
    </row>
    <row r="102" spans="1:18" ht="15" customHeight="1">
      <c r="A102" s="601"/>
      <c r="B102" s="602" t="s">
        <v>33</v>
      </c>
      <c r="C102" s="602"/>
      <c r="D102" s="602"/>
      <c r="E102" s="602"/>
      <c r="F102" s="602"/>
      <c r="G102" s="602"/>
      <c r="H102" s="602"/>
      <c r="I102" s="602"/>
      <c r="J102" s="602"/>
      <c r="K102" s="603" t="s">
        <v>34</v>
      </c>
      <c r="L102" s="603"/>
      <c r="M102" s="603"/>
      <c r="N102" s="603"/>
      <c r="O102" s="603"/>
      <c r="P102" s="603"/>
      <c r="Q102" s="603"/>
      <c r="R102" s="603"/>
    </row>
    <row r="103" spans="1:18" ht="14.25" customHeight="1">
      <c r="A103" s="79" t="s">
        <v>35</v>
      </c>
      <c r="B103" s="232">
        <v>5909</v>
      </c>
      <c r="C103" s="232">
        <v>0</v>
      </c>
      <c r="D103" s="107">
        <v>146</v>
      </c>
      <c r="E103" s="232">
        <v>586</v>
      </c>
      <c r="F103" s="232">
        <v>847</v>
      </c>
      <c r="G103" s="232">
        <v>243</v>
      </c>
      <c r="H103" s="232">
        <v>3319</v>
      </c>
      <c r="I103" s="232">
        <v>766</v>
      </c>
      <c r="J103" s="80">
        <v>2</v>
      </c>
      <c r="K103" s="248">
        <v>0</v>
      </c>
      <c r="L103" s="248">
        <v>2.4708072431883599</v>
      </c>
      <c r="M103" s="248">
        <v>9.9170756473176507</v>
      </c>
      <c r="N103" s="248">
        <v>14.334066677948901</v>
      </c>
      <c r="O103" s="248">
        <v>4.1123709595532203</v>
      </c>
      <c r="P103" s="248">
        <v>56.168556439329798</v>
      </c>
      <c r="Q103" s="248">
        <v>12.963276358097801</v>
      </c>
      <c r="R103" s="110">
        <v>3.3846674564224098E-2</v>
      </c>
    </row>
    <row r="104" spans="1:18" ht="14.25" customHeight="1">
      <c r="A104" s="84" t="s">
        <v>36</v>
      </c>
      <c r="B104" s="177">
        <v>3147</v>
      </c>
      <c r="C104" s="177">
        <v>385</v>
      </c>
      <c r="D104" s="112">
        <v>51</v>
      </c>
      <c r="E104" s="177">
        <v>350</v>
      </c>
      <c r="F104" s="177">
        <v>350</v>
      </c>
      <c r="G104" s="177">
        <v>235</v>
      </c>
      <c r="H104" s="177">
        <v>1223</v>
      </c>
      <c r="I104" s="177">
        <v>507</v>
      </c>
      <c r="J104" s="85">
        <v>46</v>
      </c>
      <c r="K104" s="249">
        <v>12.233873530346401</v>
      </c>
      <c r="L104" s="249">
        <v>1.6205910390848399</v>
      </c>
      <c r="M104" s="249">
        <v>11.121703209405799</v>
      </c>
      <c r="N104" s="249">
        <v>11.121703209405799</v>
      </c>
      <c r="O104" s="249">
        <v>7.4674292977438803</v>
      </c>
      <c r="P104" s="249">
        <v>38.8624086431522</v>
      </c>
      <c r="Q104" s="249">
        <v>16.1105815061964</v>
      </c>
      <c r="R104" s="115">
        <v>1.46170956466476</v>
      </c>
    </row>
    <row r="105" spans="1:18" ht="14.4">
      <c r="A105" s="79" t="s">
        <v>83</v>
      </c>
      <c r="B105" s="176">
        <v>1420</v>
      </c>
      <c r="C105" s="176">
        <v>36</v>
      </c>
      <c r="D105" s="117">
        <v>221</v>
      </c>
      <c r="E105" s="176">
        <v>32</v>
      </c>
      <c r="F105" s="176">
        <v>389</v>
      </c>
      <c r="G105" s="176">
        <v>419</v>
      </c>
      <c r="H105" s="176">
        <v>114</v>
      </c>
      <c r="I105" s="176">
        <v>156</v>
      </c>
      <c r="J105" s="80">
        <v>53</v>
      </c>
      <c r="K105" s="250">
        <v>2.53521126760563</v>
      </c>
      <c r="L105" s="250">
        <v>15.563380281690099</v>
      </c>
      <c r="M105" s="250">
        <v>2.2535211267605599</v>
      </c>
      <c r="N105" s="250">
        <v>27.3943661971831</v>
      </c>
      <c r="O105" s="250">
        <v>29.507042253521099</v>
      </c>
      <c r="P105" s="250">
        <v>8.0281690140845097</v>
      </c>
      <c r="Q105" s="250">
        <v>10.9859154929577</v>
      </c>
      <c r="R105" s="110">
        <v>3.7323943661971799</v>
      </c>
    </row>
    <row r="106" spans="1:18" ht="14.4">
      <c r="A106" s="84" t="s">
        <v>37</v>
      </c>
      <c r="B106" s="177">
        <v>852</v>
      </c>
      <c r="C106" s="177">
        <v>43</v>
      </c>
      <c r="D106" s="112">
        <v>8</v>
      </c>
      <c r="E106" s="177">
        <v>131</v>
      </c>
      <c r="F106" s="177">
        <v>136</v>
      </c>
      <c r="G106" s="177">
        <v>4</v>
      </c>
      <c r="H106" s="177">
        <v>487</v>
      </c>
      <c r="I106" s="177">
        <v>30</v>
      </c>
      <c r="J106" s="85">
        <v>13</v>
      </c>
      <c r="K106" s="249">
        <v>5.0469483568075102</v>
      </c>
      <c r="L106" s="249">
        <v>0.93896713615023497</v>
      </c>
      <c r="M106" s="249">
        <v>15.375586854460099</v>
      </c>
      <c r="N106" s="249">
        <v>15.962441314554001</v>
      </c>
      <c r="O106" s="249">
        <v>0.46948356807511699</v>
      </c>
      <c r="P106" s="249">
        <v>57.159624413145501</v>
      </c>
      <c r="Q106" s="249">
        <v>3.52112676056338</v>
      </c>
      <c r="R106" s="115">
        <v>1.5258215962441299</v>
      </c>
    </row>
    <row r="107" spans="1:18" ht="14.4">
      <c r="A107" s="79" t="s">
        <v>140</v>
      </c>
      <c r="B107" s="176">
        <v>222</v>
      </c>
      <c r="C107" s="176" t="s">
        <v>141</v>
      </c>
      <c r="D107" s="176" t="s">
        <v>141</v>
      </c>
      <c r="E107" s="176" t="s">
        <v>141</v>
      </c>
      <c r="F107" s="176" t="s">
        <v>141</v>
      </c>
      <c r="G107" s="176" t="s">
        <v>141</v>
      </c>
      <c r="H107" s="176" t="s">
        <v>141</v>
      </c>
      <c r="I107" s="176" t="s">
        <v>141</v>
      </c>
      <c r="J107" s="176" t="s">
        <v>141</v>
      </c>
      <c r="K107" s="176" t="s">
        <v>141</v>
      </c>
      <c r="L107" s="176" t="s">
        <v>141</v>
      </c>
      <c r="M107" s="176" t="s">
        <v>141</v>
      </c>
      <c r="N107" s="176" t="s">
        <v>141</v>
      </c>
      <c r="O107" s="176" t="s">
        <v>141</v>
      </c>
      <c r="P107" s="176" t="s">
        <v>141</v>
      </c>
      <c r="Q107" s="176" t="s">
        <v>141</v>
      </c>
      <c r="R107" s="110" t="s">
        <v>141</v>
      </c>
    </row>
    <row r="108" spans="1:18" ht="14.4">
      <c r="A108" s="84" t="s">
        <v>39</v>
      </c>
      <c r="B108" s="177">
        <v>706</v>
      </c>
      <c r="C108" s="177">
        <v>4</v>
      </c>
      <c r="D108" s="112">
        <v>9</v>
      </c>
      <c r="E108" s="177">
        <v>54</v>
      </c>
      <c r="F108" s="177">
        <v>217</v>
      </c>
      <c r="G108" s="177">
        <v>40</v>
      </c>
      <c r="H108" s="177">
        <v>271</v>
      </c>
      <c r="I108" s="177">
        <v>103</v>
      </c>
      <c r="J108" s="85">
        <v>8</v>
      </c>
      <c r="K108" s="249">
        <v>0.56657223796033995</v>
      </c>
      <c r="L108" s="249">
        <v>1.2747875354107601</v>
      </c>
      <c r="M108" s="249">
        <v>7.6487252124645897</v>
      </c>
      <c r="N108" s="249">
        <v>30.736543909348399</v>
      </c>
      <c r="O108" s="249">
        <v>5.6657223796034</v>
      </c>
      <c r="P108" s="249">
        <v>38.385269121813003</v>
      </c>
      <c r="Q108" s="249">
        <v>14.589235127478799</v>
      </c>
      <c r="R108" s="115">
        <v>1.1331444759206799</v>
      </c>
    </row>
    <row r="109" spans="1:18" ht="14.4">
      <c r="A109" s="79" t="s">
        <v>40</v>
      </c>
      <c r="B109" s="176">
        <v>2798</v>
      </c>
      <c r="C109" s="176">
        <v>30</v>
      </c>
      <c r="D109" s="117">
        <v>108</v>
      </c>
      <c r="E109" s="176">
        <v>382</v>
      </c>
      <c r="F109" s="176">
        <v>106</v>
      </c>
      <c r="G109" s="176">
        <v>384</v>
      </c>
      <c r="H109" s="176">
        <v>1560</v>
      </c>
      <c r="I109" s="176">
        <v>209</v>
      </c>
      <c r="J109" s="80">
        <v>19</v>
      </c>
      <c r="K109" s="250">
        <v>1.0721944245889901</v>
      </c>
      <c r="L109" s="250">
        <v>3.8598999285203699</v>
      </c>
      <c r="M109" s="250">
        <v>13.652609006433201</v>
      </c>
      <c r="N109" s="250">
        <v>3.7884203002144399</v>
      </c>
      <c r="O109" s="250">
        <v>13.7240886347391</v>
      </c>
      <c r="P109" s="250">
        <v>55.754110078627598</v>
      </c>
      <c r="Q109" s="250">
        <v>7.4696211579699803</v>
      </c>
      <c r="R109" s="110">
        <v>0.67905646890636195</v>
      </c>
    </row>
    <row r="110" spans="1:18" ht="14.4">
      <c r="A110" s="84" t="s">
        <v>41</v>
      </c>
      <c r="B110" s="177">
        <v>722</v>
      </c>
      <c r="C110" s="177">
        <v>82</v>
      </c>
      <c r="D110" s="112">
        <v>58</v>
      </c>
      <c r="E110" s="177">
        <v>99</v>
      </c>
      <c r="F110" s="177">
        <v>7</v>
      </c>
      <c r="G110" s="177">
        <v>151</v>
      </c>
      <c r="H110" s="177">
        <v>312</v>
      </c>
      <c r="I110" s="177">
        <v>7</v>
      </c>
      <c r="J110" s="85">
        <v>6</v>
      </c>
      <c r="K110" s="249">
        <v>11.3573407202216</v>
      </c>
      <c r="L110" s="249">
        <v>8.0332409972299192</v>
      </c>
      <c r="M110" s="249">
        <v>13.7119113573407</v>
      </c>
      <c r="N110" s="249">
        <v>0.96952908587257602</v>
      </c>
      <c r="O110" s="249">
        <v>20.914127423822698</v>
      </c>
      <c r="P110" s="249">
        <v>43.213296398891998</v>
      </c>
      <c r="Q110" s="249">
        <v>0.96952908587257602</v>
      </c>
      <c r="R110" s="115">
        <v>0.83102493074792305</v>
      </c>
    </row>
    <row r="111" spans="1:18" ht="14.4">
      <c r="A111" s="79" t="s">
        <v>43</v>
      </c>
      <c r="B111" s="176">
        <v>5490</v>
      </c>
      <c r="C111" s="176">
        <v>671</v>
      </c>
      <c r="D111" s="117">
        <v>92</v>
      </c>
      <c r="E111" s="176">
        <v>669</v>
      </c>
      <c r="F111" s="176">
        <v>183</v>
      </c>
      <c r="G111" s="176">
        <v>495</v>
      </c>
      <c r="H111" s="176">
        <v>2975</v>
      </c>
      <c r="I111" s="176">
        <v>111</v>
      </c>
      <c r="J111" s="80">
        <v>294</v>
      </c>
      <c r="K111" s="250">
        <v>12.2222222222222</v>
      </c>
      <c r="L111" s="250">
        <v>1.6757741347905299</v>
      </c>
      <c r="M111" s="250">
        <v>12.1857923497268</v>
      </c>
      <c r="N111" s="250">
        <v>3.3333333333333299</v>
      </c>
      <c r="O111" s="250">
        <v>9.0163934426229506</v>
      </c>
      <c r="P111" s="250">
        <v>54.189435336976302</v>
      </c>
      <c r="Q111" s="250">
        <v>2.02185792349727</v>
      </c>
      <c r="R111" s="110">
        <v>5.3551912568305999</v>
      </c>
    </row>
    <row r="112" spans="1:18" ht="14.4">
      <c r="A112" s="84" t="s">
        <v>44</v>
      </c>
      <c r="B112" s="177">
        <v>15346</v>
      </c>
      <c r="C112" s="177">
        <v>753</v>
      </c>
      <c r="D112" s="112">
        <v>386</v>
      </c>
      <c r="E112" s="177">
        <v>2664</v>
      </c>
      <c r="F112" s="177">
        <v>818</v>
      </c>
      <c r="G112" s="177">
        <v>1253</v>
      </c>
      <c r="H112" s="177">
        <v>8441</v>
      </c>
      <c r="I112" s="177">
        <v>598</v>
      </c>
      <c r="J112" s="85">
        <v>433</v>
      </c>
      <c r="K112" s="249">
        <v>4.90681610843217</v>
      </c>
      <c r="L112" s="249">
        <v>2.51531343672618</v>
      </c>
      <c r="M112" s="249">
        <v>17.3595725270429</v>
      </c>
      <c r="N112" s="249">
        <v>5.3303792519223299</v>
      </c>
      <c r="O112" s="249">
        <v>8.1649941352795494</v>
      </c>
      <c r="P112" s="249">
        <v>55.004561449237599</v>
      </c>
      <c r="Q112" s="249">
        <v>3.8967809201094799</v>
      </c>
      <c r="R112" s="115">
        <v>2.8215821712498399</v>
      </c>
    </row>
    <row r="113" spans="1:18" ht="14.4">
      <c r="A113" s="79" t="s">
        <v>45</v>
      </c>
      <c r="B113" s="176">
        <v>1364</v>
      </c>
      <c r="C113" s="176">
        <v>116</v>
      </c>
      <c r="D113" s="117">
        <v>13</v>
      </c>
      <c r="E113" s="176">
        <v>208</v>
      </c>
      <c r="F113" s="176">
        <v>15</v>
      </c>
      <c r="G113" s="176">
        <v>98</v>
      </c>
      <c r="H113" s="176">
        <v>824</v>
      </c>
      <c r="I113" s="176">
        <v>19</v>
      </c>
      <c r="J113" s="80">
        <v>71</v>
      </c>
      <c r="K113" s="250">
        <v>8.5043988269794699</v>
      </c>
      <c r="L113" s="250">
        <v>0.95307917888563098</v>
      </c>
      <c r="M113" s="250">
        <v>15.249266862170099</v>
      </c>
      <c r="N113" s="250">
        <v>1.09970674486804</v>
      </c>
      <c r="O113" s="250">
        <v>7.1847507331378297</v>
      </c>
      <c r="P113" s="250">
        <v>60.410557184750701</v>
      </c>
      <c r="Q113" s="250">
        <v>1.39296187683284</v>
      </c>
      <c r="R113" s="110">
        <v>5.2052785923753699</v>
      </c>
    </row>
    <row r="114" spans="1:18" ht="14.4">
      <c r="A114" s="84" t="s">
        <v>46</v>
      </c>
      <c r="B114" s="177">
        <v>282</v>
      </c>
      <c r="C114" s="177">
        <v>1</v>
      </c>
      <c r="D114" s="112">
        <v>6</v>
      </c>
      <c r="E114" s="177">
        <v>24</v>
      </c>
      <c r="F114" s="177">
        <v>1</v>
      </c>
      <c r="G114" s="177">
        <v>28</v>
      </c>
      <c r="H114" s="177">
        <v>197</v>
      </c>
      <c r="I114" s="177">
        <v>13</v>
      </c>
      <c r="J114" s="85">
        <v>12</v>
      </c>
      <c r="K114" s="249">
        <v>0.35460992907801397</v>
      </c>
      <c r="L114" s="249">
        <v>2.12765957446809</v>
      </c>
      <c r="M114" s="249">
        <v>8.5106382978723403</v>
      </c>
      <c r="N114" s="249">
        <v>0.35460992907801397</v>
      </c>
      <c r="O114" s="249">
        <v>9.9290780141843999</v>
      </c>
      <c r="P114" s="249">
        <v>69.858156028368796</v>
      </c>
      <c r="Q114" s="249">
        <v>4.6099290780141802</v>
      </c>
      <c r="R114" s="115">
        <v>4.2553191489361701</v>
      </c>
    </row>
    <row r="115" spans="1:18" ht="14.4">
      <c r="A115" s="79" t="s">
        <v>47</v>
      </c>
      <c r="B115" s="176">
        <v>1419</v>
      </c>
      <c r="C115" s="176">
        <v>66</v>
      </c>
      <c r="D115" s="117">
        <v>53</v>
      </c>
      <c r="E115" s="176">
        <v>235</v>
      </c>
      <c r="F115" s="176">
        <v>30</v>
      </c>
      <c r="G115" s="176">
        <v>113</v>
      </c>
      <c r="H115" s="176">
        <v>788</v>
      </c>
      <c r="I115" s="176">
        <v>120</v>
      </c>
      <c r="J115" s="80">
        <v>14</v>
      </c>
      <c r="K115" s="250">
        <v>4.65116279069768</v>
      </c>
      <c r="L115" s="250">
        <v>3.7350246652572201</v>
      </c>
      <c r="M115" s="250">
        <v>16.5609584214235</v>
      </c>
      <c r="N115" s="250">
        <v>2.1141649048625801</v>
      </c>
      <c r="O115" s="250">
        <v>7.9633544749823804</v>
      </c>
      <c r="P115" s="250">
        <v>55.532064834390397</v>
      </c>
      <c r="Q115" s="250">
        <v>8.4566596194503205</v>
      </c>
      <c r="R115" s="110">
        <v>0.98661028893586999</v>
      </c>
    </row>
    <row r="116" spans="1:18" ht="14.4">
      <c r="A116" s="84" t="s">
        <v>48</v>
      </c>
      <c r="B116" s="177">
        <v>174</v>
      </c>
      <c r="C116" s="177">
        <v>30</v>
      </c>
      <c r="D116" s="112">
        <v>5</v>
      </c>
      <c r="E116" s="177">
        <v>36</v>
      </c>
      <c r="F116" s="177">
        <v>1</v>
      </c>
      <c r="G116" s="177">
        <v>14</v>
      </c>
      <c r="H116" s="177">
        <v>87</v>
      </c>
      <c r="I116" s="177">
        <v>0</v>
      </c>
      <c r="J116" s="85">
        <v>1</v>
      </c>
      <c r="K116" s="249">
        <v>17.241379310344801</v>
      </c>
      <c r="L116" s="249">
        <v>2.8735632183908</v>
      </c>
      <c r="M116" s="249">
        <v>20.689655172413801</v>
      </c>
      <c r="N116" s="249">
        <v>0.57471264367816099</v>
      </c>
      <c r="O116" s="249">
        <v>8.0459770114942497</v>
      </c>
      <c r="P116" s="249">
        <v>50</v>
      </c>
      <c r="Q116" s="249">
        <v>0</v>
      </c>
      <c r="R116" s="115">
        <v>0.57471264367816099</v>
      </c>
    </row>
    <row r="117" spans="1:18" ht="14.4">
      <c r="A117" s="79" t="s">
        <v>49</v>
      </c>
      <c r="B117" s="176">
        <v>1773</v>
      </c>
      <c r="C117" s="176">
        <v>78</v>
      </c>
      <c r="D117" s="117">
        <v>75</v>
      </c>
      <c r="E117" s="176">
        <v>196</v>
      </c>
      <c r="F117" s="176">
        <v>121</v>
      </c>
      <c r="G117" s="176">
        <v>265</v>
      </c>
      <c r="H117" s="176">
        <v>931</v>
      </c>
      <c r="I117" s="176">
        <v>94</v>
      </c>
      <c r="J117" s="80">
        <v>13</v>
      </c>
      <c r="K117" s="250">
        <v>4.3993231810490698</v>
      </c>
      <c r="L117" s="250">
        <v>4.2301184433164103</v>
      </c>
      <c r="M117" s="250">
        <v>11.0547095318669</v>
      </c>
      <c r="N117" s="250">
        <v>6.8245910885504797</v>
      </c>
      <c r="O117" s="250">
        <v>14.946418499718</v>
      </c>
      <c r="P117" s="250">
        <v>52.5098702763677</v>
      </c>
      <c r="Q117" s="250">
        <v>5.3017484489565696</v>
      </c>
      <c r="R117" s="110">
        <v>0.73322053017484501</v>
      </c>
    </row>
    <row r="118" spans="1:18" ht="14.4">
      <c r="A118" s="251" t="s">
        <v>50</v>
      </c>
      <c r="B118" s="178">
        <v>240</v>
      </c>
      <c r="C118" s="178">
        <v>15</v>
      </c>
      <c r="D118" s="129">
        <v>6</v>
      </c>
      <c r="E118" s="178">
        <v>41</v>
      </c>
      <c r="F118" s="178">
        <v>32</v>
      </c>
      <c r="G118" s="178">
        <v>13</v>
      </c>
      <c r="H118" s="178">
        <v>117</v>
      </c>
      <c r="I118" s="178">
        <v>13</v>
      </c>
      <c r="J118" s="159">
        <v>3</v>
      </c>
      <c r="K118" s="252">
        <v>6.25</v>
      </c>
      <c r="L118" s="252">
        <v>2.5</v>
      </c>
      <c r="M118" s="252">
        <v>17.0833333333333</v>
      </c>
      <c r="N118" s="252">
        <v>13.3333333333333</v>
      </c>
      <c r="O118" s="252">
        <v>5.4166666666666696</v>
      </c>
      <c r="P118" s="252">
        <v>48.75</v>
      </c>
      <c r="Q118" s="252">
        <v>5.4166666666666696</v>
      </c>
      <c r="R118" s="147">
        <v>1.25</v>
      </c>
    </row>
    <row r="119" spans="1:18" ht="14.4">
      <c r="A119" s="253" t="s">
        <v>142</v>
      </c>
      <c r="B119" s="91">
        <v>37037</v>
      </c>
      <c r="C119" s="254">
        <v>2038</v>
      </c>
      <c r="D119" s="255">
        <v>890</v>
      </c>
      <c r="E119" s="254">
        <v>5133</v>
      </c>
      <c r="F119" s="254">
        <v>2773</v>
      </c>
      <c r="G119" s="254">
        <v>3056</v>
      </c>
      <c r="H119" s="254">
        <v>19744</v>
      </c>
      <c r="I119" s="254">
        <v>2505</v>
      </c>
      <c r="J119" s="256">
        <v>898</v>
      </c>
      <c r="K119" s="257">
        <v>5.5026055026055003</v>
      </c>
      <c r="L119" s="257">
        <v>2.4030024030024002</v>
      </c>
      <c r="M119" s="257">
        <v>13.859113859113901</v>
      </c>
      <c r="N119" s="257">
        <v>7.4871074871074903</v>
      </c>
      <c r="O119" s="257">
        <v>8.2512082512082507</v>
      </c>
      <c r="P119" s="257">
        <v>53.308853308853301</v>
      </c>
      <c r="Q119" s="257">
        <v>6.7635067635067596</v>
      </c>
      <c r="R119" s="258">
        <v>2.4246024246024298</v>
      </c>
    </row>
    <row r="120" spans="1:18" ht="14.4">
      <c r="A120" s="259" t="s">
        <v>52</v>
      </c>
      <c r="B120" s="94">
        <v>4827</v>
      </c>
      <c r="C120" s="260">
        <v>272</v>
      </c>
      <c r="D120" s="261">
        <v>351</v>
      </c>
      <c r="E120" s="260">
        <v>574</v>
      </c>
      <c r="F120" s="260">
        <v>595</v>
      </c>
      <c r="G120" s="260">
        <v>714</v>
      </c>
      <c r="H120" s="260">
        <v>1905</v>
      </c>
      <c r="I120" s="260">
        <v>326</v>
      </c>
      <c r="J120" s="262">
        <v>90</v>
      </c>
      <c r="K120" s="263">
        <v>5.6349699606380801</v>
      </c>
      <c r="L120" s="263">
        <v>7.2715972653822298</v>
      </c>
      <c r="M120" s="263">
        <v>11.891443961052399</v>
      </c>
      <c r="N120" s="263">
        <v>12.326496788895801</v>
      </c>
      <c r="O120" s="263">
        <v>14.791796146675001</v>
      </c>
      <c r="P120" s="263">
        <v>39.465506525792399</v>
      </c>
      <c r="Q120" s="263">
        <v>6.75367723223534</v>
      </c>
      <c r="R120" s="264">
        <v>1.8645121193287799</v>
      </c>
    </row>
    <row r="121" spans="1:18" ht="14.4">
      <c r="A121" s="265" t="s">
        <v>143</v>
      </c>
      <c r="B121" s="97">
        <v>41864</v>
      </c>
      <c r="C121" s="266">
        <v>2310</v>
      </c>
      <c r="D121" s="267">
        <v>1241</v>
      </c>
      <c r="E121" s="266">
        <v>5707</v>
      </c>
      <c r="F121" s="266">
        <v>3368</v>
      </c>
      <c r="G121" s="266">
        <v>3770</v>
      </c>
      <c r="H121" s="266">
        <v>21649</v>
      </c>
      <c r="I121" s="266">
        <v>2831</v>
      </c>
      <c r="J121" s="268">
        <v>988</v>
      </c>
      <c r="K121" s="269">
        <v>5.5178673800878997</v>
      </c>
      <c r="L121" s="269">
        <v>2.96436078731129</v>
      </c>
      <c r="M121" s="269">
        <v>13.632237722147901</v>
      </c>
      <c r="N121" s="269">
        <v>8.0450984139117097</v>
      </c>
      <c r="O121" s="269">
        <v>9.00535065927766</v>
      </c>
      <c r="P121" s="269">
        <v>51.712688706286997</v>
      </c>
      <c r="Q121" s="269">
        <v>6.76237339957959</v>
      </c>
      <c r="R121" s="270">
        <v>2.3600229313968999</v>
      </c>
    </row>
    <row r="122" spans="1:18" ht="15" customHeight="1">
      <c r="A122" s="537" t="s">
        <v>144</v>
      </c>
      <c r="B122" s="537"/>
      <c r="C122" s="537"/>
      <c r="D122" s="537"/>
      <c r="E122" s="537"/>
      <c r="F122" s="537"/>
      <c r="G122" s="537"/>
      <c r="H122" s="537"/>
      <c r="I122" s="537"/>
      <c r="J122" s="537"/>
      <c r="K122" s="537"/>
      <c r="L122" s="537"/>
      <c r="M122" s="537"/>
      <c r="N122" s="537"/>
      <c r="O122" s="537"/>
      <c r="P122" s="537"/>
      <c r="Q122" s="537"/>
      <c r="R122" s="537"/>
    </row>
    <row r="123" spans="1:18" ht="49.5" customHeight="1">
      <c r="A123" s="592" t="s">
        <v>132</v>
      </c>
      <c r="B123" s="592"/>
      <c r="C123" s="592"/>
      <c r="D123" s="592"/>
      <c r="E123" s="592"/>
      <c r="F123" s="592"/>
      <c r="G123" s="592"/>
      <c r="H123" s="592"/>
      <c r="I123" s="592"/>
      <c r="J123" s="592"/>
      <c r="K123" s="592"/>
      <c r="L123" s="592"/>
      <c r="M123" s="592"/>
      <c r="N123" s="592"/>
      <c r="O123" s="592"/>
      <c r="P123" s="592"/>
      <c r="Q123" s="592"/>
      <c r="R123" s="592"/>
    </row>
    <row r="124" spans="1:18" ht="14.25" customHeight="1">
      <c r="A124" s="558" t="s">
        <v>145</v>
      </c>
      <c r="B124" s="558"/>
      <c r="C124" s="558"/>
      <c r="D124" s="558"/>
      <c r="E124" s="558"/>
      <c r="F124" s="558"/>
      <c r="G124" s="558"/>
      <c r="H124" s="558"/>
      <c r="I124" s="558"/>
      <c r="J124" s="558"/>
      <c r="K124" s="558"/>
      <c r="L124" s="558"/>
      <c r="M124" s="558"/>
      <c r="N124" s="558"/>
      <c r="O124" s="558"/>
      <c r="P124" s="558"/>
      <c r="Q124" s="558"/>
      <c r="R124" s="558"/>
    </row>
    <row r="125" spans="1:18" ht="14.25" customHeight="1">
      <c r="A125" s="558" t="s">
        <v>146</v>
      </c>
      <c r="B125" s="558"/>
      <c r="C125" s="558"/>
      <c r="D125" s="558"/>
      <c r="E125" s="558"/>
      <c r="F125" s="558"/>
      <c r="G125" s="558"/>
      <c r="H125" s="558"/>
      <c r="I125" s="558"/>
      <c r="J125" s="558"/>
      <c r="K125" s="558"/>
      <c r="L125" s="558"/>
      <c r="M125" s="558"/>
      <c r="N125" s="558"/>
      <c r="O125" s="558"/>
      <c r="P125" s="558"/>
      <c r="Q125" s="558"/>
      <c r="R125" s="558"/>
    </row>
    <row r="126" spans="1:18" ht="15" customHeight="1">
      <c r="A126" s="538" t="s">
        <v>147</v>
      </c>
      <c r="B126" s="538"/>
      <c r="C126" s="538"/>
      <c r="D126" s="538"/>
      <c r="E126" s="538"/>
      <c r="F126" s="538"/>
      <c r="G126" s="538"/>
      <c r="H126" s="538"/>
      <c r="I126" s="538"/>
      <c r="J126" s="538"/>
      <c r="K126" s="538"/>
      <c r="L126" s="538"/>
      <c r="M126" s="538"/>
      <c r="N126" s="538"/>
      <c r="O126" s="538"/>
      <c r="P126" s="538"/>
      <c r="Q126" s="538"/>
      <c r="R126" s="538"/>
    </row>
    <row r="127" spans="1:18" ht="15" customHeight="1">
      <c r="A127" s="538" t="s">
        <v>69</v>
      </c>
      <c r="B127" s="538"/>
      <c r="C127" s="538"/>
      <c r="D127" s="538"/>
      <c r="E127" s="538"/>
      <c r="F127" s="538"/>
      <c r="G127" s="538"/>
      <c r="H127" s="538"/>
      <c r="I127" s="538"/>
      <c r="J127" s="538"/>
      <c r="K127" s="538"/>
      <c r="L127" s="538"/>
      <c r="M127" s="538"/>
      <c r="N127" s="538"/>
      <c r="O127" s="538"/>
      <c r="P127" s="538"/>
      <c r="Q127" s="538"/>
      <c r="R127" s="538"/>
    </row>
    <row r="128" spans="1:18" ht="14.4">
      <c r="A128" s="225"/>
      <c r="B128" s="225"/>
      <c r="C128" s="225"/>
      <c r="D128" s="225"/>
      <c r="E128" s="225"/>
      <c r="F128" s="225"/>
      <c r="G128" s="225"/>
      <c r="H128" s="225"/>
      <c r="I128" s="225"/>
      <c r="J128" s="225"/>
      <c r="K128" s="225"/>
      <c r="L128" s="225"/>
      <c r="M128" s="225"/>
      <c r="N128" s="225"/>
      <c r="O128" s="225"/>
      <c r="P128" s="225"/>
      <c r="Q128" s="225"/>
      <c r="R128" s="225"/>
    </row>
    <row r="129" spans="1:18" ht="23.4">
      <c r="A129" s="530">
        <v>2021</v>
      </c>
      <c r="B129" s="530"/>
      <c r="C129" s="530"/>
      <c r="D129" s="530"/>
      <c r="E129" s="530"/>
      <c r="F129" s="530"/>
      <c r="G129" s="530"/>
      <c r="H129" s="530"/>
      <c r="I129" s="530"/>
      <c r="J129" s="530"/>
      <c r="K129" s="530"/>
      <c r="L129" s="530"/>
      <c r="M129" s="530"/>
      <c r="N129" s="530"/>
      <c r="O129" s="530"/>
      <c r="P129" s="530"/>
      <c r="Q129" s="530"/>
      <c r="R129" s="530"/>
    </row>
    <row r="130" spans="1:18" ht="13.5" customHeight="1"/>
    <row r="131" spans="1:18" ht="15" customHeight="1">
      <c r="A131" s="600" t="s">
        <v>148</v>
      </c>
      <c r="B131" s="600"/>
      <c r="C131" s="600"/>
      <c r="D131" s="600"/>
      <c r="E131" s="600"/>
      <c r="F131" s="600"/>
      <c r="G131" s="600"/>
      <c r="H131" s="600"/>
      <c r="I131" s="600"/>
      <c r="J131" s="600"/>
      <c r="K131" s="600"/>
      <c r="L131" s="600"/>
      <c r="M131" s="600"/>
      <c r="N131" s="600"/>
      <c r="O131" s="600"/>
      <c r="P131" s="600"/>
      <c r="Q131" s="600"/>
      <c r="R131" s="600"/>
    </row>
    <row r="132" spans="1:18" ht="15" customHeight="1">
      <c r="A132" s="601" t="s">
        <v>27</v>
      </c>
      <c r="B132" s="595" t="s">
        <v>102</v>
      </c>
      <c r="C132" s="596" t="s">
        <v>29</v>
      </c>
      <c r="D132" s="596"/>
      <c r="E132" s="596"/>
      <c r="F132" s="596"/>
      <c r="G132" s="596"/>
      <c r="H132" s="596"/>
      <c r="I132" s="596"/>
      <c r="J132" s="596"/>
      <c r="K132" s="596"/>
      <c r="L132" s="596"/>
      <c r="M132" s="596"/>
      <c r="N132" s="596"/>
      <c r="O132" s="596"/>
      <c r="P132" s="596"/>
      <c r="Q132" s="596"/>
      <c r="R132" s="596"/>
    </row>
    <row r="133" spans="1:18" ht="108" customHeight="1">
      <c r="A133" s="601"/>
      <c r="B133" s="595"/>
      <c r="C133" s="169" t="s">
        <v>119</v>
      </c>
      <c r="D133" s="169" t="s">
        <v>120</v>
      </c>
      <c r="E133" s="169" t="s">
        <v>121</v>
      </c>
      <c r="F133" s="169" t="s">
        <v>122</v>
      </c>
      <c r="G133" s="169" t="s">
        <v>123</v>
      </c>
      <c r="H133" s="169" t="s">
        <v>124</v>
      </c>
      <c r="I133" s="169" t="s">
        <v>125</v>
      </c>
      <c r="J133" s="171" t="s">
        <v>126</v>
      </c>
      <c r="K133" s="169" t="s">
        <v>119</v>
      </c>
      <c r="L133" s="169" t="s">
        <v>120</v>
      </c>
      <c r="M133" s="169" t="s">
        <v>121</v>
      </c>
      <c r="N133" s="169" t="s">
        <v>122</v>
      </c>
      <c r="O133" s="169" t="s">
        <v>123</v>
      </c>
      <c r="P133" s="169" t="s">
        <v>124</v>
      </c>
      <c r="Q133" s="169" t="s">
        <v>125</v>
      </c>
      <c r="R133" s="170" t="s">
        <v>126</v>
      </c>
    </row>
    <row r="134" spans="1:18" ht="15" customHeight="1">
      <c r="A134" s="601"/>
      <c r="B134" s="602" t="s">
        <v>33</v>
      </c>
      <c r="C134" s="602"/>
      <c r="D134" s="602"/>
      <c r="E134" s="602"/>
      <c r="F134" s="602"/>
      <c r="G134" s="602"/>
      <c r="H134" s="602"/>
      <c r="I134" s="602"/>
      <c r="J134" s="602"/>
      <c r="K134" s="603" t="s">
        <v>34</v>
      </c>
      <c r="L134" s="603"/>
      <c r="M134" s="603"/>
      <c r="N134" s="603"/>
      <c r="O134" s="603"/>
      <c r="P134" s="603"/>
      <c r="Q134" s="603"/>
      <c r="R134" s="603"/>
    </row>
    <row r="135" spans="1:18" ht="14.25" customHeight="1">
      <c r="A135" s="271" t="s">
        <v>35</v>
      </c>
      <c r="B135" s="232">
        <v>6085</v>
      </c>
      <c r="C135" s="232">
        <v>3</v>
      </c>
      <c r="D135" s="107">
        <v>62</v>
      </c>
      <c r="E135" s="232">
        <v>645</v>
      </c>
      <c r="F135" s="232">
        <v>902</v>
      </c>
      <c r="G135" s="232">
        <v>105</v>
      </c>
      <c r="H135" s="232">
        <v>3325</v>
      </c>
      <c r="I135" s="232">
        <v>1018</v>
      </c>
      <c r="J135" s="80">
        <v>25</v>
      </c>
      <c r="K135" s="248">
        <f t="shared" ref="K135:K153" si="1">C135/$B135*100</f>
        <v>4.9301561216105176E-2</v>
      </c>
      <c r="L135" s="248">
        <f t="shared" ref="L135:L153" si="2">D135/$B135*100</f>
        <v>1.018898931799507</v>
      </c>
      <c r="M135" s="248">
        <f t="shared" ref="M135:M153" si="3">E135/$B135*100</f>
        <v>10.599835661462613</v>
      </c>
      <c r="N135" s="248">
        <f t="shared" ref="N135:N153" si="4">F135/$B135*100</f>
        <v>14.823336072308956</v>
      </c>
      <c r="O135" s="248">
        <f t="shared" ref="O135:O153" si="5">G135/$B135*100</f>
        <v>1.725554642563681</v>
      </c>
      <c r="P135" s="248">
        <f t="shared" ref="P135:P153" si="6">H135/$B135*100</f>
        <v>54.64256368118324</v>
      </c>
      <c r="Q135" s="248">
        <f t="shared" ref="Q135:Q153" si="7">I135/$B135*100</f>
        <v>16.729663105998359</v>
      </c>
      <c r="R135" s="110">
        <f t="shared" ref="R135:R153" si="8">J135/$B135*100</f>
        <v>0.41084634346754317</v>
      </c>
    </row>
    <row r="136" spans="1:18" ht="14.4">
      <c r="A136" s="272" t="s">
        <v>36</v>
      </c>
      <c r="B136" s="177">
        <v>3235</v>
      </c>
      <c r="C136" s="177">
        <v>404</v>
      </c>
      <c r="D136" s="112">
        <v>29</v>
      </c>
      <c r="E136" s="177">
        <v>342</v>
      </c>
      <c r="F136" s="177">
        <v>374</v>
      </c>
      <c r="G136" s="177">
        <v>177</v>
      </c>
      <c r="H136" s="177">
        <v>1209</v>
      </c>
      <c r="I136" s="177">
        <v>670</v>
      </c>
      <c r="J136" s="85">
        <v>30</v>
      </c>
      <c r="K136" s="249">
        <f t="shared" si="1"/>
        <v>12.488408037094281</v>
      </c>
      <c r="L136" s="249">
        <f t="shared" si="2"/>
        <v>0.89644513137557957</v>
      </c>
      <c r="M136" s="249">
        <f t="shared" si="3"/>
        <v>10.571870170015456</v>
      </c>
      <c r="N136" s="249">
        <f t="shared" si="4"/>
        <v>11.561051004636786</v>
      </c>
      <c r="O136" s="249">
        <f t="shared" si="5"/>
        <v>5.4714064914992271</v>
      </c>
      <c r="P136" s="249">
        <f t="shared" si="6"/>
        <v>37.3724884080371</v>
      </c>
      <c r="Q136" s="249">
        <f t="shared" si="7"/>
        <v>20.710973724884081</v>
      </c>
      <c r="R136" s="115">
        <f t="shared" si="8"/>
        <v>0.92735703245749612</v>
      </c>
    </row>
    <row r="137" spans="1:18" ht="14.4">
      <c r="A137" s="271" t="s">
        <v>83</v>
      </c>
      <c r="B137" s="176">
        <v>1424</v>
      </c>
      <c r="C137" s="176">
        <v>31</v>
      </c>
      <c r="D137" s="117">
        <v>224</v>
      </c>
      <c r="E137" s="176">
        <v>32</v>
      </c>
      <c r="F137" s="176">
        <v>382</v>
      </c>
      <c r="G137" s="176">
        <v>428</v>
      </c>
      <c r="H137" s="176">
        <v>120</v>
      </c>
      <c r="I137" s="176">
        <v>165</v>
      </c>
      <c r="J137" s="80">
        <v>42</v>
      </c>
      <c r="K137" s="250">
        <f t="shared" si="1"/>
        <v>2.1769662921348316</v>
      </c>
      <c r="L137" s="250">
        <f t="shared" si="2"/>
        <v>15.730337078651685</v>
      </c>
      <c r="M137" s="250">
        <f t="shared" si="3"/>
        <v>2.2471910112359552</v>
      </c>
      <c r="N137" s="250">
        <f t="shared" si="4"/>
        <v>26.825842696629216</v>
      </c>
      <c r="O137" s="250">
        <f t="shared" si="5"/>
        <v>30.056179775280899</v>
      </c>
      <c r="P137" s="250">
        <f t="shared" si="6"/>
        <v>8.4269662921348321</v>
      </c>
      <c r="Q137" s="250">
        <f t="shared" si="7"/>
        <v>11.587078651685394</v>
      </c>
      <c r="R137" s="110">
        <f t="shared" si="8"/>
        <v>2.9494382022471908</v>
      </c>
    </row>
    <row r="138" spans="1:18" ht="14.4">
      <c r="A138" s="272" t="s">
        <v>37</v>
      </c>
      <c r="B138" s="177">
        <v>900</v>
      </c>
      <c r="C138" s="177">
        <v>7</v>
      </c>
      <c r="D138" s="112">
        <v>10</v>
      </c>
      <c r="E138" s="177">
        <v>151</v>
      </c>
      <c r="F138" s="177">
        <v>169</v>
      </c>
      <c r="G138" s="177">
        <v>33</v>
      </c>
      <c r="H138" s="177">
        <v>475</v>
      </c>
      <c r="I138" s="177">
        <v>51</v>
      </c>
      <c r="J138" s="85">
        <v>4</v>
      </c>
      <c r="K138" s="249">
        <f t="shared" si="1"/>
        <v>0.77777777777777779</v>
      </c>
      <c r="L138" s="249">
        <f t="shared" si="2"/>
        <v>1.1111111111111112</v>
      </c>
      <c r="M138" s="249">
        <f t="shared" si="3"/>
        <v>16.777777777777779</v>
      </c>
      <c r="N138" s="249">
        <f t="shared" si="4"/>
        <v>18.777777777777775</v>
      </c>
      <c r="O138" s="249">
        <f t="shared" si="5"/>
        <v>3.6666666666666665</v>
      </c>
      <c r="P138" s="249">
        <f t="shared" si="6"/>
        <v>52.777777777777779</v>
      </c>
      <c r="Q138" s="249">
        <f t="shared" si="7"/>
        <v>5.6666666666666661</v>
      </c>
      <c r="R138" s="115">
        <f t="shared" si="8"/>
        <v>0.44444444444444442</v>
      </c>
    </row>
    <row r="139" spans="1:18" ht="14.4">
      <c r="A139" s="271" t="s">
        <v>38</v>
      </c>
      <c r="B139" s="176">
        <v>240</v>
      </c>
      <c r="C139" s="176">
        <v>0</v>
      </c>
      <c r="D139" s="117">
        <v>15</v>
      </c>
      <c r="E139" s="176">
        <v>27</v>
      </c>
      <c r="F139" s="176">
        <v>28</v>
      </c>
      <c r="G139" s="176">
        <v>64</v>
      </c>
      <c r="H139" s="176">
        <v>105</v>
      </c>
      <c r="I139" s="176">
        <v>1</v>
      </c>
      <c r="J139" s="80">
        <v>0</v>
      </c>
      <c r="K139" s="250">
        <f t="shared" si="1"/>
        <v>0</v>
      </c>
      <c r="L139" s="250">
        <f t="shared" si="2"/>
        <v>6.25</v>
      </c>
      <c r="M139" s="250">
        <f t="shared" si="3"/>
        <v>11.25</v>
      </c>
      <c r="N139" s="250">
        <f t="shared" si="4"/>
        <v>11.666666666666666</v>
      </c>
      <c r="O139" s="250">
        <f t="shared" si="5"/>
        <v>26.666666666666668</v>
      </c>
      <c r="P139" s="250">
        <f t="shared" si="6"/>
        <v>43.75</v>
      </c>
      <c r="Q139" s="250">
        <f t="shared" si="7"/>
        <v>0.41666666666666669</v>
      </c>
      <c r="R139" s="110">
        <f t="shared" si="8"/>
        <v>0</v>
      </c>
    </row>
    <row r="140" spans="1:18" ht="14.4">
      <c r="A140" s="272" t="s">
        <v>39</v>
      </c>
      <c r="B140" s="177">
        <v>748</v>
      </c>
      <c r="C140" s="177">
        <v>0</v>
      </c>
      <c r="D140" s="112">
        <v>7</v>
      </c>
      <c r="E140" s="177">
        <v>55</v>
      </c>
      <c r="F140" s="177">
        <v>227</v>
      </c>
      <c r="G140" s="177">
        <v>27</v>
      </c>
      <c r="H140" s="177">
        <v>293</v>
      </c>
      <c r="I140" s="177">
        <v>130</v>
      </c>
      <c r="J140" s="85">
        <v>9</v>
      </c>
      <c r="K140" s="249">
        <f t="shared" si="1"/>
        <v>0</v>
      </c>
      <c r="L140" s="249">
        <f t="shared" si="2"/>
        <v>0.93582887700534756</v>
      </c>
      <c r="M140" s="249">
        <f t="shared" si="3"/>
        <v>7.3529411764705888</v>
      </c>
      <c r="N140" s="249">
        <f t="shared" si="4"/>
        <v>30.347593582887701</v>
      </c>
      <c r="O140" s="249">
        <f t="shared" si="5"/>
        <v>3.6096256684491976</v>
      </c>
      <c r="P140" s="249">
        <f t="shared" si="6"/>
        <v>39.171122994652407</v>
      </c>
      <c r="Q140" s="249">
        <f t="shared" si="7"/>
        <v>17.379679144385026</v>
      </c>
      <c r="R140" s="115">
        <f t="shared" si="8"/>
        <v>1.2032085561497325</v>
      </c>
    </row>
    <row r="141" spans="1:18" ht="14.4">
      <c r="A141" s="271" t="s">
        <v>40</v>
      </c>
      <c r="B141" s="176">
        <v>2820</v>
      </c>
      <c r="C141" s="176">
        <v>25</v>
      </c>
      <c r="D141" s="117">
        <v>108</v>
      </c>
      <c r="E141" s="176">
        <v>402</v>
      </c>
      <c r="F141" s="176">
        <v>116</v>
      </c>
      <c r="G141" s="176">
        <v>321</v>
      </c>
      <c r="H141" s="176">
        <v>1571</v>
      </c>
      <c r="I141" s="176">
        <v>256</v>
      </c>
      <c r="J141" s="80">
        <v>21</v>
      </c>
      <c r="K141" s="250">
        <f t="shared" si="1"/>
        <v>0.88652482269503552</v>
      </c>
      <c r="L141" s="250">
        <f t="shared" si="2"/>
        <v>3.8297872340425529</v>
      </c>
      <c r="M141" s="250">
        <f t="shared" si="3"/>
        <v>14.255319148936172</v>
      </c>
      <c r="N141" s="250">
        <f t="shared" si="4"/>
        <v>4.1134751773049638</v>
      </c>
      <c r="O141" s="250">
        <f t="shared" si="5"/>
        <v>11.382978723404255</v>
      </c>
      <c r="P141" s="250">
        <f t="shared" si="6"/>
        <v>55.709219858156033</v>
      </c>
      <c r="Q141" s="250">
        <f t="shared" si="7"/>
        <v>9.0780141843971638</v>
      </c>
      <c r="R141" s="110">
        <f t="shared" si="8"/>
        <v>0.74468085106382986</v>
      </c>
    </row>
    <row r="142" spans="1:18" ht="14.4">
      <c r="A142" s="272" t="s">
        <v>41</v>
      </c>
      <c r="B142" s="177">
        <v>818</v>
      </c>
      <c r="C142" s="177">
        <v>100</v>
      </c>
      <c r="D142" s="112">
        <v>49</v>
      </c>
      <c r="E142" s="177">
        <v>121</v>
      </c>
      <c r="F142" s="177">
        <v>9</v>
      </c>
      <c r="G142" s="177">
        <v>111</v>
      </c>
      <c r="H142" s="177">
        <v>410</v>
      </c>
      <c r="I142" s="177">
        <v>7</v>
      </c>
      <c r="J142" s="85">
        <v>11</v>
      </c>
      <c r="K142" s="249">
        <f t="shared" si="1"/>
        <v>12.224938875305623</v>
      </c>
      <c r="L142" s="249">
        <f t="shared" si="2"/>
        <v>5.9902200488997552</v>
      </c>
      <c r="M142" s="249">
        <f t="shared" si="3"/>
        <v>14.792176039119804</v>
      </c>
      <c r="N142" s="249">
        <f t="shared" si="4"/>
        <v>1.1002444987775062</v>
      </c>
      <c r="O142" s="249">
        <f t="shared" si="5"/>
        <v>13.569682151589241</v>
      </c>
      <c r="P142" s="249">
        <f t="shared" si="6"/>
        <v>50.122249388753062</v>
      </c>
      <c r="Q142" s="249">
        <f t="shared" si="7"/>
        <v>0.85574572127139359</v>
      </c>
      <c r="R142" s="115">
        <f t="shared" si="8"/>
        <v>1.3447432762836184</v>
      </c>
    </row>
    <row r="143" spans="1:18" ht="14.4">
      <c r="A143" s="271" t="s">
        <v>43</v>
      </c>
      <c r="B143" s="176">
        <v>5653</v>
      </c>
      <c r="C143" s="176">
        <v>651</v>
      </c>
      <c r="D143" s="117">
        <v>58</v>
      </c>
      <c r="E143" s="176">
        <v>930</v>
      </c>
      <c r="F143" s="176">
        <v>291</v>
      </c>
      <c r="G143" s="176">
        <v>320</v>
      </c>
      <c r="H143" s="176">
        <v>3218</v>
      </c>
      <c r="I143" s="176">
        <v>98</v>
      </c>
      <c r="J143" s="80">
        <v>87</v>
      </c>
      <c r="K143" s="250">
        <f t="shared" si="1"/>
        <v>11.516009198655581</v>
      </c>
      <c r="L143" s="250">
        <f t="shared" si="2"/>
        <v>1.0260038917388998</v>
      </c>
      <c r="M143" s="250">
        <f t="shared" si="3"/>
        <v>16.451441712365117</v>
      </c>
      <c r="N143" s="250">
        <f t="shared" si="4"/>
        <v>5.1477091809658582</v>
      </c>
      <c r="O143" s="250">
        <f t="shared" si="5"/>
        <v>5.6607111268353085</v>
      </c>
      <c r="P143" s="250">
        <f t="shared" si="6"/>
        <v>56.925526269237572</v>
      </c>
      <c r="Q143" s="250">
        <f t="shared" si="7"/>
        <v>1.7335927825933133</v>
      </c>
      <c r="R143" s="110">
        <f t="shared" si="8"/>
        <v>1.5390058376083495</v>
      </c>
    </row>
    <row r="144" spans="1:18" ht="14.4">
      <c r="A144" s="272" t="s">
        <v>44</v>
      </c>
      <c r="B144" s="177">
        <v>15635</v>
      </c>
      <c r="C144" s="177">
        <v>805</v>
      </c>
      <c r="D144" s="112">
        <v>206</v>
      </c>
      <c r="E144" s="177">
        <v>2757</v>
      </c>
      <c r="F144" s="177">
        <v>1063</v>
      </c>
      <c r="G144" s="177">
        <v>867</v>
      </c>
      <c r="H144" s="177">
        <v>8786</v>
      </c>
      <c r="I144" s="177">
        <v>646</v>
      </c>
      <c r="J144" s="85">
        <v>505</v>
      </c>
      <c r="K144" s="249">
        <f t="shared" si="1"/>
        <v>5.1487048289094979</v>
      </c>
      <c r="L144" s="249">
        <f t="shared" si="2"/>
        <v>1.3175567636712504</v>
      </c>
      <c r="M144" s="249">
        <f t="shared" si="3"/>
        <v>17.633514550687561</v>
      </c>
      <c r="N144" s="249">
        <f t="shared" si="4"/>
        <v>6.7988487368084423</v>
      </c>
      <c r="O144" s="249">
        <f t="shared" si="5"/>
        <v>5.5452510393348264</v>
      </c>
      <c r="P144" s="249">
        <f t="shared" si="6"/>
        <v>56.194435561240809</v>
      </c>
      <c r="Q144" s="249">
        <f t="shared" si="7"/>
        <v>4.131755676367125</v>
      </c>
      <c r="R144" s="115">
        <f t="shared" si="8"/>
        <v>3.2299328429804923</v>
      </c>
    </row>
    <row r="145" spans="1:18" ht="14.4">
      <c r="A145" s="271" t="s">
        <v>45</v>
      </c>
      <c r="B145" s="176">
        <v>1351</v>
      </c>
      <c r="C145" s="176">
        <v>89</v>
      </c>
      <c r="D145" s="117">
        <v>35</v>
      </c>
      <c r="E145" s="176">
        <v>190</v>
      </c>
      <c r="F145" s="176">
        <v>41</v>
      </c>
      <c r="G145" s="176">
        <v>108</v>
      </c>
      <c r="H145" s="176">
        <v>784</v>
      </c>
      <c r="I145" s="176">
        <v>63</v>
      </c>
      <c r="J145" s="80">
        <v>41</v>
      </c>
      <c r="K145" s="250">
        <f t="shared" si="1"/>
        <v>6.5877128053293861</v>
      </c>
      <c r="L145" s="250">
        <f t="shared" si="2"/>
        <v>2.5906735751295336</v>
      </c>
      <c r="M145" s="250">
        <f t="shared" si="3"/>
        <v>14.063656550703183</v>
      </c>
      <c r="N145" s="250">
        <f t="shared" si="4"/>
        <v>3.0347890451517396</v>
      </c>
      <c r="O145" s="250">
        <f t="shared" si="5"/>
        <v>7.9940784603997033</v>
      </c>
      <c r="P145" s="250">
        <f t="shared" si="6"/>
        <v>58.031088082901547</v>
      </c>
      <c r="Q145" s="250">
        <f t="shared" si="7"/>
        <v>4.6632124352331603</v>
      </c>
      <c r="R145" s="110">
        <f t="shared" si="8"/>
        <v>3.0347890451517396</v>
      </c>
    </row>
    <row r="146" spans="1:18" ht="14.4">
      <c r="A146" s="272" t="s">
        <v>46</v>
      </c>
      <c r="B146" s="177">
        <v>262</v>
      </c>
      <c r="C146" s="177">
        <v>10</v>
      </c>
      <c r="D146" s="112">
        <v>7</v>
      </c>
      <c r="E146" s="177">
        <v>34</v>
      </c>
      <c r="F146" s="177">
        <v>4</v>
      </c>
      <c r="G146" s="177">
        <v>12</v>
      </c>
      <c r="H146" s="177">
        <v>185</v>
      </c>
      <c r="I146" s="177">
        <v>5</v>
      </c>
      <c r="J146" s="85">
        <v>5</v>
      </c>
      <c r="K146" s="249">
        <f t="shared" si="1"/>
        <v>3.8167938931297711</v>
      </c>
      <c r="L146" s="249">
        <f t="shared" si="2"/>
        <v>2.6717557251908395</v>
      </c>
      <c r="M146" s="249">
        <f t="shared" si="3"/>
        <v>12.977099236641221</v>
      </c>
      <c r="N146" s="249">
        <f t="shared" si="4"/>
        <v>1.5267175572519083</v>
      </c>
      <c r="O146" s="249">
        <f t="shared" si="5"/>
        <v>4.5801526717557248</v>
      </c>
      <c r="P146" s="249">
        <f t="shared" si="6"/>
        <v>70.610687022900763</v>
      </c>
      <c r="Q146" s="249">
        <f t="shared" si="7"/>
        <v>1.9083969465648856</v>
      </c>
      <c r="R146" s="115">
        <f t="shared" si="8"/>
        <v>1.9083969465648856</v>
      </c>
    </row>
    <row r="147" spans="1:18" ht="14.4">
      <c r="A147" s="271" t="s">
        <v>47</v>
      </c>
      <c r="B147" s="176">
        <v>1559</v>
      </c>
      <c r="C147" s="176">
        <v>107</v>
      </c>
      <c r="D147" s="117">
        <v>72</v>
      </c>
      <c r="E147" s="176">
        <v>157</v>
      </c>
      <c r="F147" s="176">
        <v>31</v>
      </c>
      <c r="G147" s="176">
        <v>245</v>
      </c>
      <c r="H147" s="176">
        <v>800</v>
      </c>
      <c r="I147" s="176">
        <v>138</v>
      </c>
      <c r="J147" s="80">
        <v>9</v>
      </c>
      <c r="K147" s="250">
        <f t="shared" si="1"/>
        <v>6.8633739576651696</v>
      </c>
      <c r="L147" s="250">
        <f t="shared" si="2"/>
        <v>4.6183450930083385</v>
      </c>
      <c r="M147" s="250">
        <f t="shared" si="3"/>
        <v>10.070558050032071</v>
      </c>
      <c r="N147" s="250">
        <f t="shared" si="4"/>
        <v>1.9884541372674793</v>
      </c>
      <c r="O147" s="250">
        <f t="shared" si="5"/>
        <v>15.715202052597817</v>
      </c>
      <c r="P147" s="250">
        <f t="shared" si="6"/>
        <v>51.314945477870431</v>
      </c>
      <c r="Q147" s="250">
        <f t="shared" si="7"/>
        <v>8.8518280949326495</v>
      </c>
      <c r="R147" s="110">
        <f t="shared" si="8"/>
        <v>0.57729313662604231</v>
      </c>
    </row>
    <row r="148" spans="1:18" ht="14.4">
      <c r="A148" s="272" t="s">
        <v>48</v>
      </c>
      <c r="B148" s="177">
        <v>187</v>
      </c>
      <c r="C148" s="177">
        <v>32</v>
      </c>
      <c r="D148" s="112">
        <v>4</v>
      </c>
      <c r="E148" s="177">
        <v>47</v>
      </c>
      <c r="F148" s="177">
        <v>3</v>
      </c>
      <c r="G148" s="177">
        <v>13</v>
      </c>
      <c r="H148" s="177">
        <v>86</v>
      </c>
      <c r="I148" s="177">
        <v>0</v>
      </c>
      <c r="J148" s="85">
        <v>2</v>
      </c>
      <c r="K148" s="249">
        <f t="shared" si="1"/>
        <v>17.112299465240639</v>
      </c>
      <c r="L148" s="249">
        <f t="shared" si="2"/>
        <v>2.1390374331550799</v>
      </c>
      <c r="M148" s="249">
        <f t="shared" si="3"/>
        <v>25.133689839572192</v>
      </c>
      <c r="N148" s="249">
        <f t="shared" si="4"/>
        <v>1.6042780748663104</v>
      </c>
      <c r="O148" s="249">
        <f t="shared" si="5"/>
        <v>6.9518716577540109</v>
      </c>
      <c r="P148" s="249">
        <f t="shared" si="6"/>
        <v>45.989304812834227</v>
      </c>
      <c r="Q148" s="249">
        <f t="shared" si="7"/>
        <v>0</v>
      </c>
      <c r="R148" s="115">
        <f t="shared" si="8"/>
        <v>1.0695187165775399</v>
      </c>
    </row>
    <row r="149" spans="1:18" ht="14.4">
      <c r="A149" s="271" t="s">
        <v>49</v>
      </c>
      <c r="B149" s="176">
        <v>1844</v>
      </c>
      <c r="C149" s="176">
        <v>158</v>
      </c>
      <c r="D149" s="117">
        <v>53</v>
      </c>
      <c r="E149" s="176">
        <v>233</v>
      </c>
      <c r="F149" s="176">
        <v>81</v>
      </c>
      <c r="G149" s="176">
        <v>183</v>
      </c>
      <c r="H149" s="176">
        <v>1041</v>
      </c>
      <c r="I149" s="176">
        <v>77</v>
      </c>
      <c r="J149" s="80">
        <v>18</v>
      </c>
      <c r="K149" s="250">
        <f t="shared" si="1"/>
        <v>8.568329718004339</v>
      </c>
      <c r="L149" s="250">
        <f t="shared" si="2"/>
        <v>2.8741865509761388</v>
      </c>
      <c r="M149" s="250">
        <f t="shared" si="3"/>
        <v>12.635574837310196</v>
      </c>
      <c r="N149" s="250">
        <f t="shared" si="4"/>
        <v>4.3926247288503255</v>
      </c>
      <c r="O149" s="250">
        <f t="shared" si="5"/>
        <v>9.9240780911062902</v>
      </c>
      <c r="P149" s="250">
        <f t="shared" si="6"/>
        <v>56.453362255965288</v>
      </c>
      <c r="Q149" s="250">
        <f t="shared" si="7"/>
        <v>4.1757049891540134</v>
      </c>
      <c r="R149" s="110">
        <f t="shared" si="8"/>
        <v>0.97613882863340562</v>
      </c>
    </row>
    <row r="150" spans="1:18" ht="14.4">
      <c r="A150" s="273" t="s">
        <v>50</v>
      </c>
      <c r="B150" s="178">
        <v>262</v>
      </c>
      <c r="C150" s="178">
        <v>14</v>
      </c>
      <c r="D150" s="129">
        <v>0</v>
      </c>
      <c r="E150" s="178">
        <v>47</v>
      </c>
      <c r="F150" s="178">
        <v>16</v>
      </c>
      <c r="G150" s="178">
        <v>2</v>
      </c>
      <c r="H150" s="178">
        <v>151</v>
      </c>
      <c r="I150" s="178">
        <v>26</v>
      </c>
      <c r="J150" s="159">
        <v>6</v>
      </c>
      <c r="K150" s="252">
        <f t="shared" si="1"/>
        <v>5.343511450381679</v>
      </c>
      <c r="L150" s="252">
        <f t="shared" si="2"/>
        <v>0</v>
      </c>
      <c r="M150" s="252">
        <f t="shared" si="3"/>
        <v>17.938931297709924</v>
      </c>
      <c r="N150" s="252">
        <f t="shared" si="4"/>
        <v>6.1068702290076331</v>
      </c>
      <c r="O150" s="252">
        <f t="shared" si="5"/>
        <v>0.76335877862595414</v>
      </c>
      <c r="P150" s="252">
        <f t="shared" si="6"/>
        <v>57.633587786259547</v>
      </c>
      <c r="Q150" s="252">
        <f t="shared" si="7"/>
        <v>9.9236641221374047</v>
      </c>
      <c r="R150" s="147">
        <f t="shared" si="8"/>
        <v>2.2900763358778624</v>
      </c>
    </row>
    <row r="151" spans="1:18" ht="14.4">
      <c r="A151" s="274" t="s">
        <v>51</v>
      </c>
      <c r="B151" s="91">
        <v>37873</v>
      </c>
      <c r="C151" s="254">
        <v>2145</v>
      </c>
      <c r="D151" s="255">
        <v>580</v>
      </c>
      <c r="E151" s="254">
        <v>5615</v>
      </c>
      <c r="F151" s="254">
        <v>3127</v>
      </c>
      <c r="G151" s="254">
        <v>2184</v>
      </c>
      <c r="H151" s="254">
        <v>20517</v>
      </c>
      <c r="I151" s="254">
        <v>2964</v>
      </c>
      <c r="J151" s="256">
        <v>741</v>
      </c>
      <c r="K151" s="257">
        <f t="shared" si="1"/>
        <v>5.6636654080743538</v>
      </c>
      <c r="L151" s="257">
        <f t="shared" si="2"/>
        <v>1.5314340031156761</v>
      </c>
      <c r="M151" s="257">
        <f t="shared" si="3"/>
        <v>14.825865392231933</v>
      </c>
      <c r="N151" s="257">
        <f t="shared" si="4"/>
        <v>8.256541599556412</v>
      </c>
      <c r="O151" s="257">
        <f t="shared" si="5"/>
        <v>5.7666411427666144</v>
      </c>
      <c r="P151" s="257">
        <f t="shared" si="6"/>
        <v>54.173157658490211</v>
      </c>
      <c r="Q151" s="257">
        <f t="shared" si="7"/>
        <v>7.826155836611834</v>
      </c>
      <c r="R151" s="258">
        <f t="shared" si="8"/>
        <v>1.9565389591529585</v>
      </c>
    </row>
    <row r="152" spans="1:18" ht="14.4">
      <c r="A152" s="275" t="s">
        <v>52</v>
      </c>
      <c r="B152" s="94">
        <v>5150</v>
      </c>
      <c r="C152" s="260">
        <v>291</v>
      </c>
      <c r="D152" s="261">
        <v>359</v>
      </c>
      <c r="E152" s="260">
        <v>555</v>
      </c>
      <c r="F152" s="260">
        <v>610</v>
      </c>
      <c r="G152" s="260">
        <v>832</v>
      </c>
      <c r="H152" s="260">
        <v>2042</v>
      </c>
      <c r="I152" s="260">
        <v>387</v>
      </c>
      <c r="J152" s="262">
        <v>74</v>
      </c>
      <c r="K152" s="263">
        <f t="shared" si="1"/>
        <v>5.650485436893204</v>
      </c>
      <c r="L152" s="263">
        <f t="shared" si="2"/>
        <v>6.9708737864077666</v>
      </c>
      <c r="M152" s="263">
        <f t="shared" si="3"/>
        <v>10.776699029126213</v>
      </c>
      <c r="N152" s="263">
        <f t="shared" si="4"/>
        <v>11.844660194174757</v>
      </c>
      <c r="O152" s="263">
        <f t="shared" si="5"/>
        <v>16.155339805825243</v>
      </c>
      <c r="P152" s="263">
        <f t="shared" si="6"/>
        <v>39.650485436893199</v>
      </c>
      <c r="Q152" s="263">
        <f t="shared" si="7"/>
        <v>7.5145631067961167</v>
      </c>
      <c r="R152" s="264">
        <f t="shared" si="8"/>
        <v>1.4368932038834952</v>
      </c>
    </row>
    <row r="153" spans="1:18" ht="15" customHeight="1">
      <c r="A153" s="276" t="s">
        <v>53</v>
      </c>
      <c r="B153" s="277">
        <v>43023</v>
      </c>
      <c r="C153" s="278">
        <v>2436</v>
      </c>
      <c r="D153" s="279">
        <v>939</v>
      </c>
      <c r="E153" s="278">
        <v>6170</v>
      </c>
      <c r="F153" s="278">
        <v>3737</v>
      </c>
      <c r="G153" s="278">
        <v>3016</v>
      </c>
      <c r="H153" s="278">
        <v>22559</v>
      </c>
      <c r="I153" s="278">
        <v>3351</v>
      </c>
      <c r="J153" s="280">
        <v>815</v>
      </c>
      <c r="K153" s="281">
        <f t="shared" si="1"/>
        <v>5.6620877205215816</v>
      </c>
      <c r="L153" s="281">
        <f t="shared" si="2"/>
        <v>2.1825535178857822</v>
      </c>
      <c r="M153" s="281">
        <f t="shared" si="3"/>
        <v>14.341166352881018</v>
      </c>
      <c r="N153" s="281">
        <f t="shared" si="4"/>
        <v>8.686051646793576</v>
      </c>
      <c r="O153" s="281">
        <f t="shared" si="5"/>
        <v>7.0102038444552912</v>
      </c>
      <c r="P153" s="281">
        <f t="shared" si="6"/>
        <v>52.434744206587169</v>
      </c>
      <c r="Q153" s="281">
        <f t="shared" si="7"/>
        <v>7.7888571229342451</v>
      </c>
      <c r="R153" s="282">
        <f t="shared" si="8"/>
        <v>1.8943355879413335</v>
      </c>
    </row>
    <row r="154" spans="1:18" ht="14.25" customHeight="1">
      <c r="A154" s="604" t="s">
        <v>144</v>
      </c>
      <c r="B154" s="604"/>
      <c r="C154" s="604"/>
      <c r="D154" s="604"/>
      <c r="E154" s="604"/>
      <c r="F154" s="604"/>
      <c r="G154" s="604"/>
      <c r="H154" s="604"/>
      <c r="I154" s="604"/>
      <c r="J154" s="604"/>
      <c r="K154" s="604"/>
      <c r="L154" s="604"/>
      <c r="M154" s="604"/>
      <c r="N154" s="604"/>
      <c r="O154" s="604"/>
      <c r="P154" s="604"/>
      <c r="Q154" s="604"/>
      <c r="R154" s="604"/>
    </row>
    <row r="155" spans="1:18" ht="51.75" customHeight="1">
      <c r="A155" s="605" t="s">
        <v>149</v>
      </c>
      <c r="B155" s="605"/>
      <c r="C155" s="605"/>
      <c r="D155" s="605"/>
      <c r="E155" s="605"/>
      <c r="F155" s="605"/>
      <c r="G155" s="605"/>
      <c r="H155" s="605"/>
      <c r="I155" s="605"/>
      <c r="J155" s="605"/>
      <c r="K155" s="605"/>
      <c r="L155" s="605"/>
      <c r="M155" s="605"/>
      <c r="N155" s="605"/>
      <c r="O155" s="605"/>
      <c r="P155" s="605"/>
      <c r="Q155" s="605"/>
      <c r="R155" s="605"/>
    </row>
    <row r="156" spans="1:18" ht="14.25" customHeight="1">
      <c r="A156" s="538" t="s">
        <v>71</v>
      </c>
      <c r="B156" s="538"/>
      <c r="C156" s="538"/>
      <c r="D156" s="538"/>
      <c r="E156" s="538"/>
      <c r="F156" s="538"/>
      <c r="G156" s="538"/>
      <c r="H156" s="538"/>
      <c r="I156" s="538"/>
      <c r="J156" s="538"/>
      <c r="K156" s="538"/>
      <c r="L156" s="538"/>
      <c r="M156" s="538"/>
      <c r="N156" s="538"/>
      <c r="O156" s="538"/>
      <c r="P156" s="538"/>
      <c r="Q156" s="538"/>
      <c r="R156" s="538"/>
    </row>
    <row r="158" spans="1:18" ht="23.4">
      <c r="A158" s="530">
        <v>2020</v>
      </c>
      <c r="B158" s="530"/>
      <c r="C158" s="530"/>
      <c r="D158" s="530"/>
      <c r="E158" s="530"/>
      <c r="F158" s="530"/>
      <c r="G158" s="530"/>
      <c r="H158" s="530"/>
      <c r="I158" s="530"/>
      <c r="J158" s="530"/>
      <c r="K158" s="530"/>
      <c r="L158" s="530"/>
      <c r="M158" s="530"/>
      <c r="N158" s="530"/>
      <c r="O158" s="530"/>
      <c r="P158" s="530"/>
      <c r="Q158" s="530"/>
      <c r="R158" s="530"/>
    </row>
    <row r="160" spans="1:18" ht="14.25" customHeight="1">
      <c r="A160" s="600" t="s">
        <v>150</v>
      </c>
      <c r="B160" s="600"/>
      <c r="C160" s="600"/>
      <c r="D160" s="600"/>
      <c r="E160" s="600"/>
      <c r="F160" s="600"/>
      <c r="G160" s="600"/>
      <c r="H160" s="600"/>
      <c r="I160" s="600"/>
      <c r="J160" s="600"/>
      <c r="K160" s="600"/>
      <c r="L160" s="600"/>
      <c r="M160" s="600"/>
      <c r="N160" s="600"/>
      <c r="O160" s="600"/>
      <c r="P160" s="600"/>
      <c r="Q160" s="600"/>
      <c r="R160" s="600"/>
    </row>
    <row r="161" spans="1:18" ht="15" customHeight="1">
      <c r="A161" s="601" t="s">
        <v>27</v>
      </c>
      <c r="B161" s="595" t="s">
        <v>102</v>
      </c>
      <c r="C161" s="596" t="s">
        <v>29</v>
      </c>
      <c r="D161" s="596"/>
      <c r="E161" s="596"/>
      <c r="F161" s="596"/>
      <c r="G161" s="596"/>
      <c r="H161" s="596"/>
      <c r="I161" s="596"/>
      <c r="J161" s="596"/>
      <c r="K161" s="596"/>
      <c r="L161" s="596"/>
      <c r="M161" s="596"/>
      <c r="N161" s="596"/>
      <c r="O161" s="596"/>
      <c r="P161" s="596"/>
      <c r="Q161" s="596"/>
      <c r="R161" s="596"/>
    </row>
    <row r="162" spans="1:18" ht="112.5" customHeight="1">
      <c r="A162" s="601"/>
      <c r="B162" s="595"/>
      <c r="C162" s="169" t="s">
        <v>119</v>
      </c>
      <c r="D162" s="169" t="s">
        <v>120</v>
      </c>
      <c r="E162" s="169" t="s">
        <v>121</v>
      </c>
      <c r="F162" s="169" t="s">
        <v>122</v>
      </c>
      <c r="G162" s="169" t="s">
        <v>123</v>
      </c>
      <c r="H162" s="169" t="s">
        <v>124</v>
      </c>
      <c r="I162" s="169" t="s">
        <v>125</v>
      </c>
      <c r="J162" s="171" t="s">
        <v>126</v>
      </c>
      <c r="K162" s="169" t="s">
        <v>119</v>
      </c>
      <c r="L162" s="169" t="s">
        <v>120</v>
      </c>
      <c r="M162" s="169" t="s">
        <v>121</v>
      </c>
      <c r="N162" s="169" t="s">
        <v>122</v>
      </c>
      <c r="O162" s="169" t="s">
        <v>123</v>
      </c>
      <c r="P162" s="169" t="s">
        <v>124</v>
      </c>
      <c r="Q162" s="169" t="s">
        <v>125</v>
      </c>
      <c r="R162" s="170" t="s">
        <v>126</v>
      </c>
    </row>
    <row r="163" spans="1:18" ht="15" customHeight="1">
      <c r="A163" s="601"/>
      <c r="B163" s="602" t="s">
        <v>33</v>
      </c>
      <c r="C163" s="602"/>
      <c r="D163" s="602"/>
      <c r="E163" s="602"/>
      <c r="F163" s="602"/>
      <c r="G163" s="602"/>
      <c r="H163" s="602"/>
      <c r="I163" s="602"/>
      <c r="J163" s="602"/>
      <c r="K163" s="603" t="s">
        <v>34</v>
      </c>
      <c r="L163" s="603"/>
      <c r="M163" s="603"/>
      <c r="N163" s="603"/>
      <c r="O163" s="603"/>
      <c r="P163" s="603"/>
      <c r="Q163" s="603"/>
      <c r="R163" s="603"/>
    </row>
    <row r="164" spans="1:18" ht="14.25" customHeight="1">
      <c r="A164" s="271" t="s">
        <v>35</v>
      </c>
      <c r="B164" s="232">
        <v>6512</v>
      </c>
      <c r="C164" s="232">
        <v>3</v>
      </c>
      <c r="D164" s="107">
        <v>10</v>
      </c>
      <c r="E164" s="232">
        <v>726</v>
      </c>
      <c r="F164" s="232">
        <v>1006</v>
      </c>
      <c r="G164" s="232">
        <v>71</v>
      </c>
      <c r="H164" s="232">
        <v>3442</v>
      </c>
      <c r="I164" s="232">
        <v>1245</v>
      </c>
      <c r="J164" s="80">
        <v>9</v>
      </c>
      <c r="K164" s="248">
        <f t="shared" ref="K164:K182" si="9">C164/$B164*100</f>
        <v>4.6068796068796068E-2</v>
      </c>
      <c r="L164" s="248">
        <f t="shared" ref="L164:L182" si="10">D164/$B164*100</f>
        <v>0.15356265356265356</v>
      </c>
      <c r="M164" s="248">
        <f t="shared" ref="M164:M182" si="11">E164/$B164*100</f>
        <v>11.148648648648649</v>
      </c>
      <c r="N164" s="248">
        <f t="shared" ref="N164:N182" si="12">F164/$B164*100</f>
        <v>15.448402948402947</v>
      </c>
      <c r="O164" s="248">
        <f t="shared" ref="O164:O182" si="13">G164/$B164*100</f>
        <v>1.0902948402948403</v>
      </c>
      <c r="P164" s="248">
        <f t="shared" ref="P164:P182" si="14">H164/$B164*100</f>
        <v>52.856265356265354</v>
      </c>
      <c r="Q164" s="248">
        <f t="shared" ref="Q164:Q182" si="15">I164/$B164*100</f>
        <v>19.11855036855037</v>
      </c>
      <c r="R164" s="110">
        <f t="shared" ref="R164:R182" si="16">J164/$B164*100</f>
        <v>0.1382063882063882</v>
      </c>
    </row>
    <row r="165" spans="1:18" ht="14.25" customHeight="1">
      <c r="A165" s="272" t="s">
        <v>36</v>
      </c>
      <c r="B165" s="177">
        <v>3425</v>
      </c>
      <c r="C165" s="177">
        <v>423</v>
      </c>
      <c r="D165" s="112">
        <v>28</v>
      </c>
      <c r="E165" s="177">
        <v>392</v>
      </c>
      <c r="F165" s="177">
        <v>453</v>
      </c>
      <c r="G165" s="177">
        <v>97</v>
      </c>
      <c r="H165" s="177">
        <v>1219</v>
      </c>
      <c r="I165" s="177">
        <v>778</v>
      </c>
      <c r="J165" s="85">
        <v>35</v>
      </c>
      <c r="K165" s="249">
        <f t="shared" si="9"/>
        <v>12.350364963503651</v>
      </c>
      <c r="L165" s="249">
        <f t="shared" si="10"/>
        <v>0.81751824817518259</v>
      </c>
      <c r="M165" s="249">
        <f t="shared" si="11"/>
        <v>11.445255474452555</v>
      </c>
      <c r="N165" s="249">
        <f t="shared" si="12"/>
        <v>13.226277372262773</v>
      </c>
      <c r="O165" s="249">
        <f t="shared" si="13"/>
        <v>2.832116788321168</v>
      </c>
      <c r="P165" s="249">
        <f t="shared" si="14"/>
        <v>35.591240875912412</v>
      </c>
      <c r="Q165" s="249">
        <f t="shared" si="15"/>
        <v>22.715328467153284</v>
      </c>
      <c r="R165" s="115">
        <f t="shared" si="16"/>
        <v>1.0218978102189782</v>
      </c>
    </row>
    <row r="166" spans="1:18" ht="14.4">
      <c r="A166" s="271" t="s">
        <v>83</v>
      </c>
      <c r="B166" s="176">
        <v>1601</v>
      </c>
      <c r="C166" s="176">
        <v>20</v>
      </c>
      <c r="D166" s="117">
        <v>238</v>
      </c>
      <c r="E166" s="176">
        <v>39</v>
      </c>
      <c r="F166" s="176">
        <v>419</v>
      </c>
      <c r="G166" s="176">
        <v>431</v>
      </c>
      <c r="H166" s="176">
        <v>144</v>
      </c>
      <c r="I166" s="176">
        <v>276</v>
      </c>
      <c r="J166" s="80">
        <v>34</v>
      </c>
      <c r="K166" s="250">
        <f t="shared" si="9"/>
        <v>1.2492192379762648</v>
      </c>
      <c r="L166" s="250">
        <f t="shared" si="10"/>
        <v>14.865708931917551</v>
      </c>
      <c r="M166" s="250">
        <f t="shared" si="11"/>
        <v>2.4359775140537163</v>
      </c>
      <c r="N166" s="250">
        <f t="shared" si="12"/>
        <v>26.17114303560275</v>
      </c>
      <c r="O166" s="250">
        <f t="shared" si="13"/>
        <v>26.92067457838851</v>
      </c>
      <c r="P166" s="250">
        <f t="shared" si="14"/>
        <v>8.9943785134291065</v>
      </c>
      <c r="Q166" s="250">
        <f t="shared" si="15"/>
        <v>17.239225484072453</v>
      </c>
      <c r="R166" s="110">
        <f t="shared" si="16"/>
        <v>2.1236727045596502</v>
      </c>
    </row>
    <row r="167" spans="1:18" ht="14.4">
      <c r="A167" s="272" t="s">
        <v>37</v>
      </c>
      <c r="B167" s="177">
        <v>991</v>
      </c>
      <c r="C167" s="177">
        <v>1</v>
      </c>
      <c r="D167" s="112">
        <v>25</v>
      </c>
      <c r="E167" s="177">
        <v>168</v>
      </c>
      <c r="F167" s="177">
        <v>176</v>
      </c>
      <c r="G167" s="177">
        <v>55</v>
      </c>
      <c r="H167" s="177">
        <v>493</v>
      </c>
      <c r="I167" s="177">
        <v>62</v>
      </c>
      <c r="J167" s="85">
        <v>11</v>
      </c>
      <c r="K167" s="249">
        <f t="shared" si="9"/>
        <v>0.10090817356205853</v>
      </c>
      <c r="L167" s="249">
        <f t="shared" si="10"/>
        <v>2.5227043390514634</v>
      </c>
      <c r="M167" s="249">
        <f t="shared" si="11"/>
        <v>16.952573158425832</v>
      </c>
      <c r="N167" s="249">
        <f t="shared" si="12"/>
        <v>17.759838546922303</v>
      </c>
      <c r="O167" s="249">
        <f t="shared" si="13"/>
        <v>5.5499495459132184</v>
      </c>
      <c r="P167" s="249">
        <f t="shared" si="14"/>
        <v>49.747729566094854</v>
      </c>
      <c r="Q167" s="249">
        <f t="shared" si="15"/>
        <v>6.2563067608476279</v>
      </c>
      <c r="R167" s="115">
        <f t="shared" si="16"/>
        <v>1.109989909182644</v>
      </c>
    </row>
    <row r="168" spans="1:18" ht="14.4">
      <c r="A168" s="271" t="s">
        <v>38</v>
      </c>
      <c r="B168" s="176">
        <v>264</v>
      </c>
      <c r="C168" s="176">
        <v>1</v>
      </c>
      <c r="D168" s="117">
        <v>22</v>
      </c>
      <c r="E168" s="176">
        <v>28</v>
      </c>
      <c r="F168" s="176">
        <v>34</v>
      </c>
      <c r="G168" s="176">
        <v>70</v>
      </c>
      <c r="H168" s="176">
        <v>107</v>
      </c>
      <c r="I168" s="176">
        <v>2</v>
      </c>
      <c r="J168" s="80">
        <v>0</v>
      </c>
      <c r="K168" s="250">
        <f t="shared" si="9"/>
        <v>0.37878787878787878</v>
      </c>
      <c r="L168" s="250">
        <f t="shared" si="10"/>
        <v>8.3333333333333321</v>
      </c>
      <c r="M168" s="250">
        <f t="shared" si="11"/>
        <v>10.606060606060606</v>
      </c>
      <c r="N168" s="250">
        <f t="shared" si="12"/>
        <v>12.878787878787879</v>
      </c>
      <c r="O168" s="250">
        <f t="shared" si="13"/>
        <v>26.515151515151516</v>
      </c>
      <c r="P168" s="250">
        <f t="shared" si="14"/>
        <v>40.530303030303031</v>
      </c>
      <c r="Q168" s="250">
        <f t="shared" si="15"/>
        <v>0.75757575757575757</v>
      </c>
      <c r="R168" s="110">
        <f t="shared" si="16"/>
        <v>0</v>
      </c>
    </row>
    <row r="169" spans="1:18" ht="14.4">
      <c r="A169" s="272" t="s">
        <v>39</v>
      </c>
      <c r="B169" s="177">
        <v>847</v>
      </c>
      <c r="C169" s="177">
        <v>2</v>
      </c>
      <c r="D169" s="112">
        <v>8</v>
      </c>
      <c r="E169" s="177">
        <v>63</v>
      </c>
      <c r="F169" s="177">
        <v>256</v>
      </c>
      <c r="G169" s="177">
        <v>20</v>
      </c>
      <c r="H169" s="177">
        <v>336</v>
      </c>
      <c r="I169" s="177">
        <v>154</v>
      </c>
      <c r="J169" s="85">
        <v>8</v>
      </c>
      <c r="K169" s="249">
        <f t="shared" si="9"/>
        <v>0.23612750885478156</v>
      </c>
      <c r="L169" s="249">
        <f t="shared" si="10"/>
        <v>0.94451003541912626</v>
      </c>
      <c r="M169" s="249">
        <f t="shared" si="11"/>
        <v>7.4380165289256199</v>
      </c>
      <c r="N169" s="249">
        <f t="shared" si="12"/>
        <v>30.22432113341204</v>
      </c>
      <c r="O169" s="249">
        <f t="shared" si="13"/>
        <v>2.3612750885478158</v>
      </c>
      <c r="P169" s="249">
        <f t="shared" si="14"/>
        <v>39.669421487603309</v>
      </c>
      <c r="Q169" s="249">
        <f t="shared" si="15"/>
        <v>18.181818181818183</v>
      </c>
      <c r="R169" s="115">
        <f t="shared" si="16"/>
        <v>0.94451003541912626</v>
      </c>
    </row>
    <row r="170" spans="1:18" ht="14.4">
      <c r="A170" s="271" t="s">
        <v>40</v>
      </c>
      <c r="B170" s="176">
        <v>2870</v>
      </c>
      <c r="C170" s="176">
        <v>24</v>
      </c>
      <c r="D170" s="117">
        <v>95</v>
      </c>
      <c r="E170" s="176">
        <v>397</v>
      </c>
      <c r="F170" s="176">
        <v>136</v>
      </c>
      <c r="G170" s="176">
        <v>303</v>
      </c>
      <c r="H170" s="176">
        <v>1609</v>
      </c>
      <c r="I170" s="176">
        <v>284</v>
      </c>
      <c r="J170" s="80">
        <v>22</v>
      </c>
      <c r="K170" s="250">
        <f t="shared" si="9"/>
        <v>0.83623693379790942</v>
      </c>
      <c r="L170" s="250">
        <f t="shared" si="10"/>
        <v>3.3101045296167246</v>
      </c>
      <c r="M170" s="250">
        <f t="shared" si="11"/>
        <v>13.832752613240418</v>
      </c>
      <c r="N170" s="250">
        <f t="shared" si="12"/>
        <v>4.7386759581881535</v>
      </c>
      <c r="O170" s="250">
        <f t="shared" si="13"/>
        <v>10.557491289198605</v>
      </c>
      <c r="P170" s="250">
        <f t="shared" si="14"/>
        <v>56.062717770034844</v>
      </c>
      <c r="Q170" s="250">
        <f t="shared" si="15"/>
        <v>9.89547038327526</v>
      </c>
      <c r="R170" s="110">
        <f t="shared" si="16"/>
        <v>0.76655052264808365</v>
      </c>
    </row>
    <row r="171" spans="1:18" ht="14.4">
      <c r="A171" s="272" t="s">
        <v>41</v>
      </c>
      <c r="B171" s="177">
        <v>906</v>
      </c>
      <c r="C171" s="177">
        <v>63</v>
      </c>
      <c r="D171" s="112">
        <v>64</v>
      </c>
      <c r="E171" s="177">
        <v>177</v>
      </c>
      <c r="F171" s="177">
        <v>9</v>
      </c>
      <c r="G171" s="177">
        <v>85</v>
      </c>
      <c r="H171" s="177">
        <v>489</v>
      </c>
      <c r="I171" s="177">
        <v>9</v>
      </c>
      <c r="J171" s="85">
        <v>10</v>
      </c>
      <c r="K171" s="249">
        <f t="shared" si="9"/>
        <v>6.9536423841059598</v>
      </c>
      <c r="L171" s="249">
        <f t="shared" si="10"/>
        <v>7.0640176600441498</v>
      </c>
      <c r="M171" s="249">
        <f t="shared" si="11"/>
        <v>19.536423841059602</v>
      </c>
      <c r="N171" s="249">
        <f t="shared" si="12"/>
        <v>0.99337748344370869</v>
      </c>
      <c r="O171" s="249">
        <f t="shared" si="13"/>
        <v>9.3818984547461355</v>
      </c>
      <c r="P171" s="249">
        <f t="shared" si="14"/>
        <v>53.973509933774835</v>
      </c>
      <c r="Q171" s="249">
        <f t="shared" si="15"/>
        <v>0.99337748344370869</v>
      </c>
      <c r="R171" s="115">
        <f t="shared" si="16"/>
        <v>1.1037527593818985</v>
      </c>
    </row>
    <row r="172" spans="1:18" ht="14.4">
      <c r="A172" s="271" t="s">
        <v>43</v>
      </c>
      <c r="B172" s="176">
        <v>6038</v>
      </c>
      <c r="C172" s="176">
        <v>747</v>
      </c>
      <c r="D172" s="117">
        <v>59</v>
      </c>
      <c r="E172" s="176">
        <v>827</v>
      </c>
      <c r="F172" s="176">
        <v>286</v>
      </c>
      <c r="G172" s="176">
        <v>250</v>
      </c>
      <c r="H172" s="176">
        <v>3655</v>
      </c>
      <c r="I172" s="176">
        <v>111</v>
      </c>
      <c r="J172" s="80">
        <v>103</v>
      </c>
      <c r="K172" s="250">
        <f t="shared" si="9"/>
        <v>12.371646240476979</v>
      </c>
      <c r="L172" s="250">
        <f t="shared" si="10"/>
        <v>0.97714474991719114</v>
      </c>
      <c r="M172" s="250">
        <f t="shared" si="11"/>
        <v>13.696588274263</v>
      </c>
      <c r="N172" s="250">
        <f t="shared" si="12"/>
        <v>4.7366677707850284</v>
      </c>
      <c r="O172" s="250">
        <f t="shared" si="13"/>
        <v>4.1404438555813181</v>
      </c>
      <c r="P172" s="250">
        <f t="shared" si="14"/>
        <v>60.53328916859887</v>
      </c>
      <c r="Q172" s="250">
        <f t="shared" si="15"/>
        <v>1.8383570718781055</v>
      </c>
      <c r="R172" s="110">
        <f t="shared" si="16"/>
        <v>1.7058628684995032</v>
      </c>
    </row>
    <row r="173" spans="1:18" ht="14.4">
      <c r="A173" s="272" t="s">
        <v>44</v>
      </c>
      <c r="B173" s="177">
        <v>15586</v>
      </c>
      <c r="C173" s="177">
        <v>901</v>
      </c>
      <c r="D173" s="112">
        <v>133</v>
      </c>
      <c r="E173" s="177">
        <v>2751</v>
      </c>
      <c r="F173" s="177">
        <v>1125</v>
      </c>
      <c r="G173" s="177">
        <v>650</v>
      </c>
      <c r="H173" s="177">
        <v>8644</v>
      </c>
      <c r="I173" s="177">
        <v>777</v>
      </c>
      <c r="J173" s="85">
        <v>605</v>
      </c>
      <c r="K173" s="249">
        <f t="shared" si="9"/>
        <v>5.7808289490568461</v>
      </c>
      <c r="L173" s="249">
        <f t="shared" si="10"/>
        <v>0.85332991145900172</v>
      </c>
      <c r="M173" s="249">
        <f t="shared" si="11"/>
        <v>17.650455537020406</v>
      </c>
      <c r="N173" s="249">
        <f t="shared" si="12"/>
        <v>7.2180161683562174</v>
      </c>
      <c r="O173" s="249">
        <f t="shared" si="13"/>
        <v>4.1704093417169252</v>
      </c>
      <c r="P173" s="249">
        <f t="shared" si="14"/>
        <v>55.46002823046323</v>
      </c>
      <c r="Q173" s="249">
        <f t="shared" si="15"/>
        <v>4.9852431669446942</v>
      </c>
      <c r="R173" s="115">
        <f t="shared" si="16"/>
        <v>3.8816886949826768</v>
      </c>
    </row>
    <row r="174" spans="1:18" ht="14.4">
      <c r="A174" s="271" t="s">
        <v>45</v>
      </c>
      <c r="B174" s="176">
        <v>1505</v>
      </c>
      <c r="C174" s="176">
        <v>120</v>
      </c>
      <c r="D174" s="117">
        <v>14</v>
      </c>
      <c r="E174" s="176">
        <v>245</v>
      </c>
      <c r="F174" s="176">
        <v>36</v>
      </c>
      <c r="G174" s="176">
        <v>31</v>
      </c>
      <c r="H174" s="176">
        <v>920</v>
      </c>
      <c r="I174" s="176">
        <v>69</v>
      </c>
      <c r="J174" s="80">
        <v>70</v>
      </c>
      <c r="K174" s="250">
        <f t="shared" si="9"/>
        <v>7.9734219269102988</v>
      </c>
      <c r="L174" s="250">
        <f t="shared" si="10"/>
        <v>0.93023255813953487</v>
      </c>
      <c r="M174" s="250">
        <f t="shared" si="11"/>
        <v>16.279069767441861</v>
      </c>
      <c r="N174" s="250">
        <f t="shared" si="12"/>
        <v>2.3920265780730898</v>
      </c>
      <c r="O174" s="250">
        <f t="shared" si="13"/>
        <v>2.0598006644518274</v>
      </c>
      <c r="P174" s="250">
        <f t="shared" si="14"/>
        <v>61.129568106312291</v>
      </c>
      <c r="Q174" s="250">
        <f t="shared" si="15"/>
        <v>4.5847176079734222</v>
      </c>
      <c r="R174" s="110">
        <f t="shared" si="16"/>
        <v>4.6511627906976747</v>
      </c>
    </row>
    <row r="175" spans="1:18" ht="14.4">
      <c r="A175" s="272" t="s">
        <v>46</v>
      </c>
      <c r="B175" s="177">
        <v>270</v>
      </c>
      <c r="C175" s="177">
        <v>11</v>
      </c>
      <c r="D175" s="112">
        <v>5</v>
      </c>
      <c r="E175" s="177">
        <v>32</v>
      </c>
      <c r="F175" s="177">
        <v>3</v>
      </c>
      <c r="G175" s="177">
        <v>12</v>
      </c>
      <c r="H175" s="177">
        <v>193</v>
      </c>
      <c r="I175" s="177">
        <v>6</v>
      </c>
      <c r="J175" s="85">
        <v>8</v>
      </c>
      <c r="K175" s="249">
        <f t="shared" si="9"/>
        <v>4.0740740740740744</v>
      </c>
      <c r="L175" s="249">
        <f t="shared" si="10"/>
        <v>1.8518518518518516</v>
      </c>
      <c r="M175" s="249">
        <f t="shared" si="11"/>
        <v>11.851851851851853</v>
      </c>
      <c r="N175" s="249">
        <f t="shared" si="12"/>
        <v>1.1111111111111112</v>
      </c>
      <c r="O175" s="249">
        <f t="shared" si="13"/>
        <v>4.4444444444444446</v>
      </c>
      <c r="P175" s="249">
        <f t="shared" si="14"/>
        <v>71.481481481481481</v>
      </c>
      <c r="Q175" s="249">
        <f t="shared" si="15"/>
        <v>2.2222222222222223</v>
      </c>
      <c r="R175" s="115">
        <f t="shared" si="16"/>
        <v>2.9629629629629632</v>
      </c>
    </row>
    <row r="176" spans="1:18" ht="14.4">
      <c r="A176" s="271" t="s">
        <v>47</v>
      </c>
      <c r="B176" s="176">
        <v>1660</v>
      </c>
      <c r="C176" s="176">
        <v>107</v>
      </c>
      <c r="D176" s="117">
        <v>51</v>
      </c>
      <c r="E176" s="176">
        <v>191</v>
      </c>
      <c r="F176" s="176">
        <v>31</v>
      </c>
      <c r="G176" s="176">
        <v>127</v>
      </c>
      <c r="H176" s="176">
        <v>991</v>
      </c>
      <c r="I176" s="176">
        <v>147</v>
      </c>
      <c r="J176" s="80">
        <v>15</v>
      </c>
      <c r="K176" s="250">
        <f t="shared" si="9"/>
        <v>6.4457831325301207</v>
      </c>
      <c r="L176" s="250">
        <f t="shared" si="10"/>
        <v>3.072289156626506</v>
      </c>
      <c r="M176" s="250">
        <f t="shared" si="11"/>
        <v>11.506024096385541</v>
      </c>
      <c r="N176" s="250">
        <f t="shared" si="12"/>
        <v>1.8674698795180724</v>
      </c>
      <c r="O176" s="250">
        <f t="shared" si="13"/>
        <v>7.6506024096385543</v>
      </c>
      <c r="P176" s="250">
        <f t="shared" si="14"/>
        <v>59.698795180722897</v>
      </c>
      <c r="Q176" s="250">
        <f t="shared" si="15"/>
        <v>8.8554216867469879</v>
      </c>
      <c r="R176" s="110">
        <f t="shared" si="16"/>
        <v>0.90361445783132521</v>
      </c>
    </row>
    <row r="177" spans="1:18" ht="14.4">
      <c r="A177" s="272" t="s">
        <v>48</v>
      </c>
      <c r="B177" s="177">
        <v>190</v>
      </c>
      <c r="C177" s="177">
        <v>34</v>
      </c>
      <c r="D177" s="112">
        <v>5</v>
      </c>
      <c r="E177" s="177">
        <v>46</v>
      </c>
      <c r="F177" s="177">
        <v>0</v>
      </c>
      <c r="G177" s="177">
        <v>5</v>
      </c>
      <c r="H177" s="177">
        <v>99</v>
      </c>
      <c r="I177" s="177">
        <v>0</v>
      </c>
      <c r="J177" s="85">
        <v>1</v>
      </c>
      <c r="K177" s="249">
        <f t="shared" si="9"/>
        <v>17.894736842105264</v>
      </c>
      <c r="L177" s="249">
        <f t="shared" si="10"/>
        <v>2.6315789473684208</v>
      </c>
      <c r="M177" s="249">
        <f t="shared" si="11"/>
        <v>24.210526315789473</v>
      </c>
      <c r="N177" s="249">
        <f t="shared" si="12"/>
        <v>0</v>
      </c>
      <c r="O177" s="249">
        <f t="shared" si="13"/>
        <v>2.6315789473684208</v>
      </c>
      <c r="P177" s="249">
        <f t="shared" si="14"/>
        <v>52.105263157894733</v>
      </c>
      <c r="Q177" s="249">
        <f t="shared" si="15"/>
        <v>0</v>
      </c>
      <c r="R177" s="115">
        <f t="shared" si="16"/>
        <v>0.52631578947368418</v>
      </c>
    </row>
    <row r="178" spans="1:18" ht="14.4">
      <c r="A178" s="271" t="s">
        <v>49</v>
      </c>
      <c r="B178" s="176">
        <v>1837</v>
      </c>
      <c r="C178" s="176">
        <v>106</v>
      </c>
      <c r="D178" s="117">
        <v>19</v>
      </c>
      <c r="E178" s="176">
        <v>276</v>
      </c>
      <c r="F178" s="176">
        <v>103</v>
      </c>
      <c r="G178" s="176">
        <v>69</v>
      </c>
      <c r="H178" s="176">
        <v>1170</v>
      </c>
      <c r="I178" s="176">
        <v>63</v>
      </c>
      <c r="J178" s="80">
        <v>31</v>
      </c>
      <c r="K178" s="250">
        <f t="shared" si="9"/>
        <v>5.7702776265650524</v>
      </c>
      <c r="L178" s="250">
        <f t="shared" si="10"/>
        <v>1.0342950462710943</v>
      </c>
      <c r="M178" s="250">
        <f t="shared" si="11"/>
        <v>15.024496461622212</v>
      </c>
      <c r="N178" s="250">
        <f t="shared" si="12"/>
        <v>5.606967882416984</v>
      </c>
      <c r="O178" s="250">
        <f t="shared" si="13"/>
        <v>3.7561241154055529</v>
      </c>
      <c r="P178" s="250">
        <f t="shared" si="14"/>
        <v>63.690800217746322</v>
      </c>
      <c r="Q178" s="250">
        <f t="shared" si="15"/>
        <v>3.4295046271094178</v>
      </c>
      <c r="R178" s="110">
        <f t="shared" si="16"/>
        <v>1.6875340228633642</v>
      </c>
    </row>
    <row r="179" spans="1:18" ht="14.4">
      <c r="A179" s="273" t="s">
        <v>50</v>
      </c>
      <c r="B179" s="178">
        <v>280</v>
      </c>
      <c r="C179" s="178">
        <v>20</v>
      </c>
      <c r="D179" s="129">
        <v>0</v>
      </c>
      <c r="E179" s="178">
        <v>43</v>
      </c>
      <c r="F179" s="178">
        <v>18</v>
      </c>
      <c r="G179" s="178">
        <v>1</v>
      </c>
      <c r="H179" s="178">
        <v>183</v>
      </c>
      <c r="I179" s="178">
        <v>10</v>
      </c>
      <c r="J179" s="159">
        <v>5</v>
      </c>
      <c r="K179" s="252">
        <f t="shared" si="9"/>
        <v>7.1428571428571423</v>
      </c>
      <c r="L179" s="252">
        <f t="shared" si="10"/>
        <v>0</v>
      </c>
      <c r="M179" s="252">
        <f t="shared" si="11"/>
        <v>15.357142857142858</v>
      </c>
      <c r="N179" s="252">
        <f t="shared" si="12"/>
        <v>6.4285714285714279</v>
      </c>
      <c r="O179" s="252">
        <f t="shared" si="13"/>
        <v>0.35714285714285715</v>
      </c>
      <c r="P179" s="252">
        <f t="shared" si="14"/>
        <v>65.357142857142861</v>
      </c>
      <c r="Q179" s="252">
        <f t="shared" si="15"/>
        <v>3.5714285714285712</v>
      </c>
      <c r="R179" s="147">
        <f t="shared" si="16"/>
        <v>1.7857142857142856</v>
      </c>
    </row>
    <row r="180" spans="1:18" ht="14.4">
      <c r="A180" s="274" t="s">
        <v>51</v>
      </c>
      <c r="B180" s="91">
        <v>39154</v>
      </c>
      <c r="C180" s="254">
        <v>2338</v>
      </c>
      <c r="D180" s="255">
        <v>393</v>
      </c>
      <c r="E180" s="254">
        <v>5737</v>
      </c>
      <c r="F180" s="254">
        <v>3438</v>
      </c>
      <c r="G180" s="254">
        <v>1573</v>
      </c>
      <c r="H180" s="254">
        <v>21295</v>
      </c>
      <c r="I180" s="254">
        <v>3489</v>
      </c>
      <c r="J180" s="256">
        <v>891</v>
      </c>
      <c r="K180" s="257">
        <f t="shared" si="9"/>
        <v>5.9712928436430506</v>
      </c>
      <c r="L180" s="257">
        <f t="shared" si="10"/>
        <v>1.0037288655054399</v>
      </c>
      <c r="M180" s="257">
        <f t="shared" si="11"/>
        <v>14.652398222403843</v>
      </c>
      <c r="N180" s="257">
        <f t="shared" si="12"/>
        <v>8.7807120600704902</v>
      </c>
      <c r="O180" s="257">
        <f t="shared" si="13"/>
        <v>4.0174694794912398</v>
      </c>
      <c r="P180" s="257">
        <f t="shared" si="14"/>
        <v>54.387802012565764</v>
      </c>
      <c r="Q180" s="257">
        <f t="shared" si="15"/>
        <v>8.9109669510139451</v>
      </c>
      <c r="R180" s="258">
        <f t="shared" si="16"/>
        <v>2.2756295653062266</v>
      </c>
    </row>
    <row r="181" spans="1:18" ht="14.4">
      <c r="A181" s="275" t="s">
        <v>52</v>
      </c>
      <c r="B181" s="94">
        <v>5628</v>
      </c>
      <c r="C181" s="260">
        <v>245</v>
      </c>
      <c r="D181" s="261">
        <v>383</v>
      </c>
      <c r="E181" s="260">
        <v>664</v>
      </c>
      <c r="F181" s="260">
        <v>653</v>
      </c>
      <c r="G181" s="260">
        <v>704</v>
      </c>
      <c r="H181" s="260">
        <v>2399</v>
      </c>
      <c r="I181" s="260">
        <v>504</v>
      </c>
      <c r="J181" s="262">
        <v>76</v>
      </c>
      <c r="K181" s="263">
        <f t="shared" si="9"/>
        <v>4.3532338308457712</v>
      </c>
      <c r="L181" s="263">
        <f t="shared" si="10"/>
        <v>6.8052594171997161</v>
      </c>
      <c r="M181" s="263">
        <f t="shared" si="11"/>
        <v>11.798152096659559</v>
      </c>
      <c r="N181" s="263">
        <f t="shared" si="12"/>
        <v>11.602700781805259</v>
      </c>
      <c r="O181" s="263">
        <f t="shared" si="13"/>
        <v>12.508884150675195</v>
      </c>
      <c r="P181" s="263">
        <f t="shared" si="14"/>
        <v>42.626154939587771</v>
      </c>
      <c r="Q181" s="263">
        <f t="shared" si="15"/>
        <v>8.9552238805970141</v>
      </c>
      <c r="R181" s="264">
        <f t="shared" si="16"/>
        <v>1.3503909026297085</v>
      </c>
    </row>
    <row r="182" spans="1:18" ht="14.4">
      <c r="A182" s="276" t="s">
        <v>53</v>
      </c>
      <c r="B182" s="277">
        <v>44782</v>
      </c>
      <c r="C182" s="278">
        <v>2583</v>
      </c>
      <c r="D182" s="279">
        <v>776</v>
      </c>
      <c r="E182" s="278">
        <v>6401</v>
      </c>
      <c r="F182" s="278">
        <v>4091</v>
      </c>
      <c r="G182" s="278">
        <v>2277</v>
      </c>
      <c r="H182" s="278">
        <v>23694</v>
      </c>
      <c r="I182" s="278">
        <v>3993</v>
      </c>
      <c r="J182" s="280">
        <v>967</v>
      </c>
      <c r="K182" s="281">
        <f t="shared" si="9"/>
        <v>5.7679424768880354</v>
      </c>
      <c r="L182" s="281">
        <f t="shared" si="10"/>
        <v>1.7328390871332231</v>
      </c>
      <c r="M182" s="281">
        <f t="shared" si="11"/>
        <v>14.293689428788353</v>
      </c>
      <c r="N182" s="281">
        <f t="shared" si="12"/>
        <v>9.1353668884819808</v>
      </c>
      <c r="O182" s="281">
        <f t="shared" si="13"/>
        <v>5.084632218301997</v>
      </c>
      <c r="P182" s="281">
        <f t="shared" si="14"/>
        <v>52.909651199142516</v>
      </c>
      <c r="Q182" s="281">
        <f t="shared" si="15"/>
        <v>8.916528962529588</v>
      </c>
      <c r="R182" s="282">
        <f t="shared" si="16"/>
        <v>2.159349738734313</v>
      </c>
    </row>
    <row r="183" spans="1:18" ht="14.4">
      <c r="A183" s="604" t="s">
        <v>144</v>
      </c>
      <c r="B183" s="604"/>
      <c r="C183" s="604"/>
      <c r="D183" s="604"/>
      <c r="E183" s="604"/>
      <c r="F183" s="604"/>
      <c r="G183" s="604"/>
      <c r="H183" s="604"/>
      <c r="I183" s="604"/>
      <c r="J183" s="604"/>
      <c r="K183" s="604"/>
      <c r="L183" s="604"/>
      <c r="M183" s="604"/>
      <c r="N183" s="604"/>
      <c r="O183" s="604"/>
      <c r="P183" s="604"/>
      <c r="Q183" s="604"/>
      <c r="R183" s="604"/>
    </row>
    <row r="184" spans="1:18" ht="36" customHeight="1">
      <c r="A184" s="605" t="s">
        <v>149</v>
      </c>
      <c r="B184" s="605"/>
      <c r="C184" s="605"/>
      <c r="D184" s="605"/>
      <c r="E184" s="605"/>
      <c r="F184" s="605"/>
      <c r="G184" s="605"/>
      <c r="H184" s="605"/>
      <c r="I184" s="605"/>
      <c r="J184" s="605"/>
      <c r="K184" s="605"/>
      <c r="L184" s="605"/>
      <c r="M184" s="605"/>
      <c r="N184" s="605"/>
      <c r="O184" s="605"/>
      <c r="P184" s="605"/>
      <c r="Q184" s="605"/>
      <c r="R184" s="605"/>
    </row>
    <row r="185" spans="1:18" ht="15.75" customHeight="1">
      <c r="A185" s="606" t="s">
        <v>72</v>
      </c>
      <c r="B185" s="606"/>
      <c r="C185" s="606"/>
      <c r="D185" s="606"/>
      <c r="E185" s="606"/>
      <c r="F185" s="606"/>
      <c r="G185" s="606"/>
      <c r="H185" s="606"/>
      <c r="I185" s="606"/>
      <c r="J185" s="606"/>
      <c r="K185" s="606"/>
      <c r="L185" s="606"/>
      <c r="M185" s="606"/>
      <c r="N185" s="606"/>
      <c r="O185" s="606"/>
      <c r="P185" s="606"/>
      <c r="Q185" s="606"/>
      <c r="R185" s="606"/>
    </row>
    <row r="187" spans="1:18" ht="23.4">
      <c r="A187" s="530">
        <v>2019</v>
      </c>
      <c r="B187" s="530"/>
      <c r="C187" s="530"/>
      <c r="D187" s="530"/>
      <c r="E187" s="530"/>
      <c r="F187" s="530"/>
      <c r="G187" s="530"/>
      <c r="H187" s="530"/>
      <c r="I187" s="530"/>
      <c r="J187" s="530"/>
      <c r="K187" s="530"/>
      <c r="L187" s="530"/>
      <c r="M187" s="530"/>
      <c r="N187" s="530"/>
      <c r="O187" s="530"/>
      <c r="P187" s="530"/>
      <c r="Q187" s="530"/>
      <c r="R187" s="530"/>
    </row>
    <row r="189" spans="1:18" ht="15" customHeight="1">
      <c r="A189" s="607" t="s">
        <v>151</v>
      </c>
      <c r="B189" s="607"/>
      <c r="C189" s="607"/>
      <c r="D189" s="607"/>
      <c r="E189" s="607"/>
      <c r="F189" s="607"/>
      <c r="G189" s="607"/>
      <c r="H189" s="607"/>
      <c r="I189" s="607"/>
      <c r="J189" s="607"/>
      <c r="K189" s="607"/>
      <c r="L189" s="607"/>
      <c r="M189" s="607"/>
      <c r="N189" s="607"/>
      <c r="O189" s="607"/>
      <c r="P189" s="607"/>
      <c r="Q189" s="607"/>
      <c r="R189" s="607"/>
    </row>
    <row r="190" spans="1:18" ht="15" customHeight="1">
      <c r="A190" s="608" t="s">
        <v>27</v>
      </c>
      <c r="B190" s="595" t="s">
        <v>102</v>
      </c>
      <c r="C190" s="596" t="s">
        <v>29</v>
      </c>
      <c r="D190" s="596"/>
      <c r="E190" s="596"/>
      <c r="F190" s="596"/>
      <c r="G190" s="596"/>
      <c r="H190" s="596"/>
      <c r="I190" s="596"/>
      <c r="J190" s="596"/>
      <c r="K190" s="596"/>
      <c r="L190" s="596"/>
      <c r="M190" s="596"/>
      <c r="N190" s="596"/>
      <c r="O190" s="596"/>
      <c r="P190" s="596"/>
      <c r="Q190" s="596"/>
      <c r="R190" s="596"/>
    </row>
    <row r="191" spans="1:18" ht="108.75" customHeight="1">
      <c r="A191" s="608"/>
      <c r="B191" s="595"/>
      <c r="C191" s="169" t="s">
        <v>119</v>
      </c>
      <c r="D191" s="169" t="s">
        <v>120</v>
      </c>
      <c r="E191" s="169" t="s">
        <v>121</v>
      </c>
      <c r="F191" s="169" t="s">
        <v>122</v>
      </c>
      <c r="G191" s="169" t="s">
        <v>123</v>
      </c>
      <c r="H191" s="169" t="s">
        <v>124</v>
      </c>
      <c r="I191" s="169" t="s">
        <v>125</v>
      </c>
      <c r="J191" s="171" t="s">
        <v>126</v>
      </c>
      <c r="K191" s="169" t="s">
        <v>119</v>
      </c>
      <c r="L191" s="169" t="s">
        <v>120</v>
      </c>
      <c r="M191" s="169" t="s">
        <v>121</v>
      </c>
      <c r="N191" s="169" t="s">
        <v>122</v>
      </c>
      <c r="O191" s="169" t="s">
        <v>123</v>
      </c>
      <c r="P191" s="169" t="s">
        <v>124</v>
      </c>
      <c r="Q191" s="169" t="s">
        <v>125</v>
      </c>
      <c r="R191" s="170" t="s">
        <v>126</v>
      </c>
    </row>
    <row r="192" spans="1:18" ht="15" customHeight="1">
      <c r="A192" s="608"/>
      <c r="B192" s="609" t="s">
        <v>33</v>
      </c>
      <c r="C192" s="609"/>
      <c r="D192" s="609"/>
      <c r="E192" s="609"/>
      <c r="F192" s="609"/>
      <c r="G192" s="609"/>
      <c r="H192" s="609"/>
      <c r="I192" s="609"/>
      <c r="J192" s="609"/>
      <c r="K192" s="610" t="s">
        <v>34</v>
      </c>
      <c r="L192" s="610"/>
      <c r="M192" s="610"/>
      <c r="N192" s="610"/>
      <c r="O192" s="610"/>
      <c r="P192" s="610"/>
      <c r="Q192" s="610"/>
      <c r="R192" s="610"/>
    </row>
    <row r="193" spans="1:19" ht="14.25" customHeight="1">
      <c r="A193" s="79" t="s">
        <v>35</v>
      </c>
      <c r="B193" s="232">
        <v>6562</v>
      </c>
      <c r="C193" s="232">
        <v>2</v>
      </c>
      <c r="D193" s="232">
        <v>15</v>
      </c>
      <c r="E193" s="232">
        <v>755</v>
      </c>
      <c r="F193" s="232">
        <v>997</v>
      </c>
      <c r="G193" s="232">
        <v>96</v>
      </c>
      <c r="H193" s="176">
        <v>3416</v>
      </c>
      <c r="I193" s="232">
        <v>1267</v>
      </c>
      <c r="J193" s="80">
        <v>14</v>
      </c>
      <c r="K193" s="248">
        <v>3.0478512648582701E-2</v>
      </c>
      <c r="L193" s="248">
        <v>0.228588844864371</v>
      </c>
      <c r="M193" s="248">
        <v>11.50563852484</v>
      </c>
      <c r="N193" s="248">
        <v>15.193538555318501</v>
      </c>
      <c r="O193" s="248">
        <v>1.4629686071319701</v>
      </c>
      <c r="P193" s="248">
        <v>52.057299603779299</v>
      </c>
      <c r="Q193" s="248">
        <v>19.308137762877202</v>
      </c>
      <c r="R193" s="110">
        <v>0.21334958854007899</v>
      </c>
      <c r="S193" s="283"/>
    </row>
    <row r="194" spans="1:19" ht="14.4">
      <c r="A194" s="84" t="s">
        <v>36</v>
      </c>
      <c r="B194" s="177">
        <v>3409</v>
      </c>
      <c r="C194" s="177">
        <v>403</v>
      </c>
      <c r="D194" s="177">
        <v>38</v>
      </c>
      <c r="E194" s="177">
        <v>399</v>
      </c>
      <c r="F194" s="177">
        <v>427</v>
      </c>
      <c r="G194" s="177">
        <v>105</v>
      </c>
      <c r="H194" s="177">
        <v>1196</v>
      </c>
      <c r="I194" s="177">
        <v>800</v>
      </c>
      <c r="J194" s="85">
        <v>41</v>
      </c>
      <c r="K194" s="249">
        <v>11.821648577295401</v>
      </c>
      <c r="L194" s="249">
        <v>1.11469639190378</v>
      </c>
      <c r="M194" s="249">
        <v>11.704312114989699</v>
      </c>
      <c r="N194" s="249">
        <v>12.5256673511294</v>
      </c>
      <c r="O194" s="249">
        <v>3.0800821355236101</v>
      </c>
      <c r="P194" s="249">
        <v>35.083602229392802</v>
      </c>
      <c r="Q194" s="249">
        <v>23.467292461132299</v>
      </c>
      <c r="R194" s="115">
        <v>1.2026987386330299</v>
      </c>
      <c r="S194" s="283"/>
    </row>
    <row r="195" spans="1:19" ht="14.4">
      <c r="A195" s="79" t="s">
        <v>83</v>
      </c>
      <c r="B195" s="176">
        <v>1655</v>
      </c>
      <c r="C195" s="176">
        <v>10</v>
      </c>
      <c r="D195" s="176">
        <v>242</v>
      </c>
      <c r="E195" s="176">
        <v>50</v>
      </c>
      <c r="F195" s="176">
        <v>431</v>
      </c>
      <c r="G195" s="176">
        <v>444</v>
      </c>
      <c r="H195" s="176">
        <v>144</v>
      </c>
      <c r="I195" s="176">
        <v>300</v>
      </c>
      <c r="J195" s="80">
        <v>34</v>
      </c>
      <c r="K195" s="250">
        <v>0.60422960725075503</v>
      </c>
      <c r="L195" s="250">
        <v>14.622356495468299</v>
      </c>
      <c r="M195" s="250">
        <v>3.0211480362537801</v>
      </c>
      <c r="N195" s="250">
        <v>26.0422960725076</v>
      </c>
      <c r="O195" s="250">
        <v>26.827794561933501</v>
      </c>
      <c r="P195" s="250">
        <v>8.7009063444108801</v>
      </c>
      <c r="Q195" s="250">
        <v>18.126888217522701</v>
      </c>
      <c r="R195" s="110">
        <v>2.05438066465257</v>
      </c>
      <c r="S195" s="283"/>
    </row>
    <row r="196" spans="1:19" ht="14.4">
      <c r="A196" s="84" t="s">
        <v>37</v>
      </c>
      <c r="B196" s="177">
        <v>1014</v>
      </c>
      <c r="C196" s="177">
        <v>19</v>
      </c>
      <c r="D196" s="177">
        <v>33</v>
      </c>
      <c r="E196" s="177">
        <v>174</v>
      </c>
      <c r="F196" s="177">
        <v>158</v>
      </c>
      <c r="G196" s="177">
        <v>41</v>
      </c>
      <c r="H196" s="177">
        <v>519</v>
      </c>
      <c r="I196" s="177">
        <v>54</v>
      </c>
      <c r="J196" s="85">
        <v>16</v>
      </c>
      <c r="K196" s="249">
        <v>1.8737672583826399</v>
      </c>
      <c r="L196" s="249">
        <v>3.2544378698224898</v>
      </c>
      <c r="M196" s="249">
        <v>17.159763313609499</v>
      </c>
      <c r="N196" s="249">
        <v>15.5818540433925</v>
      </c>
      <c r="O196" s="249">
        <v>4.0433925049309698</v>
      </c>
      <c r="P196" s="249">
        <v>51.183431952662701</v>
      </c>
      <c r="Q196" s="249">
        <v>5.32544378698225</v>
      </c>
      <c r="R196" s="115">
        <v>1.5779092702169599</v>
      </c>
      <c r="S196" s="283"/>
    </row>
    <row r="197" spans="1:19" ht="14.4">
      <c r="A197" s="79" t="s">
        <v>38</v>
      </c>
      <c r="B197" s="176">
        <v>278</v>
      </c>
      <c r="C197" s="176">
        <v>9</v>
      </c>
      <c r="D197" s="176">
        <v>32</v>
      </c>
      <c r="E197" s="176">
        <v>40</v>
      </c>
      <c r="F197" s="176">
        <v>7</v>
      </c>
      <c r="G197" s="176">
        <v>75</v>
      </c>
      <c r="H197" s="176">
        <v>102</v>
      </c>
      <c r="I197" s="176">
        <v>7</v>
      </c>
      <c r="J197" s="80">
        <v>6</v>
      </c>
      <c r="K197" s="250">
        <v>3.2374100719424499</v>
      </c>
      <c r="L197" s="250">
        <v>11.510791366906499</v>
      </c>
      <c r="M197" s="250">
        <v>14.3884892086331</v>
      </c>
      <c r="N197" s="250">
        <v>2.5179856115107899</v>
      </c>
      <c r="O197" s="250">
        <v>26.978417266187002</v>
      </c>
      <c r="P197" s="250">
        <v>36.690647482014398</v>
      </c>
      <c r="Q197" s="250">
        <v>2.5179856115107899</v>
      </c>
      <c r="R197" s="110">
        <v>2.1582733812949599</v>
      </c>
      <c r="S197" s="283"/>
    </row>
    <row r="198" spans="1:19" ht="14.4">
      <c r="A198" s="84" t="s">
        <v>39</v>
      </c>
      <c r="B198" s="177">
        <v>875</v>
      </c>
      <c r="C198" s="177">
        <v>0</v>
      </c>
      <c r="D198" s="177">
        <v>8</v>
      </c>
      <c r="E198" s="177">
        <v>65</v>
      </c>
      <c r="F198" s="177">
        <v>262</v>
      </c>
      <c r="G198" s="177">
        <v>19</v>
      </c>
      <c r="H198" s="177">
        <v>340</v>
      </c>
      <c r="I198" s="177">
        <v>171</v>
      </c>
      <c r="J198" s="85">
        <v>10</v>
      </c>
      <c r="K198" s="249">
        <v>0</v>
      </c>
      <c r="L198" s="249">
        <v>0.91428571428571404</v>
      </c>
      <c r="M198" s="249">
        <v>7.4285714285714297</v>
      </c>
      <c r="N198" s="249">
        <v>29.9428571428571</v>
      </c>
      <c r="O198" s="249">
        <v>2.1714285714285699</v>
      </c>
      <c r="P198" s="249">
        <v>38.857142857142897</v>
      </c>
      <c r="Q198" s="249">
        <v>19.542857142857098</v>
      </c>
      <c r="R198" s="115">
        <v>1.1428571428571399</v>
      </c>
      <c r="S198" s="283"/>
    </row>
    <row r="199" spans="1:19" ht="14.4">
      <c r="A199" s="79" t="s">
        <v>40</v>
      </c>
      <c r="B199" s="176">
        <v>2874</v>
      </c>
      <c r="C199" s="176">
        <v>33</v>
      </c>
      <c r="D199" s="176">
        <v>87</v>
      </c>
      <c r="E199" s="176">
        <v>381</v>
      </c>
      <c r="F199" s="176">
        <v>134</v>
      </c>
      <c r="G199" s="176">
        <v>398</v>
      </c>
      <c r="H199" s="176">
        <v>1467</v>
      </c>
      <c r="I199" s="176">
        <v>325</v>
      </c>
      <c r="J199" s="80">
        <v>49</v>
      </c>
      <c r="K199" s="250">
        <v>1.1482254697286001</v>
      </c>
      <c r="L199" s="250">
        <v>3.0271398747390399</v>
      </c>
      <c r="M199" s="250">
        <v>13.2567849686848</v>
      </c>
      <c r="N199" s="250">
        <v>4.6624913013222002</v>
      </c>
      <c r="O199" s="250">
        <v>13.848295059151001</v>
      </c>
      <c r="P199" s="250">
        <v>51.043841336116898</v>
      </c>
      <c r="Q199" s="250">
        <v>11.3082811412665</v>
      </c>
      <c r="R199" s="110">
        <v>1.7049408489909501</v>
      </c>
      <c r="S199" s="283"/>
    </row>
    <row r="200" spans="1:19" ht="14.4">
      <c r="A200" s="84" t="s">
        <v>41</v>
      </c>
      <c r="B200" s="177">
        <v>990</v>
      </c>
      <c r="C200" s="177">
        <v>104</v>
      </c>
      <c r="D200" s="177">
        <v>54</v>
      </c>
      <c r="E200" s="177">
        <v>171</v>
      </c>
      <c r="F200" s="177">
        <v>6</v>
      </c>
      <c r="G200" s="177">
        <v>29</v>
      </c>
      <c r="H200" s="177">
        <v>607</v>
      </c>
      <c r="I200" s="177">
        <v>12</v>
      </c>
      <c r="J200" s="85">
        <v>7</v>
      </c>
      <c r="K200" s="249">
        <v>10.5050505050505</v>
      </c>
      <c r="L200" s="249">
        <v>5.4545454545454497</v>
      </c>
      <c r="M200" s="249">
        <v>17.272727272727298</v>
      </c>
      <c r="N200" s="249">
        <v>0.60606060606060597</v>
      </c>
      <c r="O200" s="249">
        <v>2.9292929292929299</v>
      </c>
      <c r="P200" s="249">
        <v>61.313131313131301</v>
      </c>
      <c r="Q200" s="249">
        <v>1.2121212121212099</v>
      </c>
      <c r="R200" s="115">
        <v>0.70707070707070696</v>
      </c>
      <c r="S200" s="283"/>
    </row>
    <row r="201" spans="1:19" ht="14.4">
      <c r="A201" s="79" t="s">
        <v>43</v>
      </c>
      <c r="B201" s="176">
        <v>6021</v>
      </c>
      <c r="C201" s="176">
        <v>686</v>
      </c>
      <c r="D201" s="176">
        <v>90</v>
      </c>
      <c r="E201" s="176">
        <v>1037</v>
      </c>
      <c r="F201" s="176">
        <v>325</v>
      </c>
      <c r="G201" s="176">
        <v>289</v>
      </c>
      <c r="H201" s="176">
        <v>3310</v>
      </c>
      <c r="I201" s="176">
        <v>146</v>
      </c>
      <c r="J201" s="80">
        <v>138</v>
      </c>
      <c r="K201" s="250">
        <v>11.3934562365056</v>
      </c>
      <c r="L201" s="250">
        <v>1.4947683109118099</v>
      </c>
      <c r="M201" s="250">
        <v>17.2230526490616</v>
      </c>
      <c r="N201" s="250">
        <v>5.3977744560704197</v>
      </c>
      <c r="O201" s="250">
        <v>4.7998671317056996</v>
      </c>
      <c r="P201" s="250">
        <v>54.974256767978702</v>
      </c>
      <c r="Q201" s="250">
        <v>2.4248463710347101</v>
      </c>
      <c r="R201" s="110">
        <v>2.2919780767314402</v>
      </c>
      <c r="S201" s="283"/>
    </row>
    <row r="202" spans="1:19" ht="14.4">
      <c r="A202" s="84" t="s">
        <v>44</v>
      </c>
      <c r="B202" s="177">
        <v>15237</v>
      </c>
      <c r="C202" s="177">
        <v>874</v>
      </c>
      <c r="D202" s="177">
        <v>363</v>
      </c>
      <c r="E202" s="177">
        <v>2520</v>
      </c>
      <c r="F202" s="177">
        <v>1062</v>
      </c>
      <c r="G202" s="177">
        <v>821</v>
      </c>
      <c r="H202" s="177">
        <v>8211</v>
      </c>
      <c r="I202" s="177">
        <v>714</v>
      </c>
      <c r="J202" s="85">
        <v>672</v>
      </c>
      <c r="K202" s="249">
        <v>5.7360372776793298</v>
      </c>
      <c r="L202" s="249">
        <v>2.3823587320338602</v>
      </c>
      <c r="M202" s="249">
        <v>16.538688718251599</v>
      </c>
      <c r="N202" s="249">
        <v>6.9698759598346101</v>
      </c>
      <c r="O202" s="249">
        <v>5.3881997768589596</v>
      </c>
      <c r="P202" s="249">
        <v>53.888560740303198</v>
      </c>
      <c r="Q202" s="249">
        <v>4.6859618035046298</v>
      </c>
      <c r="R202" s="115">
        <v>4.4103169915337697</v>
      </c>
      <c r="S202" s="283"/>
    </row>
    <row r="203" spans="1:19" ht="14.4">
      <c r="A203" s="79" t="s">
        <v>45</v>
      </c>
      <c r="B203" s="176">
        <v>1535</v>
      </c>
      <c r="C203" s="176">
        <v>106</v>
      </c>
      <c r="D203" s="176">
        <v>21</v>
      </c>
      <c r="E203" s="176">
        <v>251</v>
      </c>
      <c r="F203" s="176">
        <v>39</v>
      </c>
      <c r="G203" s="176">
        <v>50</v>
      </c>
      <c r="H203" s="176">
        <v>900</v>
      </c>
      <c r="I203" s="176">
        <v>88</v>
      </c>
      <c r="J203" s="80">
        <v>80</v>
      </c>
      <c r="K203" s="250">
        <v>6.9055374592833898</v>
      </c>
      <c r="L203" s="250">
        <v>1.3680781758957701</v>
      </c>
      <c r="M203" s="250">
        <v>16.351791530944599</v>
      </c>
      <c r="N203" s="250">
        <v>2.54071661237785</v>
      </c>
      <c r="O203" s="250">
        <v>3.25732899022801</v>
      </c>
      <c r="P203" s="250">
        <v>58.631921824104197</v>
      </c>
      <c r="Q203" s="250">
        <v>5.7328990228013001</v>
      </c>
      <c r="R203" s="110">
        <v>5.2117263843648196</v>
      </c>
      <c r="S203" s="283"/>
    </row>
    <row r="204" spans="1:19" ht="14.4">
      <c r="A204" s="84" t="s">
        <v>46</v>
      </c>
      <c r="B204" s="177">
        <v>247</v>
      </c>
      <c r="C204" s="177">
        <v>12</v>
      </c>
      <c r="D204" s="177">
        <v>3</v>
      </c>
      <c r="E204" s="177">
        <v>17</v>
      </c>
      <c r="F204" s="177">
        <v>16</v>
      </c>
      <c r="G204" s="177">
        <v>10</v>
      </c>
      <c r="H204" s="177">
        <v>84</v>
      </c>
      <c r="I204" s="177">
        <v>99</v>
      </c>
      <c r="J204" s="85">
        <v>6</v>
      </c>
      <c r="K204" s="249">
        <v>4.8582995951417001</v>
      </c>
      <c r="L204" s="249">
        <v>1.2145748987854299</v>
      </c>
      <c r="M204" s="249">
        <v>6.8825910931174104</v>
      </c>
      <c r="N204" s="249">
        <v>6.4777327935222697</v>
      </c>
      <c r="O204" s="249">
        <v>4.0485829959514197</v>
      </c>
      <c r="P204" s="249">
        <v>34.008097165991899</v>
      </c>
      <c r="Q204" s="249">
        <v>40.080971659919001</v>
      </c>
      <c r="R204" s="115">
        <v>2.42914979757085</v>
      </c>
      <c r="S204" s="283"/>
    </row>
    <row r="205" spans="1:19" ht="14.4">
      <c r="A205" s="79" t="s">
        <v>47</v>
      </c>
      <c r="B205" s="176">
        <v>1697</v>
      </c>
      <c r="C205" s="176">
        <v>130</v>
      </c>
      <c r="D205" s="176">
        <v>13</v>
      </c>
      <c r="E205" s="176">
        <v>224</v>
      </c>
      <c r="F205" s="176">
        <v>31</v>
      </c>
      <c r="G205" s="176">
        <v>178</v>
      </c>
      <c r="H205" s="176">
        <v>994</v>
      </c>
      <c r="I205" s="176">
        <v>113</v>
      </c>
      <c r="J205" s="80">
        <v>14</v>
      </c>
      <c r="K205" s="250">
        <v>7.6605774896876797</v>
      </c>
      <c r="L205" s="250">
        <v>0.76605774896876799</v>
      </c>
      <c r="M205" s="250">
        <v>13.199764289923399</v>
      </c>
      <c r="N205" s="250">
        <v>1.82675309369476</v>
      </c>
      <c r="O205" s="250">
        <v>10.489098408957</v>
      </c>
      <c r="P205" s="250">
        <v>58.573954036535099</v>
      </c>
      <c r="Q205" s="250">
        <v>6.6588096641131402</v>
      </c>
      <c r="R205" s="110">
        <v>0.824985268120212</v>
      </c>
      <c r="S205" s="283"/>
    </row>
    <row r="206" spans="1:19" ht="14.4">
      <c r="A206" s="84" t="s">
        <v>48</v>
      </c>
      <c r="B206" s="177">
        <v>183</v>
      </c>
      <c r="C206" s="177">
        <v>34</v>
      </c>
      <c r="D206" s="177">
        <v>1</v>
      </c>
      <c r="E206" s="177">
        <v>34</v>
      </c>
      <c r="F206" s="177">
        <v>3</v>
      </c>
      <c r="G206" s="177">
        <v>7</v>
      </c>
      <c r="H206" s="177">
        <v>101</v>
      </c>
      <c r="I206" s="177">
        <v>3</v>
      </c>
      <c r="J206" s="85">
        <v>0</v>
      </c>
      <c r="K206" s="249">
        <v>18.5792349726776</v>
      </c>
      <c r="L206" s="249">
        <v>0.54644808743169404</v>
      </c>
      <c r="M206" s="249">
        <v>18.5792349726776</v>
      </c>
      <c r="N206" s="249">
        <v>1.63934426229508</v>
      </c>
      <c r="O206" s="249">
        <v>3.8251366120218599</v>
      </c>
      <c r="P206" s="249">
        <v>55.191256830601098</v>
      </c>
      <c r="Q206" s="249">
        <v>1.63934426229508</v>
      </c>
      <c r="R206" s="115">
        <v>0</v>
      </c>
      <c r="S206" s="283"/>
    </row>
    <row r="207" spans="1:19" ht="14.4">
      <c r="A207" s="79" t="s">
        <v>49</v>
      </c>
      <c r="B207" s="176">
        <v>1840</v>
      </c>
      <c r="C207" s="176">
        <v>111</v>
      </c>
      <c r="D207" s="176">
        <v>18</v>
      </c>
      <c r="E207" s="176">
        <v>305</v>
      </c>
      <c r="F207" s="176">
        <v>100</v>
      </c>
      <c r="G207" s="176">
        <v>34</v>
      </c>
      <c r="H207" s="176">
        <v>1189</v>
      </c>
      <c r="I207" s="176">
        <v>62</v>
      </c>
      <c r="J207" s="80">
        <v>21</v>
      </c>
      <c r="K207" s="250">
        <v>6.0326086956521703</v>
      </c>
      <c r="L207" s="250">
        <v>0.97826086956521796</v>
      </c>
      <c r="M207" s="250">
        <v>16.576086956521699</v>
      </c>
      <c r="N207" s="250">
        <v>5.4347826086956497</v>
      </c>
      <c r="O207" s="250">
        <v>1.84782608695652</v>
      </c>
      <c r="P207" s="250">
        <v>64.619565217391298</v>
      </c>
      <c r="Q207" s="250">
        <v>3.3695652173913002</v>
      </c>
      <c r="R207" s="110">
        <v>1.14130434782609</v>
      </c>
      <c r="S207" s="283"/>
    </row>
    <row r="208" spans="1:19" ht="14.4">
      <c r="A208" s="251" t="s">
        <v>50</v>
      </c>
      <c r="B208" s="178">
        <v>305</v>
      </c>
      <c r="C208" s="178">
        <v>21</v>
      </c>
      <c r="D208" s="178">
        <v>0</v>
      </c>
      <c r="E208" s="178">
        <v>48</v>
      </c>
      <c r="F208" s="178">
        <v>20</v>
      </c>
      <c r="G208" s="178">
        <v>6</v>
      </c>
      <c r="H208" s="178">
        <v>193</v>
      </c>
      <c r="I208" s="178">
        <v>9</v>
      </c>
      <c r="J208" s="159">
        <v>8</v>
      </c>
      <c r="K208" s="252">
        <v>6.8852459016393501</v>
      </c>
      <c r="L208" s="252">
        <v>0</v>
      </c>
      <c r="M208" s="252">
        <v>15.737704918032801</v>
      </c>
      <c r="N208" s="252">
        <v>6.5573770491803298</v>
      </c>
      <c r="O208" s="252">
        <v>1.9672131147541001</v>
      </c>
      <c r="P208" s="252">
        <v>63.278688524590201</v>
      </c>
      <c r="Q208" s="252">
        <v>2.9508196721311499</v>
      </c>
      <c r="R208" s="147">
        <v>2.6229508196721301</v>
      </c>
      <c r="S208" s="283"/>
    </row>
    <row r="209" spans="1:19" ht="14.4">
      <c r="A209" s="49" t="s">
        <v>51</v>
      </c>
      <c r="B209" s="91">
        <f>SUM(B193:B194,B197,B198,B199,B201,B202,B203,B204,B207)</f>
        <v>38878</v>
      </c>
      <c r="C209" s="254">
        <v>2236</v>
      </c>
      <c r="D209" s="254">
        <v>675</v>
      </c>
      <c r="E209" s="254">
        <v>5770</v>
      </c>
      <c r="F209" s="254">
        <v>3369</v>
      </c>
      <c r="G209" s="254">
        <v>1897</v>
      </c>
      <c r="H209" s="254">
        <v>20215</v>
      </c>
      <c r="I209" s="254">
        <v>3679</v>
      </c>
      <c r="J209" s="256">
        <v>1037</v>
      </c>
      <c r="K209" s="257">
        <v>5.7513246566181397</v>
      </c>
      <c r="L209" s="257">
        <v>1.7362004218324001</v>
      </c>
      <c r="M209" s="257">
        <v>14.841298420700699</v>
      </c>
      <c r="N209" s="257">
        <v>8.6655692165234797</v>
      </c>
      <c r="O209" s="257">
        <v>4.87936622254231</v>
      </c>
      <c r="P209" s="257">
        <v>51.995987447913997</v>
      </c>
      <c r="Q209" s="257">
        <v>9.4629353361798501</v>
      </c>
      <c r="R209" s="258">
        <v>2.66731827768918</v>
      </c>
      <c r="S209" s="283"/>
    </row>
    <row r="210" spans="1:19" ht="14.4">
      <c r="A210" s="56" t="s">
        <v>52</v>
      </c>
      <c r="B210" s="94">
        <f>SUM(B195,B196,B200,B205,B206,B208)</f>
        <v>5844</v>
      </c>
      <c r="C210" s="260">
        <v>318</v>
      </c>
      <c r="D210" s="260">
        <v>343</v>
      </c>
      <c r="E210" s="260">
        <v>701</v>
      </c>
      <c r="F210" s="260">
        <v>649</v>
      </c>
      <c r="G210" s="260">
        <v>705</v>
      </c>
      <c r="H210" s="260">
        <v>2558</v>
      </c>
      <c r="I210" s="260">
        <v>491</v>
      </c>
      <c r="J210" s="262">
        <v>79</v>
      </c>
      <c r="K210" s="263">
        <v>5.4414784394250502</v>
      </c>
      <c r="L210" s="263">
        <v>5.86926762491444</v>
      </c>
      <c r="M210" s="263">
        <v>11.9952087611225</v>
      </c>
      <c r="N210" s="263">
        <v>11.1054072553046</v>
      </c>
      <c r="O210" s="263">
        <v>12.063655030800801</v>
      </c>
      <c r="P210" s="263">
        <v>43.771389459274502</v>
      </c>
      <c r="Q210" s="263">
        <v>8.4017796030116401</v>
      </c>
      <c r="R210" s="264">
        <v>1.35181382614648</v>
      </c>
      <c r="S210" s="283"/>
    </row>
    <row r="211" spans="1:19" ht="15" customHeight="1">
      <c r="A211" s="63" t="s">
        <v>53</v>
      </c>
      <c r="B211" s="97">
        <v>44722</v>
      </c>
      <c r="C211" s="266">
        <v>2554</v>
      </c>
      <c r="D211" s="266">
        <v>1018</v>
      </c>
      <c r="E211" s="266">
        <v>6471</v>
      </c>
      <c r="F211" s="266">
        <v>4018</v>
      </c>
      <c r="G211" s="266">
        <v>2602</v>
      </c>
      <c r="H211" s="266">
        <v>22773</v>
      </c>
      <c r="I211" s="266">
        <v>4170</v>
      </c>
      <c r="J211" s="268">
        <v>1116</v>
      </c>
      <c r="K211" s="269">
        <v>5.7108358302401498</v>
      </c>
      <c r="L211" s="269">
        <v>2.2762846026564101</v>
      </c>
      <c r="M211" s="269">
        <v>14.469388667769801</v>
      </c>
      <c r="N211" s="269">
        <v>8.9843924690308992</v>
      </c>
      <c r="O211" s="269">
        <v>5.8181655561021399</v>
      </c>
      <c r="P211" s="269">
        <v>50.9212468136488</v>
      </c>
      <c r="Q211" s="269">
        <v>9.3242699342605402</v>
      </c>
      <c r="R211" s="270">
        <v>2.4954161262913099</v>
      </c>
      <c r="S211" s="283"/>
    </row>
    <row r="212" spans="1:19" ht="14.25" customHeight="1">
      <c r="A212" s="611" t="s">
        <v>144</v>
      </c>
      <c r="B212" s="611"/>
      <c r="C212" s="611"/>
      <c r="D212" s="611"/>
      <c r="E212" s="611"/>
      <c r="F212" s="611"/>
      <c r="G212" s="611"/>
      <c r="H212" s="611"/>
      <c r="I212" s="611"/>
      <c r="J212" s="611"/>
      <c r="K212" s="611"/>
      <c r="L212" s="611"/>
      <c r="M212" s="611"/>
      <c r="N212" s="611"/>
      <c r="O212" s="611"/>
      <c r="P212" s="611"/>
      <c r="Q212" s="611"/>
      <c r="R212" s="611"/>
      <c r="S212" s="283"/>
    </row>
    <row r="213" spans="1:19" ht="48" customHeight="1">
      <c r="A213" s="605" t="s">
        <v>149</v>
      </c>
      <c r="B213" s="605"/>
      <c r="C213" s="605"/>
      <c r="D213" s="605"/>
      <c r="E213" s="605"/>
      <c r="F213" s="605"/>
      <c r="G213" s="605"/>
      <c r="H213" s="605"/>
      <c r="I213" s="605"/>
      <c r="J213" s="605"/>
      <c r="K213" s="605"/>
      <c r="L213" s="605"/>
      <c r="M213" s="605"/>
      <c r="N213" s="605"/>
      <c r="O213" s="605"/>
      <c r="P213" s="605"/>
      <c r="Q213" s="605"/>
      <c r="R213" s="605"/>
    </row>
    <row r="214" spans="1:19" ht="15" customHeight="1">
      <c r="A214" s="605" t="s">
        <v>200</v>
      </c>
      <c r="B214" s="605"/>
      <c r="C214" s="605"/>
      <c r="D214" s="605"/>
      <c r="E214" s="605"/>
      <c r="F214" s="605"/>
      <c r="G214" s="605"/>
      <c r="H214" s="605"/>
      <c r="I214" s="605"/>
      <c r="J214" s="605"/>
      <c r="K214" s="605"/>
      <c r="L214" s="605"/>
      <c r="M214" s="605"/>
      <c r="N214" s="605"/>
      <c r="O214" s="605"/>
      <c r="P214" s="605"/>
      <c r="Q214" s="605"/>
      <c r="R214" s="605"/>
    </row>
    <row r="215" spans="1:19" ht="17.25" customHeight="1">
      <c r="A215" s="606" t="s">
        <v>73</v>
      </c>
      <c r="B215" s="606"/>
      <c r="C215" s="606"/>
      <c r="D215" s="606"/>
      <c r="E215" s="606"/>
      <c r="F215" s="606"/>
      <c r="G215" s="606"/>
      <c r="H215" s="606"/>
      <c r="I215" s="606"/>
      <c r="J215" s="606"/>
      <c r="K215" s="606"/>
      <c r="L215" s="606"/>
      <c r="M215" s="606"/>
      <c r="N215" s="606"/>
      <c r="O215" s="606"/>
      <c r="P215" s="606"/>
      <c r="Q215" s="606"/>
      <c r="R215" s="606"/>
    </row>
    <row r="216" spans="1:19" ht="14.25" customHeight="1">
      <c r="A216" s="284"/>
      <c r="B216" s="284"/>
      <c r="C216" s="284"/>
      <c r="D216" s="284"/>
      <c r="E216" s="284"/>
      <c r="F216" s="284"/>
      <c r="G216" s="284"/>
      <c r="H216" s="284"/>
      <c r="I216" s="284"/>
      <c r="J216" s="284"/>
      <c r="K216" s="284"/>
      <c r="L216" s="284"/>
      <c r="M216" s="284"/>
      <c r="N216" s="284"/>
      <c r="O216" s="284"/>
      <c r="P216" s="284"/>
      <c r="Q216" s="284"/>
      <c r="R216" s="284"/>
    </row>
    <row r="217" spans="1:19" ht="23.4">
      <c r="A217" s="530">
        <v>2018</v>
      </c>
      <c r="B217" s="530"/>
      <c r="C217" s="530"/>
      <c r="D217" s="530"/>
      <c r="E217" s="530"/>
      <c r="F217" s="530"/>
      <c r="G217" s="530"/>
      <c r="H217" s="530"/>
      <c r="I217" s="530"/>
      <c r="J217" s="530"/>
      <c r="K217" s="530"/>
      <c r="L217" s="530"/>
      <c r="M217" s="530"/>
      <c r="N217" s="530"/>
    </row>
    <row r="219" spans="1:19" ht="14.4">
      <c r="A219" s="600" t="s">
        <v>152</v>
      </c>
      <c r="B219" s="600"/>
      <c r="C219" s="600"/>
      <c r="D219" s="600"/>
      <c r="E219" s="600"/>
      <c r="F219" s="600"/>
      <c r="G219" s="600"/>
      <c r="H219" s="600"/>
      <c r="I219" s="600"/>
      <c r="J219" s="600"/>
      <c r="K219" s="600"/>
      <c r="L219" s="600"/>
      <c r="M219" s="600"/>
      <c r="N219" s="600"/>
    </row>
    <row r="220" spans="1:19" ht="14.4">
      <c r="A220" s="608" t="s">
        <v>27</v>
      </c>
      <c r="B220" s="595" t="s">
        <v>102</v>
      </c>
      <c r="C220" s="612" t="s">
        <v>29</v>
      </c>
      <c r="D220" s="612"/>
      <c r="E220" s="612"/>
      <c r="F220" s="612"/>
      <c r="G220" s="612"/>
      <c r="H220" s="612"/>
      <c r="I220" s="612"/>
      <c r="J220" s="612"/>
      <c r="K220" s="612"/>
      <c r="L220" s="612"/>
      <c r="M220" s="612"/>
      <c r="N220" s="612"/>
      <c r="O220" s="285"/>
      <c r="P220" s="285"/>
      <c r="Q220" s="285"/>
      <c r="R220" s="285"/>
    </row>
    <row r="221" spans="1:19" ht="114.75" customHeight="1">
      <c r="A221" s="608"/>
      <c r="B221" s="595"/>
      <c r="C221" s="170" t="s">
        <v>153</v>
      </c>
      <c r="D221" s="171" t="s">
        <v>154</v>
      </c>
      <c r="E221" s="169" t="s">
        <v>155</v>
      </c>
      <c r="F221" s="169" t="s">
        <v>156</v>
      </c>
      <c r="G221" s="169" t="s">
        <v>157</v>
      </c>
      <c r="H221" s="169" t="s">
        <v>126</v>
      </c>
      <c r="I221" s="170" t="s">
        <v>153</v>
      </c>
      <c r="J221" s="171" t="s">
        <v>154</v>
      </c>
      <c r="K221" s="169" t="s">
        <v>155</v>
      </c>
      <c r="L221" s="169" t="s">
        <v>156</v>
      </c>
      <c r="M221" s="169" t="s">
        <v>157</v>
      </c>
      <c r="N221" s="182" t="s">
        <v>126</v>
      </c>
      <c r="O221" s="15"/>
      <c r="P221" s="15"/>
      <c r="Q221" s="286"/>
      <c r="R221" s="15"/>
    </row>
    <row r="222" spans="1:19" ht="14.4">
      <c r="A222" s="608"/>
      <c r="B222" s="613" t="s">
        <v>33</v>
      </c>
      <c r="C222" s="613"/>
      <c r="D222" s="613"/>
      <c r="E222" s="613"/>
      <c r="F222" s="613"/>
      <c r="G222" s="613"/>
      <c r="H222" s="613"/>
      <c r="I222" s="603" t="s">
        <v>34</v>
      </c>
      <c r="J222" s="603"/>
      <c r="K222" s="603"/>
      <c r="L222" s="603"/>
      <c r="M222" s="603"/>
      <c r="N222" s="603"/>
      <c r="O222" s="15"/>
      <c r="P222" s="15"/>
      <c r="Q222" s="286"/>
      <c r="R222" s="15"/>
    </row>
    <row r="223" spans="1:19" ht="14.4">
      <c r="A223" s="79" t="s">
        <v>35</v>
      </c>
      <c r="B223" s="116">
        <v>6574</v>
      </c>
      <c r="C223" s="125">
        <v>18</v>
      </c>
      <c r="D223" s="125">
        <v>781</v>
      </c>
      <c r="E223" s="81">
        <v>984</v>
      </c>
      <c r="F223" s="106">
        <v>3297</v>
      </c>
      <c r="G223" s="155">
        <v>1423</v>
      </c>
      <c r="H223" s="144">
        <v>71</v>
      </c>
      <c r="I223" s="110">
        <v>0.27380590203833299</v>
      </c>
      <c r="J223" s="110">
        <v>11.8801338606632</v>
      </c>
      <c r="K223" s="110">
        <v>14.968055978095499</v>
      </c>
      <c r="L223" s="110">
        <v>50.152114390021303</v>
      </c>
      <c r="M223" s="110">
        <v>21.6458777000304</v>
      </c>
      <c r="N223" s="119">
        <v>1.0800121691511999</v>
      </c>
      <c r="O223" s="15"/>
      <c r="P223" s="15"/>
      <c r="Q223" s="287"/>
      <c r="R223" s="15"/>
    </row>
    <row r="224" spans="1:19" ht="14.4">
      <c r="A224" s="84" t="s">
        <v>36</v>
      </c>
      <c r="B224" s="111">
        <v>3385</v>
      </c>
      <c r="C224" s="120">
        <v>374</v>
      </c>
      <c r="D224" s="120">
        <v>363</v>
      </c>
      <c r="E224" s="86">
        <v>432</v>
      </c>
      <c r="F224" s="86">
        <v>1194</v>
      </c>
      <c r="G224" s="120">
        <v>973</v>
      </c>
      <c r="H224" s="87">
        <v>49</v>
      </c>
      <c r="I224" s="115">
        <v>11.0487444608567</v>
      </c>
      <c r="J224" s="115">
        <v>10.723781388478599</v>
      </c>
      <c r="K224" s="115">
        <v>12.762186115214201</v>
      </c>
      <c r="L224" s="115">
        <v>35.273264401772501</v>
      </c>
      <c r="M224" s="114">
        <v>28.744460856720799</v>
      </c>
      <c r="N224" s="114">
        <v>1.44756277695716</v>
      </c>
      <c r="O224" s="15"/>
      <c r="P224" s="15"/>
      <c r="Q224" s="287"/>
      <c r="R224" s="15"/>
    </row>
    <row r="225" spans="1:18" ht="14.4">
      <c r="A225" s="79" t="s">
        <v>83</v>
      </c>
      <c r="B225" s="116">
        <v>1621</v>
      </c>
      <c r="C225" s="125">
        <v>34</v>
      </c>
      <c r="D225" s="125">
        <v>263</v>
      </c>
      <c r="E225" s="81">
        <v>392</v>
      </c>
      <c r="F225" s="81">
        <v>578</v>
      </c>
      <c r="G225" s="125">
        <v>279</v>
      </c>
      <c r="H225" s="82">
        <v>75</v>
      </c>
      <c r="I225" s="110">
        <v>2.0974706971005599</v>
      </c>
      <c r="J225" s="110">
        <v>16.224552745219</v>
      </c>
      <c r="K225" s="110">
        <v>24.182603331277001</v>
      </c>
      <c r="L225" s="110">
        <v>35.657001850709399</v>
      </c>
      <c r="M225" s="110">
        <v>17.2115977791487</v>
      </c>
      <c r="N225" s="119">
        <v>4.6267735965453403</v>
      </c>
      <c r="O225" s="15"/>
      <c r="P225" s="15"/>
      <c r="Q225" s="287"/>
      <c r="R225" s="15"/>
    </row>
    <row r="226" spans="1:18" ht="14.4">
      <c r="A226" s="84" t="s">
        <v>37</v>
      </c>
      <c r="B226" s="111">
        <v>1056</v>
      </c>
      <c r="C226" s="120">
        <v>61</v>
      </c>
      <c r="D226" s="120">
        <v>137</v>
      </c>
      <c r="E226" s="86">
        <v>153</v>
      </c>
      <c r="F226" s="86">
        <v>600</v>
      </c>
      <c r="G226" s="120">
        <v>61</v>
      </c>
      <c r="H226" s="87">
        <v>44</v>
      </c>
      <c r="I226" s="115">
        <v>5.7765151515151496</v>
      </c>
      <c r="J226" s="115">
        <v>12.9734848484848</v>
      </c>
      <c r="K226" s="115">
        <v>14.488636363636401</v>
      </c>
      <c r="L226" s="115">
        <v>56.818181818181799</v>
      </c>
      <c r="M226" s="114">
        <v>5.7765151515151496</v>
      </c>
      <c r="N226" s="114">
        <v>4.1666666666666696</v>
      </c>
      <c r="O226" s="15"/>
      <c r="P226" s="15"/>
      <c r="Q226" s="287"/>
      <c r="R226" s="15"/>
    </row>
    <row r="227" spans="1:18" ht="14.4">
      <c r="A227" s="79" t="s">
        <v>38</v>
      </c>
      <c r="B227" s="116">
        <v>295</v>
      </c>
      <c r="C227" s="125">
        <v>16</v>
      </c>
      <c r="D227" s="125">
        <v>72</v>
      </c>
      <c r="E227" s="81">
        <v>6</v>
      </c>
      <c r="F227" s="81">
        <v>181</v>
      </c>
      <c r="G227" s="125">
        <v>2</v>
      </c>
      <c r="H227" s="82">
        <v>18</v>
      </c>
      <c r="I227" s="110">
        <v>5.42372881355932</v>
      </c>
      <c r="J227" s="110">
        <v>24.406779661017001</v>
      </c>
      <c r="K227" s="110">
        <v>2.0338983050847501</v>
      </c>
      <c r="L227" s="110">
        <v>61.355932203389798</v>
      </c>
      <c r="M227" s="110">
        <v>0.677966101694915</v>
      </c>
      <c r="N227" s="119">
        <v>6.1016949152542397</v>
      </c>
      <c r="O227" s="15"/>
      <c r="P227" s="15"/>
      <c r="Q227" s="287"/>
      <c r="R227" s="15"/>
    </row>
    <row r="228" spans="1:18" ht="14.4">
      <c r="A228" s="84" t="s">
        <v>39</v>
      </c>
      <c r="B228" s="111">
        <v>920</v>
      </c>
      <c r="C228" s="120">
        <v>2</v>
      </c>
      <c r="D228" s="120">
        <v>73</v>
      </c>
      <c r="E228" s="86">
        <v>275</v>
      </c>
      <c r="F228" s="86">
        <v>355</v>
      </c>
      <c r="G228" s="120">
        <v>196</v>
      </c>
      <c r="H228" s="87">
        <v>19</v>
      </c>
      <c r="I228" s="115">
        <v>0.217391304347826</v>
      </c>
      <c r="J228" s="115">
        <v>7.9347826086956497</v>
      </c>
      <c r="K228" s="115">
        <v>29.8913043478261</v>
      </c>
      <c r="L228" s="115">
        <v>38.586956521739097</v>
      </c>
      <c r="M228" s="114">
        <v>21.304347826087</v>
      </c>
      <c r="N228" s="114">
        <v>2.0652173913043499</v>
      </c>
      <c r="O228" s="15"/>
      <c r="P228" s="15"/>
      <c r="Q228" s="287"/>
      <c r="R228" s="15"/>
    </row>
    <row r="229" spans="1:18" ht="14.4">
      <c r="A229" s="79" t="s">
        <v>40</v>
      </c>
      <c r="B229" s="116">
        <v>2817</v>
      </c>
      <c r="C229" s="125">
        <v>32</v>
      </c>
      <c r="D229" s="125">
        <v>417</v>
      </c>
      <c r="E229" s="81">
        <v>146</v>
      </c>
      <c r="F229" s="81">
        <v>1735</v>
      </c>
      <c r="G229" s="125">
        <v>434</v>
      </c>
      <c r="H229" s="82">
        <v>53</v>
      </c>
      <c r="I229" s="110">
        <v>1.1359602413915499</v>
      </c>
      <c r="J229" s="110">
        <v>14.8029818956337</v>
      </c>
      <c r="K229" s="110">
        <v>5.1828186013489503</v>
      </c>
      <c r="L229" s="110">
        <v>61.590344337948203</v>
      </c>
      <c r="M229" s="110">
        <v>15.406460773872899</v>
      </c>
      <c r="N229" s="119">
        <v>1.88143414980476</v>
      </c>
      <c r="O229" s="15"/>
      <c r="P229" s="15"/>
      <c r="Q229" s="287"/>
      <c r="R229" s="15"/>
    </row>
    <row r="230" spans="1:18" ht="14.4">
      <c r="A230" s="84" t="s">
        <v>41</v>
      </c>
      <c r="B230" s="111">
        <v>1073</v>
      </c>
      <c r="C230" s="120">
        <v>115</v>
      </c>
      <c r="D230" s="120">
        <v>206</v>
      </c>
      <c r="E230" s="86">
        <v>11</v>
      </c>
      <c r="F230" s="86">
        <v>721</v>
      </c>
      <c r="G230" s="120">
        <v>10</v>
      </c>
      <c r="H230" s="87">
        <v>10</v>
      </c>
      <c r="I230" s="115">
        <v>10.71761416589</v>
      </c>
      <c r="J230" s="115">
        <v>19.1985088536813</v>
      </c>
      <c r="K230" s="115">
        <v>1.0251630941286101</v>
      </c>
      <c r="L230" s="115">
        <v>67.1947809878844</v>
      </c>
      <c r="M230" s="114">
        <v>0.93196644920782901</v>
      </c>
      <c r="N230" s="114">
        <v>0.93196644920782901</v>
      </c>
      <c r="O230" s="15"/>
      <c r="P230" s="15"/>
      <c r="Q230" s="287"/>
      <c r="R230" s="15"/>
    </row>
    <row r="231" spans="1:18" ht="14.4">
      <c r="A231" s="79" t="s">
        <v>43</v>
      </c>
      <c r="B231" s="116">
        <v>6050</v>
      </c>
      <c r="C231" s="125">
        <v>626</v>
      </c>
      <c r="D231" s="125">
        <v>1144</v>
      </c>
      <c r="E231" s="81">
        <v>304</v>
      </c>
      <c r="F231" s="81">
        <v>3713</v>
      </c>
      <c r="G231" s="125">
        <v>176</v>
      </c>
      <c r="H231" s="82">
        <v>87</v>
      </c>
      <c r="I231" s="110">
        <v>10.347107438016501</v>
      </c>
      <c r="J231" s="110">
        <v>18.909090909090899</v>
      </c>
      <c r="K231" s="110">
        <v>5.0247933884297504</v>
      </c>
      <c r="L231" s="110">
        <v>61.3719008264463</v>
      </c>
      <c r="M231" s="110">
        <v>2.9090909090909101</v>
      </c>
      <c r="N231" s="119">
        <v>1.4380165289256199</v>
      </c>
      <c r="O231" s="15"/>
      <c r="P231" s="15"/>
      <c r="Q231" s="287"/>
      <c r="R231" s="15"/>
    </row>
    <row r="232" spans="1:18" ht="14.4">
      <c r="A232" s="84" t="s">
        <v>44</v>
      </c>
      <c r="B232" s="111">
        <v>14697</v>
      </c>
      <c r="C232" s="120">
        <v>917</v>
      </c>
      <c r="D232" s="120">
        <v>2557</v>
      </c>
      <c r="E232" s="86">
        <v>1084</v>
      </c>
      <c r="F232" s="86">
        <v>8288</v>
      </c>
      <c r="G232" s="120">
        <v>932</v>
      </c>
      <c r="H232" s="87">
        <v>919</v>
      </c>
      <c r="I232" s="115">
        <v>6.2393685786214901</v>
      </c>
      <c r="J232" s="115">
        <v>17.3981084575083</v>
      </c>
      <c r="K232" s="115">
        <v>7.3756548955569201</v>
      </c>
      <c r="L232" s="115">
        <v>56.3924610464721</v>
      </c>
      <c r="M232" s="114">
        <v>6.3414302238552098</v>
      </c>
      <c r="N232" s="114">
        <v>6.2529767979859798</v>
      </c>
      <c r="O232" s="15"/>
      <c r="P232" s="15"/>
      <c r="Q232" s="287"/>
      <c r="R232" s="15"/>
    </row>
    <row r="233" spans="1:18" ht="14.4">
      <c r="A233" s="79" t="s">
        <v>45</v>
      </c>
      <c r="B233" s="116">
        <v>1524</v>
      </c>
      <c r="C233" s="125">
        <v>126</v>
      </c>
      <c r="D233" s="125">
        <v>286</v>
      </c>
      <c r="E233" s="81">
        <v>33</v>
      </c>
      <c r="F233" s="81">
        <v>889</v>
      </c>
      <c r="G233" s="125">
        <v>86</v>
      </c>
      <c r="H233" s="82">
        <v>104</v>
      </c>
      <c r="I233" s="110">
        <v>8.2677165354330704</v>
      </c>
      <c r="J233" s="110">
        <v>18.766404199475101</v>
      </c>
      <c r="K233" s="110">
        <v>2.1653543307086598</v>
      </c>
      <c r="L233" s="110">
        <v>58.3333333333333</v>
      </c>
      <c r="M233" s="110">
        <v>5.6430446194225699</v>
      </c>
      <c r="N233" s="119">
        <v>6.8241469816273002</v>
      </c>
      <c r="O233" s="15"/>
      <c r="P233" s="15"/>
      <c r="Q233" s="287"/>
      <c r="R233" s="15"/>
    </row>
    <row r="234" spans="1:18" ht="14.4">
      <c r="A234" s="84" t="s">
        <v>46</v>
      </c>
      <c r="B234" s="111">
        <v>239</v>
      </c>
      <c r="C234" s="120">
        <v>10</v>
      </c>
      <c r="D234" s="120">
        <v>36</v>
      </c>
      <c r="E234" s="86">
        <v>3</v>
      </c>
      <c r="F234" s="86">
        <v>182</v>
      </c>
      <c r="G234" s="120">
        <v>4</v>
      </c>
      <c r="H234" s="87">
        <v>4</v>
      </c>
      <c r="I234" s="115">
        <v>4.1841004184100399</v>
      </c>
      <c r="J234" s="115">
        <v>15.0627615062762</v>
      </c>
      <c r="K234" s="115">
        <v>1.2552301255230101</v>
      </c>
      <c r="L234" s="115">
        <v>76.150627615062803</v>
      </c>
      <c r="M234" s="114">
        <v>1.67364016736402</v>
      </c>
      <c r="N234" s="114">
        <v>1.67364016736402</v>
      </c>
      <c r="O234" s="15"/>
      <c r="P234" s="15"/>
      <c r="Q234" s="287"/>
      <c r="R234" s="15"/>
    </row>
    <row r="235" spans="1:18" ht="14.4">
      <c r="A235" s="79" t="s">
        <v>47</v>
      </c>
      <c r="B235" s="116">
        <v>1716</v>
      </c>
      <c r="C235" s="125">
        <v>121</v>
      </c>
      <c r="D235" s="125">
        <v>245</v>
      </c>
      <c r="E235" s="81">
        <v>35</v>
      </c>
      <c r="F235" s="81">
        <v>1203</v>
      </c>
      <c r="G235" s="125">
        <v>99</v>
      </c>
      <c r="H235" s="82">
        <v>13</v>
      </c>
      <c r="I235" s="110">
        <v>7.0512820512820502</v>
      </c>
      <c r="J235" s="110">
        <v>14.2773892773893</v>
      </c>
      <c r="K235" s="110">
        <v>2.0396270396270402</v>
      </c>
      <c r="L235" s="110">
        <v>70.104895104895107</v>
      </c>
      <c r="M235" s="110">
        <v>5.7692307692307701</v>
      </c>
      <c r="N235" s="119">
        <v>0.75757575757575801</v>
      </c>
      <c r="O235" s="15"/>
      <c r="P235" s="15"/>
      <c r="Q235" s="287"/>
      <c r="R235" s="15"/>
    </row>
    <row r="236" spans="1:18" ht="14.4">
      <c r="A236" s="84" t="s">
        <v>48</v>
      </c>
      <c r="B236" s="111">
        <v>189</v>
      </c>
      <c r="C236" s="120">
        <v>32</v>
      </c>
      <c r="D236" s="120">
        <v>38</v>
      </c>
      <c r="E236" s="86">
        <v>4</v>
      </c>
      <c r="F236" s="86">
        <v>111</v>
      </c>
      <c r="G236" s="120">
        <v>2</v>
      </c>
      <c r="H236" s="87">
        <v>2</v>
      </c>
      <c r="I236" s="115">
        <v>16.931216931216898</v>
      </c>
      <c r="J236" s="115">
        <v>20.105820105820101</v>
      </c>
      <c r="K236" s="115">
        <v>2.1164021164021198</v>
      </c>
      <c r="L236" s="115">
        <v>58.730158730158699</v>
      </c>
      <c r="M236" s="114">
        <v>1.0582010582010599</v>
      </c>
      <c r="N236" s="114">
        <v>1.0582010582010599</v>
      </c>
      <c r="O236" s="15"/>
      <c r="P236" s="15"/>
      <c r="Q236" s="287"/>
      <c r="R236" s="15"/>
    </row>
    <row r="237" spans="1:18" ht="14.4">
      <c r="A237" s="79" t="s">
        <v>49</v>
      </c>
      <c r="B237" s="116">
        <v>1719</v>
      </c>
      <c r="C237" s="125">
        <v>139</v>
      </c>
      <c r="D237" s="125">
        <v>231</v>
      </c>
      <c r="E237" s="81">
        <v>90</v>
      </c>
      <c r="F237" s="81">
        <v>1152</v>
      </c>
      <c r="G237" s="125">
        <v>76</v>
      </c>
      <c r="H237" s="82">
        <v>31</v>
      </c>
      <c r="I237" s="110">
        <v>8.0860965677719605</v>
      </c>
      <c r="J237" s="110">
        <v>13.438045375218101</v>
      </c>
      <c r="K237" s="110">
        <v>5.2356020942408401</v>
      </c>
      <c r="L237" s="110">
        <v>67.015706806282694</v>
      </c>
      <c r="M237" s="110">
        <v>4.42117510180337</v>
      </c>
      <c r="N237" s="119">
        <v>1.80337405468296</v>
      </c>
      <c r="O237" s="15"/>
      <c r="P237" s="15"/>
      <c r="Q237" s="287"/>
      <c r="R237" s="15"/>
    </row>
    <row r="238" spans="1:18" ht="14.4">
      <c r="A238" s="158" t="s">
        <v>50</v>
      </c>
      <c r="B238" s="111">
        <v>306</v>
      </c>
      <c r="C238" s="130">
        <v>26</v>
      </c>
      <c r="D238" s="130">
        <v>41</v>
      </c>
      <c r="E238" s="128">
        <v>13</v>
      </c>
      <c r="F238" s="128">
        <v>208</v>
      </c>
      <c r="G238" s="130">
        <v>7</v>
      </c>
      <c r="H238" s="90">
        <v>11</v>
      </c>
      <c r="I238" s="115">
        <v>8.4967320261437909</v>
      </c>
      <c r="J238" s="115">
        <v>13.398692810457501</v>
      </c>
      <c r="K238" s="115">
        <v>4.2483660130718999</v>
      </c>
      <c r="L238" s="115">
        <v>67.973856209150298</v>
      </c>
      <c r="M238" s="114">
        <v>2.28758169934641</v>
      </c>
      <c r="N238" s="114">
        <v>3.5947712418300699</v>
      </c>
      <c r="O238" s="15"/>
      <c r="P238" s="15"/>
      <c r="Q238" s="287"/>
      <c r="R238" s="15"/>
    </row>
    <row r="239" spans="1:18" ht="14.4">
      <c r="A239" s="49" t="s">
        <v>51</v>
      </c>
      <c r="B239" s="131">
        <f t="shared" ref="B239:H239" si="17">SUM(B223:B224,B227,B228,B229,B231,B232,B233,B234,B237)</f>
        <v>38220</v>
      </c>
      <c r="C239" s="288">
        <f t="shared" si="17"/>
        <v>2260</v>
      </c>
      <c r="D239" s="288">
        <f t="shared" si="17"/>
        <v>5960</v>
      </c>
      <c r="E239" s="288">
        <f t="shared" si="17"/>
        <v>3357</v>
      </c>
      <c r="F239" s="288">
        <f t="shared" si="17"/>
        <v>20986</v>
      </c>
      <c r="G239" s="288">
        <f t="shared" si="17"/>
        <v>4302</v>
      </c>
      <c r="H239" s="93">
        <f t="shared" si="17"/>
        <v>1355</v>
      </c>
      <c r="I239" s="258">
        <f t="shared" ref="I239:N240" si="18">C239/$B239*100</f>
        <v>5.9131344845630558</v>
      </c>
      <c r="J239" s="213">
        <f t="shared" si="18"/>
        <v>15.593929879644167</v>
      </c>
      <c r="K239" s="213">
        <f t="shared" si="18"/>
        <v>8.7833594976452112</v>
      </c>
      <c r="L239" s="213">
        <f t="shared" si="18"/>
        <v>54.908424908424912</v>
      </c>
      <c r="M239" s="213">
        <f t="shared" si="18"/>
        <v>11.255886970172686</v>
      </c>
      <c r="N239" s="213">
        <f t="shared" si="18"/>
        <v>3.5452642595499739</v>
      </c>
      <c r="O239" s="15"/>
      <c r="P239" s="15"/>
      <c r="Q239" s="289"/>
      <c r="R239" s="15"/>
    </row>
    <row r="240" spans="1:18" ht="14.4">
      <c r="A240" s="56" t="s">
        <v>52</v>
      </c>
      <c r="B240" s="135">
        <f t="shared" ref="B240:H240" si="19">SUM(B225,B226,B230,B235,B236,B238)</f>
        <v>5961</v>
      </c>
      <c r="C240" s="290">
        <f t="shared" si="19"/>
        <v>389</v>
      </c>
      <c r="D240" s="290">
        <f t="shared" si="19"/>
        <v>930</v>
      </c>
      <c r="E240" s="290">
        <f t="shared" si="19"/>
        <v>608</v>
      </c>
      <c r="F240" s="290">
        <f t="shared" si="19"/>
        <v>3421</v>
      </c>
      <c r="G240" s="290">
        <f t="shared" si="19"/>
        <v>458</v>
      </c>
      <c r="H240" s="96">
        <f t="shared" si="19"/>
        <v>155</v>
      </c>
      <c r="I240" s="264">
        <f t="shared" si="18"/>
        <v>6.5257507129676231</v>
      </c>
      <c r="J240" s="217">
        <f t="shared" si="18"/>
        <v>15.601409159536992</v>
      </c>
      <c r="K240" s="217">
        <f t="shared" si="18"/>
        <v>10.199630934406979</v>
      </c>
      <c r="L240" s="217">
        <f t="shared" si="18"/>
        <v>57.389699714812949</v>
      </c>
      <c r="M240" s="217">
        <f t="shared" si="18"/>
        <v>7.6832746183526259</v>
      </c>
      <c r="N240" s="217">
        <f t="shared" si="18"/>
        <v>2.600234859922832</v>
      </c>
      <c r="O240" s="15"/>
      <c r="P240" s="15"/>
      <c r="Q240" s="289"/>
      <c r="R240" s="15"/>
    </row>
    <row r="241" spans="1:18" ht="14.4">
      <c r="A241" s="63" t="s">
        <v>53</v>
      </c>
      <c r="B241" s="139">
        <v>44181</v>
      </c>
      <c r="C241" s="291">
        <v>2649</v>
      </c>
      <c r="D241" s="291">
        <v>6890</v>
      </c>
      <c r="E241" s="291">
        <v>3965</v>
      </c>
      <c r="F241" s="291">
        <v>24407</v>
      </c>
      <c r="G241" s="291">
        <v>4760</v>
      </c>
      <c r="H241" s="99">
        <v>1510</v>
      </c>
      <c r="I241" s="270">
        <v>5.9957900454946698</v>
      </c>
      <c r="J241" s="221">
        <v>15.594939000927999</v>
      </c>
      <c r="K241" s="221">
        <v>8.9744460288359207</v>
      </c>
      <c r="L241" s="221">
        <v>55.243204092256804</v>
      </c>
      <c r="M241" s="221">
        <v>10.773862067404499</v>
      </c>
      <c r="N241" s="221">
        <v>3.4177587650800101</v>
      </c>
      <c r="O241" s="292"/>
      <c r="P241" s="292"/>
      <c r="Q241" s="289"/>
      <c r="R241" s="292"/>
    </row>
    <row r="242" spans="1:18" ht="51.75" customHeight="1">
      <c r="A242" s="605" t="s">
        <v>158</v>
      </c>
      <c r="B242" s="605"/>
      <c r="C242" s="605"/>
      <c r="D242" s="605"/>
      <c r="E242" s="605"/>
      <c r="F242" s="605"/>
      <c r="G242" s="605"/>
      <c r="H242" s="605"/>
      <c r="I242" s="605"/>
      <c r="J242" s="605"/>
      <c r="K242" s="605"/>
      <c r="L242" s="605"/>
      <c r="M242" s="605"/>
      <c r="N242" s="605"/>
      <c r="O242" s="293"/>
      <c r="P242" s="293"/>
      <c r="Q242" s="293"/>
      <c r="R242" s="293"/>
    </row>
    <row r="243" spans="1:18" ht="15" customHeight="1">
      <c r="A243" s="606" t="s">
        <v>74</v>
      </c>
      <c r="B243" s="606"/>
      <c r="C243" s="606"/>
      <c r="D243" s="606"/>
      <c r="E243" s="606"/>
      <c r="F243" s="606"/>
      <c r="G243" s="606"/>
      <c r="H243" s="606"/>
      <c r="I243" s="606"/>
      <c r="J243" s="606"/>
      <c r="K243" s="606"/>
      <c r="L243" s="606"/>
      <c r="M243" s="606"/>
      <c r="N243" s="606"/>
      <c r="O243" s="294"/>
      <c r="P243" s="294"/>
      <c r="Q243" s="294"/>
      <c r="R243" s="294"/>
    </row>
  </sheetData>
  <mergeCells count="90">
    <mergeCell ref="A242:N242"/>
    <mergeCell ref="A243:N243"/>
    <mergeCell ref="A219:N219"/>
    <mergeCell ref="A220:A222"/>
    <mergeCell ref="B220:B221"/>
    <mergeCell ref="C220:N220"/>
    <mergeCell ref="B222:H222"/>
    <mergeCell ref="I222:N222"/>
    <mergeCell ref="A212:R212"/>
    <mergeCell ref="A213:R213"/>
    <mergeCell ref="A214:R214"/>
    <mergeCell ref="A215:R215"/>
    <mergeCell ref="A217:N217"/>
    <mergeCell ref="A190:A192"/>
    <mergeCell ref="B190:B191"/>
    <mergeCell ref="C190:R190"/>
    <mergeCell ref="B192:J192"/>
    <mergeCell ref="K192:R192"/>
    <mergeCell ref="A183:R183"/>
    <mergeCell ref="A184:R184"/>
    <mergeCell ref="A185:R185"/>
    <mergeCell ref="A187:R187"/>
    <mergeCell ref="A189:R189"/>
    <mergeCell ref="A161:A163"/>
    <mergeCell ref="B161:B162"/>
    <mergeCell ref="C161:R161"/>
    <mergeCell ref="B163:J163"/>
    <mergeCell ref="K163:R163"/>
    <mergeCell ref="A154:R154"/>
    <mergeCell ref="A155:R155"/>
    <mergeCell ref="A156:R156"/>
    <mergeCell ref="A158:R158"/>
    <mergeCell ref="A160:R160"/>
    <mergeCell ref="A127:R127"/>
    <mergeCell ref="A129:R129"/>
    <mergeCell ref="A131:R131"/>
    <mergeCell ref="A132:A134"/>
    <mergeCell ref="B132:B133"/>
    <mergeCell ref="C132:R132"/>
    <mergeCell ref="B134:J134"/>
    <mergeCell ref="K134:R134"/>
    <mergeCell ref="A122:R122"/>
    <mergeCell ref="A123:R123"/>
    <mergeCell ref="A124:R124"/>
    <mergeCell ref="A125:R125"/>
    <mergeCell ref="A126:R126"/>
    <mergeCell ref="A99:R99"/>
    <mergeCell ref="A100:A102"/>
    <mergeCell ref="B100:B101"/>
    <mergeCell ref="C100:R100"/>
    <mergeCell ref="B102:J102"/>
    <mergeCell ref="K102:R102"/>
    <mergeCell ref="A92:R92"/>
    <mergeCell ref="A93:R93"/>
    <mergeCell ref="A94:R94"/>
    <mergeCell ref="A95:R95"/>
    <mergeCell ref="A97:R97"/>
    <mergeCell ref="A65:R65"/>
    <mergeCell ref="A67:R67"/>
    <mergeCell ref="A69:R69"/>
    <mergeCell ref="A70:A72"/>
    <mergeCell ref="B70:B71"/>
    <mergeCell ref="C70:R70"/>
    <mergeCell ref="B72:J72"/>
    <mergeCell ref="K72:R72"/>
    <mergeCell ref="A60:R60"/>
    <mergeCell ref="A61:R61"/>
    <mergeCell ref="A62:R62"/>
    <mergeCell ref="A63:R63"/>
    <mergeCell ref="A64:R64"/>
    <mergeCell ref="A33:R33"/>
    <mergeCell ref="A35:R35"/>
    <mergeCell ref="A37:R37"/>
    <mergeCell ref="A38:A40"/>
    <mergeCell ref="B38:B39"/>
    <mergeCell ref="C38:R38"/>
    <mergeCell ref="B40:J40"/>
    <mergeCell ref="K40:R40"/>
    <mergeCell ref="A3:R3"/>
    <mergeCell ref="A5:R5"/>
    <mergeCell ref="A6:A8"/>
    <mergeCell ref="B6:B7"/>
    <mergeCell ref="C6:R6"/>
    <mergeCell ref="B8:J8"/>
    <mergeCell ref="K8:R8"/>
    <mergeCell ref="A30:R30"/>
    <mergeCell ref="A31:R31"/>
    <mergeCell ref="A32:R32"/>
    <mergeCell ref="A28:R28"/>
    <mergeCell ref="A29:R29"/>
  </mergeCells>
  <phoneticPr fontId="54" type="noConversion"/>
  <hyperlinks>
    <hyperlink ref="A1" location="Inhalt!A9" display="Zurück zum Inhalt" xr:uid="{00000000-0004-0000-0500-000000000000}"/>
  </hyperlinks>
  <pageMargins left="0.7" right="0.7" top="0.78749999999999998" bottom="0.78749999999999998"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22"/>
  <sheetViews>
    <sheetView showGridLines="0" zoomScale="80" zoomScaleNormal="80" workbookViewId="0"/>
  </sheetViews>
  <sheetFormatPr baseColWidth="10" defaultColWidth="11" defaultRowHeight="15" customHeight="1"/>
  <cols>
    <col min="1" max="1" width="23.5" style="1" customWidth="1"/>
    <col min="2" max="2" width="16" style="1" customWidth="1"/>
    <col min="3" max="16384" width="11" style="1"/>
  </cols>
  <sheetData>
    <row r="1" spans="1:2" ht="14.25" customHeight="1">
      <c r="A1" s="22" t="s">
        <v>26</v>
      </c>
      <c r="B1" s="295"/>
    </row>
    <row r="2" spans="1:2" ht="14.25" customHeight="1">
      <c r="A2" s="22"/>
      <c r="B2" s="295"/>
    </row>
    <row r="3" spans="1:2" ht="23.25" customHeight="1">
      <c r="A3" s="530">
        <v>2025</v>
      </c>
      <c r="B3" s="530"/>
    </row>
    <row r="4" spans="1:2" ht="14.25" customHeight="1">
      <c r="A4" s="24"/>
      <c r="B4" s="296"/>
    </row>
    <row r="5" spans="1:2" ht="42.75" customHeight="1">
      <c r="A5" s="528" t="s">
        <v>159</v>
      </c>
      <c r="B5" s="528"/>
    </row>
    <row r="6" spans="1:2" ht="72.75" customHeight="1">
      <c r="A6" s="230" t="s">
        <v>27</v>
      </c>
      <c r="B6" s="297" t="s">
        <v>160</v>
      </c>
    </row>
    <row r="7" spans="1:2" ht="14.25" customHeight="1">
      <c r="A7" s="32" t="s">
        <v>35</v>
      </c>
      <c r="B7" s="298">
        <v>3.7914878397711016</v>
      </c>
    </row>
    <row r="8" spans="1:2" ht="14.25" customHeight="1">
      <c r="A8" s="39" t="s">
        <v>36</v>
      </c>
      <c r="B8" s="299">
        <v>4.0954998282377186</v>
      </c>
    </row>
    <row r="9" spans="1:2" ht="14.25" customHeight="1">
      <c r="A9" s="32" t="s">
        <v>83</v>
      </c>
      <c r="B9" s="298">
        <v>3.8967297762478483</v>
      </c>
    </row>
    <row r="10" spans="1:2" ht="14.25" customHeight="1">
      <c r="A10" s="39" t="s">
        <v>37</v>
      </c>
      <c r="B10" s="299">
        <v>3.966010733452594</v>
      </c>
    </row>
    <row r="11" spans="1:2" ht="14.25" customHeight="1">
      <c r="A11" s="32" t="s">
        <v>203</v>
      </c>
      <c r="B11" s="406" t="s">
        <v>42</v>
      </c>
    </row>
    <row r="12" spans="1:2" ht="14.25" customHeight="1">
      <c r="A12" s="39" t="s">
        <v>39</v>
      </c>
      <c r="B12" s="299">
        <v>3.989547038327526</v>
      </c>
    </row>
    <row r="13" spans="1:2" ht="14.25" customHeight="1">
      <c r="A13" s="32" t="s">
        <v>207</v>
      </c>
      <c r="B13" s="298">
        <v>3.9812823576264438</v>
      </c>
    </row>
    <row r="14" spans="1:2" ht="14.25" customHeight="1">
      <c r="A14" s="39" t="s">
        <v>41</v>
      </c>
      <c r="B14" s="299">
        <v>3.8286334056399132</v>
      </c>
    </row>
    <row r="15" spans="1:2" ht="14.25" customHeight="1">
      <c r="A15" s="32" t="s">
        <v>43</v>
      </c>
      <c r="B15" s="298">
        <v>4.0029213483146071</v>
      </c>
    </row>
    <row r="16" spans="1:2" ht="14.25" customHeight="1">
      <c r="A16" s="39" t="s">
        <v>44</v>
      </c>
      <c r="B16" s="299">
        <v>4.0957685301947597</v>
      </c>
    </row>
    <row r="17" spans="1:2" ht="14.25" customHeight="1">
      <c r="A17" s="32" t="s">
        <v>45</v>
      </c>
      <c r="B17" s="300">
        <v>3.4194847020933978</v>
      </c>
    </row>
    <row r="18" spans="1:2" ht="14.25" customHeight="1">
      <c r="A18" s="39" t="s">
        <v>46</v>
      </c>
      <c r="B18" s="299">
        <v>4.3156028368794326</v>
      </c>
    </row>
    <row r="19" spans="1:2" ht="14.25" customHeight="1">
      <c r="A19" s="32" t="s">
        <v>47</v>
      </c>
      <c r="B19" s="298">
        <v>4.1283710895361381</v>
      </c>
    </row>
    <row r="20" spans="1:2" ht="14.25" customHeight="1">
      <c r="A20" s="39" t="s">
        <v>48</v>
      </c>
      <c r="B20" s="299">
        <v>4.3214285714285712</v>
      </c>
    </row>
    <row r="21" spans="1:2" ht="14.25" customHeight="1">
      <c r="A21" s="32" t="s">
        <v>49</v>
      </c>
      <c r="B21" s="298">
        <v>4.2117280747275556</v>
      </c>
    </row>
    <row r="22" spans="1:2" ht="14.25" customHeight="1">
      <c r="A22" s="126" t="s">
        <v>50</v>
      </c>
      <c r="B22" s="301">
        <v>3.3987730061349692</v>
      </c>
    </row>
    <row r="23" spans="1:2" ht="14.25" customHeight="1">
      <c r="A23" s="49" t="s">
        <v>208</v>
      </c>
      <c r="B23" s="302">
        <v>4.0040594205030153</v>
      </c>
    </row>
    <row r="24" spans="1:2" ht="14.25" customHeight="1">
      <c r="A24" s="56" t="s">
        <v>52</v>
      </c>
      <c r="B24" s="303">
        <v>3.9554513481828839</v>
      </c>
    </row>
    <row r="25" spans="1:2" ht="14.25" customHeight="1">
      <c r="A25" s="63" t="s">
        <v>209</v>
      </c>
      <c r="B25" s="304">
        <v>3.9996257384981422</v>
      </c>
    </row>
    <row r="26" spans="1:2" ht="39.450000000000003" customHeight="1">
      <c r="A26" s="592" t="s">
        <v>161</v>
      </c>
      <c r="B26" s="592"/>
    </row>
    <row r="27" spans="1:2" ht="24.45" customHeight="1">
      <c r="A27" s="558" t="s">
        <v>162</v>
      </c>
      <c r="B27" s="558"/>
    </row>
    <row r="28" spans="1:2" ht="35.549999999999997" customHeight="1">
      <c r="A28" s="614" t="s">
        <v>206</v>
      </c>
      <c r="B28" s="614"/>
    </row>
    <row r="29" spans="1:2" ht="35.549999999999997" customHeight="1">
      <c r="A29" s="614" t="s">
        <v>222</v>
      </c>
      <c r="B29" s="614"/>
    </row>
    <row r="30" spans="1:2" ht="52.2" customHeight="1">
      <c r="A30" s="614" t="s">
        <v>223</v>
      </c>
      <c r="B30" s="614"/>
    </row>
    <row r="31" spans="1:2" ht="55.5" customHeight="1">
      <c r="A31" s="538" t="s">
        <v>57</v>
      </c>
      <c r="B31" s="538"/>
    </row>
    <row r="32" spans="1:2" ht="14.25" customHeight="1">
      <c r="A32" s="22"/>
      <c r="B32" s="295"/>
    </row>
    <row r="33" spans="1:2" customFormat="1" ht="23.4">
      <c r="A33" s="530">
        <v>2024</v>
      </c>
      <c r="B33" s="530"/>
    </row>
    <row r="34" spans="1:2" customFormat="1" ht="16.5" customHeight="1">
      <c r="A34" s="24"/>
      <c r="B34" s="296"/>
    </row>
    <row r="35" spans="1:2" customFormat="1" ht="49.5" customHeight="1">
      <c r="A35" s="528" t="s">
        <v>163</v>
      </c>
      <c r="B35" s="528"/>
    </row>
    <row r="36" spans="1:2" customFormat="1" ht="88.5" customHeight="1">
      <c r="A36" s="230" t="s">
        <v>27</v>
      </c>
      <c r="B36" s="297" t="s">
        <v>160</v>
      </c>
    </row>
    <row r="37" spans="1:2" customFormat="1" ht="13.8">
      <c r="A37" s="32" t="s">
        <v>35</v>
      </c>
      <c r="B37" s="298">
        <v>3.87566638005159</v>
      </c>
    </row>
    <row r="38" spans="1:2" customFormat="1" ht="13.5" customHeight="1">
      <c r="A38" s="39" t="s">
        <v>36</v>
      </c>
      <c r="B38" s="299">
        <v>4.1274604711197203</v>
      </c>
    </row>
    <row r="39" spans="1:2" customFormat="1" ht="13.8">
      <c r="A39" s="32" t="s">
        <v>83</v>
      </c>
      <c r="B39" s="298">
        <v>3.9676910953506699</v>
      </c>
    </row>
    <row r="40" spans="1:2" customFormat="1" ht="13.8">
      <c r="A40" s="39" t="s">
        <v>37</v>
      </c>
      <c r="B40" s="299">
        <v>3.9200603318250402</v>
      </c>
    </row>
    <row r="41" spans="1:2" customFormat="1" ht="13.8">
      <c r="A41" s="32" t="s">
        <v>38</v>
      </c>
      <c r="B41" s="298">
        <v>4.90625</v>
      </c>
    </row>
    <row r="42" spans="1:2" customFormat="1" ht="13.8">
      <c r="A42" s="39" t="s">
        <v>39</v>
      </c>
      <c r="B42" s="299">
        <v>4.0351170568561896</v>
      </c>
    </row>
    <row r="43" spans="1:2" customFormat="1" ht="13.8">
      <c r="A43" s="32" t="s">
        <v>40</v>
      </c>
      <c r="B43" s="298">
        <v>4.0666419844502002</v>
      </c>
    </row>
    <row r="44" spans="1:2" customFormat="1" ht="13.8">
      <c r="A44" s="39" t="s">
        <v>41</v>
      </c>
      <c r="B44" s="299">
        <v>3.9318600368324099</v>
      </c>
    </row>
    <row r="45" spans="1:2" customFormat="1" ht="13.5" customHeight="1">
      <c r="A45" s="32" t="s">
        <v>43</v>
      </c>
      <c r="B45" s="298">
        <v>4.0612412659268404</v>
      </c>
    </row>
    <row r="46" spans="1:2" customFormat="1" ht="13.8">
      <c r="A46" s="39" t="s">
        <v>58</v>
      </c>
      <c r="B46" s="299">
        <v>4.1159110636309002</v>
      </c>
    </row>
    <row r="47" spans="1:2" customFormat="1" ht="13.5" customHeight="1">
      <c r="A47" s="32" t="s">
        <v>45</v>
      </c>
      <c r="B47" s="300">
        <v>3.4828614008941901</v>
      </c>
    </row>
    <row r="48" spans="1:2" customFormat="1" ht="13.8">
      <c r="A48" s="39" t="s">
        <v>46</v>
      </c>
      <c r="B48" s="299">
        <v>4.0181818181818203</v>
      </c>
    </row>
    <row r="49" spans="1:3" customFormat="1" ht="13.8">
      <c r="A49" s="32" t="s">
        <v>47</v>
      </c>
      <c r="B49" s="298">
        <v>4.0496453900709204</v>
      </c>
    </row>
    <row r="50" spans="1:3" customFormat="1" ht="13.8">
      <c r="A50" s="39" t="s">
        <v>48</v>
      </c>
      <c r="B50" s="299">
        <v>4.3333333333333304</v>
      </c>
    </row>
    <row r="51" spans="1:3" customFormat="1" ht="13.8">
      <c r="A51" s="32" t="s">
        <v>49</v>
      </c>
      <c r="B51" s="298">
        <v>4.3059855521155797</v>
      </c>
    </row>
    <row r="52" spans="1:3" customFormat="1" ht="14.25" customHeight="1">
      <c r="A52" s="126" t="s">
        <v>50</v>
      </c>
      <c r="B52" s="301">
        <v>3.4450549450549501</v>
      </c>
    </row>
    <row r="53" spans="1:3" customFormat="1" ht="13.8">
      <c r="A53" s="49" t="s">
        <v>59</v>
      </c>
      <c r="B53" s="302">
        <v>4.0554422813730699</v>
      </c>
    </row>
    <row r="54" spans="1:3" customFormat="1" ht="13.5" customHeight="1">
      <c r="A54" s="56" t="s">
        <v>52</v>
      </c>
      <c r="B54" s="303">
        <v>3.96853590459274</v>
      </c>
    </row>
    <row r="55" spans="1:3" customFormat="1" ht="13.5" customHeight="1">
      <c r="A55" s="63" t="s">
        <v>60</v>
      </c>
      <c r="B55" s="304">
        <v>4.04682467793881</v>
      </c>
    </row>
    <row r="56" spans="1:3" customFormat="1" ht="42" customHeight="1">
      <c r="A56" s="592" t="s">
        <v>161</v>
      </c>
      <c r="B56" s="592"/>
    </row>
    <row r="57" spans="1:3" customFormat="1" ht="27" customHeight="1">
      <c r="A57" s="558" t="s">
        <v>162</v>
      </c>
      <c r="B57" s="558"/>
    </row>
    <row r="58" spans="1:3" customFormat="1" ht="48.75" customHeight="1">
      <c r="A58" s="537" t="s">
        <v>61</v>
      </c>
      <c r="B58" s="537"/>
      <c r="C58" s="70"/>
    </row>
    <row r="59" spans="1:3" customFormat="1" ht="58.5" customHeight="1">
      <c r="A59" s="538" t="s">
        <v>62</v>
      </c>
      <c r="B59" s="538"/>
    </row>
    <row r="60" spans="1:3" ht="14.25" customHeight="1">
      <c r="A60" s="22"/>
      <c r="B60" s="295"/>
    </row>
    <row r="61" spans="1:3" customFormat="1" ht="23.4">
      <c r="A61" s="530">
        <v>2023</v>
      </c>
      <c r="B61" s="530"/>
    </row>
    <row r="62" spans="1:3" customFormat="1" ht="16.5" customHeight="1">
      <c r="A62" s="24"/>
      <c r="B62" s="296"/>
    </row>
    <row r="63" spans="1:3" customFormat="1" ht="49.5" customHeight="1">
      <c r="A63" s="528" t="s">
        <v>164</v>
      </c>
      <c r="B63" s="528"/>
    </row>
    <row r="64" spans="1:3" customFormat="1" ht="88.5" customHeight="1">
      <c r="A64" s="230" t="s">
        <v>27</v>
      </c>
      <c r="B64" s="297" t="s">
        <v>160</v>
      </c>
    </row>
    <row r="65" spans="1:2" customFormat="1" ht="13.8">
      <c r="A65" s="32" t="s">
        <v>35</v>
      </c>
      <c r="B65" s="298">
        <v>3.8899082568807302</v>
      </c>
    </row>
    <row r="66" spans="1:2" customFormat="1" ht="13.8">
      <c r="A66" s="39" t="s">
        <v>36</v>
      </c>
      <c r="B66" s="299">
        <v>4.0355894502701002</v>
      </c>
    </row>
    <row r="67" spans="1:2" customFormat="1" ht="13.8">
      <c r="A67" s="32" t="s">
        <v>83</v>
      </c>
      <c r="B67" s="298">
        <v>4.0299850074962498</v>
      </c>
    </row>
    <row r="68" spans="1:2" customFormat="1" ht="13.8">
      <c r="A68" s="39" t="s">
        <v>37</v>
      </c>
      <c r="B68" s="299">
        <v>3.98259705488621</v>
      </c>
    </row>
    <row r="69" spans="1:2" customFormat="1" ht="13.8">
      <c r="A69" s="32" t="s">
        <v>38</v>
      </c>
      <c r="B69" s="298">
        <v>4.9292929292929299</v>
      </c>
    </row>
    <row r="70" spans="1:2" customFormat="1" ht="13.8">
      <c r="A70" s="39" t="s">
        <v>39</v>
      </c>
      <c r="B70" s="299">
        <v>4.0966719492868497</v>
      </c>
    </row>
    <row r="71" spans="1:2" customFormat="1" ht="13.8">
      <c r="A71" s="32" t="s">
        <v>40</v>
      </c>
      <c r="B71" s="298">
        <v>4.0065335753175999</v>
      </c>
    </row>
    <row r="72" spans="1:2" customFormat="1" ht="13.8">
      <c r="A72" s="39" t="s">
        <v>41</v>
      </c>
      <c r="B72" s="299">
        <v>4.0531249999999996</v>
      </c>
    </row>
    <row r="73" spans="1:2" customFormat="1" ht="13.8">
      <c r="A73" s="32" t="s">
        <v>43</v>
      </c>
      <c r="B73" s="298">
        <v>4.0485752533945298</v>
      </c>
    </row>
    <row r="74" spans="1:2" customFormat="1" ht="13.8">
      <c r="A74" s="39" t="s">
        <v>58</v>
      </c>
      <c r="B74" s="299">
        <v>4.0931773879142304</v>
      </c>
    </row>
    <row r="75" spans="1:2" customFormat="1" ht="13.8">
      <c r="A75" s="32" t="s">
        <v>45</v>
      </c>
      <c r="B75" s="298">
        <v>3.39369501466276</v>
      </c>
    </row>
    <row r="76" spans="1:2" customFormat="1" ht="13.8">
      <c r="A76" s="39" t="s">
        <v>46</v>
      </c>
      <c r="B76" s="299">
        <v>4.45126353790614</v>
      </c>
    </row>
    <row r="77" spans="1:2" customFormat="1" ht="13.8">
      <c r="A77" s="32" t="s">
        <v>47</v>
      </c>
      <c r="B77" s="298">
        <v>4.2780337941628304</v>
      </c>
    </row>
    <row r="78" spans="1:2" customFormat="1" ht="13.8">
      <c r="A78" s="39" t="s">
        <v>48</v>
      </c>
      <c r="B78" s="299">
        <v>4.4733727810650903</v>
      </c>
    </row>
    <row r="79" spans="1:2" customFormat="1" ht="13.8">
      <c r="A79" s="32" t="s">
        <v>49</v>
      </c>
      <c r="B79" s="298">
        <v>4.2815384615384602</v>
      </c>
    </row>
    <row r="80" spans="1:2" customFormat="1" ht="13.8">
      <c r="A80" s="126" t="s">
        <v>50</v>
      </c>
      <c r="B80" s="301">
        <v>3.8738317757009302</v>
      </c>
    </row>
    <row r="81" spans="1:3" customFormat="1" ht="13.8">
      <c r="A81" s="49" t="s">
        <v>59</v>
      </c>
      <c r="B81" s="302">
        <v>4.03426833573194</v>
      </c>
    </row>
    <row r="82" spans="1:3" customFormat="1" ht="13.8">
      <c r="A82" s="56" t="s">
        <v>52</v>
      </c>
      <c r="B82" s="303">
        <v>4.1080344984112598</v>
      </c>
    </row>
    <row r="83" spans="1:3" customFormat="1" ht="13.8">
      <c r="A83" s="63" t="s">
        <v>60</v>
      </c>
      <c r="B83" s="304">
        <v>4.04215070453278</v>
      </c>
    </row>
    <row r="84" spans="1:3" customFormat="1" ht="40.5" customHeight="1">
      <c r="A84" s="592" t="s">
        <v>161</v>
      </c>
      <c r="B84" s="592"/>
    </row>
    <row r="85" spans="1:3" customFormat="1" ht="24" customHeight="1">
      <c r="A85" s="558" t="s">
        <v>162</v>
      </c>
      <c r="B85" s="558"/>
    </row>
    <row r="86" spans="1:3" customFormat="1" ht="50.25" customHeight="1">
      <c r="A86" s="537" t="s">
        <v>63</v>
      </c>
      <c r="B86" s="537"/>
      <c r="C86" s="70"/>
    </row>
    <row r="87" spans="1:3" customFormat="1" ht="57" customHeight="1">
      <c r="A87" s="538" t="s">
        <v>64</v>
      </c>
      <c r="B87" s="538"/>
    </row>
    <row r="88" spans="1:3" ht="14.25" customHeight="1">
      <c r="A88" s="78"/>
      <c r="B88" s="295"/>
    </row>
    <row r="89" spans="1:3" ht="23.4">
      <c r="A89" s="530">
        <v>2022</v>
      </c>
      <c r="B89" s="530"/>
    </row>
    <row r="90" spans="1:3" ht="13.5" customHeight="1">
      <c r="A90" s="78"/>
      <c r="B90" s="295"/>
    </row>
    <row r="91" spans="1:3" ht="51" customHeight="1">
      <c r="A91" s="615" t="s">
        <v>165</v>
      </c>
      <c r="B91" s="615"/>
    </row>
    <row r="92" spans="1:3" ht="96.75" customHeight="1">
      <c r="A92" s="305" t="s">
        <v>27</v>
      </c>
      <c r="B92" s="306" t="s">
        <v>166</v>
      </c>
    </row>
    <row r="93" spans="1:3" ht="14.4">
      <c r="A93" s="79" t="s">
        <v>35</v>
      </c>
      <c r="B93" s="307">
        <v>3.6793027585039799</v>
      </c>
    </row>
    <row r="94" spans="1:3" ht="14.4">
      <c r="A94" s="84" t="s">
        <v>36</v>
      </c>
      <c r="B94" s="308">
        <v>3.8887829679059398</v>
      </c>
    </row>
    <row r="95" spans="1:3" ht="14.4">
      <c r="A95" s="79" t="s">
        <v>83</v>
      </c>
      <c r="B95" s="307">
        <v>3.8788732394366199</v>
      </c>
    </row>
    <row r="96" spans="1:3" ht="14.4">
      <c r="A96" s="84" t="s">
        <v>37</v>
      </c>
      <c r="B96" s="308">
        <v>3.8943661971830998</v>
      </c>
    </row>
    <row r="97" spans="1:2" ht="14.4">
      <c r="A97" s="79" t="s">
        <v>38</v>
      </c>
      <c r="B97" s="307">
        <v>4.7792792792792804</v>
      </c>
    </row>
    <row r="98" spans="1:2" ht="14.4">
      <c r="A98" s="84" t="s">
        <v>39</v>
      </c>
      <c r="B98" s="308">
        <v>3.8810198300283298</v>
      </c>
    </row>
    <row r="99" spans="1:2" ht="14.4">
      <c r="A99" s="79" t="s">
        <v>40</v>
      </c>
      <c r="B99" s="307">
        <v>3.8420300214438901</v>
      </c>
    </row>
    <row r="100" spans="1:2" ht="14.4">
      <c r="A100" s="84" t="s">
        <v>41</v>
      </c>
      <c r="B100" s="308">
        <v>4.0567867036011096</v>
      </c>
    </row>
    <row r="101" spans="1:2" ht="14.4">
      <c r="A101" s="79" t="s">
        <v>43</v>
      </c>
      <c r="B101" s="307">
        <v>4.0717668488160301</v>
      </c>
    </row>
    <row r="102" spans="1:2" ht="14.4">
      <c r="A102" s="84" t="s">
        <v>44</v>
      </c>
      <c r="B102" s="308">
        <v>4.0529779747165398</v>
      </c>
    </row>
    <row r="103" spans="1:2" ht="14.4">
      <c r="A103" s="79" t="s">
        <v>45</v>
      </c>
      <c r="B103" s="307">
        <v>3.42228739002933</v>
      </c>
    </row>
    <row r="104" spans="1:2" ht="14.4">
      <c r="A104" s="84" t="s">
        <v>46</v>
      </c>
      <c r="B104" s="308">
        <v>3.9929078014184398</v>
      </c>
    </row>
    <row r="105" spans="1:2" ht="14.4">
      <c r="A105" s="79" t="s">
        <v>47</v>
      </c>
      <c r="B105" s="307">
        <v>4.2438336856941499</v>
      </c>
    </row>
    <row r="106" spans="1:2" ht="14.4">
      <c r="A106" s="84" t="s">
        <v>48</v>
      </c>
      <c r="B106" s="308">
        <v>4.5689655172413799</v>
      </c>
    </row>
    <row r="107" spans="1:2" ht="14.4">
      <c r="A107" s="79" t="s">
        <v>49</v>
      </c>
      <c r="B107" s="307">
        <v>4.5205865764241402</v>
      </c>
    </row>
    <row r="108" spans="1:2" ht="14.4">
      <c r="A108" s="251" t="s">
        <v>50</v>
      </c>
      <c r="B108" s="309">
        <v>3.6749999999999998</v>
      </c>
    </row>
    <row r="109" spans="1:2" ht="17.25" customHeight="1">
      <c r="A109" s="49" t="s">
        <v>51</v>
      </c>
      <c r="B109" s="310">
        <v>3.9660339660339701</v>
      </c>
    </row>
    <row r="110" spans="1:2" ht="14.4">
      <c r="A110" s="56" t="s">
        <v>52</v>
      </c>
      <c r="B110" s="311">
        <v>4.0302465299357797</v>
      </c>
    </row>
    <row r="111" spans="1:2" ht="14.4">
      <c r="A111" s="63" t="s">
        <v>53</v>
      </c>
      <c r="B111" s="312">
        <v>3.9734377985859002</v>
      </c>
    </row>
    <row r="112" spans="1:2" ht="42" customHeight="1">
      <c r="A112" s="592" t="s">
        <v>161</v>
      </c>
      <c r="B112" s="592"/>
    </row>
    <row r="113" spans="1:2" ht="27" customHeight="1">
      <c r="A113" s="558" t="s">
        <v>167</v>
      </c>
      <c r="B113" s="558"/>
    </row>
    <row r="114" spans="1:2" ht="73.95" customHeight="1">
      <c r="A114" s="538" t="s">
        <v>168</v>
      </c>
      <c r="B114" s="538"/>
    </row>
    <row r="115" spans="1:2" ht="14.4">
      <c r="A115" s="225"/>
      <c r="B115" s="225"/>
    </row>
    <row r="116" spans="1:2" ht="23.25" customHeight="1">
      <c r="A116" s="530">
        <v>2021</v>
      </c>
      <c r="B116" s="530"/>
    </row>
    <row r="117" spans="1:2" ht="21.75" customHeight="1">
      <c r="A117" s="100"/>
      <c r="B117" s="295"/>
    </row>
    <row r="118" spans="1:2" ht="60" customHeight="1">
      <c r="A118" s="615" t="s">
        <v>169</v>
      </c>
      <c r="B118" s="615"/>
    </row>
    <row r="119" spans="1:2" ht="101.25" customHeight="1">
      <c r="A119" s="247" t="s">
        <v>27</v>
      </c>
      <c r="B119" s="313" t="s">
        <v>170</v>
      </c>
    </row>
    <row r="120" spans="1:2" ht="14.25" customHeight="1">
      <c r="A120" s="79" t="s">
        <v>35</v>
      </c>
      <c r="B120" s="298">
        <v>3.4594905505340998</v>
      </c>
    </row>
    <row r="121" spans="1:2" ht="14.25" customHeight="1">
      <c r="A121" s="84" t="s">
        <v>36</v>
      </c>
      <c r="B121" s="299">
        <v>3.8200927357032501</v>
      </c>
    </row>
    <row r="122" spans="1:2" ht="14.25" customHeight="1">
      <c r="A122" s="79" t="s">
        <v>83</v>
      </c>
      <c r="B122" s="298">
        <v>3.9627808988763999</v>
      </c>
    </row>
    <row r="123" spans="1:2" ht="14.25" customHeight="1">
      <c r="A123" s="84" t="s">
        <v>37</v>
      </c>
      <c r="B123" s="299">
        <v>3.85666666666667</v>
      </c>
    </row>
    <row r="124" spans="1:2" ht="14.25" customHeight="1">
      <c r="A124" s="79" t="s">
        <v>38</v>
      </c>
      <c r="B124" s="298">
        <v>4.5416666666666696</v>
      </c>
    </row>
    <row r="125" spans="1:2" ht="14.25" customHeight="1">
      <c r="A125" s="84" t="s">
        <v>39</v>
      </c>
      <c r="B125" s="299">
        <v>3.9050802139037399</v>
      </c>
    </row>
    <row r="126" spans="1:2" ht="14.25" customHeight="1">
      <c r="A126" s="79" t="s">
        <v>40</v>
      </c>
      <c r="B126" s="298">
        <v>3.8226950354609901</v>
      </c>
    </row>
    <row r="127" spans="1:2" ht="14.25" customHeight="1">
      <c r="A127" s="84" t="s">
        <v>41</v>
      </c>
      <c r="B127" s="299">
        <v>4.1320293398533003</v>
      </c>
    </row>
    <row r="128" spans="1:2" ht="14.25" customHeight="1">
      <c r="A128" s="79" t="s">
        <v>43</v>
      </c>
      <c r="B128" s="298">
        <v>3.9789492304970802</v>
      </c>
    </row>
    <row r="129" spans="1:2" ht="14.25" customHeight="1">
      <c r="A129" s="84" t="s">
        <v>44</v>
      </c>
      <c r="B129" s="299">
        <v>3.9184521905980199</v>
      </c>
    </row>
    <row r="130" spans="1:2" ht="14.25" customHeight="1">
      <c r="A130" s="79" t="s">
        <v>45</v>
      </c>
      <c r="B130" s="298">
        <v>3.3471502590673601</v>
      </c>
    </row>
    <row r="131" spans="1:2" ht="14.25" customHeight="1">
      <c r="A131" s="84" t="s">
        <v>46</v>
      </c>
      <c r="B131" s="299">
        <v>3.7633587786259501</v>
      </c>
    </row>
    <row r="132" spans="1:2" ht="14.25" customHeight="1">
      <c r="A132" s="79" t="s">
        <v>47</v>
      </c>
      <c r="B132" s="298">
        <v>4.2398973701090403</v>
      </c>
    </row>
    <row r="133" spans="1:2" ht="14.25" customHeight="1">
      <c r="A133" s="84" t="s">
        <v>48</v>
      </c>
      <c r="B133" s="299">
        <v>4.5775401069518704</v>
      </c>
    </row>
    <row r="134" spans="1:2" ht="14.25" customHeight="1">
      <c r="A134" s="79" t="s">
        <v>49</v>
      </c>
      <c r="B134" s="298">
        <v>4.3736442516269003</v>
      </c>
    </row>
    <row r="135" spans="1:2" ht="14.25" customHeight="1">
      <c r="A135" s="251" t="s">
        <v>50</v>
      </c>
      <c r="B135" s="301">
        <v>3.6603053435114501</v>
      </c>
    </row>
    <row r="136" spans="1:2" ht="14.25" customHeight="1">
      <c r="A136" s="49" t="s">
        <v>51</v>
      </c>
      <c r="B136" s="302">
        <v>3.8426055501280598</v>
      </c>
    </row>
    <row r="137" spans="1:2" ht="14.25" customHeight="1">
      <c r="A137" s="56" t="s">
        <v>52</v>
      </c>
      <c r="B137" s="303">
        <v>4.0619417475728197</v>
      </c>
    </row>
    <row r="138" spans="1:2" ht="14.25" customHeight="1">
      <c r="A138" s="63" t="s">
        <v>53</v>
      </c>
      <c r="B138" s="304">
        <v>3.8688608418752799</v>
      </c>
    </row>
    <row r="139" spans="1:2" ht="40.950000000000003" customHeight="1">
      <c r="A139" s="592" t="s">
        <v>161</v>
      </c>
      <c r="B139" s="592"/>
    </row>
    <row r="140" spans="1:2" ht="28.2" customHeight="1">
      <c r="A140" s="558" t="s">
        <v>167</v>
      </c>
      <c r="B140" s="558"/>
    </row>
    <row r="141" spans="1:2" ht="70.5" customHeight="1">
      <c r="A141" s="538" t="s">
        <v>171</v>
      </c>
      <c r="B141" s="538"/>
    </row>
    <row r="142" spans="1:2" ht="14.4">
      <c r="A142" s="225"/>
      <c r="B142" s="225"/>
    </row>
    <row r="143" spans="1:2" ht="23.4">
      <c r="A143" s="530">
        <v>2020</v>
      </c>
      <c r="B143" s="530"/>
    </row>
    <row r="145" spans="1:2" ht="61.5" customHeight="1">
      <c r="A145" s="615" t="s">
        <v>172</v>
      </c>
      <c r="B145" s="615"/>
    </row>
    <row r="146" spans="1:2" ht="73.8">
      <c r="A146" s="247" t="s">
        <v>27</v>
      </c>
      <c r="B146" s="306" t="s">
        <v>170</v>
      </c>
    </row>
    <row r="147" spans="1:2" ht="14.25" customHeight="1">
      <c r="A147" s="79" t="s">
        <v>35</v>
      </c>
      <c r="B147" s="118">
        <v>3.5</v>
      </c>
    </row>
    <row r="148" spans="1:2" ht="14.25" customHeight="1">
      <c r="A148" s="84" t="s">
        <v>36</v>
      </c>
      <c r="B148" s="113">
        <v>3.9</v>
      </c>
    </row>
    <row r="149" spans="1:2" ht="14.25" customHeight="1">
      <c r="A149" s="79" t="s">
        <v>83</v>
      </c>
      <c r="B149" s="118">
        <v>3.8</v>
      </c>
    </row>
    <row r="150" spans="1:2" ht="14.25" customHeight="1">
      <c r="A150" s="84" t="s">
        <v>37</v>
      </c>
      <c r="B150" s="113">
        <v>4.2</v>
      </c>
    </row>
    <row r="151" spans="1:2" ht="14.25" customHeight="1">
      <c r="A151" s="79" t="s">
        <v>38</v>
      </c>
      <c r="B151" s="118">
        <v>4.4000000000000004</v>
      </c>
    </row>
    <row r="152" spans="1:2" ht="14.25" customHeight="1">
      <c r="A152" s="84" t="s">
        <v>39</v>
      </c>
      <c r="B152" s="113">
        <v>4</v>
      </c>
    </row>
    <row r="153" spans="1:2" ht="14.25" customHeight="1">
      <c r="A153" s="79" t="s">
        <v>40</v>
      </c>
      <c r="B153" s="118">
        <v>3.9</v>
      </c>
    </row>
    <row r="154" spans="1:2" ht="14.25" customHeight="1">
      <c r="A154" s="84" t="s">
        <v>41</v>
      </c>
      <c r="B154" s="113">
        <v>4.2</v>
      </c>
    </row>
    <row r="155" spans="1:2" ht="14.25" customHeight="1">
      <c r="A155" s="79" t="s">
        <v>43</v>
      </c>
      <c r="B155" s="118">
        <v>3.9</v>
      </c>
    </row>
    <row r="156" spans="1:2" ht="14.25" customHeight="1">
      <c r="A156" s="84" t="s">
        <v>44</v>
      </c>
      <c r="B156" s="113">
        <v>3.9</v>
      </c>
    </row>
    <row r="157" spans="1:2" ht="14.25" customHeight="1">
      <c r="A157" s="79" t="s">
        <v>45</v>
      </c>
      <c r="B157" s="118">
        <v>3.2</v>
      </c>
    </row>
    <row r="158" spans="1:2" ht="14.25" customHeight="1">
      <c r="A158" s="84" t="s">
        <v>46</v>
      </c>
      <c r="B158" s="113">
        <v>4</v>
      </c>
    </row>
    <row r="159" spans="1:2" ht="14.25" customHeight="1">
      <c r="A159" s="79" t="s">
        <v>47</v>
      </c>
      <c r="B159" s="118">
        <v>4.4000000000000004</v>
      </c>
    </row>
    <row r="160" spans="1:2" ht="14.25" customHeight="1">
      <c r="A160" s="84" t="s">
        <v>48</v>
      </c>
      <c r="B160" s="113">
        <v>4.5</v>
      </c>
    </row>
    <row r="161" spans="1:2" ht="14.25" customHeight="1">
      <c r="A161" s="79" t="s">
        <v>49</v>
      </c>
      <c r="B161" s="118">
        <v>4.5</v>
      </c>
    </row>
    <row r="162" spans="1:2" ht="14.25" customHeight="1">
      <c r="A162" s="251" t="s">
        <v>50</v>
      </c>
      <c r="B162" s="145">
        <v>3.7</v>
      </c>
    </row>
    <row r="163" spans="1:2" ht="14.25" customHeight="1">
      <c r="A163" s="49" t="s">
        <v>51</v>
      </c>
      <c r="B163" s="314">
        <v>3.8</v>
      </c>
    </row>
    <row r="164" spans="1:2" ht="14.25" customHeight="1">
      <c r="A164" s="56" t="s">
        <v>52</v>
      </c>
      <c r="B164" s="315">
        <v>4.0999999999999996</v>
      </c>
    </row>
    <row r="165" spans="1:2" ht="14.25" customHeight="1">
      <c r="A165" s="63" t="s">
        <v>53</v>
      </c>
      <c r="B165" s="316">
        <v>3.9</v>
      </c>
    </row>
    <row r="166" spans="1:2" ht="45.45" customHeight="1">
      <c r="A166" s="592" t="s">
        <v>161</v>
      </c>
      <c r="B166" s="592"/>
    </row>
    <row r="167" spans="1:2" ht="27.75" customHeight="1">
      <c r="A167" s="558" t="s">
        <v>167</v>
      </c>
      <c r="B167" s="558"/>
    </row>
    <row r="168" spans="1:2" ht="76.5" customHeight="1">
      <c r="A168" s="538" t="s">
        <v>173</v>
      </c>
      <c r="B168" s="538"/>
    </row>
    <row r="169" spans="1:2" ht="14.4">
      <c r="A169" s="225"/>
      <c r="B169" s="225"/>
    </row>
    <row r="170" spans="1:2" ht="20.25" customHeight="1">
      <c r="A170" s="530">
        <v>2019</v>
      </c>
      <c r="B170" s="530"/>
    </row>
    <row r="171" spans="1:2" ht="14.25" customHeight="1">
      <c r="A171" s="295"/>
      <c r="B171" s="295"/>
    </row>
    <row r="172" spans="1:2" ht="54.75" customHeight="1">
      <c r="A172" s="528" t="s">
        <v>174</v>
      </c>
      <c r="B172" s="528"/>
    </row>
    <row r="173" spans="1:2" ht="101.25" customHeight="1">
      <c r="A173" s="247" t="s">
        <v>27</v>
      </c>
      <c r="B173" s="313" t="s">
        <v>170</v>
      </c>
    </row>
    <row r="174" spans="1:2" ht="14.25" customHeight="1">
      <c r="A174" s="79" t="s">
        <v>35</v>
      </c>
      <c r="B174" s="110">
        <v>3.5</v>
      </c>
    </row>
    <row r="175" spans="1:2" ht="14.25" customHeight="1">
      <c r="A175" s="84" t="s">
        <v>36</v>
      </c>
      <c r="B175" s="115">
        <v>3.7</v>
      </c>
    </row>
    <row r="176" spans="1:2" ht="14.25" customHeight="1">
      <c r="A176" s="79" t="s">
        <v>83</v>
      </c>
      <c r="B176" s="110">
        <v>3.8</v>
      </c>
    </row>
    <row r="177" spans="1:2" ht="14.25" customHeight="1">
      <c r="A177" s="84" t="s">
        <v>37</v>
      </c>
      <c r="B177" s="115">
        <v>4.0999999999999996</v>
      </c>
    </row>
    <row r="178" spans="1:2" ht="14.25" customHeight="1">
      <c r="A178" s="79" t="s">
        <v>38</v>
      </c>
      <c r="B178" s="110">
        <v>4.4000000000000004</v>
      </c>
    </row>
    <row r="179" spans="1:2" ht="14.25" customHeight="1">
      <c r="A179" s="84" t="s">
        <v>39</v>
      </c>
      <c r="B179" s="115">
        <v>4</v>
      </c>
    </row>
    <row r="180" spans="1:2" ht="14.25" customHeight="1">
      <c r="A180" s="79" t="s">
        <v>40</v>
      </c>
      <c r="B180" s="110">
        <v>3.8</v>
      </c>
    </row>
    <row r="181" spans="1:2" ht="14.25" customHeight="1">
      <c r="A181" s="84" t="s">
        <v>41</v>
      </c>
      <c r="B181" s="115">
        <v>4.0999999999999996</v>
      </c>
    </row>
    <row r="182" spans="1:2" ht="14.25" customHeight="1">
      <c r="A182" s="79" t="s">
        <v>43</v>
      </c>
      <c r="B182" s="110">
        <v>4</v>
      </c>
    </row>
    <row r="183" spans="1:2" ht="14.25" customHeight="1">
      <c r="A183" s="84" t="s">
        <v>44</v>
      </c>
      <c r="B183" s="115">
        <v>3.8</v>
      </c>
    </row>
    <row r="184" spans="1:2" ht="14.25" customHeight="1">
      <c r="A184" s="79" t="s">
        <v>45</v>
      </c>
      <c r="B184" s="110">
        <v>3.2</v>
      </c>
    </row>
    <row r="185" spans="1:2" ht="14.25" customHeight="1">
      <c r="A185" s="84" t="s">
        <v>46</v>
      </c>
      <c r="B185" s="115">
        <v>3.6</v>
      </c>
    </row>
    <row r="186" spans="1:2" ht="14.25" customHeight="1">
      <c r="A186" s="79" t="s">
        <v>47</v>
      </c>
      <c r="B186" s="110">
        <v>4.5</v>
      </c>
    </row>
    <row r="187" spans="1:2" ht="14.25" customHeight="1">
      <c r="A187" s="84" t="s">
        <v>48</v>
      </c>
      <c r="B187" s="115">
        <v>4.7</v>
      </c>
    </row>
    <row r="188" spans="1:2" ht="14.25" customHeight="1">
      <c r="A188" s="79" t="s">
        <v>49</v>
      </c>
      <c r="B188" s="110">
        <v>4.4000000000000004</v>
      </c>
    </row>
    <row r="189" spans="1:2" ht="14.25" customHeight="1">
      <c r="A189" s="251" t="s">
        <v>50</v>
      </c>
      <c r="B189" s="147">
        <v>3.7</v>
      </c>
    </row>
    <row r="190" spans="1:2" ht="14.25" customHeight="1">
      <c r="A190" s="49" t="s">
        <v>51</v>
      </c>
      <c r="B190" s="317">
        <v>3.8</v>
      </c>
    </row>
    <row r="191" spans="1:2" ht="14.25" customHeight="1">
      <c r="A191" s="56" t="s">
        <v>52</v>
      </c>
      <c r="B191" s="318">
        <v>4.0999999999999996</v>
      </c>
    </row>
    <row r="192" spans="1:2" ht="14.25" customHeight="1">
      <c r="A192" s="63" t="s">
        <v>53</v>
      </c>
      <c r="B192" s="319">
        <v>3.8</v>
      </c>
    </row>
    <row r="193" spans="1:2" ht="46.5" customHeight="1">
      <c r="A193" s="592" t="s">
        <v>161</v>
      </c>
      <c r="B193" s="592"/>
    </row>
    <row r="194" spans="1:2" ht="26.25" customHeight="1">
      <c r="A194" s="558" t="s">
        <v>167</v>
      </c>
      <c r="B194" s="558"/>
    </row>
    <row r="195" spans="1:2" ht="78" customHeight="1">
      <c r="A195" s="538" t="s">
        <v>175</v>
      </c>
      <c r="B195" s="538"/>
    </row>
    <row r="197" spans="1:2" ht="23.4">
      <c r="A197" s="530">
        <v>2018</v>
      </c>
      <c r="B197" s="530"/>
    </row>
    <row r="198" spans="1:2" ht="23.4">
      <c r="A198" s="295"/>
      <c r="B198" s="295"/>
    </row>
    <row r="199" spans="1:2" ht="50.25" customHeight="1">
      <c r="A199" s="615" t="s">
        <v>176</v>
      </c>
      <c r="B199" s="615"/>
    </row>
    <row r="200" spans="1:2" ht="73.8">
      <c r="A200" s="247" t="s">
        <v>27</v>
      </c>
      <c r="B200" s="306" t="s">
        <v>170</v>
      </c>
    </row>
    <row r="201" spans="1:2" ht="14.25" customHeight="1">
      <c r="A201" s="79" t="s">
        <v>35</v>
      </c>
      <c r="B201" s="298">
        <v>3.4645270270270299</v>
      </c>
    </row>
    <row r="202" spans="1:2" ht="14.25" customHeight="1">
      <c r="A202" s="84" t="s">
        <v>36</v>
      </c>
      <c r="B202" s="299">
        <v>3.5445255474452599</v>
      </c>
    </row>
    <row r="203" spans="1:2" ht="14.25" customHeight="1">
      <c r="A203" s="79" t="s">
        <v>83</v>
      </c>
      <c r="B203" s="298">
        <v>3.8844472204871998</v>
      </c>
    </row>
    <row r="204" spans="1:2" ht="14.25" customHeight="1">
      <c r="A204" s="84" t="s">
        <v>37</v>
      </c>
      <c r="B204" s="299">
        <v>4.3440968718466202</v>
      </c>
    </row>
    <row r="205" spans="1:2" ht="14.25" customHeight="1">
      <c r="A205" s="79" t="s">
        <v>38</v>
      </c>
      <c r="B205" s="298">
        <v>4.6136363636363598</v>
      </c>
    </row>
    <row r="206" spans="1:2" ht="14.25" customHeight="1">
      <c r="A206" s="84" t="s">
        <v>39</v>
      </c>
      <c r="B206" s="299">
        <v>4.4014167650531304</v>
      </c>
    </row>
    <row r="207" spans="1:2" ht="14.25" customHeight="1">
      <c r="A207" s="79" t="s">
        <v>40</v>
      </c>
      <c r="B207" s="298">
        <v>3.6560975609756099</v>
      </c>
    </row>
    <row r="208" spans="1:2" ht="14.25" customHeight="1">
      <c r="A208" s="84" t="s">
        <v>41</v>
      </c>
      <c r="B208" s="299">
        <v>4.8796909492273697</v>
      </c>
    </row>
    <row r="209" spans="1:2" ht="14.25" customHeight="1">
      <c r="A209" s="79" t="s">
        <v>43</v>
      </c>
      <c r="B209" s="298">
        <v>3.9266313348791</v>
      </c>
    </row>
    <row r="210" spans="1:2" ht="14.25" customHeight="1">
      <c r="A210" s="84" t="s">
        <v>44</v>
      </c>
      <c r="B210" s="299">
        <v>3.57006287694084</v>
      </c>
    </row>
    <row r="211" spans="1:2" ht="14.25" customHeight="1">
      <c r="A211" s="79" t="s">
        <v>45</v>
      </c>
      <c r="B211" s="298">
        <v>3.2504983388704298</v>
      </c>
    </row>
    <row r="212" spans="1:2" ht="14.25" customHeight="1">
      <c r="A212" s="84" t="s">
        <v>46</v>
      </c>
      <c r="B212" s="299">
        <v>3.0962962962963001</v>
      </c>
    </row>
    <row r="213" spans="1:2" ht="14.25" customHeight="1">
      <c r="A213" s="79" t="s">
        <v>47</v>
      </c>
      <c r="B213" s="298">
        <v>4.5662650602409602</v>
      </c>
    </row>
    <row r="214" spans="1:2" ht="14.25" customHeight="1">
      <c r="A214" s="84" t="s">
        <v>48</v>
      </c>
      <c r="B214" s="299">
        <v>4.53684210526316</v>
      </c>
    </row>
    <row r="215" spans="1:2" ht="14.25" customHeight="1">
      <c r="A215" s="79" t="s">
        <v>49</v>
      </c>
      <c r="B215" s="298">
        <v>4.2819814915623304</v>
      </c>
    </row>
    <row r="216" spans="1:2" ht="14.25" customHeight="1">
      <c r="A216" s="251" t="s">
        <v>50</v>
      </c>
      <c r="B216" s="301">
        <v>4.16071428571429</v>
      </c>
    </row>
    <row r="217" spans="1:2" ht="14.25" customHeight="1">
      <c r="A217" s="49" t="s">
        <v>51</v>
      </c>
      <c r="B217" s="320">
        <v>3.6544414363794302</v>
      </c>
    </row>
    <row r="218" spans="1:2" ht="14.25" customHeight="1">
      <c r="A218" s="56" t="s">
        <v>52</v>
      </c>
      <c r="B218" s="321">
        <v>4.3624733475479696</v>
      </c>
    </row>
    <row r="219" spans="1:2" ht="14.25" customHeight="1">
      <c r="A219" s="63" t="s">
        <v>53</v>
      </c>
      <c r="B219" s="304">
        <v>3.7434236970211199</v>
      </c>
    </row>
    <row r="220" spans="1:2" ht="48.75" customHeight="1">
      <c r="A220" s="592" t="s">
        <v>161</v>
      </c>
      <c r="B220" s="592"/>
    </row>
    <row r="221" spans="1:2" ht="24.75" customHeight="1">
      <c r="A221" s="558" t="s">
        <v>167</v>
      </c>
      <c r="B221" s="558"/>
    </row>
    <row r="222" spans="1:2" ht="79.5" customHeight="1">
      <c r="A222" s="538" t="s">
        <v>177</v>
      </c>
      <c r="B222" s="538"/>
    </row>
  </sheetData>
  <mergeCells count="45">
    <mergeCell ref="A167:B167"/>
    <mergeCell ref="A168:B168"/>
    <mergeCell ref="A170:B170"/>
    <mergeCell ref="A172:B172"/>
    <mergeCell ref="A220:B220"/>
    <mergeCell ref="A221:B221"/>
    <mergeCell ref="A222:B222"/>
    <mergeCell ref="A193:B193"/>
    <mergeCell ref="A194:B194"/>
    <mergeCell ref="A195:B195"/>
    <mergeCell ref="A197:B197"/>
    <mergeCell ref="A199:B199"/>
    <mergeCell ref="A145:B145"/>
    <mergeCell ref="A166:B166"/>
    <mergeCell ref="A113:B113"/>
    <mergeCell ref="A114:B114"/>
    <mergeCell ref="A116:B116"/>
    <mergeCell ref="A118:B118"/>
    <mergeCell ref="A139:B139"/>
    <mergeCell ref="A140:B140"/>
    <mergeCell ref="A141:B141"/>
    <mergeCell ref="A143:B143"/>
    <mergeCell ref="A86:B86"/>
    <mergeCell ref="A87:B87"/>
    <mergeCell ref="A89:B89"/>
    <mergeCell ref="A91:B91"/>
    <mergeCell ref="A112:B112"/>
    <mergeCell ref="A59:B59"/>
    <mergeCell ref="A61:B61"/>
    <mergeCell ref="A63:B63"/>
    <mergeCell ref="A84:B84"/>
    <mergeCell ref="A85:B85"/>
    <mergeCell ref="A33:B33"/>
    <mergeCell ref="A35:B35"/>
    <mergeCell ref="A56:B56"/>
    <mergeCell ref="A57:B57"/>
    <mergeCell ref="A58:B58"/>
    <mergeCell ref="A3:B3"/>
    <mergeCell ref="A5:B5"/>
    <mergeCell ref="A26:B26"/>
    <mergeCell ref="A27:B27"/>
    <mergeCell ref="A31:B31"/>
    <mergeCell ref="A30:B30"/>
    <mergeCell ref="A28:B28"/>
    <mergeCell ref="A29:B29"/>
  </mergeCells>
  <phoneticPr fontId="54" type="noConversion"/>
  <hyperlinks>
    <hyperlink ref="A1" location="Inhalt!A9" display="Zurück zum Inhalt" xr:uid="{00000000-0004-0000-0600-000000000000}"/>
  </hyperlinks>
  <pageMargins left="0.7" right="0.7" top="0.78749999999999998" bottom="0.78749999999999998"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232926-A48F-4285-9610-F80D2EF29E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Inhalt</vt:lpstr>
      <vt:lpstr>HF-08.1.1</vt:lpstr>
      <vt:lpstr>HF-08.1.2</vt:lpstr>
      <vt:lpstr>HF-08.1.3</vt:lpstr>
      <vt:lpstr>HF-08.1.4</vt:lpstr>
      <vt:lpstr>HF-08.1.4.1</vt:lpstr>
      <vt:lpstr>HF-08.2.1</vt:lpstr>
      <vt:lpstr>HF-08.4.5</vt:lpstr>
    </vt:vector>
  </TitlesOfParts>
  <Company>Fakultaet 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Tiedemann, Catharine</dc:creator>
  <dc:description/>
  <cp:lastModifiedBy>Verena Reuter</cp:lastModifiedBy>
  <cp:revision>10</cp:revision>
  <dcterms:created xsi:type="dcterms:W3CDTF">2019-02-13T12:33:21Z</dcterms:created>
  <dcterms:modified xsi:type="dcterms:W3CDTF">2026-06-09T10:12:06Z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0x010100B2D0C01433EB6449A8A3407131C4CB47</vt:lpwstr>
  </property>
</Properties>
</file>