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Groups\Sonstiges\ERIK\17_ERiK-Forschungsbericht_2022\4_Tabellenanhang_Excel\02_Online_Veroeffentlichung\"/>
    </mc:Choice>
  </mc:AlternateContent>
  <bookViews>
    <workbookView xWindow="3390" yWindow="1040" windowWidth="25410" windowHeight="12420" tabRatio="915"/>
  </bookViews>
  <sheets>
    <sheet name="Inhalt" sheetId="25" r:id="rId1"/>
    <sheet name="Daten HF-10.3.1" sheetId="18" r:id="rId2"/>
    <sheet name="Daten HF-10.3.2" sheetId="19" r:id="rId3"/>
    <sheet name="Daten HF-10.3.3" sheetId="20" r:id="rId4"/>
    <sheet name="Daten HF-10.4.1-1" sheetId="17" r:id="rId5"/>
    <sheet name="Daten HF-10.4.1-2" sheetId="38" r:id="rId6"/>
    <sheet name="Daten HF-10.4.4" sheetId="24" r:id="rId7"/>
    <sheet name="Daten HF-10.4.5" sheetId="14" r:id="rId8"/>
    <sheet name="Daten HF-10.4.6 &amp; 10.4.7" sheetId="22" r:id="rId9"/>
    <sheet name="Daten HF-10.4.10" sheetId="36" r:id="rId10"/>
    <sheet name="Daten HF-10.5.1-1" sheetId="31" r:id="rId11"/>
    <sheet name="Daten HF-10.5.1-2" sheetId="37" r:id="rId12"/>
    <sheet name="Daten HF-10.5.2" sheetId="32" r:id="rId13"/>
    <sheet name="Daten HF-10.5.3" sheetId="33" r:id="rId14"/>
    <sheet name="Daten HF-10.5.4" sheetId="34" r:id="rId15"/>
    <sheet name="Daten HF-10.6.3" sheetId="35" r:id="rId1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14" i="38" l="1"/>
  <c r="S114" i="38"/>
  <c r="Q114" i="38"/>
  <c r="O114" i="38"/>
  <c r="L114" i="38"/>
  <c r="J114" i="38"/>
  <c r="H114" i="38"/>
  <c r="F114" i="38"/>
  <c r="U113" i="38"/>
  <c r="S113" i="38"/>
  <c r="Q113" i="38"/>
  <c r="O113" i="38"/>
  <c r="L113" i="38"/>
  <c r="J113" i="38"/>
  <c r="H113" i="38"/>
  <c r="F113" i="38"/>
  <c r="U112" i="38"/>
  <c r="S112" i="38"/>
  <c r="Q112" i="38"/>
  <c r="O112" i="38"/>
  <c r="L112" i="38"/>
  <c r="J112" i="38"/>
  <c r="H112" i="38"/>
  <c r="F112" i="38"/>
  <c r="Q111" i="38"/>
  <c r="O111" i="38"/>
  <c r="H111" i="38"/>
  <c r="F111" i="38"/>
  <c r="Q110" i="38"/>
  <c r="O110" i="38"/>
  <c r="H110" i="38"/>
  <c r="F110" i="38"/>
  <c r="Q109" i="38"/>
  <c r="O109" i="38"/>
  <c r="H109" i="38"/>
  <c r="F109" i="38"/>
  <c r="Q108" i="38"/>
  <c r="O108" i="38"/>
  <c r="H108" i="38"/>
  <c r="F108" i="38"/>
  <c r="Q107" i="38"/>
  <c r="O107" i="38"/>
  <c r="H107" i="38"/>
  <c r="F107" i="38"/>
  <c r="U106" i="38"/>
  <c r="S106" i="38"/>
  <c r="Q106" i="38"/>
  <c r="O106" i="38"/>
  <c r="L106" i="38"/>
  <c r="J106" i="38"/>
  <c r="H106" i="38"/>
  <c r="F106" i="38"/>
  <c r="U105" i="38"/>
  <c r="S105" i="38"/>
  <c r="Q105" i="38"/>
  <c r="O105" i="38"/>
  <c r="L105" i="38"/>
  <c r="J105" i="38"/>
  <c r="H105" i="38"/>
  <c r="F105" i="38"/>
  <c r="U104" i="38"/>
  <c r="S104" i="38"/>
  <c r="Q104" i="38"/>
  <c r="O104" i="38"/>
  <c r="L104" i="38"/>
  <c r="J104" i="38"/>
  <c r="H104" i="38"/>
  <c r="F104" i="38"/>
  <c r="Q103" i="38"/>
  <c r="O103" i="38"/>
  <c r="H103" i="38"/>
  <c r="F103" i="38"/>
  <c r="U102" i="38"/>
  <c r="S102" i="38"/>
  <c r="Q102" i="38"/>
  <c r="O102" i="38"/>
  <c r="L102" i="38"/>
  <c r="J102" i="38"/>
  <c r="H102" i="38"/>
  <c r="F102" i="38"/>
  <c r="U101" i="38"/>
  <c r="S101" i="38"/>
  <c r="Q101" i="38"/>
  <c r="O101" i="38"/>
  <c r="L101" i="38"/>
  <c r="J101" i="38"/>
  <c r="H101" i="38"/>
  <c r="F101" i="38"/>
  <c r="U100" i="38"/>
  <c r="S100" i="38"/>
  <c r="Q100" i="38"/>
  <c r="O100" i="38"/>
  <c r="L100" i="38"/>
  <c r="J100" i="38"/>
  <c r="H100" i="38"/>
  <c r="F100" i="38"/>
  <c r="Q99" i="38"/>
  <c r="O99" i="38"/>
  <c r="H99" i="38"/>
  <c r="F99" i="38"/>
  <c r="U98" i="38"/>
  <c r="S98" i="38"/>
  <c r="Q98" i="38"/>
  <c r="O98" i="38"/>
  <c r="L98" i="38"/>
  <c r="J98" i="38"/>
  <c r="H98" i="38"/>
  <c r="F98" i="38"/>
  <c r="U97" i="38"/>
  <c r="S97" i="38"/>
  <c r="Q97" i="38"/>
  <c r="O97" i="38"/>
  <c r="L97" i="38"/>
  <c r="J97" i="38"/>
  <c r="H97" i="38"/>
  <c r="F97" i="38"/>
  <c r="U96" i="38"/>
  <c r="S96" i="38"/>
  <c r="Q96" i="38"/>
  <c r="O96" i="38"/>
  <c r="L96" i="38"/>
  <c r="J96" i="38"/>
  <c r="H96" i="38"/>
  <c r="F96" i="38"/>
  <c r="U85" i="38"/>
  <c r="S85" i="38"/>
  <c r="Q85" i="38"/>
  <c r="O85" i="38"/>
  <c r="L85" i="38"/>
  <c r="J85" i="38"/>
  <c r="H85" i="38"/>
  <c r="F85" i="38"/>
  <c r="U84" i="38"/>
  <c r="S84" i="38"/>
  <c r="Q84" i="38"/>
  <c r="O84" i="38"/>
  <c r="L84" i="38"/>
  <c r="J84" i="38"/>
  <c r="H84" i="38"/>
  <c r="F84" i="38"/>
  <c r="U83" i="38"/>
  <c r="S83" i="38"/>
  <c r="Q83" i="38"/>
  <c r="O83" i="38"/>
  <c r="L83" i="38"/>
  <c r="J83" i="38"/>
  <c r="H83" i="38"/>
  <c r="F83" i="38"/>
  <c r="Q82" i="38"/>
  <c r="O82" i="38"/>
  <c r="H82" i="38"/>
  <c r="F82" i="38"/>
  <c r="Q81" i="38"/>
  <c r="O81" i="38"/>
  <c r="H81" i="38"/>
  <c r="F81" i="38"/>
  <c r="Q80" i="38"/>
  <c r="O80" i="38"/>
  <c r="H80" i="38"/>
  <c r="F80" i="38"/>
  <c r="Q79" i="38"/>
  <c r="O79" i="38"/>
  <c r="H79" i="38"/>
  <c r="F79" i="38"/>
  <c r="Q78" i="38"/>
  <c r="O78" i="38"/>
  <c r="H78" i="38"/>
  <c r="F78" i="38"/>
  <c r="U77" i="38"/>
  <c r="S77" i="38"/>
  <c r="Q77" i="38"/>
  <c r="O77" i="38"/>
  <c r="L77" i="38"/>
  <c r="J77" i="38"/>
  <c r="H77" i="38"/>
  <c r="F77" i="38"/>
  <c r="U76" i="38"/>
  <c r="S76" i="38"/>
  <c r="Q76" i="38"/>
  <c r="O76" i="38"/>
  <c r="L76" i="38"/>
  <c r="J76" i="38"/>
  <c r="H76" i="38"/>
  <c r="F76" i="38"/>
  <c r="U75" i="38"/>
  <c r="S75" i="38"/>
  <c r="Q75" i="38"/>
  <c r="O75" i="38"/>
  <c r="L75" i="38"/>
  <c r="J75" i="38"/>
  <c r="H75" i="38"/>
  <c r="F75" i="38"/>
  <c r="Q74" i="38"/>
  <c r="O74" i="38"/>
  <c r="H74" i="38"/>
  <c r="F74" i="38"/>
  <c r="U73" i="38"/>
  <c r="S73" i="38"/>
  <c r="Q73" i="38"/>
  <c r="O73" i="38"/>
  <c r="L73" i="38"/>
  <c r="J73" i="38"/>
  <c r="H73" i="38"/>
  <c r="F73" i="38"/>
  <c r="U72" i="38"/>
  <c r="S72" i="38"/>
  <c r="Q72" i="38"/>
  <c r="O72" i="38"/>
  <c r="L72" i="38"/>
  <c r="J72" i="38"/>
  <c r="H72" i="38"/>
  <c r="F72" i="38"/>
  <c r="U71" i="38"/>
  <c r="S71" i="38"/>
  <c r="Q71" i="38"/>
  <c r="O71" i="38"/>
  <c r="L71" i="38"/>
  <c r="J71" i="38"/>
  <c r="H71" i="38"/>
  <c r="F71" i="38"/>
  <c r="Q70" i="38"/>
  <c r="O70" i="38"/>
  <c r="H70" i="38"/>
  <c r="F70" i="38"/>
  <c r="U69" i="38"/>
  <c r="S69" i="38"/>
  <c r="Q69" i="38"/>
  <c r="O69" i="38"/>
  <c r="L69" i="38"/>
  <c r="J69" i="38"/>
  <c r="H69" i="38"/>
  <c r="F69" i="38"/>
  <c r="U68" i="38"/>
  <c r="S68" i="38"/>
  <c r="Q68" i="38"/>
  <c r="O68" i="38"/>
  <c r="L68" i="38"/>
  <c r="J68" i="38"/>
  <c r="H68" i="38"/>
  <c r="F68" i="38"/>
  <c r="U67" i="38"/>
  <c r="S67" i="38"/>
  <c r="Q67" i="38"/>
  <c r="O67" i="38"/>
  <c r="L67" i="38"/>
  <c r="J67" i="38"/>
  <c r="H67" i="38"/>
  <c r="F67" i="38"/>
  <c r="U56" i="38"/>
  <c r="S56" i="38"/>
  <c r="Q56" i="38"/>
  <c r="O56" i="38"/>
  <c r="L56" i="38"/>
  <c r="J56" i="38"/>
  <c r="H56" i="38"/>
  <c r="F56" i="38"/>
  <c r="U55" i="38"/>
  <c r="S55" i="38"/>
  <c r="Q55" i="38"/>
  <c r="O55" i="38"/>
  <c r="L55" i="38"/>
  <c r="J55" i="38"/>
  <c r="H55" i="38"/>
  <c r="F55" i="38"/>
  <c r="U54" i="38"/>
  <c r="S54" i="38"/>
  <c r="Q54" i="38"/>
  <c r="O54" i="38"/>
  <c r="L54" i="38"/>
  <c r="J54" i="38"/>
  <c r="H54" i="38"/>
  <c r="F54" i="38"/>
  <c r="Q53" i="38"/>
  <c r="O53" i="38"/>
  <c r="H53" i="38"/>
  <c r="F53" i="38"/>
  <c r="U52" i="38"/>
  <c r="S52" i="38"/>
  <c r="Q52" i="38"/>
  <c r="O52" i="38"/>
  <c r="L52" i="38"/>
  <c r="J52" i="38"/>
  <c r="H52" i="38"/>
  <c r="F52" i="38"/>
  <c r="Q51" i="38"/>
  <c r="O51" i="38"/>
  <c r="H51" i="38"/>
  <c r="F51" i="38"/>
  <c r="Q50" i="38"/>
  <c r="O50" i="38"/>
  <c r="H50" i="38"/>
  <c r="F50" i="38"/>
  <c r="U49" i="38"/>
  <c r="S49" i="38"/>
  <c r="Q49" i="38"/>
  <c r="O49" i="38"/>
  <c r="L49" i="38"/>
  <c r="J49" i="38"/>
  <c r="H49" i="38"/>
  <c r="F49" i="38"/>
  <c r="U48" i="38"/>
  <c r="S48" i="38"/>
  <c r="Q48" i="38"/>
  <c r="O48" i="38"/>
  <c r="L48" i="38"/>
  <c r="J48" i="38"/>
  <c r="H48" i="38"/>
  <c r="F48" i="38"/>
  <c r="U47" i="38"/>
  <c r="S47" i="38"/>
  <c r="Q47" i="38"/>
  <c r="O47" i="38"/>
  <c r="L47" i="38"/>
  <c r="J47" i="38"/>
  <c r="H47" i="38"/>
  <c r="F47" i="38"/>
  <c r="U46" i="38"/>
  <c r="S46" i="38"/>
  <c r="Q46" i="38"/>
  <c r="O46" i="38"/>
  <c r="L46" i="38"/>
  <c r="J46" i="38"/>
  <c r="H46" i="38"/>
  <c r="F46" i="38"/>
  <c r="Q45" i="38"/>
  <c r="O45" i="38"/>
  <c r="H45" i="38"/>
  <c r="F45" i="38"/>
  <c r="U44" i="38"/>
  <c r="S44" i="38"/>
  <c r="Q44" i="38"/>
  <c r="O44" i="38"/>
  <c r="L44" i="38"/>
  <c r="J44" i="38"/>
  <c r="H44" i="38"/>
  <c r="F44" i="38"/>
  <c r="U43" i="38"/>
  <c r="S43" i="38"/>
  <c r="Q43" i="38"/>
  <c r="O43" i="38"/>
  <c r="L43" i="38"/>
  <c r="J43" i="38"/>
  <c r="H43" i="38"/>
  <c r="F43" i="38"/>
  <c r="U42" i="38"/>
  <c r="S42" i="38"/>
  <c r="Q42" i="38"/>
  <c r="O42" i="38"/>
  <c r="L42" i="38"/>
  <c r="J42" i="38"/>
  <c r="H42" i="38"/>
  <c r="F42" i="38"/>
  <c r="Q41" i="38"/>
  <c r="O41" i="38"/>
  <c r="H41" i="38"/>
  <c r="F41" i="38"/>
  <c r="U40" i="38"/>
  <c r="S40" i="38"/>
  <c r="Q40" i="38"/>
  <c r="O40" i="38"/>
  <c r="L40" i="38"/>
  <c r="J40" i="38"/>
  <c r="H40" i="38"/>
  <c r="F40" i="38"/>
  <c r="U39" i="38"/>
  <c r="S39" i="38"/>
  <c r="Q39" i="38"/>
  <c r="O39" i="38"/>
  <c r="L39" i="38"/>
  <c r="J39" i="38"/>
  <c r="H39" i="38"/>
  <c r="F39" i="38"/>
  <c r="U38" i="38"/>
  <c r="S38" i="38"/>
  <c r="Q38" i="38"/>
  <c r="O38" i="38"/>
  <c r="L38" i="38"/>
  <c r="J38" i="38"/>
  <c r="H38" i="38"/>
  <c r="F38" i="38"/>
  <c r="Q16" i="38"/>
  <c r="O16" i="38"/>
  <c r="H16" i="38"/>
  <c r="F16" i="38"/>
  <c r="Q12" i="38"/>
  <c r="O12" i="38"/>
  <c r="H12" i="38"/>
  <c r="F12" i="38"/>
  <c r="F9" i="22" l="1"/>
  <c r="J26" i="36" l="1"/>
  <c r="H26" i="36"/>
  <c r="F26" i="36"/>
  <c r="D26" i="36"/>
  <c r="J25" i="36"/>
  <c r="H25" i="36"/>
  <c r="F25" i="36"/>
  <c r="D25" i="36"/>
  <c r="J24" i="36"/>
  <c r="H24" i="36"/>
  <c r="F24" i="36"/>
  <c r="D24" i="36"/>
  <c r="F23" i="36"/>
  <c r="D23" i="36"/>
  <c r="J22" i="36"/>
  <c r="H22" i="36"/>
  <c r="F22" i="36"/>
  <c r="D22" i="36"/>
  <c r="F21" i="36"/>
  <c r="D21" i="36"/>
  <c r="J20" i="36"/>
  <c r="H20" i="36"/>
  <c r="F20" i="36"/>
  <c r="D20" i="36"/>
  <c r="J19" i="36"/>
  <c r="H19" i="36"/>
  <c r="F19" i="36"/>
  <c r="D19" i="36"/>
  <c r="J18" i="36"/>
  <c r="H18" i="36"/>
  <c r="F18" i="36"/>
  <c r="D18" i="36"/>
  <c r="J17" i="36"/>
  <c r="H17" i="36"/>
  <c r="F17" i="36"/>
  <c r="D17" i="36"/>
  <c r="J16" i="36"/>
  <c r="H16" i="36"/>
  <c r="F16" i="36"/>
  <c r="D16" i="36"/>
  <c r="F15" i="36"/>
  <c r="D15" i="36"/>
  <c r="J14" i="36"/>
  <c r="H14" i="36"/>
  <c r="F14" i="36"/>
  <c r="D14" i="36"/>
  <c r="J13" i="36"/>
  <c r="H13" i="36"/>
  <c r="F13" i="36"/>
  <c r="D13" i="36"/>
  <c r="J12" i="36"/>
  <c r="H12" i="36"/>
  <c r="F12" i="36"/>
  <c r="D12" i="36"/>
  <c r="F11" i="36"/>
  <c r="D11" i="36"/>
  <c r="J10" i="36"/>
  <c r="H10" i="36"/>
  <c r="F10" i="36"/>
  <c r="D10" i="36"/>
  <c r="J9" i="36"/>
  <c r="H9" i="36"/>
  <c r="F9" i="36"/>
  <c r="D9" i="36"/>
  <c r="J8" i="36"/>
  <c r="H8" i="36"/>
  <c r="F8" i="36"/>
  <c r="D8" i="36"/>
  <c r="M144" i="22" l="1"/>
  <c r="B127" i="22"/>
  <c r="B126" i="22"/>
  <c r="B125" i="22"/>
  <c r="L97" i="22"/>
  <c r="K97" i="22"/>
  <c r="J97" i="22"/>
  <c r="I97" i="22"/>
  <c r="H97" i="22"/>
  <c r="G97" i="22"/>
  <c r="E97" i="22"/>
  <c r="D97" i="22"/>
  <c r="C97" i="22"/>
  <c r="J96" i="22"/>
  <c r="I96" i="22"/>
  <c r="H96" i="22"/>
  <c r="G96" i="22"/>
  <c r="E96" i="22"/>
  <c r="D96" i="22"/>
  <c r="C96" i="22"/>
  <c r="L95" i="22"/>
  <c r="K95" i="22"/>
  <c r="J95" i="22"/>
  <c r="I95" i="22"/>
  <c r="H95" i="22"/>
  <c r="G95" i="22"/>
  <c r="E95" i="22"/>
  <c r="D95" i="22"/>
  <c r="C95" i="22"/>
  <c r="J94" i="22"/>
  <c r="I94" i="22"/>
  <c r="H94" i="22"/>
  <c r="G94" i="22"/>
  <c r="E94" i="22"/>
  <c r="J93" i="22"/>
  <c r="I93" i="22"/>
  <c r="H93" i="22"/>
  <c r="G93" i="22"/>
  <c r="E93" i="22"/>
  <c r="D93" i="22"/>
  <c r="C93" i="22"/>
  <c r="G92" i="22"/>
  <c r="E92" i="22"/>
  <c r="J91" i="22"/>
  <c r="I91" i="22"/>
  <c r="H91" i="22"/>
  <c r="G91" i="22"/>
  <c r="E91" i="22"/>
  <c r="D91" i="22"/>
  <c r="C91" i="22"/>
  <c r="G90" i="22"/>
  <c r="E90" i="22"/>
  <c r="D90" i="22"/>
  <c r="C90" i="22"/>
  <c r="H89" i="22"/>
  <c r="G89" i="22"/>
  <c r="E89" i="22"/>
  <c r="D89" i="22"/>
  <c r="C89" i="22"/>
  <c r="K88" i="22"/>
  <c r="J88" i="22"/>
  <c r="I88" i="22"/>
  <c r="H88" i="22"/>
  <c r="G88" i="22"/>
  <c r="E88" i="22"/>
  <c r="D88" i="22"/>
  <c r="C88" i="22"/>
  <c r="K87" i="22"/>
  <c r="J87" i="22"/>
  <c r="I87" i="22"/>
  <c r="H87" i="22"/>
  <c r="G87" i="22"/>
  <c r="E87" i="22"/>
  <c r="D87" i="22"/>
  <c r="C87" i="22"/>
  <c r="H86" i="22"/>
  <c r="G86" i="22"/>
  <c r="E86" i="22"/>
  <c r="D86" i="22"/>
  <c r="C86" i="22"/>
  <c r="K85" i="22"/>
  <c r="G85" i="22"/>
  <c r="E85" i="22"/>
  <c r="D85" i="22"/>
  <c r="C85" i="22"/>
  <c r="J84" i="22"/>
  <c r="I84" i="22"/>
  <c r="H84" i="22"/>
  <c r="G84" i="22"/>
  <c r="E84" i="22"/>
  <c r="D84" i="22"/>
  <c r="C84" i="22"/>
  <c r="H83" i="22"/>
  <c r="G83" i="22"/>
  <c r="E83" i="22"/>
  <c r="D83" i="22"/>
  <c r="C83" i="22"/>
  <c r="G82" i="22"/>
  <c r="E82" i="22"/>
  <c r="D82" i="22"/>
  <c r="C82" i="22"/>
  <c r="J81" i="22"/>
  <c r="I81" i="22"/>
  <c r="H81" i="22"/>
  <c r="G81" i="22"/>
  <c r="E81" i="22"/>
  <c r="D81" i="22"/>
  <c r="C81" i="22"/>
  <c r="L80" i="22"/>
  <c r="H80" i="22"/>
  <c r="G80" i="22"/>
  <c r="E80" i="22"/>
  <c r="D80" i="22"/>
  <c r="C80" i="22"/>
  <c r="K79" i="22"/>
  <c r="H79" i="22"/>
  <c r="G79" i="22"/>
  <c r="E79" i="22"/>
  <c r="D79" i="22"/>
  <c r="C79" i="22"/>
  <c r="I31" i="22"/>
  <c r="G29" i="22"/>
  <c r="E26" i="22"/>
  <c r="F26" i="22" s="1"/>
  <c r="L25" i="22"/>
  <c r="L27" i="22" s="1"/>
  <c r="K25" i="22"/>
  <c r="K27" i="22" s="1"/>
  <c r="E25" i="22"/>
  <c r="F24" i="22"/>
  <c r="J44" i="22" s="1"/>
  <c r="F23" i="22"/>
  <c r="J43" i="22" s="1"/>
  <c r="B23" i="22"/>
  <c r="D43" i="22" s="1"/>
  <c r="F22" i="22"/>
  <c r="G42" i="22" s="1"/>
  <c r="B22" i="22"/>
  <c r="F21" i="22"/>
  <c r="I41" i="22" s="1"/>
  <c r="B21" i="22"/>
  <c r="D41" i="22" s="1"/>
  <c r="F20" i="22"/>
  <c r="G40" i="22" s="1"/>
  <c r="B20" i="22"/>
  <c r="E40" i="22" s="1"/>
  <c r="F19" i="22"/>
  <c r="B19" i="22" s="1"/>
  <c r="C39" i="22" s="1"/>
  <c r="F18" i="22"/>
  <c r="J38" i="22" s="1"/>
  <c r="F17" i="22"/>
  <c r="J37" i="22" s="1"/>
  <c r="F16" i="22"/>
  <c r="G36" i="22" s="1"/>
  <c r="F15" i="22"/>
  <c r="K35" i="22" s="1"/>
  <c r="B15" i="22"/>
  <c r="D35" i="22" s="1"/>
  <c r="F14" i="22"/>
  <c r="I34" i="22" s="1"/>
  <c r="F13" i="22"/>
  <c r="H33" i="22" s="1"/>
  <c r="B13" i="22"/>
  <c r="D33" i="22" s="1"/>
  <c r="F12" i="22"/>
  <c r="B12" i="22" s="1"/>
  <c r="D32" i="22" s="1"/>
  <c r="F11" i="22"/>
  <c r="G31" i="22" s="1"/>
  <c r="B11" i="22"/>
  <c r="E31" i="22" s="1"/>
  <c r="F10" i="22"/>
  <c r="G30" i="22" s="1"/>
  <c r="K29" i="22"/>
  <c r="B9" i="22"/>
  <c r="C29" i="22" s="1"/>
  <c r="B17" i="22" l="1"/>
  <c r="L30" i="22"/>
  <c r="J31" i="22"/>
  <c r="H39" i="22"/>
  <c r="I38" i="22"/>
  <c r="B24" i="22"/>
  <c r="C31" i="22"/>
  <c r="G32" i="22"/>
  <c r="I37" i="22"/>
  <c r="C40" i="22"/>
  <c r="B10" i="22"/>
  <c r="C30" i="22" s="1"/>
  <c r="B14" i="22"/>
  <c r="B16" i="22"/>
  <c r="E36" i="22" s="1"/>
  <c r="B18" i="22"/>
  <c r="D38" i="22" s="1"/>
  <c r="D31" i="22"/>
  <c r="K37" i="22"/>
  <c r="H43" i="22"/>
  <c r="H34" i="22"/>
  <c r="E42" i="22"/>
  <c r="E39" i="22"/>
  <c r="J34" i="22"/>
  <c r="H29" i="22"/>
  <c r="C36" i="22"/>
  <c r="C43" i="22"/>
  <c r="E32" i="22"/>
  <c r="H30" i="22"/>
  <c r="D36" i="22"/>
  <c r="G43" i="22"/>
  <c r="E37" i="22"/>
  <c r="I43" i="22"/>
  <c r="G37" i="22"/>
  <c r="H31" i="22"/>
  <c r="H37" i="22"/>
  <c r="H44" i="22"/>
  <c r="E43" i="22"/>
  <c r="C33" i="22"/>
  <c r="G39" i="22"/>
  <c r="D40" i="22"/>
  <c r="G34" i="22"/>
  <c r="J41" i="22"/>
  <c r="J46" i="22"/>
  <c r="I46" i="22"/>
  <c r="H46" i="22"/>
  <c r="G46" i="22"/>
  <c r="B26" i="22"/>
  <c r="E46" i="22" s="1"/>
  <c r="C35" i="22"/>
  <c r="C38" i="22"/>
  <c r="I44" i="22"/>
  <c r="K38" i="22"/>
  <c r="E41" i="22"/>
  <c r="D29" i="22"/>
  <c r="C32" i="22"/>
  <c r="E33" i="22"/>
  <c r="E35" i="22"/>
  <c r="E38" i="22"/>
  <c r="G41" i="22"/>
  <c r="F25" i="22"/>
  <c r="L45" i="22" s="1"/>
  <c r="E29" i="22"/>
  <c r="G33" i="22"/>
  <c r="G35" i="22"/>
  <c r="H36" i="22"/>
  <c r="G38" i="22"/>
  <c r="D39" i="22"/>
  <c r="H41" i="22"/>
  <c r="E44" i="22"/>
  <c r="F27" i="22"/>
  <c r="L47" i="22" s="1"/>
  <c r="H38" i="22"/>
  <c r="G44" i="22"/>
  <c r="C41" i="22"/>
  <c r="E34" i="22" l="1"/>
  <c r="C34" i="22"/>
  <c r="D34" i="22"/>
  <c r="E30" i="22"/>
  <c r="D30" i="22"/>
  <c r="C37" i="22"/>
  <c r="D37" i="22"/>
  <c r="I45" i="22"/>
  <c r="B25" i="22"/>
  <c r="E45" i="22" s="1"/>
  <c r="H45" i="22"/>
  <c r="K45" i="22"/>
  <c r="J45" i="22"/>
  <c r="G45" i="22"/>
  <c r="J47" i="22"/>
  <c r="H47" i="22"/>
  <c r="G47" i="22"/>
  <c r="B27" i="22"/>
  <c r="E47" i="22" s="1"/>
  <c r="I47" i="22"/>
  <c r="K47" i="22"/>
  <c r="C46" i="22"/>
  <c r="D46" i="22"/>
  <c r="D45" i="22" l="1"/>
  <c r="C45" i="22"/>
  <c r="D47" i="22"/>
  <c r="C47" i="22"/>
  <c r="B26" i="20" l="1"/>
  <c r="B25" i="20"/>
  <c r="B24" i="20"/>
  <c r="B23" i="20"/>
  <c r="B22" i="20"/>
  <c r="B21" i="20"/>
  <c r="B20" i="20"/>
  <c r="B19" i="20"/>
  <c r="B18" i="20"/>
  <c r="B17" i="20"/>
  <c r="B16" i="20"/>
  <c r="B15" i="20"/>
  <c r="B14" i="20"/>
  <c r="B13" i="20"/>
  <c r="B12" i="20"/>
  <c r="B11" i="20"/>
  <c r="B10" i="20"/>
  <c r="B9" i="20"/>
  <c r="B8" i="20"/>
  <c r="D12" i="24"/>
  <c r="F23" i="19" l="1"/>
  <c r="F22" i="19"/>
  <c r="F21" i="19"/>
  <c r="F20" i="19"/>
  <c r="F19" i="19"/>
  <c r="F18" i="19"/>
  <c r="F17" i="19"/>
  <c r="F16" i="19"/>
  <c r="F15" i="19"/>
  <c r="F14" i="19"/>
  <c r="F13" i="19"/>
  <c r="F12" i="19"/>
  <c r="F11" i="19"/>
  <c r="F10" i="19"/>
  <c r="F9" i="19"/>
  <c r="D23" i="19"/>
  <c r="D22" i="19"/>
  <c r="D21" i="19"/>
  <c r="D20" i="19"/>
  <c r="D19" i="19"/>
  <c r="D18" i="19"/>
  <c r="D17" i="19"/>
  <c r="D16" i="19"/>
  <c r="D15" i="19"/>
  <c r="D14" i="19"/>
  <c r="D13" i="19"/>
  <c r="D12" i="19"/>
  <c r="D11" i="19"/>
  <c r="D10" i="19"/>
  <c r="D9" i="19"/>
  <c r="F8" i="19"/>
  <c r="D8" i="19"/>
  <c r="E26" i="19"/>
  <c r="E25" i="19"/>
  <c r="E24" i="19"/>
  <c r="C26" i="19"/>
  <c r="C25" i="19"/>
  <c r="C24" i="19"/>
  <c r="B26" i="19"/>
  <c r="B25" i="19"/>
  <c r="B24" i="19"/>
  <c r="F25" i="19" l="1"/>
  <c r="F24" i="19"/>
  <c r="F26" i="19"/>
  <c r="H27" i="24"/>
  <c r="F27" i="24"/>
  <c r="D27" i="24"/>
  <c r="H26" i="24"/>
  <c r="F26" i="24"/>
  <c r="D26" i="24"/>
  <c r="H25" i="24"/>
  <c r="F25" i="24"/>
  <c r="D25" i="24"/>
  <c r="H24" i="24"/>
  <c r="F24" i="24"/>
  <c r="D24" i="24"/>
  <c r="H23" i="24"/>
  <c r="F23" i="24"/>
  <c r="D23" i="24"/>
  <c r="H22" i="24"/>
  <c r="F22" i="24"/>
  <c r="D22" i="24"/>
  <c r="H21" i="24"/>
  <c r="F21" i="24"/>
  <c r="D21" i="24"/>
  <c r="H20" i="24"/>
  <c r="F20" i="24"/>
  <c r="D20" i="24"/>
  <c r="H19" i="24"/>
  <c r="F19" i="24"/>
  <c r="D19" i="24"/>
  <c r="H18" i="24"/>
  <c r="F18" i="24"/>
  <c r="D18" i="24"/>
  <c r="H17" i="24"/>
  <c r="F17" i="24"/>
  <c r="D17" i="24"/>
  <c r="H16" i="24"/>
  <c r="F16" i="24"/>
  <c r="D16" i="24"/>
  <c r="H15" i="24"/>
  <c r="F15" i="24"/>
  <c r="D15" i="24"/>
  <c r="H14" i="24"/>
  <c r="F14" i="24"/>
  <c r="D14" i="24"/>
  <c r="H13" i="24"/>
  <c r="F13" i="24"/>
  <c r="D13" i="24"/>
  <c r="H12" i="24"/>
  <c r="F12" i="24"/>
  <c r="H11" i="24"/>
  <c r="F11" i="24"/>
  <c r="D11" i="24"/>
  <c r="H10" i="24"/>
  <c r="F10" i="24"/>
  <c r="D10" i="24"/>
  <c r="H9" i="24"/>
  <c r="F9" i="24"/>
  <c r="D9" i="24"/>
  <c r="H85" i="24" l="1"/>
  <c r="F85" i="24"/>
  <c r="D85" i="24"/>
  <c r="H84" i="24"/>
  <c r="F84" i="24"/>
  <c r="D84" i="24"/>
  <c r="H83" i="24"/>
  <c r="F83" i="24"/>
  <c r="D83" i="24"/>
  <c r="H82" i="24"/>
  <c r="F82" i="24"/>
  <c r="D82" i="24"/>
  <c r="H81" i="24"/>
  <c r="F81" i="24"/>
  <c r="D81" i="24"/>
  <c r="H80" i="24"/>
  <c r="F80" i="24"/>
  <c r="D80" i="24"/>
  <c r="H79" i="24"/>
  <c r="F79" i="24"/>
  <c r="D79" i="24"/>
  <c r="H78" i="24"/>
  <c r="F78" i="24"/>
  <c r="D78" i="24"/>
  <c r="H77" i="24"/>
  <c r="F77" i="24"/>
  <c r="D77" i="24"/>
  <c r="H76" i="24"/>
  <c r="F76" i="24"/>
  <c r="D76" i="24"/>
  <c r="H75" i="24"/>
  <c r="F75" i="24"/>
  <c r="D75" i="24"/>
  <c r="H74" i="24"/>
  <c r="F74" i="24"/>
  <c r="D74" i="24"/>
  <c r="H73" i="24"/>
  <c r="F73" i="24"/>
  <c r="D73" i="24"/>
  <c r="H72" i="24"/>
  <c r="F72" i="24"/>
  <c r="D72" i="24"/>
  <c r="H71" i="24"/>
  <c r="F71" i="24"/>
  <c r="D71" i="24"/>
  <c r="H70" i="24"/>
  <c r="F70" i="24"/>
  <c r="D70" i="24"/>
  <c r="H69" i="24"/>
  <c r="F69" i="24"/>
  <c r="D69" i="24"/>
  <c r="H68" i="24"/>
  <c r="F68" i="24"/>
  <c r="D68" i="24"/>
  <c r="H67" i="24"/>
  <c r="F67" i="24"/>
  <c r="D67" i="24"/>
  <c r="Q85" i="17"/>
  <c r="O85" i="17"/>
  <c r="H85" i="17"/>
  <c r="F85" i="17"/>
  <c r="Q83" i="17"/>
  <c r="O83" i="17"/>
  <c r="H83" i="17"/>
  <c r="F83" i="17"/>
  <c r="Q82" i="17"/>
  <c r="O82" i="17"/>
  <c r="H82" i="17"/>
  <c r="F82" i="17"/>
  <c r="Q77" i="17"/>
  <c r="O77" i="17"/>
  <c r="H77" i="17"/>
  <c r="F77" i="17"/>
  <c r="Q73" i="17"/>
  <c r="O73" i="17"/>
  <c r="H73" i="17"/>
  <c r="F73" i="17"/>
  <c r="H114" i="24"/>
  <c r="F114" i="24"/>
  <c r="D114" i="24"/>
  <c r="H113" i="24"/>
  <c r="F113" i="24"/>
  <c r="D113" i="24"/>
  <c r="H112" i="24"/>
  <c r="F112" i="24"/>
  <c r="D112" i="24"/>
  <c r="H111" i="24"/>
  <c r="F111" i="24"/>
  <c r="D111" i="24"/>
  <c r="H110" i="24"/>
  <c r="F110" i="24"/>
  <c r="D110" i="24"/>
  <c r="H109" i="24"/>
  <c r="F109" i="24"/>
  <c r="D109" i="24"/>
  <c r="H108" i="24"/>
  <c r="F108" i="24"/>
  <c r="D108" i="24"/>
  <c r="H107" i="24"/>
  <c r="F107" i="24"/>
  <c r="D107" i="24"/>
  <c r="H106" i="24"/>
  <c r="F106" i="24"/>
  <c r="D106" i="24"/>
  <c r="H105" i="24"/>
  <c r="F105" i="24"/>
  <c r="D105" i="24"/>
  <c r="H104" i="24"/>
  <c r="F104" i="24"/>
  <c r="D104" i="24"/>
  <c r="H103" i="24"/>
  <c r="F103" i="24"/>
  <c r="D103" i="24"/>
  <c r="H102" i="24"/>
  <c r="F102" i="24"/>
  <c r="D102" i="24"/>
  <c r="H101" i="24"/>
  <c r="F101" i="24"/>
  <c r="D101" i="24"/>
  <c r="H100" i="24"/>
  <c r="F100" i="24"/>
  <c r="D100" i="24"/>
  <c r="H99" i="24"/>
  <c r="F99" i="24"/>
  <c r="D99" i="24"/>
  <c r="H98" i="24"/>
  <c r="F98" i="24"/>
  <c r="D98" i="24"/>
  <c r="H97" i="24"/>
  <c r="F97" i="24"/>
  <c r="D97" i="24"/>
  <c r="H96" i="24"/>
  <c r="F96" i="24"/>
  <c r="D96" i="24"/>
  <c r="H56" i="24"/>
  <c r="F56" i="24"/>
  <c r="D56" i="24"/>
  <c r="H55" i="24"/>
  <c r="F55" i="24"/>
  <c r="D55" i="24"/>
  <c r="H54" i="24"/>
  <c r="F54" i="24"/>
  <c r="D54" i="24"/>
  <c r="H53" i="24"/>
  <c r="F53" i="24"/>
  <c r="D53" i="24"/>
  <c r="H52" i="24"/>
  <c r="F52" i="24"/>
  <c r="D52" i="24"/>
  <c r="H51" i="24"/>
  <c r="F51" i="24"/>
  <c r="D51" i="24"/>
  <c r="H50" i="24"/>
  <c r="F50" i="24"/>
  <c r="D50" i="24"/>
  <c r="H49" i="24"/>
  <c r="F49" i="24"/>
  <c r="D49" i="24"/>
  <c r="H48" i="24"/>
  <c r="F48" i="24"/>
  <c r="D48" i="24"/>
  <c r="H47" i="24"/>
  <c r="F47" i="24"/>
  <c r="D47" i="24"/>
  <c r="H46" i="24"/>
  <c r="F46" i="24"/>
  <c r="D46" i="24"/>
  <c r="H45" i="24"/>
  <c r="F45" i="24"/>
  <c r="D45" i="24"/>
  <c r="H44" i="24"/>
  <c r="F44" i="24"/>
  <c r="D44" i="24"/>
  <c r="H43" i="24"/>
  <c r="F43" i="24"/>
  <c r="D43" i="24"/>
  <c r="H42" i="24"/>
  <c r="F42" i="24"/>
  <c r="D42" i="24"/>
  <c r="H41" i="24"/>
  <c r="F41" i="24"/>
  <c r="D41" i="24"/>
  <c r="H40" i="24"/>
  <c r="F40" i="24"/>
  <c r="D40" i="24"/>
  <c r="H39" i="24"/>
  <c r="F39" i="24"/>
  <c r="D39" i="24"/>
  <c r="H38" i="24"/>
  <c r="F38" i="24"/>
  <c r="D38" i="24"/>
  <c r="Q115" i="17"/>
  <c r="Q113" i="17"/>
  <c r="Q111" i="17"/>
  <c r="Q107" i="17"/>
  <c r="O111" i="17"/>
  <c r="O115" i="17"/>
  <c r="O113" i="17"/>
  <c r="O107" i="17"/>
  <c r="H107" i="17"/>
  <c r="H115" i="17"/>
  <c r="H113" i="17"/>
  <c r="F115" i="17"/>
  <c r="F113" i="17"/>
  <c r="F107" i="17"/>
</calcChain>
</file>

<file path=xl/sharedStrings.xml><?xml version="1.0" encoding="utf-8"?>
<sst xmlns="http://schemas.openxmlformats.org/spreadsheetml/2006/main" count="3238" uniqueCount="284">
  <si>
    <t>Anzahl</t>
  </si>
  <si>
    <t>Anteil an altersgleicher Bevölkerung</t>
  </si>
  <si>
    <t>Land</t>
  </si>
  <si>
    <t>Baden-Württemberg</t>
  </si>
  <si>
    <t>Bayern</t>
  </si>
  <si>
    <t>Brandenburg</t>
  </si>
  <si>
    <t>Bremen</t>
  </si>
  <si>
    <t>Hessen</t>
  </si>
  <si>
    <t>Mecklenburg-Vorpommern</t>
  </si>
  <si>
    <t>Niedersachsen</t>
  </si>
  <si>
    <t>Nordrhein-Westfalen</t>
  </si>
  <si>
    <t>Rheinland-Pfalz</t>
  </si>
  <si>
    <t>Saarland</t>
  </si>
  <si>
    <t>Sachsen</t>
  </si>
  <si>
    <t>Sachsen-Anhalt</t>
  </si>
  <si>
    <t>Schleswig-Holstein</t>
  </si>
  <si>
    <t>Thüringen</t>
  </si>
  <si>
    <t>Ostdeutschland</t>
  </si>
  <si>
    <t>Westdeutschland</t>
  </si>
  <si>
    <t>Deutschland</t>
  </si>
  <si>
    <t>Kinder im Alter von 3 bis unter 6 Jahre
(ohne Schulkinder)</t>
  </si>
  <si>
    <t xml:space="preserve">* Kinder in Tagespflege, die zusätzlich eine Kindertageseinrichtung oder eine Ganztagsschule besuchen, konnten nicht herausgerechnet werden. </t>
  </si>
  <si>
    <t>Kinder mit 
Eingliederungs-hilfen bzw. sonder-pädagogischem Förderbedarf in Angeboten der frühkindlichen Bildung</t>
  </si>
  <si>
    <t>Tageseinrichtungen mit Gruppenstruktur sowie Förderschulkindergärten und schulvorbereitende Einrichtungen zusammen</t>
  </si>
  <si>
    <t>Davon</t>
  </si>
  <si>
    <t>Gruppen in schul-vorbereitenden Einrichtungen</t>
  </si>
  <si>
    <t>Berlin</t>
  </si>
  <si>
    <t>Hamburg</t>
  </si>
  <si>
    <t xml:space="preserve">Land </t>
  </si>
  <si>
    <t>25 bis unter 50%</t>
  </si>
  <si>
    <t>50 bis unter 75%</t>
  </si>
  <si>
    <t>75% und mehr</t>
  </si>
  <si>
    <t>.</t>
  </si>
  <si>
    <t>Insgesamt</t>
  </si>
  <si>
    <t>In %</t>
  </si>
  <si>
    <t xml:space="preserve">In % an allen Angeboten </t>
  </si>
  <si>
    <t>In % an allen Tageseinrichtungen mit Gruppenstruktur sowie schulnahen Einrichtungen</t>
  </si>
  <si>
    <t>Unter 25%</t>
  </si>
  <si>
    <t>Mindestens einer Behinderung</t>
  </si>
  <si>
    <t>Und zwar</t>
  </si>
  <si>
    <t xml:space="preserve">* Kinder in Tagespflege, die zusätzlich eine Kindertageseinrichtung oder eine Ganztagsschule besuchen, konnten nich herausgerechnet werden. </t>
  </si>
  <si>
    <t>Tageseinrichtungen ohne Gruppenstruktur bzw. ohne statistische Erfassung der Gruppenstruktur mit Kindern mit Eingliederungshilfen</t>
  </si>
  <si>
    <t>Mehr als 90% Kinder mit Behinderung</t>
  </si>
  <si>
    <t>Gruppen in Tageseinrichtungen mit mehr als 90% Kindern mit Eingliederungshilfe</t>
  </si>
  <si>
    <t xml:space="preserve">1) Kooperationen und Durchmischungen von Gruppen in schulnahen Angeboten und Kindertageseinrichtungen können statistisch nicht dargestellt werden. In Baden-Württemberg werden beispielsweise Kinder in Förderschulkindergärten im Rahmen von
(Intensiv-)Kooperationen mit Kindertageseinrichtungen teilweise gemeinsam in Gruppen mit Kindern ohne Eingliederungshilfen bzw. sonderpädagogischen Förderbedarf betreut.  </t>
  </si>
  <si>
    <t>Männlich</t>
  </si>
  <si>
    <t>Weiblich</t>
  </si>
  <si>
    <t>Kinder im Alter von unter 3 Jahren</t>
  </si>
  <si>
    <t>Kindertages-einrichtungen insgesamt</t>
  </si>
  <si>
    <t>Einrichtung ohne Kinder mit Eingliederungshilfe</t>
  </si>
  <si>
    <t>Einrichtung mit und ohne Kinder mit Eingliederungshilfe</t>
  </si>
  <si>
    <t>Einrichtungen nur für Kinder mit Eingliederungshilfe</t>
  </si>
  <si>
    <t>Einrichtung ohne Kinder mit Eingliederungshilfen</t>
  </si>
  <si>
    <t>Einrichtung mit und ohne Kinder mit Eingliederungshilfen</t>
  </si>
  <si>
    <t>Einrichtungen nur für Kinder mit Eingliederungshilfen</t>
  </si>
  <si>
    <t>Bis zu 20% Kinder mit Eingliederungs-hilfen</t>
  </si>
  <si>
    <t>Mehr als 20% und bis zu 50% Kinder mit Eingliederungs-hilfen</t>
  </si>
  <si>
    <t>Mehr als 50% und bis zu 90% Kinder mit Eingliederungs-hilfen</t>
  </si>
  <si>
    <t>Gruppen in Tageseinrichtungen mit mehr als 90% Kindern mit Eingliederungs-hilfe</t>
  </si>
  <si>
    <t>Entwicklungsgespräche bzw. regelmäßige Informationen über die Entwicklung des Kindes</t>
  </si>
  <si>
    <t>Kurze Gespräche beim Bringen oder Abholen des Kindes</t>
  </si>
  <si>
    <t>Elternabende</t>
  </si>
  <si>
    <t>Elternbriefe</t>
  </si>
  <si>
    <t>Informationen auf der Homepage</t>
  </si>
  <si>
    <t>Informationen über den Alltag auf Wochenplänen oder als Aushang</t>
  </si>
  <si>
    <t>Ja und wird in ausreichendem Maße angeboten.</t>
  </si>
  <si>
    <t>Ja, aber wird nicht in ausreichendem Maße angeboten.</t>
  </si>
  <si>
    <t>Nein, wird nicht angeboten.</t>
  </si>
  <si>
    <t>Ich weiß nicht, ob es ein solches Angebot gibt.</t>
  </si>
  <si>
    <t>Länder</t>
  </si>
  <si>
    <t>Anteil</t>
  </si>
  <si>
    <t>S.E.</t>
  </si>
  <si>
    <t>Ja wird angeboten.</t>
  </si>
  <si>
    <t>Erziehungsvorstellungen</t>
  </si>
  <si>
    <t>Wünsche zur Körperpflege des Kindes</t>
  </si>
  <si>
    <t>Wünsche zu den Schlafzeiten des Kindes</t>
  </si>
  <si>
    <t>Wünsche zur Ernährung des Kindes</t>
  </si>
  <si>
    <t>Möglichkeiten Kritik zu äußern</t>
  </si>
  <si>
    <t>Kritik wird aufgegriffen</t>
  </si>
  <si>
    <t>Hinweis: Durchschnittliche Zustimmung zu den Items "Es gibt Möglichkeiten, Kritik an der Kindertagesbetreuung zu äußern (beispielsweise ein Kummerkasten)" und "Die von mir geäußerte Kritik wird von der Kindertagesbetreuung aufgegriffen." auf einer Skala von 1 "trifft gar nicht zu" bis 4 "trifft vollkommen zu".</t>
  </si>
  <si>
    <t>Kontakte zu Betreuungsmöglichkeiten bei Notfällen oder kurzfristigen Ausfällen</t>
  </si>
  <si>
    <t>Vermittlung von Fachärzten, Förderangeboten oder therapeutischen Angeboten</t>
  </si>
  <si>
    <t>Vermittlung von Kontakten zu sozialen Diensten für Eltern</t>
  </si>
  <si>
    <t>Hol- und Bringdienste für Kinder</t>
  </si>
  <si>
    <t>Vermittlung von Beratungsangeboten für familienrechtliche Fragen</t>
  </si>
  <si>
    <t>Elternkurse</t>
  </si>
  <si>
    <t>Ja</t>
  </si>
  <si>
    <t>Nein</t>
  </si>
  <si>
    <t>Ist mir nicht bekannt</t>
  </si>
  <si>
    <t>Mittelwert</t>
  </si>
  <si>
    <t>Ich weiß nicht, 
ob es ein solches Angebot gibt.</t>
  </si>
  <si>
    <t>Quelle: DJI, Kinderbetreuungsstudie U12 2020, gewichtete Daten, Berechnungen des DJI, n = 15.502-15.753</t>
  </si>
  <si>
    <t>Quelle: DJI, Kinderbetreuungsstudie U12 2020, gewichtete Daten, Berechnungen des DJI, n = 15.390</t>
  </si>
  <si>
    <t>Hinweis: Durchschnittliche Zustimmung zu den Items "Die zuständigen Betreuungspersonen berücksichtigen…". Skala von 1 "trifft gar nicht zu" bis 4 "trifft vollkommen zu".</t>
  </si>
  <si>
    <t>Quelle: DJI, Kinderbetreuungsstudie U12 2020, gewichtete Daten, Berechnungen des DJI, n = 15.578-17.123</t>
  </si>
  <si>
    <t>Quelle: DJI, Kinderbetreuungsstudie U12 2020, gewichtete Daten, Berechnungen des DJI, n = 16.383-17.204</t>
  </si>
  <si>
    <t>Öffentlich geförderte Kindertages-pflege*</t>
  </si>
  <si>
    <t>-</t>
  </si>
  <si>
    <t>Quelle: DJI, Kinderbetreuungsstudie U12 2021, gewichtete Daten, Berechnungen des DJI, n = 15.502-15.753</t>
  </si>
  <si>
    <t xml:space="preserve"> Eingliederungshilfe nach 
SGB IX/SGB VIII wegen</t>
  </si>
  <si>
    <t>Kinder mit 
Eingliederungshilfen bzw. sonder-pädagogischem Förderbedarf in Angeboten der frühkindlichen Bildung</t>
  </si>
  <si>
    <t>Quelle: Statistische Ämter des Bundes und der Länder, Kinder- und Jugendhilfestatistik 2020; Sekretariat der KMK, Schüler, Klassen, Lehrer und Absolventen der Schulen 2010 bis 2019; Bayerisches Landesamt für Statistik und Datenverarbeitung, Volksschulen zur sonderpädagogischen Förderung und Schulen für Kranke in Bayern 2019; Thüringer Ministerium für Bildung, Wissenschaft und Kultur 2019, eigene Berechnungen</t>
  </si>
  <si>
    <t>Davon in</t>
  </si>
  <si>
    <t>Davon in Gruppen mit</t>
  </si>
  <si>
    <t>15*</t>
  </si>
  <si>
    <t>44*</t>
  </si>
  <si>
    <t>40*</t>
  </si>
  <si>
    <t>42*</t>
  </si>
  <si>
    <t>21*</t>
  </si>
  <si>
    <t>38*</t>
  </si>
  <si>
    <t>16*</t>
  </si>
  <si>
    <t>36*</t>
  </si>
  <si>
    <t>46*</t>
  </si>
  <si>
    <t>35*</t>
  </si>
  <si>
    <t>20*</t>
  </si>
  <si>
    <t>18*</t>
  </si>
  <si>
    <t>41*</t>
  </si>
  <si>
    <t>39*</t>
  </si>
  <si>
    <t>45*</t>
  </si>
  <si>
    <t>24*</t>
  </si>
  <si>
    <t>33*</t>
  </si>
  <si>
    <t>14*</t>
  </si>
  <si>
    <t>19*</t>
  </si>
  <si>
    <t>43*</t>
  </si>
  <si>
    <t>34*</t>
  </si>
  <si>
    <t>37*</t>
  </si>
  <si>
    <t>3*</t>
  </si>
  <si>
    <t>81*</t>
  </si>
  <si>
    <t>77*</t>
  </si>
  <si>
    <t>75*</t>
  </si>
  <si>
    <t>22*</t>
  </si>
  <si>
    <t>4*</t>
  </si>
  <si>
    <t>78*</t>
  </si>
  <si>
    <t>80*</t>
  </si>
  <si>
    <t>74*</t>
  </si>
  <si>
    <t>79*</t>
  </si>
  <si>
    <t>17*</t>
  </si>
  <si>
    <t>73*</t>
  </si>
  <si>
    <t>23*</t>
  </si>
  <si>
    <t>76*</t>
  </si>
  <si>
    <t>72*</t>
  </si>
  <si>
    <t>Informationsaustausch in mehreren Sprachen</t>
  </si>
  <si>
    <t>2,9*</t>
  </si>
  <si>
    <t>3,2*</t>
  </si>
  <si>
    <t>Bei "Wünsche zu den Schlafzeiten des Kindes" wurde 2021 erstmalig die Kategorie "Mein Kind schläft nicht mehr" erhoben, diese Kategorie wurde aus den Analysen ausgeschlossen. Dadurch ist die Vergleichbarkeit zwischen den Jahren eingeschränkt und es wurden keine Signifikanzen berechnet.</t>
  </si>
  <si>
    <t>Quelle: DJI, Kinderbetreuungsstudie U12 2021, gewichtete Daten, Berechnungen des DJI, n = 15.325-15.599</t>
  </si>
  <si>
    <t>Gibt es momentan wegen Corona nicht</t>
  </si>
  <si>
    <t>Informationen über E-Mailverteiler bzw. Rundmails</t>
  </si>
  <si>
    <t>Möglichkeit, sich zu beschweren</t>
  </si>
  <si>
    <t>Quelle: DJI, Kinderbetreuungsstudie U12 2021, gewichtete Daten, Berechnungen des DJI, n = 15.702-15.724</t>
  </si>
  <si>
    <t xml:space="preserve">* = Mittelwert statistisch signifikant verschieden gegenüber 2020; keine statistischen Tests für Deutschland, Westdeutschland und Ostdeutschland
</t>
  </si>
  <si>
    <t xml:space="preserve"> &lt; 25%</t>
  </si>
  <si>
    <t>25 bis &lt; 50%</t>
  </si>
  <si>
    <t>50 bis &lt; 75%</t>
  </si>
  <si>
    <t xml:space="preserve"> 25 bis &lt; 50%</t>
  </si>
  <si>
    <t xml:space="preserve">Zusatzangebote Eltern </t>
  </si>
  <si>
    <t>Ja, wird angeboten.</t>
  </si>
  <si>
    <t xml:space="preserve"> Elterntreffs oder Elterncafes</t>
  </si>
  <si>
    <t>Veranstaltungen mit Eltern</t>
  </si>
  <si>
    <t>Elternbesuche in der Betreuung oder Hospitationen</t>
  </si>
  <si>
    <t>Veranstaltungen zu pädagogischen Themen</t>
  </si>
  <si>
    <t xml:space="preserve">Elternkurse (z.B.  Erziehungsthemen, Sprachkurse) </t>
  </si>
  <si>
    <t>Informationen und  Austausch über Kita-App</t>
  </si>
  <si>
    <t>Fragetext: Bietet die Kindertagesbetreuung Ihres Kindes die folgenden zusätzlichen Angebote an?</t>
  </si>
  <si>
    <t>Hinweis: Die Auswertung bezieht sich ausschließlich auf Eltern, deren Kind in einer Kindertageseinrichtung und nicht von einer Kindertagespflegeperson betreut wird. Es wurden keine Tests auf signifkante Unterschiede durchgeführt, da die Fragen im Vergleich zu 2020 abweichen.</t>
  </si>
  <si>
    <r>
      <t>1)</t>
    </r>
    <r>
      <rPr>
        <sz val="8.5"/>
        <rFont val="Calibri"/>
        <family val="2"/>
        <scheme val="minor"/>
      </rPr>
      <t xml:space="preserve"> Ohne Hort- und Hortgruppenpersonal</t>
    </r>
  </si>
  <si>
    <r>
      <t>2)</t>
    </r>
    <r>
      <rPr>
        <sz val="8.5"/>
        <rFont val="Calibri"/>
        <family val="2"/>
        <scheme val="minor"/>
      </rPr>
      <t xml:space="preserve"> Das Merkmal „Geschlecht“ wird ab 2020 in zwei Variablen abgebildet. Einmal als tatsächlich erhobenes Merkmal mit den 4 Ausprägungen (weiblich, männlich, ohne Angabe, divers) und einmal als typisiertes, dichotomes Merkmal mit den 2 Ausprägungen (weiblich, männlich). Das typisierte, dichotome Merkmal „Geschlecht“ basiert auf dem ursprünglichen Merkmal mit 4 Ausprägungen, hingegen wurden die Ausprägungen „ohne Angabe“ und „divers“ per Zufallsauswahl auf die Ausprägungen „weiblich“ und „männlich“ aufgeteilt. Andernfalls kommt es aufgrund der geringen Fallzahlen für „ohne Angabe“ oder „divers“ zu vermeintlichen vielen Geheimhaltungsfällen.</t>
    </r>
  </si>
  <si>
    <r>
      <t>Tab. HF-10.3.1-1 Pädagogisches und leitendes Personal</t>
    </r>
    <r>
      <rPr>
        <b/>
        <vertAlign val="superscript"/>
        <sz val="11"/>
        <rFont val="Calibri"/>
        <family val="2"/>
        <scheme val="minor"/>
      </rPr>
      <t>1)</t>
    </r>
    <r>
      <rPr>
        <b/>
        <sz val="11"/>
        <rFont val="Calibri"/>
        <family val="2"/>
        <scheme val="minor"/>
      </rPr>
      <t xml:space="preserve"> in Kindertageseinrichtungen 2021 nach Geschlecht</t>
    </r>
    <r>
      <rPr>
        <b/>
        <vertAlign val="superscript"/>
        <sz val="11"/>
        <rFont val="Calibri"/>
        <family val="2"/>
        <scheme val="minor"/>
      </rPr>
      <t>2)</t>
    </r>
    <r>
      <rPr>
        <b/>
        <sz val="11"/>
        <rFont val="Calibri"/>
        <family val="2"/>
        <scheme val="minor"/>
      </rPr>
      <t xml:space="preserve"> und Ländern</t>
    </r>
  </si>
  <si>
    <r>
      <t>Tab. HF-10.3.1-2 Pädagogisches und leitendes Personal</t>
    </r>
    <r>
      <rPr>
        <b/>
        <vertAlign val="superscript"/>
        <sz val="11"/>
        <rFont val="Calibri"/>
        <family val="2"/>
        <scheme val="minor"/>
      </rPr>
      <t>1)</t>
    </r>
    <r>
      <rPr>
        <b/>
        <sz val="11"/>
        <rFont val="Calibri"/>
        <family val="2"/>
        <scheme val="minor"/>
      </rPr>
      <t xml:space="preserve"> in Kindertageseinrichtungen 2020 nach Geschlecht</t>
    </r>
    <r>
      <rPr>
        <b/>
        <vertAlign val="superscript"/>
        <sz val="11"/>
        <rFont val="Calibri"/>
        <family val="2"/>
        <scheme val="minor"/>
      </rPr>
      <t>2)</t>
    </r>
    <r>
      <rPr>
        <b/>
        <sz val="11"/>
        <rFont val="Calibri"/>
        <family val="2"/>
        <scheme val="minor"/>
      </rPr>
      <t xml:space="preserve"> und Ländern</t>
    </r>
  </si>
  <si>
    <r>
      <t>Tab. HF-10.3.1-3 Pädagogisches und leitendes Personal</t>
    </r>
    <r>
      <rPr>
        <b/>
        <vertAlign val="superscript"/>
        <sz val="11"/>
        <rFont val="Calibri"/>
        <family val="2"/>
        <scheme val="minor"/>
      </rPr>
      <t>1)</t>
    </r>
    <r>
      <rPr>
        <b/>
        <sz val="11"/>
        <rFont val="Calibri"/>
        <family val="2"/>
        <scheme val="minor"/>
      </rPr>
      <t xml:space="preserve"> in Kindertageseinrichtungen 2019 nach Geschlecht und Ländern</t>
    </r>
  </si>
  <si>
    <r>
      <t>Tab. HF-10.3.1-4 Pädagogisches und leitendes Personal</t>
    </r>
    <r>
      <rPr>
        <b/>
        <vertAlign val="superscript"/>
        <sz val="11"/>
        <rFont val="Calibri"/>
        <family val="2"/>
        <scheme val="minor"/>
      </rPr>
      <t>1)</t>
    </r>
    <r>
      <rPr>
        <b/>
        <sz val="11"/>
        <rFont val="Calibri"/>
        <family val="2"/>
        <scheme val="minor"/>
      </rPr>
      <t xml:space="preserve"> in Kindertageseinrichtungen 2018 nach Geschlecht und Ländern</t>
    </r>
  </si>
  <si>
    <r>
      <rPr>
        <vertAlign val="superscript"/>
        <sz val="8.5"/>
        <rFont val="Calibri"/>
        <family val="2"/>
        <scheme val="minor"/>
      </rPr>
      <t>1</t>
    </r>
    <r>
      <rPr>
        <sz val="8.5"/>
        <rFont val="Calibri"/>
        <family val="2"/>
        <scheme val="minor"/>
      </rPr>
      <t xml:space="preserve"> Ohne Personal in Horten</t>
    </r>
  </si>
  <si>
    <t>Tab. HF-10.3.2-1 Kindertagespflegepersonen 2021 nach Geschlecht und Ländern</t>
  </si>
  <si>
    <t>Tab. HF-10.3.2-2 Kindertagespflegepersonen 2020 nach Geschlecht und Ländern</t>
  </si>
  <si>
    <t>Tab. HF-10.3.2-3 Kindertagespflegepersonen 2019 nach Geschlecht und Ländern</t>
  </si>
  <si>
    <t>Tab. HF-10.3.2-4 Kindertagespflegepersonen 2018 nach Geschlecht und Ländern</t>
  </si>
  <si>
    <r>
      <t>Tab. HF-10.3.3-1 Personen</t>
    </r>
    <r>
      <rPr>
        <b/>
        <vertAlign val="superscript"/>
        <sz val="11"/>
        <rFont val="Calibri"/>
        <family val="2"/>
        <scheme val="minor"/>
      </rPr>
      <t>1</t>
    </r>
    <r>
      <rPr>
        <b/>
        <sz val="11"/>
        <rFont val="Calibri"/>
        <family val="2"/>
        <scheme val="minor"/>
      </rPr>
      <t>, die für Leitungaufgaben angestellt sind, 2021 nach Geschlecht und Ländern</t>
    </r>
  </si>
  <si>
    <r>
      <t>Tab. HF-10.3.3-2 Personen</t>
    </r>
    <r>
      <rPr>
        <b/>
        <vertAlign val="superscript"/>
        <sz val="11"/>
        <rFont val="Calibri"/>
        <family val="2"/>
        <scheme val="minor"/>
      </rPr>
      <t>1</t>
    </r>
    <r>
      <rPr>
        <b/>
        <sz val="11"/>
        <rFont val="Calibri"/>
        <family val="2"/>
        <scheme val="minor"/>
      </rPr>
      <t>, die für Leitungaufgaben angestellt sind, 2020 nach Geschlecht und Ländern</t>
    </r>
  </si>
  <si>
    <r>
      <t>Tab. HF-10.3.3-3 Personen</t>
    </r>
    <r>
      <rPr>
        <b/>
        <vertAlign val="superscript"/>
        <sz val="11"/>
        <rFont val="Calibri"/>
        <family val="2"/>
        <scheme val="minor"/>
      </rPr>
      <t>1</t>
    </r>
    <r>
      <rPr>
        <b/>
        <sz val="11"/>
        <rFont val="Calibri"/>
        <family val="2"/>
        <scheme val="minor"/>
      </rPr>
      <t>, die für Leitungaufgaben angestellt sind, 2019 nach Geschlecht und Ländern</t>
    </r>
  </si>
  <si>
    <r>
      <t>Tab. HF-10.3.3-4 Personen</t>
    </r>
    <r>
      <rPr>
        <b/>
        <vertAlign val="superscript"/>
        <sz val="11"/>
        <rFont val="Calibri"/>
        <family val="2"/>
        <scheme val="minor"/>
      </rPr>
      <t>1</t>
    </r>
    <r>
      <rPr>
        <b/>
        <sz val="11"/>
        <rFont val="Calibri"/>
        <family val="2"/>
        <scheme val="minor"/>
      </rPr>
      <t>, die für Leitungaufgaben angestellt sind, 2018 nach Geschlecht und Ländern</t>
    </r>
  </si>
  <si>
    <t>Tab. HF-10.5.1-1.1 Informationsangebote der Kindertageseinrichtung für Eltern aus Elternsicht 2021 nach Ländern (in %)</t>
  </si>
  <si>
    <t>Tab. HF-10.5.1-1.2 Informationsangebote der Kindertageseinrichtung für Eltern aus Elternsicht 2020 nach Ländern (in %)</t>
  </si>
  <si>
    <t>Hinweis: Die Auswertung bezieht sich ausschließlich auf Eltern, deren Kind in einer Kindertageseinrichtung und nicht von einer Kindertagespflegeperson betreut wird.</t>
  </si>
  <si>
    <t>Fragetext: Bietet die Kindertagesbetreuung Ihres Kindes die folgenden Informationsangebote an?</t>
  </si>
  <si>
    <t>Fragetext: Bietet die Kindertagesbetreuung Ihres Kindes die folgenden Angebote an […]: Mitbestimmungsgremien, wie z.B. Elternbeiräte bzw. Elternvertretungen</t>
  </si>
  <si>
    <t>Tab. HF-10.5.2-1 Vorhandensein von Mitbestimmungsgremien für Eltern in der Kindertageseinrichtung aus Elternsicht 2021 nach Ländern (in %)</t>
  </si>
  <si>
    <t>Tab. HF-10.5.2-2 Vorhandensein von Mitbestimmungsgremien für Eltern in der Kindertageseinrichtung aus Elternsicht 2020 nach Ländern (in %)</t>
  </si>
  <si>
    <t>Tab. HF-10.5.3-1 Berücksichtigung von individuellen Bedürfnissen durch die Betreuungspersonen in der Kindertageseinrichtung aus Elternsicht 2021 nach Ländern (Mittelwert)</t>
  </si>
  <si>
    <t>Tab. HF-10.5.3-2 Berücksichtigung von individuellen Bedürfnissen durch die Betreuungspersonen in der Kindertageseinrichtung aus Elternsicht 2020 nach Ländern (Mittelwert)</t>
  </si>
  <si>
    <t>Tab. HF-10.5.4-1 Kritikmöglichkeiten aus Elternsicht 2021 nach Ländern (Mittelwert)</t>
  </si>
  <si>
    <t>Tab. HF-10.5.4-2 Kritikmöglichkeiten aus Elternsicht 2020 nach Ländern (Mittelwert)</t>
  </si>
  <si>
    <t>Quelle: DJI-Kinderbetreuungsstudie U12 2020, gewichtete Daten, Berechnungen des DJI, n = 15.534-15.705</t>
  </si>
  <si>
    <t xml:space="preserve">Quelle: DJI-Kinderbetreuungsstudie U12 2021, gewichtete Daten, Berechnungen des DJI, n = 15.642-15.703 </t>
  </si>
  <si>
    <t>Tab. HF-10.6.3-1 Durch die Kindertageseinrichtung angebotene Hilfen für Eltern aus Elternsicht 2021 nach Ländern (in %)</t>
  </si>
  <si>
    <t>Tab. HF-10.6.3-2 Durch die Kindertageseinrichtung angebotene Hilfen für Eltern aus Elternsicht 2020 nach Ländern (in %)</t>
  </si>
  <si>
    <t>Hinweis: Die Auswertung bezieht sich ausschließlich auf Eltern, deren Kind in einer Kindertageseinrichtung und nicht von einer Kindertagespflegeperson betreut wird. Folgende Items wurden 2021 nicht mehr erhoben: "Vermittlung von Fachärzten, Förderangeboten oder therapeutischen Angeboten", "Vermittlung von Kontakten zu sozialen Diensten für Eltern", "Vermittlung von Beratungsangeboten für familienrechtliche Fragen" und "Elternkurse".</t>
  </si>
  <si>
    <t>Fragetext: Bietet Ihre Kindertagesbetreuung die folgenden Hilfen für Eltern an?</t>
  </si>
  <si>
    <t xml:space="preserve">Fragetext: Bietet Ihre Kindertagesbetreuung die folgenden Hilfen für Eltern an? </t>
  </si>
  <si>
    <t>Tab. HF-10.4.7-1 Zusammensetzung der Gruppen mit einrichtungsgebundener Eingliederungshilfe in Kindertageseinrichtungen 2021 nach Anzahl der Kinder und Ländern</t>
  </si>
  <si>
    <t>Tab. HF-10.4.7-2 Zusammensetzung der Gruppen mit einrichtungsgebundener Eingliederungshilfe in Kindertageseinrichtungen 2020 nach Anzahl der Kinder und Ländern</t>
  </si>
  <si>
    <t>Tab. HF-10.4.7-3 Zusammensetzung der Gruppen mit einrichtungsgebundener Eingliederungshilfe in Kindertageseinrichtungen 2019 nach Anzahl der Kinder und Ländern</t>
  </si>
  <si>
    <t>Tab. HF-10.4.7-4 Zusammensetzung der Gruppen mit einrichtungsgebundener Eingliederungshilfe in Kindertageseinrichtungen 2018 nach Anzahl der Kinder und Ländern</t>
  </si>
  <si>
    <t>Kinder in Kindertageseinrichtungen insgesamt</t>
  </si>
  <si>
    <t>Kinder in Kindertages-einrichtungen mit deutscher Familiensprache insgesamt</t>
  </si>
  <si>
    <t>Kinder mit deutscher Familiensprache in Kitas im Alter von unter 3 Jahren</t>
  </si>
  <si>
    <t>Kinder mit deutscher Familiensprache in Kitas im Alter von 3 Jahren bis zum Schuleintritt</t>
  </si>
  <si>
    <t>* Die Tabelle beinhaltet die Ergebnisse dazu, wie viele Kinder in Einrichtungen sind, in denen hauptsächlich Kinder mit deutscher Familiensprache sind.</t>
  </si>
  <si>
    <t>Tab. HF-10.5.1-2 Zusätzliche Angebote der Kindertageseinrichtung für Eltern aus Elternsicht 2021 nach Ländern (in %)</t>
  </si>
  <si>
    <t>Zurück zum Inhalt - HF-10</t>
  </si>
  <si>
    <t>Tab. HF-10.4.4-1 Kindertageseinrichtungen 2021 nach Art der Betreuung von Kindern, die aufgrund einer Behinderung Eingliederungshilfe erhalten, und Ländern</t>
  </si>
  <si>
    <t>Tab. HF-10.4.4-2 Kindertageseinrichtungen 2020 nach Art der Betreuung von Kindern, die aufgrund einer Behinderung Eingliederungshilfe erhalten, und Ländern</t>
  </si>
  <si>
    <t>Tab. HF-10.4.4-3 Kindertageseinrichtungen 2019 nach Art der Betreuung von Kindern, die aufgrund einer Behinderung Eingliederungshilfe erhalten, und Ländern</t>
  </si>
  <si>
    <t>Tab. HF-10.4.4-4 Kindertageseinrichtungen 2018 nach Art der Betreuung von Kindern, die aufgrund einer Behinderung Eingliederungshilfe erhalten, und Ländern</t>
  </si>
  <si>
    <t>Tab. HF-10.4.1-2.1 Kinder mit deutscher Familiensprache 2021 nach dem Anteil der Kinder mit deutscher Familiensprache in der Kindertageseinrichtungen ("ethnische Komposition von Kindertageseinrichtungen")* und Ländern</t>
  </si>
  <si>
    <t>Tab. HF-10.4.1-2.2 Kinder mit deutscher Familiensprache 2020 nach dem Anteil der Kinder mit deutscher Familiensprache in der Kindertageseinrichtungen ("ethnische Komposition von Kindertageseinrichtungen")* und Ländern</t>
  </si>
  <si>
    <t>Tab. HF-10.4.1-2.3 Kinder mit deutscher Familiensprache 2019 nach dem Anteil der Kinder mit deutscher Familiensprache in der Kindertageseinrichtungen ("ethnische Komposition von Kindertageseinrichtungen")* und Ländern</t>
  </si>
  <si>
    <t>Tab. HF-10.4.1-2.4 Kinder mit deutscher Familiensprache 2018 nach dem Anteil der Kinder mit deutscher Familiensprache in der Kindertageseinrichtungen ("ethnische Komposition von Kindertageseinrichtungen")* und Ländern</t>
  </si>
  <si>
    <t>Hinweis: Die Auswertung bezieht sich ausschließlich auf Eltern, deren Kind in einer Kindertageseinrichtung und nicht von einer Kindertagespflegeperson betreut wird. Es wurden keine Tests auf signifkante Unterschiede durchgeführt, da die Antwortmöglichkeiten zu 2020 abweichen.</t>
  </si>
  <si>
    <t xml:space="preserve">Körperlicher Behinderung </t>
  </si>
  <si>
    <t xml:space="preserve">Geistiger Behinderung </t>
  </si>
  <si>
    <r>
      <rPr>
        <vertAlign val="superscript"/>
        <sz val="8.5"/>
        <color theme="1"/>
        <rFont val="MetaNormalLF-Roman"/>
        <family val="2"/>
      </rPr>
      <t>1</t>
    </r>
    <r>
      <rPr>
        <sz val="8.5"/>
        <color theme="1"/>
        <rFont val="MetaNormalLF-Roman"/>
        <family val="2"/>
      </rPr>
      <t xml:space="preserve"> Nach § 35a SGB VIII;  bei Frühförderung unter Umständen i. V. m. SGB IX (gem. § 10 Abs. 4 Satz 3 SGB VIII).</t>
    </r>
  </si>
  <si>
    <r>
      <rPr>
        <vertAlign val="superscript"/>
        <sz val="8.5"/>
        <rFont val="MetaNormalLF-Roman"/>
        <family val="2"/>
      </rPr>
      <t>1</t>
    </r>
    <r>
      <rPr>
        <sz val="8.5"/>
        <rFont val="MetaNormalLF-Roman"/>
        <family val="2"/>
      </rPr>
      <t xml:space="preserve"> Nach § 35a SGB VIII;  bei Frühförderung unter Umständen i. V. m. SGB IX (gem. § 10 Abs. 4 Satz 3 SGB VIII).</t>
    </r>
  </si>
  <si>
    <t xml:space="preserve"> Eingliederungshilfe nach 
SGB XII/SGB VIII wegen</t>
  </si>
  <si>
    <r>
      <rPr>
        <vertAlign val="superscript"/>
        <sz val="8.5"/>
        <rFont val="MetaNormalLF-Roman"/>
        <family val="2"/>
      </rPr>
      <t>1</t>
    </r>
    <r>
      <rPr>
        <sz val="8.5"/>
        <rFont val="MetaNormalLF-Roman"/>
        <family val="2"/>
      </rPr>
      <t xml:space="preserve"> Nach § 35a SGB VIII;  bei Frühförderung unter Umständen i. V. m. SGB XII (gem. § 10 Abs. 4 Satz 3 SGB VIII).</t>
    </r>
  </si>
  <si>
    <r>
      <t>Drohender oder seelischer Behinderung</t>
    </r>
    <r>
      <rPr>
        <vertAlign val="superscript"/>
        <sz val="9"/>
        <rFont val="MetaNormalLF-Roman"/>
        <family val="2"/>
      </rPr>
      <t>1</t>
    </r>
  </si>
  <si>
    <t>Tab. HF-10.4.5-1 Kinder mit einrichtungsgebundener Eingliederungshilfe in Kindertagesbetreuung* 2021 nach Altersgruppen und Ländern</t>
  </si>
  <si>
    <t>Tab. HF-10.4.5-2 Kinder mit einrichtungsgebundener Eingliederungshilfe in Kindertagesbetreuung* 2020 nach Altersgruppen und Ländern</t>
  </si>
  <si>
    <t>Tab. HF-10.4.5-3 Kinder mit einrichtungsgebundener Eingliederungshilfe in Kindertagesbetreuung* 2019 nach Altersgruppen und Ländern</t>
  </si>
  <si>
    <t>Tab. HF-10.4.5-4 Kinder mit einrichtungsgebundener Eingliederungshilfe in Kindertagesbetreuung* 2018 nach Altersgruppen und Ländern</t>
  </si>
  <si>
    <t>Hinweis: Die Frage wurde verändert; die Angaben zu den Möglichkeiten, Kritik zu äußern finden Sie auf den Tabellenblättern zu "Daten HF-10.5.1"</t>
  </si>
  <si>
    <t>,</t>
  </si>
  <si>
    <t>Quelle: Forschungsdatenzentrum der Statistischen Ämter des Bundes und der Länder, Statistik der Kinder- und Jugendhilfe, Kinder und tätige Personen in Tageseinrichtungen 2021, https://doi.org/10.21242/22541.2021.00.00.1.1.0, Berechnungen des Forschungsverbundes DJI/TU Dortmund</t>
  </si>
  <si>
    <t>Quelle: Forschungsdatenzentrum der Statistischen Ämter des Bundes und der Länder, Statistik der Kinder- und Jugendhilfe, Kinder und tätige Personen in Tageseinrichtungen 2020, https://doi.org/10.21242/22541.2020.00.00.1.1.0, Berechnungen des Forschungsverbundes DJI/TU Dortmund</t>
  </si>
  <si>
    <t>Quelle: Forschungsdatenzentrum der Statistischen Ämter des Bundes und der Länder, Statistik der Kinder- und Jugendhilfe, Kinder und tätige Personen in Tageseinrichtungen 2019, https://doi.org/10.21242/22541.2019.00.00.1.1.0, Berechnungen des Forschungsverbundes DJI/TU Dortmund</t>
  </si>
  <si>
    <t>Quelle: Forschungsdatenzentrum der Statistischen Ämter des Bundes und der Länder, Statistik der Kinder- und Jugendhilfe, Kinder und tätige Personen in Tageseinrichtungen 2018, https://doi.org/10.21242/22541.2018.00.00.1.1.0, Berechnungen des Forschungsverbundes DJI/TU Dortmund</t>
  </si>
  <si>
    <t>Quelle: Forschungsdatenzentrum der Statistischen Ämter des Bundes und der Länder, Statistik der Kinder- und Jugendhilfe, Kinder und tätige Personen in öffentlich geförderter Kindertagespflege 2021, https://doi.org/10.21242/22543.2021.00.00.1.1.0, Berechnungen des Forschungsverbundes DJI/TU Dortmund</t>
  </si>
  <si>
    <t>Quelle: Forschungsdatenzentrum der Statistischen Ämter des Bundes und der Länder, Statistik der Kinder- und Jugendhilfe, Kinder und tätige Personen in öffentlich geförderter Kindertagespflege 2020, https://doi.org/10.21242/22543.2020.00.00.1.1.0, Berechnungen des Forschungsverbundes DJI/TU Dortmund</t>
  </si>
  <si>
    <t>Quelle: Forschungsdatenzentrum der Statistischen Ämter des Bundes und der Länder, Statistik der Kinder- und Jugendhilfe, Kinder und tätige Personen in öffentlich geförderter Kindertagespflege 2019, https://doi.org/10.21242/22543.2019.00.00.1.1.0, Berechnungen des Forschungsverbundes DJI/TU Dortmund</t>
  </si>
  <si>
    <t>Quelle: Forschungsdatenzentrum der Statistischen Ämter des Bundes und der Länder, Statistik der Kinder- und Jugendhilfe, Kinder und tätige Personen in öffentlich geförderter Kindertagespflege 2018, https://doi.org/10.21242/22543.2018.00.00.1.1.0,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</si>
  <si>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2021, https://doi.org/10.21242/22541.2021.00.00.1.1.0, https://doi.org/10.21242/22543.2021.00.00.1.1.0,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</si>
  <si>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2020, https://doi.org/10.21242/22541.2020.00.00.1.1.0, https://doi.org/10.21242/22543.2020.00.00.1.1.0,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</si>
  <si>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2019, https://doi.org/10.21242/22541.2019.00.00.1.1.0, https://doi.org/10.21242/22543.2019.00.00.1.1.0,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</si>
  <si>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2018, https://doi.org/10.21242/22541.2018.00.00.1.1.0, https://doi.org/10.21242/22543.2018.00.00.1.1.0,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</si>
  <si>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2021, https://doi.org/10.21242/22541.2021.00.00.1.1.0, https://doi.org/10.21242/22543.2021.00.00.1.1.0; Sekretariat der KMK, Schüler, Klassen, Lehrer und Absolventen der Schulen 2011 bis 2020; Bayerisches Landesamt für Statistik und Datenverarbeitung, Volksschulen zur sonderpädagogischen Förderung und Schulen für Kranke in Bayern 2020;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</si>
  <si>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2020, https://doi.org/10.21242/22541.2020.00.00.1.1.0, https://doi.org/10.21242/22543.2020.00.00.1.1.0; Sekretariat der KMK, Schüler, Klassen, Lehrer und Absolventen der Schulen 2010 bis 2019; Bayerisches Landesamt für Statistik und Datenverarbeitung, Volksschulen zur sonderpädagogischen Förderung und Schulen für Kranke in Bayern 2019; Thüringer Ministerium für Bildung, Wissenschaft und Kultur 2019;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</si>
  <si>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2019, https://doi.org/10.21242/22541.2019.00.00.1.1.0, https://doi.org/10.21242/22543.2019.00.00.1.1.0; Sekretariat der KMK, Schüler, Klassen, Lehrer und Absolventen der Schulen 2010 bis 2019; Bayerisches Landesamt für Statistik und Datenverarbeitung, Volksschulen zur sonderpädagogischen Förderung und Schulen für Kranke in Bayern 2019; Thüringer Ministerium für Bildung, Wissenschaft und Kultur 2019;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</si>
  <si>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2018, https://doi.org/10.21242/22541.2018.00.00.1.1.0, https://doi.org/10.21242/22543.2018.00.00.1.1.0; Sekretariat der KMK, Schüler, Klassen, Lehrer und Absolventen der Schulen 2008 bis 2017; Bayerisches Landesamt für Statistik und Datenverarbeitung, Volksschulen zur sonderpädagogischen Förderung und Schulen für Kranke in Bayern 2017/18; Thüringer Ministerium für Bildung, Wissenschaft und Kultur 2017; Berechnungen des Forschungsverbundes DJI/TU Dortmund</t>
  </si>
  <si>
    <t>Kinder mit nichtdeutscher Familiensprache in Kitas im Alter von unter 3 Jahren</t>
  </si>
  <si>
    <t>Kinder mit nichtdeutscher Familiensprache in Kitas im Alter von 3 Jahren bis zum Schuleintritt</t>
  </si>
  <si>
    <t>Tab. HF-10.4.1-1 Kinder mit nichtdeutscher und deutscher Familiensprache 2021 nach dem Anteil der Kinder mit nichtdeutscher Familiensprache in der Kindertageseinrichtungen (Segregation)* und Ländern</t>
  </si>
  <si>
    <t>Kinder in Kindertages-einrichtungen mit nichtdeutscher Familiensprache insgesamt</t>
  </si>
  <si>
    <t>Kinder mit nichtdeutscher Familiensprache in Kindertageseinrichtungen mit einem Anteil von … Kindern mit nichtdeutscher Familiensprache in der Kindertageseinrichtung</t>
  </si>
  <si>
    <t>Prozentualer Anteil der Kinder mit nichtdeutscher Familienprache pro Einrichtung</t>
  </si>
  <si>
    <t>* Die Tabelle beinhaltet die Ergebnisse dazu, wie viele Kinder mit nichtdeutscher Familiensprache in Einrichtungen sind, in denen hauptsächlich Kinder mit nichtdeutscher Familiensprache sind.</t>
  </si>
  <si>
    <t>* Die Tabelle beinhaltet die Ergebnisse dazu, wie viele Kinder in Einrichtungen sind, in denen hauptsächlich Kinder mit nichtdeutscher Familiensprache sind.</t>
  </si>
  <si>
    <t>Tab. HF-10.4.1-2 Kinder mit nichtdeutscher Familiensprache 2020 nach dem Anteil der Kinder mit nichtdeutscher Familiensprache in der Kindertageseinrichtungen (Segregation)* und Ländern</t>
  </si>
  <si>
    <t>Tab. HF-10.4.1-3 Kinder mit nichtdeutscher Familiensprache 2019 nach dem Anteil der Kinder mit nichtdeutscher Familiensprache in der Kindertageseinrichtungen (Segregation)* und Ländern</t>
  </si>
  <si>
    <t>Tab. HF-10.4.1-4 Kinder mit nichtdeutscher Familiensprache2018 nach dem Anteil der Kinder mit nichtdeutscher Familiensprache in der Kindertageseinrichtung (Segregation)* und Ländern</t>
  </si>
  <si>
    <t>Kinder mit deutscher Familiensprache in Kindertageseinrichtungen mit einem Anteil von … Kindern mit nichtdeutscher Familiensprache in der Kindertageseinrichtung</t>
  </si>
  <si>
    <t>Klicken Sie auf den unten stehenden Link oder auf den Reiter am unteren Bildschirmrand, um eine gewünschte Tabelle aufzurufen!</t>
  </si>
  <si>
    <t>Inhalt</t>
  </si>
  <si>
    <t>Tabellen im Internet (Anhang)</t>
  </si>
  <si>
    <t>Tab. HF-10.4.10-1 Kindertageseinrichtungen nach prozentualem Anteil an Kindern mit nichtdeutscher Familiensprache und Ländern 2021</t>
  </si>
  <si>
    <t>Tab. HF-10.4.10-2 Kindertageseinrichtungen nach prozentualem Anteil an Kindern mit nichtdeutscher Familiensprache und Ländern 2020</t>
  </si>
  <si>
    <t>Tab. HF-10.4.10-3 Kindertageseinrichtungen nach prozentualem Anteil an Kindern mit nichtdeutscher Familiensprache und Ländern 2019</t>
  </si>
  <si>
    <t>Tab. HF-10.4.10-4 Kindertageseinrichtungen nach prozentualem Anteil an Kindern mit nichtdeutscher Familiensprache und Ländern 2018</t>
  </si>
  <si>
    <t>Abweichungen in den Summen erklären sich durch Runden der Zahlen.</t>
  </si>
  <si>
    <t xml:space="preserve">Alle Daten des ERiK-Berichts unterliegen einer regelmäßigen Kontrolle und Nachprüfung. </t>
  </si>
  <si>
    <r>
      <t>Tab. HF-10.3.3-4 Personen</t>
    </r>
    <r>
      <rPr>
        <u/>
        <vertAlign val="superscript"/>
        <sz val="11"/>
        <color theme="3"/>
        <rFont val="Calibri"/>
        <family val="2"/>
        <scheme val="minor"/>
      </rPr>
      <t>1</t>
    </r>
    <r>
      <rPr>
        <u/>
        <sz val="11"/>
        <color theme="3"/>
        <rFont val="Calibri"/>
        <family val="2"/>
        <scheme val="minor"/>
      </rPr>
      <t>, die für Leitungaufgaben angestellt sind, 2018 nach Geschlecht und Ländern</t>
    </r>
  </si>
  <si>
    <r>
      <t>Tab. HF-10.3.3-2 Personen</t>
    </r>
    <r>
      <rPr>
        <u/>
        <vertAlign val="superscript"/>
        <sz val="11"/>
        <color theme="3"/>
        <rFont val="Calibri"/>
        <family val="2"/>
        <scheme val="minor"/>
      </rPr>
      <t>1</t>
    </r>
    <r>
      <rPr>
        <u/>
        <sz val="11"/>
        <color theme="3"/>
        <rFont val="Calibri"/>
        <family val="2"/>
        <scheme val="minor"/>
      </rPr>
      <t>, die für Leitungaufgaben angestellt sind, 2020 nach Geschlecht und Ländern</t>
    </r>
  </si>
  <si>
    <r>
      <t>Tab. HF-10.3.3-3 Personen</t>
    </r>
    <r>
      <rPr>
        <u/>
        <vertAlign val="superscript"/>
        <sz val="11"/>
        <color theme="3"/>
        <rFont val="Calibri"/>
        <family val="2"/>
        <scheme val="minor"/>
      </rPr>
      <t>1</t>
    </r>
    <r>
      <rPr>
        <u/>
        <sz val="11"/>
        <color theme="3"/>
        <rFont val="Calibri"/>
        <family val="2"/>
        <scheme val="minor"/>
      </rPr>
      <t>, die für Leitungaufgaben angestellt sind, 2019 nach Geschlecht und Ländern</t>
    </r>
  </si>
  <si>
    <r>
      <t>Tab. HF-10.3.3-1 Personen</t>
    </r>
    <r>
      <rPr>
        <u/>
        <vertAlign val="superscript"/>
        <sz val="11"/>
        <color theme="3"/>
        <rFont val="Calibri"/>
        <family val="2"/>
        <scheme val="minor"/>
      </rPr>
      <t>1</t>
    </r>
    <r>
      <rPr>
        <u/>
        <sz val="11"/>
        <color theme="3"/>
        <rFont val="Calibri"/>
        <family val="2"/>
        <scheme val="minor"/>
      </rPr>
      <t>, die für Leitungaufgaben angestellt sind, 2021 nach Geschlecht und Ländern</t>
    </r>
  </si>
  <si>
    <r>
      <t>Tab. HF-10.3.1-4 Pädagogisches und leitendes Personal</t>
    </r>
    <r>
      <rPr>
        <u/>
        <vertAlign val="superscript"/>
        <sz val="11"/>
        <color theme="3"/>
        <rFont val="Calibri"/>
        <family val="2"/>
        <scheme val="minor"/>
      </rPr>
      <t>1)</t>
    </r>
    <r>
      <rPr>
        <u/>
        <sz val="11"/>
        <color theme="3"/>
        <rFont val="Calibri"/>
        <family val="2"/>
        <scheme val="minor"/>
      </rPr>
      <t xml:space="preserve"> in Kindertageseinrichtungen 2018 nach Geschlecht und Ländern</t>
    </r>
  </si>
  <si>
    <r>
      <t>Tab. HF-10.3.1-3 Pädagogisches und leitendes Personal</t>
    </r>
    <r>
      <rPr>
        <u/>
        <vertAlign val="superscript"/>
        <sz val="11"/>
        <color theme="3"/>
        <rFont val="Calibri"/>
        <family val="2"/>
        <scheme val="minor"/>
      </rPr>
      <t>1)</t>
    </r>
    <r>
      <rPr>
        <u/>
        <sz val="11"/>
        <color theme="3"/>
        <rFont val="Calibri"/>
        <family val="2"/>
        <scheme val="minor"/>
      </rPr>
      <t xml:space="preserve"> in Kindertageseinrichtungen 2019 nach Geschlecht und Ländern</t>
    </r>
  </si>
  <si>
    <r>
      <t>Gruppen in Förderschul-kindergärten</t>
    </r>
    <r>
      <rPr>
        <b/>
        <vertAlign val="superscript"/>
        <sz val="11"/>
        <rFont val="Calibri"/>
        <family val="2"/>
        <scheme val="minor"/>
      </rPr>
      <t>1)</t>
    </r>
    <r>
      <rPr>
        <b/>
        <sz val="11"/>
        <rFont val="Calibri"/>
        <family val="2"/>
        <scheme val="minor"/>
      </rPr>
      <t xml:space="preserve"> </t>
    </r>
  </si>
  <si>
    <t xml:space="preserve">Anteil an allen Angeboten </t>
  </si>
  <si>
    <t>Anteil an allen Tageseinrichtungen mit Gruppenstruktur sowie schulnahen Einrichtungen</t>
  </si>
  <si>
    <r>
      <t>Gruppen in Förderschul-kindergärten</t>
    </r>
    <r>
      <rPr>
        <b/>
        <vertAlign val="superscript"/>
        <sz val="11"/>
        <rFont val="Calibri"/>
        <family val="2"/>
        <scheme val="minor"/>
      </rPr>
      <t xml:space="preserve">1) </t>
    </r>
  </si>
  <si>
    <r>
      <t>Tab. HF-10.3.1-1 Pädagogisches und leitendes Personal</t>
    </r>
    <r>
      <rPr>
        <u/>
        <vertAlign val="superscript"/>
        <sz val="11"/>
        <color theme="3"/>
        <rFont val="Calibri"/>
        <family val="2"/>
        <scheme val="minor"/>
      </rPr>
      <t>1)</t>
    </r>
    <r>
      <rPr>
        <u/>
        <sz val="11"/>
        <color theme="3"/>
        <rFont val="Calibri"/>
        <family val="2"/>
        <scheme val="minor"/>
      </rPr>
      <t xml:space="preserve"> in Kindertageseinrichtungen 2021 nach Geschlecht</t>
    </r>
    <r>
      <rPr>
        <u/>
        <vertAlign val="superscript"/>
        <sz val="11"/>
        <color theme="3"/>
        <rFont val="Calibri"/>
        <family val="2"/>
        <scheme val="minor"/>
      </rPr>
      <t xml:space="preserve">2) </t>
    </r>
    <r>
      <rPr>
        <u/>
        <sz val="11"/>
        <color theme="3"/>
        <rFont val="Calibri"/>
        <family val="2"/>
        <scheme val="minor"/>
      </rPr>
      <t>und Ländern</t>
    </r>
  </si>
  <si>
    <r>
      <t>Tab. HF-10.3.1-2 Pädagogisches und leitendes Personal</t>
    </r>
    <r>
      <rPr>
        <u/>
        <vertAlign val="superscript"/>
        <sz val="11"/>
        <color theme="3"/>
        <rFont val="Calibri"/>
        <family val="2"/>
        <scheme val="minor"/>
      </rPr>
      <t>1)</t>
    </r>
    <r>
      <rPr>
        <u/>
        <sz val="11"/>
        <color theme="3"/>
        <rFont val="Calibri"/>
        <family val="2"/>
        <scheme val="minor"/>
      </rPr>
      <t xml:space="preserve"> in Kindertageseinrichtungen 2020 nach Geschlecht</t>
    </r>
    <r>
      <rPr>
        <u/>
        <vertAlign val="superscript"/>
        <sz val="11"/>
        <color theme="3"/>
        <rFont val="Calibri"/>
        <family val="2"/>
        <scheme val="minor"/>
      </rPr>
      <t>2)</t>
    </r>
    <r>
      <rPr>
        <u/>
        <sz val="11"/>
        <color theme="3"/>
        <rFont val="Calibri"/>
        <family val="2"/>
        <scheme val="minor"/>
      </rPr>
      <t xml:space="preserve"> und Ländern</t>
    </r>
  </si>
  <si>
    <t>Tabellen im Anhang (Abbildung HF-10.3-1)</t>
  </si>
  <si>
    <t>Tabellen im Anhang (Abbildung HF-10.3-2)</t>
  </si>
  <si>
    <r>
      <t>Tab. HF-10.3.1-1 Pädagogisches und leitendes Personal</t>
    </r>
    <r>
      <rPr>
        <u/>
        <vertAlign val="superscript"/>
        <sz val="10"/>
        <color theme="3"/>
        <rFont val="Arial"/>
        <family val="2"/>
      </rPr>
      <t>1)</t>
    </r>
    <r>
      <rPr>
        <u/>
        <sz val="10"/>
        <color theme="3"/>
        <rFont val="Arial"/>
        <family val="2"/>
      </rPr>
      <t xml:space="preserve"> in Kindertageseinrichtungen 2021 nach Geschlecht</t>
    </r>
    <r>
      <rPr>
        <u/>
        <vertAlign val="superscript"/>
        <sz val="10"/>
        <color theme="3"/>
        <rFont val="Arial"/>
        <family val="2"/>
      </rPr>
      <t>2)</t>
    </r>
    <r>
      <rPr>
        <u/>
        <sz val="10"/>
        <color theme="3"/>
        <rFont val="Arial"/>
        <family val="2"/>
      </rPr>
      <t xml:space="preserve"> und Ländern</t>
    </r>
  </si>
  <si>
    <t>Rahmann, Susanne/ Ziesmann, Tim/Molina Ramirez, Magdalena/ Jähnert, Alexandra (2023): HF-10 Bewältigung inhaltlicher Herausforderungen. In: Meiner-Teubner, Christiane/ Schacht, Diana D./ Klinkhammer, Nicole/ Kuger, Susanne/ Kalicki, Bernhard/ Fackler, Sina (Hrsg.): ERiK-Forschungsbericht III. Befunde des indikatorengestützten Monitorings zum KiQuTG. Bielefeld: wbv Publikation, S. 291-308.  DOI: 10.3278/9783763974597-13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</si>
</sst>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0.0"/>
    <numFmt numFmtId="167" formatCode="_(* #,##0.00_);_(* \(#,##0.00\);_(* &quot;-&quot;??_);_(@_)"/>
    <numFmt numFmtId="168" formatCode="#\ ##0;;\ \-\ \ "/>
    <numFmt numFmtId="169" formatCode="#,##0;\-#,##0;&quot;-&quot;"/>
    <numFmt numFmtId="170" formatCode="#,##0.0;\-#,##0.0;&quot;-&quot;"/>
    <numFmt numFmtId="171" formatCode="###0"/>
    <numFmt numFmtId="172" formatCode="###0.0%"/>
    <numFmt numFmtId="173" formatCode="##,#00"/>
  </numFmts>
  <fonts count="79">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0"/>
      <name val="Arial"/>
      <family val="2"/>
    </font>
    <font>
      <sz val="11"/>
      <color theme="1"/>
      <name val="Arial"/>
      <family val="2"/>
    </font>
    <font>
      <sz val="11"/>
      <color theme="1"/>
      <name val="Calibri"/>
      <family val="2"/>
      <scheme val="minor"/>
    </font>
    <font>
      <sz val="10"/>
      <name val="MetaNormalLF-Roman"/>
      <family val="2"/>
    </font>
    <font>
      <sz val="11"/>
      <color indexed="8"/>
      <name val="Calibri"/>
      <family val="2"/>
    </font>
    <font>
      <sz val="10"/>
      <name val="MetaNormalLF-Roman"/>
    </font>
    <font>
      <sz val="11"/>
      <color indexed="8"/>
      <name val="Calibri"/>
      <family val="2"/>
      <scheme val="minor"/>
    </font>
    <font>
      <b/>
      <sz val="18"/>
      <color theme="0"/>
      <name val="Arial"/>
      <family val="2"/>
    </font>
    <font>
      <b/>
      <sz val="11"/>
      <color theme="1"/>
      <name val="Arial"/>
      <family val="2"/>
    </font>
    <font>
      <sz val="8.5"/>
      <name val="Arial"/>
      <family val="2"/>
    </font>
    <font>
      <sz val="8.5"/>
      <color theme="1"/>
      <name val="Arial"/>
      <family val="2"/>
    </font>
    <font>
      <u/>
      <sz val="10"/>
      <color theme="3"/>
      <name val="Arial"/>
      <family val="2"/>
    </font>
    <font>
      <b/>
      <sz val="18"/>
      <color rgb="FFFF0000"/>
      <name val="Arial"/>
      <family val="2"/>
    </font>
    <font>
      <sz val="10"/>
      <name val="Arial"/>
      <family val="2"/>
    </font>
    <font>
      <sz val="10"/>
      <name val="Arial"/>
      <family val="2"/>
    </font>
    <font>
      <sz val="9"/>
      <color indexed="62"/>
      <name val="Arial"/>
      <family val="2"/>
    </font>
    <font>
      <sz val="9"/>
      <color indexed="60"/>
      <name val="Arial"/>
      <family val="2"/>
    </font>
    <font>
      <sz val="9"/>
      <color rgb="FF264A60"/>
      <name val="Arial"/>
      <family val="2"/>
    </font>
    <font>
      <sz val="9"/>
      <color rgb="FF010205"/>
      <name val="Arial"/>
      <family val="2"/>
    </font>
    <font>
      <b/>
      <sz val="11"/>
      <color theme="0"/>
      <name val="Calibri"/>
      <family val="2"/>
      <scheme val="minor"/>
    </font>
    <font>
      <b/>
      <sz val="11"/>
      <color theme="1"/>
      <name val="Calibri"/>
      <family val="2"/>
      <scheme val="minor"/>
    </font>
    <font>
      <sz val="9"/>
      <name val="Calibri"/>
      <family val="2"/>
      <scheme val="minor"/>
    </font>
    <font>
      <sz val="11"/>
      <name val="Calibri"/>
      <family val="2"/>
      <scheme val="minor"/>
    </font>
    <font>
      <b/>
      <sz val="11"/>
      <name val="Calibri"/>
      <family val="2"/>
      <scheme val="minor"/>
    </font>
    <font>
      <b/>
      <sz val="18"/>
      <color theme="0"/>
      <name val="Calibri"/>
      <family val="2"/>
      <scheme val="minor"/>
    </font>
    <font>
      <u/>
      <sz val="10"/>
      <name val="Calibri"/>
      <family val="2"/>
      <scheme val="minor"/>
    </font>
    <font>
      <b/>
      <sz val="11"/>
      <color rgb="FF010205"/>
      <name val="Calibri"/>
      <family val="2"/>
      <scheme val="minor"/>
    </font>
    <font>
      <sz val="9"/>
      <color indexed="8"/>
      <name val="Calibri"/>
      <family val="2"/>
      <scheme val="minor"/>
    </font>
    <font>
      <sz val="9"/>
      <color rgb="FF010205"/>
      <name val="Calibri"/>
      <family val="2"/>
      <scheme val="minor"/>
    </font>
    <font>
      <sz val="8.5"/>
      <name val="Calibri"/>
      <family val="2"/>
      <scheme val="minor"/>
    </font>
    <font>
      <sz val="9"/>
      <color theme="1"/>
      <name val="Calibri"/>
      <family val="2"/>
      <scheme val="minor"/>
    </font>
    <font>
      <sz val="8.5"/>
      <color theme="1"/>
      <name val="Calibri"/>
      <family val="2"/>
      <scheme val="minor"/>
    </font>
    <font>
      <b/>
      <vertAlign val="superscript"/>
      <sz val="11"/>
      <name val="Calibri"/>
      <family val="2"/>
      <scheme val="minor"/>
    </font>
    <font>
      <b/>
      <sz val="10"/>
      <name val="Calibri"/>
      <family val="2"/>
      <scheme val="minor"/>
    </font>
    <font>
      <sz val="9"/>
      <color theme="0"/>
      <name val="Calibri"/>
      <family val="2"/>
      <scheme val="minor"/>
    </font>
    <font>
      <vertAlign val="superscript"/>
      <sz val="8.5"/>
      <name val="Calibri"/>
      <family val="2"/>
      <scheme val="minor"/>
    </font>
    <font>
      <sz val="8.5"/>
      <color indexed="8"/>
      <name val="Calibri"/>
      <family val="2"/>
      <scheme val="minor"/>
    </font>
    <font>
      <sz val="10"/>
      <color theme="1"/>
      <name val="Calibri"/>
      <family val="2"/>
      <scheme val="minor"/>
    </font>
    <font>
      <sz val="8.5"/>
      <color rgb="FFFF0000"/>
      <name val="Calibri"/>
      <family val="2"/>
      <scheme val="minor"/>
    </font>
    <font>
      <sz val="9"/>
      <color rgb="FFFF0000"/>
      <name val="Calibri"/>
      <family val="2"/>
      <scheme val="minor"/>
    </font>
    <font>
      <sz val="9"/>
      <color rgb="FFFFFFFF"/>
      <name val="Calibri"/>
      <family val="2"/>
      <scheme val="minor"/>
    </font>
    <font>
      <sz val="9"/>
      <color indexed="60"/>
      <name val="Calibri"/>
      <family val="2"/>
      <scheme val="minor"/>
    </font>
    <font>
      <sz val="9"/>
      <color theme="0" tint="-0.14999847407452621"/>
      <name val="Calibri"/>
      <family val="2"/>
      <scheme val="minor"/>
    </font>
    <font>
      <sz val="9"/>
      <color theme="0" tint="-4.9989318521683403E-2"/>
      <name val="Calibri"/>
      <family val="2"/>
      <scheme val="minor"/>
    </font>
    <font>
      <b/>
      <sz val="18"/>
      <color rgb="FFFF0000"/>
      <name val="Calibri"/>
      <family val="2"/>
      <scheme val="minor"/>
    </font>
    <font>
      <sz val="10"/>
      <name val="Calibri"/>
      <family val="2"/>
      <scheme val="minor"/>
    </font>
    <font>
      <b/>
      <sz val="10"/>
      <color theme="0"/>
      <name val="Calibri"/>
      <family val="2"/>
      <scheme val="minor"/>
    </font>
    <font>
      <vertAlign val="superscript"/>
      <sz val="8.5"/>
      <color theme="1"/>
      <name val="MetaNormalLF-Roman"/>
      <family val="2"/>
    </font>
    <font>
      <sz val="8.5"/>
      <color theme="1"/>
      <name val="MetaNormalLF-Roman"/>
      <family val="2"/>
    </font>
    <font>
      <vertAlign val="superscript"/>
      <sz val="8.5"/>
      <name val="MetaNormalLF-Roman"/>
      <family val="2"/>
    </font>
    <font>
      <sz val="8.5"/>
      <name val="MetaNormalLF-Roman"/>
      <family val="2"/>
    </font>
    <font>
      <vertAlign val="superscript"/>
      <sz val="9"/>
      <name val="MetaNormalLF-Roman"/>
      <family val="2"/>
    </font>
    <font>
      <u/>
      <sz val="11"/>
      <color theme="10"/>
      <name val="Calibri"/>
      <family val="2"/>
      <scheme val="minor"/>
    </font>
    <font>
      <u/>
      <sz val="11"/>
      <color theme="3"/>
      <name val="Calibri"/>
      <family val="2"/>
      <scheme val="minor"/>
    </font>
    <font>
      <u/>
      <vertAlign val="superscript"/>
      <sz val="11"/>
      <color theme="3"/>
      <name val="Calibri"/>
      <family val="2"/>
      <scheme val="minor"/>
    </font>
    <font>
      <u/>
      <vertAlign val="superscript"/>
      <sz val="10"/>
      <color theme="3"/>
      <name val="Arial"/>
      <family val="2"/>
    </font>
    <font>
      <u/>
      <sz val="10"/>
      <color theme="3"/>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806207464827418E-2"/>
        <bgColor indexed="64"/>
      </patternFill>
    </fill>
    <fill>
      <patternFill patternType="solid">
        <fgColor rgb="FFD9D9D9"/>
        <bgColor indexed="64"/>
      </patternFill>
    </fill>
    <fill>
      <patternFill patternType="solid">
        <fgColor rgb="FFEB9128"/>
        <bgColor indexed="64"/>
      </patternFill>
    </fill>
    <fill>
      <patternFill patternType="solid">
        <fgColor rgb="FFA59D97"/>
        <bgColor indexed="64"/>
      </patternFill>
    </fill>
    <fill>
      <patternFill patternType="solid">
        <fgColor rgb="FFEEECE1"/>
        <bgColor indexed="64"/>
      </patternFill>
    </fill>
  </fills>
  <borders count="58">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s>
  <cellStyleXfs count="432">
    <xf numFmtId="0" fontId="0" fillId="0" borderId="0"/>
    <xf numFmtId="0" fontId="23" fillId="0" borderId="0"/>
    <xf numFmtId="0" fontId="20" fillId="0" borderId="0"/>
    <xf numFmtId="0" fontId="20" fillId="0" borderId="0"/>
    <xf numFmtId="0" fontId="25" fillId="0" borderId="0"/>
    <xf numFmtId="164" fontId="26" fillId="0" borderId="0" applyFont="0" applyFill="0" applyBorder="0" applyAlignment="0" applyProtection="0"/>
    <xf numFmtId="0" fontId="24" fillId="0" borderId="0"/>
    <xf numFmtId="0" fontId="24" fillId="0" borderId="0"/>
    <xf numFmtId="0" fontId="20" fillId="0" borderId="0"/>
    <xf numFmtId="0" fontId="24" fillId="0" borderId="0"/>
    <xf numFmtId="0" fontId="24" fillId="0" borderId="0"/>
    <xf numFmtId="0" fontId="21" fillId="0" borderId="0"/>
    <xf numFmtId="0" fontId="21" fillId="0" borderId="0"/>
    <xf numFmtId="0" fontId="21" fillId="0" borderId="0"/>
    <xf numFmtId="0" fontId="27" fillId="0" borderId="0"/>
    <xf numFmtId="0" fontId="20"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8" fillId="0" borderId="0"/>
    <xf numFmtId="0" fontId="21"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26"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applyNumberFormat="0" applyFill="0" applyBorder="0" applyAlignment="0" applyProtection="0"/>
    <xf numFmtId="0" fontId="13" fillId="0" borderId="0"/>
    <xf numFmtId="0" fontId="12" fillId="0" borderId="0"/>
    <xf numFmtId="0" fontId="12" fillId="0" borderId="0"/>
    <xf numFmtId="0" fontId="12" fillId="0" borderId="0"/>
    <xf numFmtId="0" fontId="11" fillId="0" borderId="0"/>
    <xf numFmtId="0" fontId="35" fillId="0" borderId="0"/>
    <xf numFmtId="0" fontId="3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33" fillId="0" borderId="0" applyNumberFormat="0" applyFill="0" applyBorder="0" applyAlignment="0" applyProtection="0"/>
    <xf numFmtId="0" fontId="74" fillId="0" borderId="0" applyNumberFormat="0" applyFill="0" applyBorder="0" applyAlignment="0" applyProtection="0"/>
  </cellStyleXfs>
  <cellXfs count="1049">
    <xf numFmtId="0" fontId="0" fillId="0" borderId="0" xfId="0"/>
    <xf numFmtId="0" fontId="0" fillId="0" borderId="0" xfId="0"/>
    <xf numFmtId="0" fontId="31" fillId="0" borderId="0" xfId="0" applyFont="1" applyAlignment="1">
      <alignment wrapText="1"/>
    </xf>
    <xf numFmtId="0" fontId="30" fillId="0" borderId="0" xfId="0" applyFont="1"/>
    <xf numFmtId="0" fontId="0" fillId="0" borderId="0" xfId="0" applyAlignment="1">
      <alignment horizontal="center"/>
    </xf>
    <xf numFmtId="165" fontId="0" fillId="0" borderId="0" xfId="0" applyNumberFormat="1"/>
    <xf numFmtId="10" fontId="0" fillId="0" borderId="0" xfId="0" applyNumberFormat="1"/>
    <xf numFmtId="0" fontId="29" fillId="0" borderId="0" xfId="0" applyFont="1" applyFill="1" applyAlignment="1"/>
    <xf numFmtId="0" fontId="12" fillId="0" borderId="0" xfId="344"/>
    <xf numFmtId="0" fontId="29" fillId="6" borderId="33" xfId="0" applyFont="1" applyFill="1" applyBorder="1" applyAlignment="1"/>
    <xf numFmtId="0" fontId="0" fillId="0" borderId="0" xfId="344" applyFont="1"/>
    <xf numFmtId="0" fontId="0" fillId="0" borderId="0" xfId="0" applyFont="1"/>
    <xf numFmtId="0" fontId="34" fillId="0" borderId="0" xfId="0" applyFont="1" applyFill="1" applyAlignment="1"/>
    <xf numFmtId="0" fontId="0" fillId="0" borderId="0" xfId="0" applyFont="1" applyAlignment="1">
      <alignment vertical="top"/>
    </xf>
    <xf numFmtId="0" fontId="0" fillId="0" borderId="0" xfId="0" applyAlignment="1">
      <alignment vertical="top"/>
    </xf>
    <xf numFmtId="0" fontId="0" fillId="0" borderId="0" xfId="0" applyFill="1" applyBorder="1"/>
    <xf numFmtId="0" fontId="0" fillId="0" borderId="0" xfId="0" applyFill="1"/>
    <xf numFmtId="0" fontId="37" fillId="0" borderId="0" xfId="349" applyFont="1" applyFill="1" applyBorder="1" applyAlignment="1">
      <alignment wrapText="1"/>
    </xf>
    <xf numFmtId="171" fontId="0" fillId="0" borderId="0" xfId="0" applyNumberFormat="1" applyFill="1"/>
    <xf numFmtId="0" fontId="37" fillId="0" borderId="0" xfId="349" applyFont="1" applyFill="1" applyBorder="1" applyAlignment="1">
      <alignment horizontal="center" wrapText="1"/>
    </xf>
    <xf numFmtId="0" fontId="37" fillId="0" borderId="0" xfId="349" applyFont="1" applyFill="1" applyBorder="1" applyAlignment="1">
      <alignment vertical="top" wrapText="1"/>
    </xf>
    <xf numFmtId="0" fontId="37" fillId="0" borderId="0" xfId="349" applyFont="1" applyFill="1" applyBorder="1" applyAlignment="1">
      <alignment horizontal="left" vertical="top" wrapText="1"/>
    </xf>
    <xf numFmtId="171" fontId="38" fillId="0" borderId="0" xfId="349" applyNumberFormat="1" applyFont="1" applyFill="1" applyBorder="1" applyAlignment="1">
      <alignment horizontal="right" vertical="top"/>
    </xf>
    <xf numFmtId="172" fontId="38" fillId="0" borderId="0" xfId="349" applyNumberFormat="1" applyFont="1" applyFill="1" applyBorder="1" applyAlignment="1">
      <alignment horizontal="right" vertical="top"/>
    </xf>
    <xf numFmtId="0" fontId="0" fillId="0" borderId="0" xfId="0" applyBorder="1"/>
    <xf numFmtId="10" fontId="0" fillId="0" borderId="0" xfId="0" applyNumberFormat="1" applyBorder="1"/>
    <xf numFmtId="0" fontId="39" fillId="0" borderId="0" xfId="350" applyFont="1" applyFill="1" applyBorder="1" applyAlignment="1">
      <alignment wrapText="1"/>
    </xf>
    <xf numFmtId="0" fontId="39" fillId="0" borderId="0" xfId="353" applyFont="1" applyFill="1" applyBorder="1" applyAlignment="1">
      <alignment wrapText="1"/>
    </xf>
    <xf numFmtId="0" fontId="39" fillId="0" borderId="0" xfId="351" applyFont="1" applyFill="1" applyBorder="1" applyAlignment="1">
      <alignment wrapText="1"/>
    </xf>
    <xf numFmtId="0" fontId="39" fillId="0" borderId="0" xfId="352" applyFont="1" applyFill="1" applyBorder="1" applyAlignment="1">
      <alignment wrapText="1"/>
    </xf>
    <xf numFmtId="0" fontId="39" fillId="0" borderId="0" xfId="354" applyFont="1" applyFill="1" applyBorder="1" applyAlignment="1">
      <alignment wrapText="1"/>
    </xf>
    <xf numFmtId="0" fontId="39" fillId="0" borderId="0" xfId="355" applyFont="1" applyFill="1" applyBorder="1" applyAlignment="1">
      <alignment wrapText="1"/>
    </xf>
    <xf numFmtId="0" fontId="39" fillId="0" borderId="0" xfId="356" applyFont="1" applyFill="1" applyBorder="1" applyAlignment="1">
      <alignment wrapText="1"/>
    </xf>
    <xf numFmtId="0" fontId="39" fillId="0" borderId="0" xfId="357" applyFont="1" applyFill="1" applyBorder="1" applyAlignment="1">
      <alignment horizontal="center" wrapText="1"/>
    </xf>
    <xf numFmtId="0" fontId="39" fillId="0" borderId="0" xfId="358" applyFont="1" applyFill="1" applyBorder="1" applyAlignment="1">
      <alignment horizontal="center" wrapText="1"/>
    </xf>
    <xf numFmtId="0" fontId="39" fillId="0" borderId="0" xfId="359" applyFont="1" applyFill="1" applyBorder="1" applyAlignment="1">
      <alignment horizontal="left" vertical="top" wrapText="1"/>
    </xf>
    <xf numFmtId="171" fontId="40" fillId="0" borderId="0" xfId="360" applyNumberFormat="1" applyFont="1" applyFill="1" applyBorder="1" applyAlignment="1">
      <alignment horizontal="right" vertical="top"/>
    </xf>
    <xf numFmtId="172" fontId="40" fillId="0" borderId="0" xfId="361" applyNumberFormat="1" applyFont="1" applyFill="1" applyBorder="1" applyAlignment="1">
      <alignment horizontal="right" vertical="top"/>
    </xf>
    <xf numFmtId="171" fontId="40" fillId="0" borderId="0" xfId="362" applyNumberFormat="1" applyFont="1" applyFill="1" applyBorder="1" applyAlignment="1">
      <alignment horizontal="right" vertical="top"/>
    </xf>
    <xf numFmtId="0" fontId="39" fillId="0" borderId="0" xfId="363" applyFont="1" applyFill="1" applyBorder="1" applyAlignment="1">
      <alignment horizontal="left" vertical="top" wrapText="1"/>
    </xf>
    <xf numFmtId="172" fontId="40" fillId="0" borderId="0" xfId="364" applyNumberFormat="1" applyFont="1" applyFill="1" applyBorder="1" applyAlignment="1">
      <alignment horizontal="right" vertical="top"/>
    </xf>
    <xf numFmtId="171" fontId="40" fillId="0" borderId="0" xfId="365" applyNumberFormat="1" applyFont="1" applyFill="1" applyBorder="1" applyAlignment="1">
      <alignment horizontal="right" vertical="top"/>
    </xf>
    <xf numFmtId="171" fontId="40" fillId="0" borderId="0" xfId="366" applyNumberFormat="1" applyFont="1" applyFill="1" applyBorder="1" applyAlignment="1">
      <alignment horizontal="right" vertical="top"/>
    </xf>
    <xf numFmtId="0" fontId="39" fillId="0" borderId="0" xfId="367" applyFont="1" applyFill="1" applyBorder="1" applyAlignment="1">
      <alignment horizontal="left" vertical="top" wrapText="1"/>
    </xf>
    <xf numFmtId="171" fontId="40" fillId="0" borderId="0" xfId="368" applyNumberFormat="1" applyFont="1" applyFill="1" applyBorder="1" applyAlignment="1">
      <alignment horizontal="right" vertical="top"/>
    </xf>
    <xf numFmtId="172" fontId="40" fillId="0" borderId="0" xfId="369" applyNumberFormat="1" applyFont="1" applyFill="1" applyBorder="1" applyAlignment="1">
      <alignment horizontal="right" vertical="top"/>
    </xf>
    <xf numFmtId="171" fontId="40" fillId="0" borderId="0" xfId="370" applyNumberFormat="1" applyFont="1" applyFill="1" applyBorder="1" applyAlignment="1">
      <alignment horizontal="right" vertical="top"/>
    </xf>
    <xf numFmtId="166" fontId="0" fillId="0" borderId="0" xfId="0" applyNumberFormat="1"/>
    <xf numFmtId="0" fontId="32" fillId="0" borderId="0" xfId="0" applyFont="1" applyAlignment="1">
      <alignment vertical="center" wrapText="1"/>
    </xf>
    <xf numFmtId="3" fontId="0" fillId="0" borderId="0" xfId="0" applyNumberFormat="1"/>
    <xf numFmtId="0" fontId="47" fillId="0" borderId="0" xfId="342" applyFont="1" applyAlignment="1">
      <alignment vertical="top"/>
    </xf>
    <xf numFmtId="0" fontId="7" fillId="0" borderId="0" xfId="0" applyFont="1"/>
    <xf numFmtId="0" fontId="48" fillId="0" borderId="0" xfId="381" applyFont="1" applyAlignment="1">
      <alignment vertical="center"/>
    </xf>
    <xf numFmtId="0" fontId="7" fillId="0" borderId="0" xfId="382" applyFont="1"/>
    <xf numFmtId="0" fontId="48" fillId="0" borderId="0" xfId="383" applyFont="1" applyAlignment="1">
      <alignment vertical="center"/>
    </xf>
    <xf numFmtId="0" fontId="44" fillId="11" borderId="38" xfId="390" applyFont="1" applyFill="1" applyBorder="1" applyAlignment="1">
      <alignment horizontal="center" wrapText="1"/>
    </xf>
    <xf numFmtId="0" fontId="44" fillId="11" borderId="39" xfId="390" applyFont="1" applyFill="1" applyBorder="1" applyAlignment="1">
      <alignment horizontal="center" wrapText="1"/>
    </xf>
    <xf numFmtId="0" fontId="44" fillId="11" borderId="40" xfId="390" applyFont="1" applyFill="1" applyBorder="1" applyAlignment="1">
      <alignment horizontal="center" wrapText="1"/>
    </xf>
    <xf numFmtId="0" fontId="49" fillId="0" borderId="9" xfId="391" applyFont="1" applyBorder="1" applyAlignment="1">
      <alignment vertical="center" wrapText="1"/>
    </xf>
    <xf numFmtId="173" fontId="43" fillId="0" borderId="25" xfId="392" applyNumberFormat="1" applyFont="1" applyBorder="1" applyAlignment="1">
      <alignment horizontal="right" vertical="center"/>
    </xf>
    <xf numFmtId="173" fontId="50" fillId="0" borderId="15" xfId="393" applyNumberFormat="1" applyFont="1" applyBorder="1" applyAlignment="1">
      <alignment horizontal="right" vertical="center"/>
    </xf>
    <xf numFmtId="166" fontId="50" fillId="0" borderId="6" xfId="396" applyNumberFormat="1" applyFont="1" applyBorder="1" applyAlignment="1">
      <alignment horizontal="right" vertical="center"/>
    </xf>
    <xf numFmtId="0" fontId="49" fillId="3" borderId="9" xfId="391" applyFont="1" applyFill="1" applyBorder="1" applyAlignment="1">
      <alignment vertical="center" wrapText="1"/>
    </xf>
    <xf numFmtId="173" fontId="43" fillId="3" borderId="9" xfId="392" applyNumberFormat="1" applyFont="1" applyFill="1" applyBorder="1" applyAlignment="1">
      <alignment horizontal="right" vertical="center"/>
    </xf>
    <xf numFmtId="173" fontId="50" fillId="3" borderId="15" xfId="393" applyNumberFormat="1" applyFont="1" applyFill="1" applyBorder="1" applyAlignment="1">
      <alignment horizontal="right" vertical="center"/>
    </xf>
    <xf numFmtId="166" fontId="50" fillId="3" borderId="6" xfId="396" applyNumberFormat="1" applyFont="1" applyFill="1" applyBorder="1" applyAlignment="1">
      <alignment horizontal="right" vertical="center"/>
    </xf>
    <xf numFmtId="173" fontId="43" fillId="0" borderId="9" xfId="392" applyNumberFormat="1" applyFont="1" applyBorder="1" applyAlignment="1">
      <alignment horizontal="right" vertical="center"/>
    </xf>
    <xf numFmtId="166" fontId="50" fillId="3" borderId="6" xfId="395" applyNumberFormat="1" applyFont="1" applyFill="1" applyBorder="1" applyAlignment="1">
      <alignment horizontal="right" vertical="center"/>
    </xf>
    <xf numFmtId="0" fontId="49" fillId="0" borderId="9" xfId="397" applyFont="1" applyBorder="1" applyAlignment="1">
      <alignment vertical="center" wrapText="1"/>
    </xf>
    <xf numFmtId="173" fontId="43" fillId="0" borderId="9" xfId="398" applyNumberFormat="1" applyFont="1" applyBorder="1" applyAlignment="1">
      <alignment horizontal="right" vertical="center"/>
    </xf>
    <xf numFmtId="173" fontId="50" fillId="0" borderId="15" xfId="399" applyNumberFormat="1" applyFont="1" applyBorder="1" applyAlignment="1">
      <alignment horizontal="right" vertical="center"/>
    </xf>
    <xf numFmtId="166" fontId="50" fillId="0" borderId="6" xfId="402" applyNumberFormat="1" applyFont="1" applyBorder="1" applyAlignment="1">
      <alignment horizontal="right" vertical="center"/>
    </xf>
    <xf numFmtId="0" fontId="49" fillId="3" borderId="19" xfId="391" applyFont="1" applyFill="1" applyBorder="1" applyAlignment="1">
      <alignment vertical="center" wrapText="1"/>
    </xf>
    <xf numFmtId="173" fontId="43" fillId="3" borderId="16" xfId="392" applyNumberFormat="1" applyFont="1" applyFill="1" applyBorder="1" applyAlignment="1">
      <alignment horizontal="right" vertical="center"/>
    </xf>
    <xf numFmtId="173" fontId="50" fillId="3" borderId="20" xfId="393" applyNumberFormat="1" applyFont="1" applyFill="1" applyBorder="1" applyAlignment="1">
      <alignment horizontal="right" vertical="center"/>
    </xf>
    <xf numFmtId="166" fontId="50" fillId="3" borderId="18" xfId="395" applyNumberFormat="1" applyFont="1" applyFill="1" applyBorder="1" applyAlignment="1">
      <alignment horizontal="right" vertical="center"/>
    </xf>
    <xf numFmtId="0" fontId="49" fillId="2" borderId="14" xfId="0" applyFont="1" applyFill="1" applyBorder="1" applyAlignment="1">
      <alignment horizontal="left" wrapText="1"/>
    </xf>
    <xf numFmtId="173" fontId="43" fillId="2" borderId="14" xfId="0" applyNumberFormat="1" applyFont="1" applyFill="1" applyBorder="1" applyAlignment="1">
      <alignment vertical="center"/>
    </xf>
    <xf numFmtId="173" fontId="50" fillId="2" borderId="10" xfId="393" applyNumberFormat="1" applyFont="1" applyFill="1" applyBorder="1" applyAlignment="1">
      <alignment horizontal="right" vertical="center"/>
    </xf>
    <xf numFmtId="166" fontId="50" fillId="2" borderId="11" xfId="396" applyNumberFormat="1" applyFont="1" applyFill="1" applyBorder="1" applyAlignment="1">
      <alignment horizontal="right" vertical="center"/>
    </xf>
    <xf numFmtId="0" fontId="49" fillId="2" borderId="9" xfId="0" applyFont="1" applyFill="1" applyBorder="1" applyAlignment="1">
      <alignment horizontal="left" wrapText="1"/>
    </xf>
    <xf numFmtId="173" fontId="43" fillId="2" borderId="9" xfId="0" applyNumberFormat="1" applyFont="1" applyFill="1" applyBorder="1" applyAlignment="1">
      <alignment vertical="center"/>
    </xf>
    <xf numFmtId="173" fontId="50" fillId="2" borderId="15" xfId="393" applyNumberFormat="1" applyFont="1" applyFill="1" applyBorder="1" applyAlignment="1">
      <alignment horizontal="right" vertical="center"/>
    </xf>
    <xf numFmtId="166" fontId="50" fillId="2" borderId="6" xfId="396" applyNumberFormat="1" applyFont="1" applyFill="1" applyBorder="1" applyAlignment="1">
      <alignment horizontal="right" vertical="center"/>
    </xf>
    <xf numFmtId="0" fontId="49" fillId="2" borderId="19" xfId="403" applyFont="1" applyFill="1" applyBorder="1" applyAlignment="1">
      <alignment vertical="center" wrapText="1"/>
    </xf>
    <xf numFmtId="173" fontId="43" fillId="2" borderId="19" xfId="0" applyNumberFormat="1" applyFont="1" applyFill="1" applyBorder="1" applyAlignment="1">
      <alignment vertical="center"/>
    </xf>
    <xf numFmtId="173" fontId="50" fillId="2" borderId="20" xfId="404" applyNumberFormat="1" applyFont="1" applyFill="1" applyBorder="1" applyAlignment="1">
      <alignment horizontal="right" vertical="center"/>
    </xf>
    <xf numFmtId="166" fontId="50" fillId="2" borderId="18" xfId="407" applyNumberFormat="1" applyFont="1" applyFill="1" applyBorder="1" applyAlignment="1">
      <alignment horizontal="right" vertical="center"/>
    </xf>
    <xf numFmtId="173" fontId="43" fillId="0" borderId="15" xfId="393" applyNumberFormat="1" applyFont="1" applyBorder="1" applyAlignment="1">
      <alignment horizontal="right" vertical="center"/>
    </xf>
    <xf numFmtId="166" fontId="43" fillId="0" borderId="6" xfId="396" applyNumberFormat="1" applyFont="1" applyBorder="1" applyAlignment="1">
      <alignment horizontal="right" vertical="center"/>
    </xf>
    <xf numFmtId="173" fontId="43" fillId="3" borderId="15" xfId="393" applyNumberFormat="1" applyFont="1" applyFill="1" applyBorder="1" applyAlignment="1">
      <alignment horizontal="right" vertical="center"/>
    </xf>
    <xf numFmtId="166" fontId="43" fillId="3" borderId="6" xfId="396" applyNumberFormat="1" applyFont="1" applyFill="1" applyBorder="1" applyAlignment="1">
      <alignment horizontal="right" vertical="center"/>
    </xf>
    <xf numFmtId="166" fontId="43" fillId="3" borderId="6" xfId="395" applyNumberFormat="1" applyFont="1" applyFill="1" applyBorder="1" applyAlignment="1">
      <alignment horizontal="right" vertical="center"/>
    </xf>
    <xf numFmtId="173" fontId="43" fillId="0" borderId="15" xfId="399" applyNumberFormat="1" applyFont="1" applyBorder="1" applyAlignment="1">
      <alignment horizontal="right" vertical="center"/>
    </xf>
    <xf numFmtId="166" fontId="43" fillId="0" borderId="6" xfId="402" applyNumberFormat="1" applyFont="1" applyBorder="1" applyAlignment="1">
      <alignment horizontal="right" vertical="center"/>
    </xf>
    <xf numFmtId="173" fontId="43" fillId="3" borderId="20" xfId="393" applyNumberFormat="1" applyFont="1" applyFill="1" applyBorder="1" applyAlignment="1">
      <alignment horizontal="right" vertical="center"/>
    </xf>
    <xf numFmtId="166" fontId="43" fillId="3" borderId="18" xfId="395" applyNumberFormat="1" applyFont="1" applyFill="1" applyBorder="1" applyAlignment="1">
      <alignment horizontal="right" vertical="center"/>
    </xf>
    <xf numFmtId="173" fontId="43" fillId="2" borderId="10" xfId="393" applyNumberFormat="1" applyFont="1" applyFill="1" applyBorder="1" applyAlignment="1">
      <alignment horizontal="right" vertical="center"/>
    </xf>
    <xf numFmtId="166" fontId="43" fillId="2" borderId="11" xfId="396" applyNumberFormat="1" applyFont="1" applyFill="1" applyBorder="1" applyAlignment="1">
      <alignment horizontal="right" vertical="center"/>
    </xf>
    <xf numFmtId="173" fontId="43" fillId="2" borderId="15" xfId="393" applyNumberFormat="1" applyFont="1" applyFill="1" applyBorder="1" applyAlignment="1">
      <alignment horizontal="right" vertical="center"/>
    </xf>
    <xf numFmtId="166" fontId="43" fillId="2" borderId="6" xfId="396" applyNumberFormat="1" applyFont="1" applyFill="1" applyBorder="1" applyAlignment="1">
      <alignment horizontal="right" vertical="center"/>
    </xf>
    <xf numFmtId="173" fontId="43" fillId="2" borderId="20" xfId="404" applyNumberFormat="1" applyFont="1" applyFill="1" applyBorder="1" applyAlignment="1">
      <alignment horizontal="right" vertical="center"/>
    </xf>
    <xf numFmtId="166" fontId="43" fillId="2" borderId="18" xfId="407" applyNumberFormat="1" applyFont="1" applyFill="1" applyBorder="1" applyAlignment="1">
      <alignment horizontal="right" vertical="center"/>
    </xf>
    <xf numFmtId="173" fontId="50" fillId="0" borderId="9" xfId="392" applyNumberFormat="1" applyFont="1" applyBorder="1" applyAlignment="1">
      <alignment horizontal="right" vertical="center"/>
    </xf>
    <xf numFmtId="173" fontId="50" fillId="3" borderId="9" xfId="392" applyNumberFormat="1" applyFont="1" applyFill="1" applyBorder="1" applyAlignment="1">
      <alignment horizontal="right" vertical="center"/>
    </xf>
    <xf numFmtId="173" fontId="50" fillId="0" borderId="9" xfId="398" applyNumberFormat="1" applyFont="1" applyBorder="1" applyAlignment="1">
      <alignment horizontal="right" vertical="center"/>
    </xf>
    <xf numFmtId="173" fontId="50" fillId="3" borderId="16" xfId="392" applyNumberFormat="1" applyFont="1" applyFill="1" applyBorder="1" applyAlignment="1">
      <alignment horizontal="right" vertical="center"/>
    </xf>
    <xf numFmtId="173" fontId="52" fillId="2" borderId="14" xfId="0" applyNumberFormat="1" applyFont="1" applyFill="1" applyBorder="1" applyAlignment="1">
      <alignment vertical="center"/>
    </xf>
    <xf numFmtId="173" fontId="52" fillId="2" borderId="9" xfId="0" applyNumberFormat="1" applyFont="1" applyFill="1" applyBorder="1" applyAlignment="1">
      <alignment vertical="center"/>
    </xf>
    <xf numFmtId="173" fontId="52" fillId="2" borderId="19" xfId="0" applyNumberFormat="1" applyFont="1" applyFill="1" applyBorder="1" applyAlignment="1">
      <alignment vertical="center"/>
    </xf>
    <xf numFmtId="0" fontId="7" fillId="0" borderId="0" xfId="408" applyFont="1"/>
    <xf numFmtId="173" fontId="50" fillId="0" borderId="8" xfId="392" applyNumberFormat="1" applyFont="1" applyBorder="1" applyAlignment="1">
      <alignment horizontal="right" vertical="center"/>
    </xf>
    <xf numFmtId="173" fontId="50" fillId="0" borderId="2" xfId="409" applyNumberFormat="1" applyFont="1" applyBorder="1" applyAlignment="1">
      <alignment horizontal="right" vertical="center"/>
    </xf>
    <xf numFmtId="166" fontId="50" fillId="0" borderId="6" xfId="411" applyNumberFormat="1" applyFont="1" applyBorder="1" applyAlignment="1">
      <alignment horizontal="right" vertical="center"/>
    </xf>
    <xf numFmtId="173" fontId="50" fillId="3" borderId="15" xfId="409" applyNumberFormat="1" applyFont="1" applyFill="1" applyBorder="1" applyAlignment="1">
      <alignment horizontal="right" vertical="center"/>
    </xf>
    <xf numFmtId="166" fontId="50" fillId="3" borderId="6" xfId="411" applyNumberFormat="1" applyFont="1" applyFill="1" applyBorder="1" applyAlignment="1">
      <alignment horizontal="right" vertical="center"/>
    </xf>
    <xf numFmtId="173" fontId="50" fillId="0" borderId="15" xfId="409" applyNumberFormat="1" applyFont="1" applyBorder="1" applyAlignment="1">
      <alignment horizontal="right" vertical="center"/>
    </xf>
    <xf numFmtId="166" fontId="50" fillId="3" borderId="6" xfId="392" applyNumberFormat="1" applyFont="1" applyFill="1" applyBorder="1" applyAlignment="1">
      <alignment horizontal="right" vertical="center"/>
    </xf>
    <xf numFmtId="173" fontId="50" fillId="0" borderId="15" xfId="412" applyNumberFormat="1" applyFont="1" applyBorder="1" applyAlignment="1">
      <alignment horizontal="right" vertical="center"/>
    </xf>
    <xf numFmtId="166" fontId="50" fillId="0" borderId="6" xfId="414" applyNumberFormat="1" applyFont="1" applyBorder="1" applyAlignment="1">
      <alignment horizontal="right" vertical="center"/>
    </xf>
    <xf numFmtId="173" fontId="50" fillId="3" borderId="20" xfId="409" applyNumberFormat="1" applyFont="1" applyFill="1" applyBorder="1" applyAlignment="1">
      <alignment horizontal="right" vertical="center"/>
    </xf>
    <xf numFmtId="166" fontId="50" fillId="3" borderId="18" xfId="392" applyNumberFormat="1" applyFont="1" applyFill="1" applyBorder="1" applyAlignment="1">
      <alignment horizontal="right" vertical="center"/>
    </xf>
    <xf numFmtId="173" fontId="50" fillId="2" borderId="10" xfId="409" applyNumberFormat="1" applyFont="1" applyFill="1" applyBorder="1" applyAlignment="1">
      <alignment horizontal="right" vertical="center"/>
    </xf>
    <xf numFmtId="166" fontId="50" fillId="2" borderId="11" xfId="411" applyNumberFormat="1" applyFont="1" applyFill="1" applyBorder="1" applyAlignment="1">
      <alignment horizontal="right" vertical="center"/>
    </xf>
    <xf numFmtId="173" fontId="50" fillId="2" borderId="15" xfId="409" applyNumberFormat="1" applyFont="1" applyFill="1" applyBorder="1" applyAlignment="1">
      <alignment horizontal="right" vertical="center"/>
    </xf>
    <xf numFmtId="166" fontId="50" fillId="2" borderId="6" xfId="411" applyNumberFormat="1" applyFont="1" applyFill="1" applyBorder="1" applyAlignment="1">
      <alignment horizontal="right" vertical="center"/>
    </xf>
    <xf numFmtId="173" fontId="50" fillId="2" borderId="16" xfId="409" applyNumberFormat="1" applyFont="1" applyFill="1" applyBorder="1" applyAlignment="1">
      <alignment horizontal="right" vertical="center"/>
    </xf>
    <xf numFmtId="173" fontId="50" fillId="2" borderId="20" xfId="415" applyNumberFormat="1" applyFont="1" applyFill="1" applyBorder="1" applyAlignment="1">
      <alignment horizontal="right" vertical="center"/>
    </xf>
    <xf numFmtId="166" fontId="50" fillId="2" borderId="18" xfId="418" applyNumberFormat="1" applyFont="1" applyFill="1" applyBorder="1" applyAlignment="1">
      <alignment horizontal="right" vertical="center"/>
    </xf>
    <xf numFmtId="0" fontId="7" fillId="0" borderId="0" xfId="0" applyFont="1" applyAlignment="1">
      <alignment wrapText="1"/>
    </xf>
    <xf numFmtId="0" fontId="46" fillId="0" borderId="0" xfId="0" applyFont="1" applyFill="1" applyAlignment="1"/>
    <xf numFmtId="0" fontId="46" fillId="0" borderId="0" xfId="0" applyFont="1" applyFill="1" applyAlignment="1">
      <alignment horizontal="center"/>
    </xf>
    <xf numFmtId="0" fontId="42" fillId="0" borderId="0" xfId="0" applyFont="1"/>
    <xf numFmtId="0" fontId="44" fillId="11" borderId="32" xfId="419" applyFont="1" applyFill="1" applyBorder="1" applyAlignment="1">
      <alignment horizontal="center"/>
    </xf>
    <xf numFmtId="0" fontId="44" fillId="11" borderId="34" xfId="419" applyFont="1" applyFill="1" applyBorder="1" applyAlignment="1">
      <alignment horizontal="center"/>
    </xf>
    <xf numFmtId="0" fontId="44" fillId="11" borderId="36" xfId="419" applyFont="1" applyFill="1" applyBorder="1" applyAlignment="1">
      <alignment horizontal="center"/>
    </xf>
    <xf numFmtId="0" fontId="43" fillId="0" borderId="22" xfId="419" applyNumberFormat="1" applyFont="1" applyBorder="1" applyAlignment="1" applyProtection="1">
      <alignment horizontal="left"/>
    </xf>
    <xf numFmtId="0" fontId="52" fillId="0" borderId="12" xfId="419" applyFont="1" applyBorder="1" applyAlignment="1">
      <alignment horizontal="right"/>
    </xf>
    <xf numFmtId="2" fontId="52" fillId="0" borderId="14" xfId="419" applyNumberFormat="1" applyFont="1" applyBorder="1" applyAlignment="1">
      <alignment horizontal="right"/>
    </xf>
    <xf numFmtId="2" fontId="52" fillId="0" borderId="30" xfId="419" applyNumberFormat="1" applyFont="1" applyBorder="1" applyAlignment="1">
      <alignment horizontal="right"/>
    </xf>
    <xf numFmtId="1" fontId="52" fillId="0" borderId="10" xfId="419" applyNumberFormat="1" applyFont="1" applyBorder="1" applyAlignment="1">
      <alignment horizontal="right"/>
    </xf>
    <xf numFmtId="2" fontId="52" fillId="0" borderId="12" xfId="419" applyNumberFormat="1" applyFont="1" applyBorder="1" applyAlignment="1">
      <alignment horizontal="right"/>
    </xf>
    <xf numFmtId="0" fontId="43" fillId="3" borderId="8" xfId="419" applyNumberFormat="1" applyFont="1" applyFill="1" applyBorder="1" applyAlignment="1" applyProtection="1">
      <alignment horizontal="left"/>
    </xf>
    <xf numFmtId="0" fontId="52" fillId="3" borderId="2" xfId="419" applyFont="1" applyFill="1" applyBorder="1" applyAlignment="1">
      <alignment horizontal="right"/>
    </xf>
    <xf numFmtId="2" fontId="52" fillId="3" borderId="9" xfId="419" applyNumberFormat="1" applyFont="1" applyFill="1" applyBorder="1" applyAlignment="1">
      <alignment horizontal="right"/>
    </xf>
    <xf numFmtId="2" fontId="52" fillId="3" borderId="25" xfId="419" applyNumberFormat="1" applyFont="1" applyFill="1" applyBorder="1" applyAlignment="1">
      <alignment horizontal="right"/>
    </xf>
    <xf numFmtId="1" fontId="52" fillId="3" borderId="15" xfId="419" applyNumberFormat="1" applyFont="1" applyFill="1" applyBorder="1" applyAlignment="1">
      <alignment horizontal="right"/>
    </xf>
    <xf numFmtId="2" fontId="52" fillId="3" borderId="2" xfId="419" applyNumberFormat="1" applyFont="1" applyFill="1" applyBorder="1" applyAlignment="1">
      <alignment horizontal="right"/>
    </xf>
    <xf numFmtId="0" fontId="43" fillId="0" borderId="8" xfId="419" applyNumberFormat="1" applyFont="1" applyBorder="1" applyAlignment="1" applyProtection="1">
      <alignment horizontal="left"/>
    </xf>
    <xf numFmtId="0" fontId="52" fillId="0" borderId="2" xfId="419" applyFont="1" applyBorder="1" applyAlignment="1">
      <alignment horizontal="right"/>
    </xf>
    <xf numFmtId="2" fontId="52" fillId="0" borderId="9" xfId="419" applyNumberFormat="1" applyFont="1" applyBorder="1" applyAlignment="1">
      <alignment horizontal="right"/>
    </xf>
    <xf numFmtId="2" fontId="52" fillId="0" borderId="25" xfId="419" applyNumberFormat="1" applyFont="1" applyBorder="1" applyAlignment="1">
      <alignment horizontal="right"/>
    </xf>
    <xf numFmtId="1" fontId="52" fillId="0" borderId="15" xfId="419" applyNumberFormat="1" applyFont="1" applyBorder="1" applyAlignment="1">
      <alignment horizontal="right"/>
    </xf>
    <xf numFmtId="2" fontId="52" fillId="0" borderId="2" xfId="419" applyNumberFormat="1" applyFont="1" applyBorder="1" applyAlignment="1">
      <alignment horizontal="right"/>
    </xf>
    <xf numFmtId="0" fontId="43" fillId="8" borderId="22" xfId="419" applyNumberFormat="1" applyFont="1" applyFill="1" applyBorder="1" applyAlignment="1" applyProtection="1">
      <alignment horizontal="left"/>
    </xf>
    <xf numFmtId="0" fontId="52" fillId="8" borderId="12" xfId="419" applyFont="1" applyFill="1" applyBorder="1" applyAlignment="1">
      <alignment horizontal="right"/>
    </xf>
    <xf numFmtId="2" fontId="52" fillId="8" borderId="14" xfId="419" applyNumberFormat="1" applyFont="1" applyFill="1" applyBorder="1" applyAlignment="1">
      <alignment horizontal="right"/>
    </xf>
    <xf numFmtId="2" fontId="52" fillId="8" borderId="30" xfId="419" applyNumberFormat="1" applyFont="1" applyFill="1" applyBorder="1" applyAlignment="1">
      <alignment horizontal="right"/>
    </xf>
    <xf numFmtId="1" fontId="52" fillId="8" borderId="10" xfId="419" applyNumberFormat="1" applyFont="1" applyFill="1" applyBorder="1" applyAlignment="1">
      <alignment horizontal="right"/>
    </xf>
    <xf numFmtId="2" fontId="52" fillId="8" borderId="12" xfId="419" applyNumberFormat="1" applyFont="1" applyFill="1" applyBorder="1" applyAlignment="1">
      <alignment horizontal="right"/>
    </xf>
    <xf numFmtId="0" fontId="43" fillId="8" borderId="8" xfId="419" applyNumberFormat="1" applyFont="1" applyFill="1" applyBorder="1" applyAlignment="1" applyProtection="1">
      <alignment horizontal="left"/>
    </xf>
    <xf numFmtId="0" fontId="52" fillId="8" borderId="2" xfId="419" applyFont="1" applyFill="1" applyBorder="1" applyAlignment="1">
      <alignment horizontal="right"/>
    </xf>
    <xf numFmtId="2" fontId="52" fillId="8" borderId="9" xfId="419" applyNumberFormat="1" applyFont="1" applyFill="1" applyBorder="1" applyAlignment="1">
      <alignment horizontal="right"/>
    </xf>
    <xf numFmtId="2" fontId="52" fillId="8" borderId="25" xfId="419" applyNumberFormat="1" applyFont="1" applyFill="1" applyBorder="1" applyAlignment="1">
      <alignment horizontal="right"/>
    </xf>
    <xf numFmtId="1" fontId="52" fillId="8" borderId="15" xfId="419" applyNumberFormat="1" applyFont="1" applyFill="1" applyBorder="1" applyAlignment="1">
      <alignment horizontal="right"/>
    </xf>
    <xf numFmtId="2" fontId="52" fillId="8" borderId="2" xfId="419" applyNumberFormat="1" applyFont="1" applyFill="1" applyBorder="1" applyAlignment="1">
      <alignment horizontal="right"/>
    </xf>
    <xf numFmtId="0" fontId="43" fillId="8" borderId="16" xfId="419" applyNumberFormat="1" applyFont="1" applyFill="1" applyBorder="1" applyAlignment="1" applyProtection="1">
      <alignment horizontal="left"/>
    </xf>
    <xf numFmtId="0" fontId="52" fillId="8" borderId="17" xfId="419" applyFont="1" applyFill="1" applyBorder="1" applyAlignment="1">
      <alignment horizontal="right"/>
    </xf>
    <xf numFmtId="2" fontId="52" fillId="8" borderId="19" xfId="419" applyNumberFormat="1" applyFont="1" applyFill="1" applyBorder="1" applyAlignment="1">
      <alignment horizontal="right"/>
    </xf>
    <xf numFmtId="2" fontId="52" fillId="8" borderId="24" xfId="419" applyNumberFormat="1" applyFont="1" applyFill="1" applyBorder="1" applyAlignment="1">
      <alignment horizontal="right"/>
    </xf>
    <xf numFmtId="1" fontId="52" fillId="8" borderId="20" xfId="419" applyNumberFormat="1" applyFont="1" applyFill="1" applyBorder="1" applyAlignment="1">
      <alignment horizontal="right"/>
    </xf>
    <xf numFmtId="2" fontId="52" fillId="8" borderId="17" xfId="419" applyNumberFormat="1" applyFont="1" applyFill="1" applyBorder="1" applyAlignment="1">
      <alignment horizontal="right"/>
    </xf>
    <xf numFmtId="0" fontId="7" fillId="0" borderId="0" xfId="1" applyFont="1"/>
    <xf numFmtId="3" fontId="7" fillId="0" borderId="0" xfId="1" applyNumberFormat="1" applyFont="1"/>
    <xf numFmtId="0" fontId="45" fillId="0" borderId="0" xfId="1" applyFont="1"/>
    <xf numFmtId="0" fontId="55" fillId="0" borderId="0" xfId="1" applyFont="1"/>
    <xf numFmtId="0" fontId="49" fillId="3" borderId="5" xfId="1" applyFont="1" applyFill="1" applyBorder="1" applyAlignment="1">
      <alignment horizontal="left" vertical="center" wrapText="1"/>
    </xf>
    <xf numFmtId="166" fontId="49" fillId="3" borderId="6" xfId="0" applyNumberFormat="1" applyFont="1" applyFill="1" applyBorder="1" applyAlignment="1">
      <alignment vertical="center" wrapText="1"/>
    </xf>
    <xf numFmtId="3" fontId="49" fillId="3" borderId="2" xfId="0" applyNumberFormat="1" applyFont="1" applyFill="1" applyBorder="1" applyAlignment="1">
      <alignment vertical="center" wrapText="1"/>
    </xf>
    <xf numFmtId="0" fontId="49" fillId="0" borderId="5" xfId="1" applyFont="1" applyBorder="1" applyAlignment="1">
      <alignment horizontal="left" vertical="center" wrapText="1"/>
    </xf>
    <xf numFmtId="166" fontId="49" fillId="0" borderId="6" xfId="0" applyNumberFormat="1" applyFont="1" applyBorder="1" applyAlignment="1">
      <alignment vertical="center" wrapText="1"/>
    </xf>
    <xf numFmtId="3" fontId="49" fillId="0" borderId="2" xfId="0" applyNumberFormat="1" applyFont="1" applyBorder="1" applyAlignment="1">
      <alignment vertical="center" wrapText="1"/>
    </xf>
    <xf numFmtId="166" fontId="49" fillId="0" borderId="6" xfId="0" applyNumberFormat="1" applyFont="1" applyBorder="1" applyAlignment="1">
      <alignment horizontal="right" vertical="center" wrapText="1"/>
    </xf>
    <xf numFmtId="3" fontId="49" fillId="0" borderId="2" xfId="0" applyNumberFormat="1" applyFont="1" applyBorder="1" applyAlignment="1">
      <alignment horizontal="right" vertical="center" wrapText="1"/>
    </xf>
    <xf numFmtId="166" fontId="49" fillId="3" borderId="6" xfId="0" applyNumberFormat="1" applyFont="1" applyFill="1" applyBorder="1" applyAlignment="1">
      <alignment horizontal="right" vertical="center" wrapText="1"/>
    </xf>
    <xf numFmtId="3" fontId="49" fillId="3" borderId="2" xfId="0" applyNumberFormat="1" applyFont="1" applyFill="1" applyBorder="1" applyAlignment="1">
      <alignment horizontal="right" vertical="center" wrapText="1"/>
    </xf>
    <xf numFmtId="166" fontId="49" fillId="3" borderId="18" xfId="0" applyNumberFormat="1" applyFont="1" applyFill="1" applyBorder="1" applyAlignment="1">
      <alignment vertical="center" wrapText="1"/>
    </xf>
    <xf numFmtId="3" fontId="49" fillId="3" borderId="17" xfId="0" applyNumberFormat="1" applyFont="1" applyFill="1" applyBorder="1" applyAlignment="1">
      <alignment vertical="center" wrapText="1"/>
    </xf>
    <xf numFmtId="0" fontId="49" fillId="2" borderId="22" xfId="1" applyFont="1" applyFill="1" applyBorder="1" applyAlignment="1">
      <alignment horizontal="left" vertical="center" wrapText="1"/>
    </xf>
    <xf numFmtId="166" fontId="49" fillId="2" borderId="6" xfId="0" applyNumberFormat="1" applyFont="1" applyFill="1" applyBorder="1" applyAlignment="1">
      <alignment vertical="center" wrapText="1"/>
    </xf>
    <xf numFmtId="3" fontId="49" fillId="2" borderId="2" xfId="0" applyNumberFormat="1" applyFont="1" applyFill="1" applyBorder="1" applyAlignment="1">
      <alignment vertical="center" wrapText="1"/>
    </xf>
    <xf numFmtId="0" fontId="49" fillId="2" borderId="8" xfId="1" applyFont="1" applyFill="1" applyBorder="1" applyAlignment="1">
      <alignment horizontal="left" vertical="center" wrapText="1"/>
    </xf>
    <xf numFmtId="0" fontId="49" fillId="2" borderId="16" xfId="1" applyFont="1" applyFill="1" applyBorder="1" applyAlignment="1">
      <alignment vertical="center" wrapText="1"/>
    </xf>
    <xf numFmtId="166" fontId="49" fillId="2" borderId="18" xfId="0" applyNumberFormat="1" applyFont="1" applyFill="1" applyBorder="1" applyAlignment="1">
      <alignment vertical="center" wrapText="1"/>
    </xf>
    <xf numFmtId="3" fontId="49" fillId="2" borderId="21" xfId="5" applyNumberFormat="1" applyFont="1" applyFill="1" applyBorder="1" applyAlignment="1">
      <alignment vertical="center" wrapText="1"/>
    </xf>
    <xf numFmtId="0" fontId="53" fillId="0" borderId="0" xfId="0" applyFont="1" applyAlignment="1">
      <alignment wrapText="1"/>
    </xf>
    <xf numFmtId="0" fontId="55" fillId="0" borderId="0" xfId="1" applyFont="1" applyBorder="1"/>
    <xf numFmtId="0" fontId="7" fillId="0" borderId="0" xfId="1" applyFont="1" applyBorder="1"/>
    <xf numFmtId="3" fontId="7" fillId="0" borderId="0" xfId="1" applyNumberFormat="1" applyFont="1" applyBorder="1"/>
    <xf numFmtId="10" fontId="44" fillId="11" borderId="40" xfId="0" applyNumberFormat="1" applyFont="1" applyFill="1" applyBorder="1" applyAlignment="1">
      <alignment horizontal="center" vertical="center" wrapText="1"/>
    </xf>
    <xf numFmtId="165" fontId="52" fillId="0" borderId="14" xfId="0" applyNumberFormat="1" applyFont="1" applyFill="1" applyBorder="1" applyAlignment="1">
      <alignment horizontal="right" vertical="center"/>
    </xf>
    <xf numFmtId="0" fontId="49" fillId="3" borderId="15" xfId="1" applyFont="1" applyFill="1" applyBorder="1" applyAlignment="1">
      <alignment horizontal="left" vertical="center" wrapText="1"/>
    </xf>
    <xf numFmtId="165" fontId="52" fillId="3" borderId="6" xfId="0" applyNumberFormat="1" applyFont="1" applyFill="1" applyBorder="1" applyAlignment="1">
      <alignment horizontal="right" vertical="center"/>
    </xf>
    <xf numFmtId="3" fontId="52" fillId="3" borderId="2" xfId="0" applyNumberFormat="1" applyFont="1" applyFill="1" applyBorder="1" applyAlignment="1">
      <alignment horizontal="right" vertical="center"/>
    </xf>
    <xf numFmtId="165" fontId="52" fillId="3" borderId="9" xfId="0" applyNumberFormat="1" applyFont="1" applyFill="1" applyBorder="1" applyAlignment="1">
      <alignment horizontal="right" vertical="center"/>
    </xf>
    <xf numFmtId="0" fontId="49" fillId="0" borderId="15" xfId="1" applyFont="1" applyBorder="1" applyAlignment="1">
      <alignment horizontal="left" vertical="center" wrapText="1"/>
    </xf>
    <xf numFmtId="165" fontId="52" fillId="0" borderId="6" xfId="0" applyNumberFormat="1" applyFont="1" applyFill="1" applyBorder="1" applyAlignment="1">
      <alignment horizontal="right" vertical="center"/>
    </xf>
    <xf numFmtId="3" fontId="52" fillId="0" borderId="2" xfId="0" applyNumberFormat="1" applyFont="1" applyFill="1" applyBorder="1" applyAlignment="1">
      <alignment horizontal="right" vertical="center"/>
    </xf>
    <xf numFmtId="165" fontId="52" fillId="0" borderId="9" xfId="0" applyNumberFormat="1" applyFont="1" applyFill="1" applyBorder="1" applyAlignment="1">
      <alignment horizontal="right" vertical="center"/>
    </xf>
    <xf numFmtId="0" fontId="49" fillId="3" borderId="29" xfId="1" applyFont="1" applyFill="1" applyBorder="1" applyAlignment="1">
      <alignment horizontal="left" vertical="center" wrapText="1"/>
    </xf>
    <xf numFmtId="165" fontId="52" fillId="3" borderId="18" xfId="0" applyNumberFormat="1" applyFont="1" applyFill="1" applyBorder="1" applyAlignment="1">
      <alignment horizontal="right" vertical="center"/>
    </xf>
    <xf numFmtId="3" fontId="52" fillId="3" borderId="17" xfId="0" applyNumberFormat="1" applyFont="1" applyFill="1" applyBorder="1" applyAlignment="1">
      <alignment horizontal="right" vertical="center"/>
    </xf>
    <xf numFmtId="165" fontId="52" fillId="3" borderId="19" xfId="0" applyNumberFormat="1" applyFont="1" applyFill="1" applyBorder="1" applyAlignment="1">
      <alignment horizontal="right" vertical="center"/>
    </xf>
    <xf numFmtId="0" fontId="49" fillId="2" borderId="15" xfId="1" applyFont="1" applyFill="1" applyBorder="1" applyAlignment="1">
      <alignment horizontal="left" vertical="center" wrapText="1"/>
    </xf>
    <xf numFmtId="3" fontId="52" fillId="2" borderId="11" xfId="0" applyNumberFormat="1" applyFont="1" applyFill="1" applyBorder="1" applyAlignment="1">
      <alignment horizontal="right" vertical="center"/>
    </xf>
    <xf numFmtId="165" fontId="52" fillId="2" borderId="11" xfId="0" applyNumberFormat="1" applyFont="1" applyFill="1" applyBorder="1" applyAlignment="1">
      <alignment horizontal="right" vertical="center"/>
    </xf>
    <xf numFmtId="3" fontId="52" fillId="2" borderId="12" xfId="0" applyNumberFormat="1" applyFont="1" applyFill="1" applyBorder="1" applyAlignment="1">
      <alignment horizontal="right" vertical="center"/>
    </xf>
    <xf numFmtId="165" fontId="52" fillId="2" borderId="14" xfId="0" applyNumberFormat="1" applyFont="1" applyFill="1" applyBorder="1" applyAlignment="1">
      <alignment horizontal="right" vertical="center"/>
    </xf>
    <xf numFmtId="3" fontId="52" fillId="2" borderId="6" xfId="0" applyNumberFormat="1" applyFont="1" applyFill="1" applyBorder="1" applyAlignment="1">
      <alignment horizontal="right" vertical="center"/>
    </xf>
    <xf numFmtId="165" fontId="52" fillId="2" borderId="6" xfId="0" applyNumberFormat="1" applyFont="1" applyFill="1" applyBorder="1" applyAlignment="1">
      <alignment horizontal="right" vertical="center"/>
    </xf>
    <xf numFmtId="3" fontId="52" fillId="2" borderId="2" xfId="0" applyNumberFormat="1" applyFont="1" applyFill="1" applyBorder="1" applyAlignment="1">
      <alignment horizontal="right" vertical="center"/>
    </xf>
    <xf numFmtId="165" fontId="52" fillId="2" borderId="9" xfId="0" applyNumberFormat="1" applyFont="1" applyFill="1" applyBorder="1" applyAlignment="1">
      <alignment horizontal="right" vertical="center"/>
    </xf>
    <xf numFmtId="0" fontId="49" fillId="2" borderId="20" xfId="1" applyFont="1" applyFill="1" applyBorder="1" applyAlignment="1">
      <alignment horizontal="left" vertical="center" wrapText="1"/>
    </xf>
    <xf numFmtId="3" fontId="52" fillId="2" borderId="18" xfId="0" applyNumberFormat="1" applyFont="1" applyFill="1" applyBorder="1" applyAlignment="1">
      <alignment horizontal="right" vertical="center"/>
    </xf>
    <xf numFmtId="165" fontId="52" fillId="2" borderId="18" xfId="0" applyNumberFormat="1" applyFont="1" applyFill="1" applyBorder="1" applyAlignment="1">
      <alignment horizontal="right" vertical="center"/>
    </xf>
    <xf numFmtId="3" fontId="52" fillId="2" borderId="17" xfId="0" applyNumberFormat="1" applyFont="1" applyFill="1" applyBorder="1" applyAlignment="1">
      <alignment horizontal="right" vertical="center"/>
    </xf>
    <xf numFmtId="165" fontId="52" fillId="2" borderId="19" xfId="0" applyNumberFormat="1" applyFont="1" applyFill="1" applyBorder="1" applyAlignment="1">
      <alignment horizontal="right" vertical="center"/>
    </xf>
    <xf numFmtId="165" fontId="52" fillId="0" borderId="6" xfId="0" applyNumberFormat="1" applyFont="1" applyBorder="1" applyAlignment="1">
      <alignment horizontal="right" vertical="center"/>
    </xf>
    <xf numFmtId="3" fontId="52" fillId="0" borderId="2" xfId="0" applyNumberFormat="1" applyFont="1" applyBorder="1" applyAlignment="1">
      <alignment horizontal="right" vertical="center"/>
    </xf>
    <xf numFmtId="0" fontId="53" fillId="0" borderId="0" xfId="0" applyFont="1" applyAlignment="1">
      <alignment vertical="center" wrapText="1"/>
    </xf>
    <xf numFmtId="0" fontId="41" fillId="0" borderId="0" xfId="1" applyFont="1" applyAlignment="1">
      <alignment horizontal="center"/>
    </xf>
    <xf numFmtId="3" fontId="43" fillId="3" borderId="2" xfId="125" applyNumberFormat="1" applyFont="1" applyFill="1" applyBorder="1" applyAlignment="1">
      <alignment horizontal="right" vertical="center"/>
    </xf>
    <xf numFmtId="3" fontId="49" fillId="3" borderId="2" xfId="125" applyNumberFormat="1" applyFont="1" applyFill="1" applyBorder="1" applyAlignment="1">
      <alignment horizontal="right" vertical="center"/>
    </xf>
    <xf numFmtId="166" fontId="49" fillId="3" borderId="6" xfId="126" applyNumberFormat="1" applyFont="1" applyFill="1" applyBorder="1" applyAlignment="1">
      <alignment horizontal="right" vertical="center"/>
    </xf>
    <xf numFmtId="3" fontId="49" fillId="3" borderId="6" xfId="125" applyNumberFormat="1" applyFont="1" applyFill="1" applyBorder="1" applyAlignment="1">
      <alignment horizontal="right" vertical="center"/>
    </xf>
    <xf numFmtId="166" fontId="49" fillId="3" borderId="9" xfId="126" applyNumberFormat="1" applyFont="1" applyFill="1" applyBorder="1" applyAlignment="1">
      <alignment horizontal="right" vertical="center"/>
    </xf>
    <xf numFmtId="3" fontId="43" fillId="0" borderId="2" xfId="125" applyNumberFormat="1" applyFont="1" applyFill="1" applyBorder="1" applyAlignment="1">
      <alignment horizontal="right" vertical="center"/>
    </xf>
    <xf numFmtId="3" fontId="49" fillId="0" borderId="2" xfId="125" applyNumberFormat="1" applyFont="1" applyFill="1" applyBorder="1" applyAlignment="1">
      <alignment horizontal="right" vertical="center"/>
    </xf>
    <xf numFmtId="166" fontId="49" fillId="0" borderId="6" xfId="126" applyNumberFormat="1" applyFont="1" applyFill="1" applyBorder="1" applyAlignment="1">
      <alignment horizontal="right" vertical="center"/>
    </xf>
    <xf numFmtId="3" fontId="49" fillId="0" borderId="6" xfId="125" applyNumberFormat="1" applyFont="1" applyFill="1" applyBorder="1" applyAlignment="1">
      <alignment horizontal="right" vertical="center"/>
    </xf>
    <xf numFmtId="166" fontId="49" fillId="0" borderId="9" xfId="126" applyNumberFormat="1" applyFont="1" applyFill="1" applyBorder="1" applyAlignment="1">
      <alignment horizontal="right" vertical="center"/>
    </xf>
    <xf numFmtId="3" fontId="61" fillId="3" borderId="2" xfId="125" applyNumberFormat="1" applyFont="1" applyFill="1" applyBorder="1" applyAlignment="1">
      <alignment horizontal="right" vertical="center"/>
    </xf>
    <xf numFmtId="3" fontId="52" fillId="2" borderId="13" xfId="0" applyNumberFormat="1" applyFont="1" applyFill="1" applyBorder="1" applyAlignment="1">
      <alignment horizontal="right" vertical="center"/>
    </xf>
    <xf numFmtId="166" fontId="52" fillId="2" borderId="11" xfId="0" applyNumberFormat="1" applyFont="1" applyFill="1" applyBorder="1" applyAlignment="1">
      <alignment horizontal="right" vertical="center"/>
    </xf>
    <xf numFmtId="166" fontId="52" fillId="2" borderId="6" xfId="0" applyNumberFormat="1" applyFont="1" applyFill="1" applyBorder="1" applyAlignment="1">
      <alignment horizontal="right" vertical="center"/>
    </xf>
    <xf numFmtId="166" fontId="52" fillId="2" borderId="18" xfId="0" applyNumberFormat="1" applyFont="1" applyFill="1" applyBorder="1" applyAlignment="1">
      <alignment horizontal="right" vertical="center"/>
    </xf>
    <xf numFmtId="3" fontId="49" fillId="2" borderId="18" xfId="125" applyNumberFormat="1" applyFont="1" applyFill="1" applyBorder="1" applyAlignment="1">
      <alignment horizontal="right" vertical="center"/>
    </xf>
    <xf numFmtId="3" fontId="49" fillId="2" borderId="17" xfId="125" applyNumberFormat="1" applyFont="1" applyFill="1" applyBorder="1" applyAlignment="1">
      <alignment horizontal="right" vertical="center"/>
    </xf>
    <xf numFmtId="0" fontId="49" fillId="0" borderId="8" xfId="0" applyFont="1" applyFill="1" applyBorder="1" applyAlignment="1">
      <alignment horizontal="left" vertical="center" wrapText="1"/>
    </xf>
    <xf numFmtId="3" fontId="52" fillId="0" borderId="10" xfId="0" applyNumberFormat="1" applyFont="1" applyBorder="1"/>
    <xf numFmtId="0" fontId="49" fillId="3" borderId="8" xfId="0" applyFont="1" applyFill="1" applyBorder="1" applyAlignment="1">
      <alignment horizontal="left" vertical="center" wrapText="1"/>
    </xf>
    <xf numFmtId="166" fontId="52" fillId="3" borderId="6" xfId="0" applyNumberFormat="1" applyFont="1" applyFill="1" applyBorder="1"/>
    <xf numFmtId="166" fontId="52" fillId="0" borderId="6" xfId="0" applyNumberFormat="1" applyFont="1" applyBorder="1"/>
    <xf numFmtId="0" fontId="49" fillId="3" borderId="16" xfId="0" applyFont="1" applyFill="1" applyBorder="1" applyAlignment="1">
      <alignment horizontal="left" vertical="center" wrapText="1"/>
    </xf>
    <xf numFmtId="0" fontId="49" fillId="2" borderId="22" xfId="0" applyFont="1" applyFill="1" applyBorder="1" applyAlignment="1">
      <alignment horizontal="left" vertical="center" wrapText="1"/>
    </xf>
    <xf numFmtId="166" fontId="52" fillId="2" borderId="11" xfId="0" applyNumberFormat="1" applyFont="1" applyFill="1" applyBorder="1"/>
    <xf numFmtId="0" fontId="49" fillId="2" borderId="8" xfId="0" applyFont="1" applyFill="1" applyBorder="1" applyAlignment="1">
      <alignment horizontal="left" vertical="center" wrapText="1"/>
    </xf>
    <xf numFmtId="166" fontId="52" fillId="2" borderId="6" xfId="0" applyNumberFormat="1" applyFont="1" applyFill="1" applyBorder="1"/>
    <xf numFmtId="0" fontId="49" fillId="2" borderId="16" xfId="0" applyFont="1" applyFill="1" applyBorder="1" applyAlignment="1">
      <alignment horizontal="left" vertical="center" wrapText="1"/>
    </xf>
    <xf numFmtId="166" fontId="52" fillId="2" borderId="18" xfId="0" applyNumberFormat="1" applyFont="1" applyFill="1" applyBorder="1"/>
    <xf numFmtId="0" fontId="7" fillId="0" borderId="0" xfId="0" applyFont="1" applyAlignment="1">
      <alignment horizontal="left" vertical="center" wrapText="1"/>
    </xf>
    <xf numFmtId="166" fontId="52" fillId="3" borderId="6" xfId="0" applyNumberFormat="1" applyFont="1" applyFill="1" applyBorder="1" applyAlignment="1">
      <alignment horizontal="right" vertical="center"/>
    </xf>
    <xf numFmtId="166" fontId="52" fillId="0" borderId="6" xfId="0" applyNumberFormat="1" applyFont="1" applyBorder="1" applyAlignment="1">
      <alignment horizontal="right" vertical="center"/>
    </xf>
    <xf numFmtId="0" fontId="49" fillId="0" borderId="8" xfId="0" applyFont="1" applyBorder="1" applyAlignment="1">
      <alignment vertical="center" wrapText="1"/>
    </xf>
    <xf numFmtId="168" fontId="52" fillId="0" borderId="2" xfId="0" applyNumberFormat="1" applyFont="1" applyBorder="1" applyAlignment="1">
      <alignment horizontal="right" vertical="center"/>
    </xf>
    <xf numFmtId="168" fontId="52" fillId="0" borderId="6" xfId="0" applyNumberFormat="1" applyFont="1" applyBorder="1" applyAlignment="1">
      <alignment horizontal="right" vertical="center"/>
    </xf>
    <xf numFmtId="0" fontId="52" fillId="0" borderId="2" xfId="0" applyFont="1" applyBorder="1" applyAlignment="1">
      <alignment horizontal="right" vertical="center"/>
    </xf>
    <xf numFmtId="0" fontId="49" fillId="3" borderId="8" xfId="0" applyFont="1" applyFill="1" applyBorder="1" applyAlignment="1">
      <alignment vertical="center" wrapText="1"/>
    </xf>
    <xf numFmtId="168" fontId="52" fillId="3" borderId="2" xfId="0" applyNumberFormat="1" applyFont="1" applyFill="1" applyBorder="1" applyAlignment="1">
      <alignment horizontal="right" vertical="center"/>
    </xf>
    <xf numFmtId="168" fontId="52" fillId="3" borderId="6" xfId="0" applyNumberFormat="1" applyFont="1" applyFill="1" applyBorder="1" applyAlignment="1">
      <alignment horizontal="right" vertical="center"/>
    </xf>
    <xf numFmtId="0" fontId="52" fillId="3" borderId="2" xfId="0" applyFont="1" applyFill="1" applyBorder="1" applyAlignment="1">
      <alignment horizontal="right" vertical="center"/>
    </xf>
    <xf numFmtId="0" fontId="49" fillId="3" borderId="16" xfId="0" applyFont="1" applyFill="1" applyBorder="1" applyAlignment="1">
      <alignment vertical="center" wrapText="1"/>
    </xf>
    <xf numFmtId="168" fontId="52" fillId="3" borderId="17" xfId="0" applyNumberFormat="1" applyFont="1" applyFill="1" applyBorder="1" applyAlignment="1">
      <alignment horizontal="right" vertical="center"/>
    </xf>
    <xf numFmtId="168" fontId="52" fillId="3" borderId="18" xfId="0" applyNumberFormat="1" applyFont="1" applyFill="1" applyBorder="1" applyAlignment="1">
      <alignment horizontal="right" vertical="center"/>
    </xf>
    <xf numFmtId="0" fontId="52" fillId="3" borderId="17" xfId="0" applyFont="1" applyFill="1" applyBorder="1" applyAlignment="1">
      <alignment horizontal="right" vertical="center"/>
    </xf>
    <xf numFmtId="0" fontId="49" fillId="2" borderId="22" xfId="0" applyFont="1" applyFill="1" applyBorder="1" applyAlignment="1">
      <alignment vertical="center" wrapText="1"/>
    </xf>
    <xf numFmtId="3" fontId="52" fillId="2" borderId="14" xfId="0" applyNumberFormat="1" applyFont="1" applyFill="1" applyBorder="1" applyAlignment="1">
      <alignment horizontal="right" vertical="center"/>
    </xf>
    <xf numFmtId="0" fontId="49" fillId="2" borderId="8" xfId="0" applyFont="1" applyFill="1" applyBorder="1" applyAlignment="1">
      <alignment vertical="center" wrapText="1"/>
    </xf>
    <xf numFmtId="3" fontId="52" fillId="2" borderId="9" xfId="0" applyNumberFormat="1" applyFont="1" applyFill="1" applyBorder="1" applyAlignment="1">
      <alignment horizontal="right" vertical="center"/>
    </xf>
    <xf numFmtId="0" fontId="49" fillId="2" borderId="16" xfId="0" applyFont="1" applyFill="1" applyBorder="1" applyAlignment="1">
      <alignment vertical="center" wrapText="1"/>
    </xf>
    <xf numFmtId="3" fontId="52" fillId="2" borderId="21" xfId="0" applyNumberFormat="1" applyFont="1" applyFill="1" applyBorder="1" applyAlignment="1">
      <alignment horizontal="right" vertical="center"/>
    </xf>
    <xf numFmtId="3" fontId="52" fillId="2" borderId="19" xfId="0" applyNumberFormat="1" applyFont="1" applyFill="1" applyBorder="1" applyAlignment="1">
      <alignment horizontal="right" vertical="center"/>
    </xf>
    <xf numFmtId="0" fontId="49" fillId="0" borderId="8" xfId="0" applyFont="1" applyBorder="1" applyAlignment="1">
      <alignment horizontal="left" vertical="center" wrapText="1"/>
    </xf>
    <xf numFmtId="168" fontId="52" fillId="0" borderId="9" xfId="0" applyNumberFormat="1" applyFont="1" applyBorder="1" applyAlignment="1">
      <alignment horizontal="right" vertical="center"/>
    </xf>
    <xf numFmtId="168" fontId="52" fillId="3" borderId="9" xfId="0" applyNumberFormat="1" applyFont="1" applyFill="1" applyBorder="1" applyAlignment="1">
      <alignment horizontal="right" vertical="center"/>
    </xf>
    <xf numFmtId="168" fontId="52" fillId="3" borderId="19" xfId="0" applyNumberFormat="1" applyFont="1" applyFill="1" applyBorder="1" applyAlignment="1">
      <alignment horizontal="right" vertical="center"/>
    </xf>
    <xf numFmtId="0" fontId="7" fillId="0" borderId="0" xfId="0" applyFont="1" applyAlignment="1">
      <alignment horizontal="center"/>
    </xf>
    <xf numFmtId="0" fontId="63" fillId="0" borderId="0" xfId="348" applyFont="1" applyFill="1" applyBorder="1" applyAlignment="1">
      <alignment horizontal="left" vertical="top" wrapText="1"/>
    </xf>
    <xf numFmtId="3" fontId="52" fillId="0" borderId="0" xfId="0" applyNumberFormat="1" applyFont="1" applyBorder="1" applyAlignment="1">
      <alignment horizontal="right" vertical="center"/>
    </xf>
    <xf numFmtId="169" fontId="52" fillId="0" borderId="2" xfId="0" applyNumberFormat="1" applyFont="1" applyBorder="1" applyAlignment="1">
      <alignment horizontal="right" vertical="center"/>
    </xf>
    <xf numFmtId="3" fontId="52" fillId="2" borderId="30" xfId="0" applyNumberFormat="1" applyFont="1" applyFill="1" applyBorder="1" applyAlignment="1">
      <alignment horizontal="right" vertical="center"/>
    </xf>
    <xf numFmtId="3" fontId="52" fillId="2" borderId="0" xfId="0" applyNumberFormat="1" applyFont="1" applyFill="1" applyBorder="1" applyAlignment="1">
      <alignment horizontal="right" vertical="center"/>
    </xf>
    <xf numFmtId="3" fontId="52" fillId="2" borderId="25" xfId="0" applyNumberFormat="1" applyFont="1" applyFill="1" applyBorder="1" applyAlignment="1">
      <alignment horizontal="right" vertical="center"/>
    </xf>
    <xf numFmtId="0" fontId="7" fillId="0" borderId="0" xfId="0" applyFont="1" applyFill="1" applyBorder="1"/>
    <xf numFmtId="3" fontId="52" fillId="2" borderId="24" xfId="0" applyNumberFormat="1" applyFont="1" applyFill="1" applyBorder="1" applyAlignment="1">
      <alignment horizontal="right" vertical="center"/>
    </xf>
    <xf numFmtId="0" fontId="52" fillId="4" borderId="31" xfId="0" applyFont="1" applyFill="1" applyBorder="1" applyAlignment="1">
      <alignment vertical="center"/>
    </xf>
    <xf numFmtId="165" fontId="52" fillId="0" borderId="2" xfId="0" applyNumberFormat="1" applyFont="1" applyBorder="1" applyAlignment="1">
      <alignment horizontal="right" vertical="center"/>
    </xf>
    <xf numFmtId="165" fontId="52" fillId="3" borderId="2" xfId="0" applyNumberFormat="1" applyFont="1" applyFill="1" applyBorder="1" applyAlignment="1">
      <alignment horizontal="right" vertical="center"/>
    </xf>
    <xf numFmtId="165" fontId="52" fillId="2" borderId="12" xfId="0" applyNumberFormat="1" applyFont="1" applyFill="1" applyBorder="1" applyAlignment="1">
      <alignment horizontal="right" vertical="center"/>
    </xf>
    <xf numFmtId="165" fontId="52" fillId="2" borderId="2" xfId="0" applyNumberFormat="1" applyFont="1" applyFill="1" applyBorder="1" applyAlignment="1">
      <alignment horizontal="right" vertical="center"/>
    </xf>
    <xf numFmtId="165" fontId="52" fillId="2" borderId="17" xfId="0" applyNumberFormat="1" applyFont="1" applyFill="1" applyBorder="1" applyAlignment="1">
      <alignment horizontal="right" vertical="center"/>
    </xf>
    <xf numFmtId="0" fontId="58" fillId="0" borderId="0" xfId="12" applyFont="1" applyAlignment="1">
      <alignment horizontal="left" vertical="center" wrapText="1"/>
    </xf>
    <xf numFmtId="0" fontId="52" fillId="4" borderId="31" xfId="0" applyFont="1" applyFill="1" applyBorder="1"/>
    <xf numFmtId="0" fontId="7" fillId="0" borderId="0" xfId="344" applyFont="1"/>
    <xf numFmtId="0" fontId="43" fillId="3" borderId="8" xfId="345" applyNumberFormat="1" applyFont="1" applyFill="1" applyBorder="1" applyAlignment="1" applyProtection="1">
      <alignment horizontal="left"/>
    </xf>
    <xf numFmtId="0" fontId="52" fillId="3" borderId="2" xfId="345" applyFont="1" applyFill="1" applyBorder="1" applyAlignment="1">
      <alignment horizontal="right"/>
    </xf>
    <xf numFmtId="2" fontId="52" fillId="3" borderId="6" xfId="345" applyNumberFormat="1" applyFont="1" applyFill="1" applyBorder="1" applyAlignment="1">
      <alignment horizontal="right"/>
    </xf>
    <xf numFmtId="2" fontId="52" fillId="3" borderId="9" xfId="345" applyNumberFormat="1" applyFont="1" applyFill="1" applyBorder="1" applyAlignment="1">
      <alignment horizontal="right"/>
    </xf>
    <xf numFmtId="0" fontId="43" fillId="0" borderId="8" xfId="345" applyNumberFormat="1" applyFont="1" applyBorder="1" applyAlignment="1" applyProtection="1">
      <alignment horizontal="left"/>
    </xf>
    <xf numFmtId="0" fontId="52" fillId="0" borderId="2" xfId="345" applyFont="1" applyBorder="1" applyAlignment="1">
      <alignment horizontal="right"/>
    </xf>
    <xf numFmtId="2" fontId="52" fillId="0" borderId="6" xfId="345" applyNumberFormat="1" applyFont="1" applyBorder="1" applyAlignment="1">
      <alignment horizontal="right"/>
    </xf>
    <xf numFmtId="2" fontId="52" fillId="0" borderId="9" xfId="345" applyNumberFormat="1" applyFont="1" applyBorder="1" applyAlignment="1">
      <alignment horizontal="right"/>
    </xf>
    <xf numFmtId="0" fontId="43" fillId="8" borderId="22" xfId="345" applyNumberFormat="1" applyFont="1" applyFill="1" applyBorder="1" applyAlignment="1" applyProtection="1">
      <alignment horizontal="left"/>
    </xf>
    <xf numFmtId="0" fontId="52" fillId="8" borderId="12" xfId="345" applyFont="1" applyFill="1" applyBorder="1" applyAlignment="1">
      <alignment horizontal="right"/>
    </xf>
    <xf numFmtId="2" fontId="52" fillId="8" borderId="14" xfId="345" applyNumberFormat="1" applyFont="1" applyFill="1" applyBorder="1" applyAlignment="1">
      <alignment horizontal="right"/>
    </xf>
    <xf numFmtId="0" fontId="43" fillId="8" borderId="8" xfId="345" applyNumberFormat="1" applyFont="1" applyFill="1" applyBorder="1" applyAlignment="1" applyProtection="1">
      <alignment horizontal="left"/>
    </xf>
    <xf numFmtId="0" fontId="52" fillId="8" borderId="2" xfId="345" applyFont="1" applyFill="1" applyBorder="1" applyAlignment="1">
      <alignment horizontal="right"/>
    </xf>
    <xf numFmtId="2" fontId="52" fillId="8" borderId="9" xfId="345" applyNumberFormat="1" applyFont="1" applyFill="1" applyBorder="1" applyAlignment="1">
      <alignment horizontal="right"/>
    </xf>
    <xf numFmtId="0" fontId="43" fillId="8" borderId="16" xfId="345" applyNumberFormat="1" applyFont="1" applyFill="1" applyBorder="1" applyAlignment="1" applyProtection="1">
      <alignment horizontal="left"/>
    </xf>
    <xf numFmtId="0" fontId="52" fillId="8" borderId="17" xfId="345" applyFont="1" applyFill="1" applyBorder="1" applyAlignment="1">
      <alignment horizontal="right"/>
    </xf>
    <xf numFmtId="2" fontId="52" fillId="8" borderId="19" xfId="345" applyNumberFormat="1" applyFont="1" applyFill="1" applyBorder="1" applyAlignment="1">
      <alignment horizontal="right"/>
    </xf>
    <xf numFmtId="0" fontId="53" fillId="0" borderId="0" xfId="345" applyFont="1"/>
    <xf numFmtId="0" fontId="43" fillId="2" borderId="22" xfId="345" applyNumberFormat="1" applyFont="1" applyFill="1" applyBorder="1" applyAlignment="1" applyProtection="1">
      <alignment horizontal="left"/>
    </xf>
    <xf numFmtId="0" fontId="52" fillId="2" borderId="12" xfId="345" applyFont="1" applyFill="1" applyBorder="1" applyAlignment="1">
      <alignment horizontal="right"/>
    </xf>
    <xf numFmtId="2" fontId="52" fillId="2" borderId="11" xfId="345" applyNumberFormat="1" applyFont="1" applyFill="1" applyBorder="1" applyAlignment="1">
      <alignment horizontal="right"/>
    </xf>
    <xf numFmtId="0" fontId="43" fillId="2" borderId="8" xfId="345" applyNumberFormat="1" applyFont="1" applyFill="1" applyBorder="1" applyAlignment="1" applyProtection="1">
      <alignment horizontal="left"/>
    </xf>
    <xf numFmtId="0" fontId="52" fillId="2" borderId="2" xfId="345" applyFont="1" applyFill="1" applyBorder="1" applyAlignment="1">
      <alignment horizontal="right"/>
    </xf>
    <xf numFmtId="2" fontId="52" fillId="2" borderId="6" xfId="345" applyNumberFormat="1" applyFont="1" applyFill="1" applyBorder="1" applyAlignment="1">
      <alignment horizontal="right"/>
    </xf>
    <xf numFmtId="0" fontId="43" fillId="2" borderId="16" xfId="345" applyNumberFormat="1" applyFont="1" applyFill="1" applyBorder="1" applyAlignment="1" applyProtection="1">
      <alignment horizontal="left"/>
    </xf>
    <xf numFmtId="0" fontId="52" fillId="2" borderId="17" xfId="345" applyFont="1" applyFill="1" applyBorder="1" applyAlignment="1">
      <alignment horizontal="right"/>
    </xf>
    <xf numFmtId="2" fontId="52" fillId="2" borderId="18" xfId="345" applyNumberFormat="1" applyFont="1" applyFill="1" applyBorder="1" applyAlignment="1">
      <alignment horizontal="right"/>
    </xf>
    <xf numFmtId="0" fontId="43" fillId="0" borderId="6" xfId="345" applyNumberFormat="1" applyFont="1" applyBorder="1" applyAlignment="1" applyProtection="1">
      <alignment horizontal="right"/>
    </xf>
    <xf numFmtId="0" fontId="43" fillId="3" borderId="6" xfId="345" applyNumberFormat="1" applyFont="1" applyFill="1" applyBorder="1" applyAlignment="1" applyProtection="1">
      <alignment horizontal="right"/>
    </xf>
    <xf numFmtId="0" fontId="43" fillId="8" borderId="4" xfId="345" applyNumberFormat="1" applyFont="1" applyFill="1" applyBorder="1" applyAlignment="1" applyProtection="1">
      <alignment horizontal="left"/>
    </xf>
    <xf numFmtId="0" fontId="43" fillId="8" borderId="11" xfId="345" applyNumberFormat="1" applyFont="1" applyFill="1" applyBorder="1" applyAlignment="1" applyProtection="1">
      <alignment horizontal="right"/>
    </xf>
    <xf numFmtId="0" fontId="43" fillId="8" borderId="5" xfId="345" applyNumberFormat="1" applyFont="1" applyFill="1" applyBorder="1" applyAlignment="1" applyProtection="1">
      <alignment horizontal="left"/>
    </xf>
    <xf numFmtId="0" fontId="43" fillId="8" borderId="6" xfId="345" applyNumberFormat="1" applyFont="1" applyFill="1" applyBorder="1" applyAlignment="1" applyProtection="1">
      <alignment horizontal="right"/>
    </xf>
    <xf numFmtId="0" fontId="43" fillId="8" borderId="23" xfId="345" applyNumberFormat="1" applyFont="1" applyFill="1" applyBorder="1" applyAlignment="1" applyProtection="1">
      <alignment horizontal="left"/>
    </xf>
    <xf numFmtId="0" fontId="43" fillId="8" borderId="18" xfId="345" applyNumberFormat="1" applyFont="1" applyFill="1" applyBorder="1" applyAlignment="1" applyProtection="1">
      <alignment horizontal="right"/>
    </xf>
    <xf numFmtId="0" fontId="43" fillId="2" borderId="4" xfId="345" applyNumberFormat="1" applyFont="1" applyFill="1" applyBorder="1" applyAlignment="1" applyProtection="1">
      <alignment horizontal="left"/>
    </xf>
    <xf numFmtId="0" fontId="43" fillId="2" borderId="11" xfId="345" applyNumberFormat="1" applyFont="1" applyFill="1" applyBorder="1" applyAlignment="1" applyProtection="1">
      <alignment horizontal="right"/>
    </xf>
    <xf numFmtId="0" fontId="43" fillId="2" borderId="5" xfId="345" applyNumberFormat="1" applyFont="1" applyFill="1" applyBorder="1" applyAlignment="1" applyProtection="1">
      <alignment horizontal="left"/>
    </xf>
    <xf numFmtId="0" fontId="43" fillId="2" borderId="6" xfId="345" applyNumberFormat="1" applyFont="1" applyFill="1" applyBorder="1" applyAlignment="1" applyProtection="1">
      <alignment horizontal="right"/>
    </xf>
    <xf numFmtId="0" fontId="43" fillId="2" borderId="23" xfId="345" applyNumberFormat="1" applyFont="1" applyFill="1" applyBorder="1" applyAlignment="1" applyProtection="1">
      <alignment horizontal="left"/>
    </xf>
    <xf numFmtId="0" fontId="43" fillId="2" borderId="18" xfId="345" applyNumberFormat="1" applyFont="1" applyFill="1" applyBorder="1" applyAlignment="1" applyProtection="1">
      <alignment horizontal="right"/>
    </xf>
    <xf numFmtId="0" fontId="66" fillId="0" borderId="0" xfId="0" applyFont="1" applyFill="1" applyAlignment="1"/>
    <xf numFmtId="0" fontId="43" fillId="3" borderId="2" xfId="345" applyNumberFormat="1" applyFont="1" applyFill="1" applyBorder="1" applyAlignment="1" applyProtection="1">
      <alignment horizontal="right"/>
    </xf>
    <xf numFmtId="0" fontId="43" fillId="0" borderId="2" xfId="345" applyNumberFormat="1" applyFont="1" applyBorder="1" applyAlignment="1" applyProtection="1">
      <alignment horizontal="right"/>
    </xf>
    <xf numFmtId="0" fontId="43" fillId="2" borderId="12" xfId="345" applyNumberFormat="1" applyFont="1" applyFill="1" applyBorder="1" applyAlignment="1" applyProtection="1">
      <alignment horizontal="right"/>
    </xf>
    <xf numFmtId="0" fontId="43" fillId="2" borderId="2" xfId="345" applyNumberFormat="1" applyFont="1" applyFill="1" applyBorder="1" applyAlignment="1" applyProtection="1">
      <alignment horizontal="right"/>
    </xf>
    <xf numFmtId="0" fontId="43" fillId="2" borderId="17" xfId="345" applyNumberFormat="1" applyFont="1" applyFill="1" applyBorder="1" applyAlignment="1" applyProtection="1">
      <alignment horizontal="right"/>
    </xf>
    <xf numFmtId="0" fontId="51" fillId="0" borderId="0" xfId="346" applyNumberFormat="1" applyFont="1" applyBorder="1" applyAlignment="1" applyProtection="1">
      <alignment vertical="top"/>
    </xf>
    <xf numFmtId="0" fontId="7" fillId="0" borderId="0" xfId="346" applyFont="1" applyAlignment="1">
      <alignment vertical="top"/>
    </xf>
    <xf numFmtId="0" fontId="7" fillId="0" borderId="0" xfId="0" applyFont="1" applyAlignment="1">
      <alignment vertical="top"/>
    </xf>
    <xf numFmtId="0" fontId="46" fillId="6" borderId="33" xfId="0" applyFont="1" applyFill="1" applyBorder="1" applyAlignment="1"/>
    <xf numFmtId="0" fontId="43" fillId="0" borderId="5" xfId="346" applyNumberFormat="1" applyFont="1" applyBorder="1" applyAlignment="1" applyProtection="1">
      <alignment horizontal="left"/>
    </xf>
    <xf numFmtId="1" fontId="52" fillId="0" borderId="4" xfId="346" applyNumberFormat="1" applyFont="1" applyBorder="1" applyAlignment="1">
      <alignment horizontal="right"/>
    </xf>
    <xf numFmtId="2" fontId="52" fillId="0" borderId="12" xfId="346" applyNumberFormat="1" applyFont="1" applyBorder="1" applyAlignment="1">
      <alignment horizontal="right"/>
    </xf>
    <xf numFmtId="0" fontId="43" fillId="3" borderId="5" xfId="346" applyNumberFormat="1" applyFont="1" applyFill="1" applyBorder="1" applyAlignment="1" applyProtection="1">
      <alignment horizontal="left"/>
    </xf>
    <xf numFmtId="1" fontId="52" fillId="3" borderId="5" xfId="346" applyNumberFormat="1" applyFont="1" applyFill="1" applyBorder="1" applyAlignment="1">
      <alignment horizontal="right"/>
    </xf>
    <xf numFmtId="2" fontId="52" fillId="3" borderId="2" xfId="346" applyNumberFormat="1" applyFont="1" applyFill="1" applyBorder="1" applyAlignment="1">
      <alignment horizontal="right"/>
    </xf>
    <xf numFmtId="1" fontId="52" fillId="0" borderId="5" xfId="346" applyNumberFormat="1" applyFont="1" applyBorder="1" applyAlignment="1">
      <alignment horizontal="right"/>
    </xf>
    <xf numFmtId="2" fontId="52" fillId="0" borderId="2" xfId="346" applyNumberFormat="1" applyFont="1" applyBorder="1" applyAlignment="1">
      <alignment horizontal="right"/>
    </xf>
    <xf numFmtId="1" fontId="43" fillId="8" borderId="10" xfId="345" applyNumberFormat="1" applyFont="1" applyFill="1" applyBorder="1" applyAlignment="1" applyProtection="1">
      <alignment horizontal="right"/>
    </xf>
    <xf numFmtId="0" fontId="43" fillId="8" borderId="12" xfId="345" applyNumberFormat="1" applyFont="1" applyFill="1" applyBorder="1" applyAlignment="1" applyProtection="1">
      <alignment horizontal="right"/>
    </xf>
    <xf numFmtId="1" fontId="43" fillId="8" borderId="13" xfId="345" applyNumberFormat="1" applyFont="1" applyFill="1" applyBorder="1" applyAlignment="1" applyProtection="1">
      <alignment horizontal="right"/>
    </xf>
    <xf numFmtId="1" fontId="43" fillId="8" borderId="15" xfId="345" applyNumberFormat="1" applyFont="1" applyFill="1" applyBorder="1" applyAlignment="1" applyProtection="1">
      <alignment horizontal="right"/>
    </xf>
    <xf numFmtId="0" fontId="43" fillId="8" borderId="2" xfId="345" applyNumberFormat="1" applyFont="1" applyFill="1" applyBorder="1" applyAlignment="1" applyProtection="1">
      <alignment horizontal="right"/>
    </xf>
    <xf numFmtId="1" fontId="43" fillId="8" borderId="0" xfId="345" applyNumberFormat="1" applyFont="1" applyFill="1" applyBorder="1" applyAlignment="1" applyProtection="1">
      <alignment horizontal="right"/>
    </xf>
    <xf numFmtId="1" fontId="43" fillId="8" borderId="20" xfId="345" applyNumberFormat="1" applyFont="1" applyFill="1" applyBorder="1" applyAlignment="1" applyProtection="1">
      <alignment horizontal="right"/>
    </xf>
    <xf numFmtId="0" fontId="43" fillId="8" borderId="17" xfId="345" applyNumberFormat="1" applyFont="1" applyFill="1" applyBorder="1" applyAlignment="1" applyProtection="1">
      <alignment horizontal="right"/>
    </xf>
    <xf numFmtId="1" fontId="43" fillId="8" borderId="21" xfId="345" applyNumberFormat="1" applyFont="1" applyFill="1" applyBorder="1" applyAlignment="1" applyProtection="1">
      <alignment horizontal="right"/>
    </xf>
    <xf numFmtId="0" fontId="52" fillId="0" borderId="4" xfId="346" applyFont="1" applyBorder="1" applyAlignment="1">
      <alignment horizontal="right"/>
    </xf>
    <xf numFmtId="0" fontId="52" fillId="3" borderId="5" xfId="346" applyFont="1" applyFill="1" applyBorder="1" applyAlignment="1">
      <alignment horizontal="right"/>
    </xf>
    <xf numFmtId="0" fontId="52" fillId="0" borderId="5" xfId="346" applyFont="1" applyBorder="1" applyAlignment="1">
      <alignment horizontal="right"/>
    </xf>
    <xf numFmtId="0" fontId="52" fillId="0" borderId="4" xfId="346" applyFont="1" applyBorder="1"/>
    <xf numFmtId="2" fontId="52" fillId="0" borderId="12" xfId="346" applyNumberFormat="1" applyFont="1" applyBorder="1"/>
    <xf numFmtId="0" fontId="52" fillId="3" borderId="5" xfId="346" applyFont="1" applyFill="1" applyBorder="1"/>
    <xf numFmtId="2" fontId="52" fillId="3" borderId="2" xfId="346" applyNumberFormat="1" applyFont="1" applyFill="1" applyBorder="1"/>
    <xf numFmtId="0" fontId="52" fillId="0" borderId="5" xfId="346" applyFont="1" applyBorder="1"/>
    <xf numFmtId="2" fontId="52" fillId="0" borderId="2" xfId="346" applyNumberFormat="1" applyFont="1" applyBorder="1"/>
    <xf numFmtId="1" fontId="43" fillId="2" borderId="10" xfId="345" applyNumberFormat="1" applyFont="1" applyFill="1" applyBorder="1" applyAlignment="1" applyProtection="1">
      <alignment horizontal="right"/>
    </xf>
    <xf numFmtId="1" fontId="43" fillId="2" borderId="13" xfId="345" applyNumberFormat="1" applyFont="1" applyFill="1" applyBorder="1" applyAlignment="1" applyProtection="1">
      <alignment horizontal="right"/>
    </xf>
    <xf numFmtId="1" fontId="43" fillId="2" borderId="15" xfId="345" applyNumberFormat="1" applyFont="1" applyFill="1" applyBorder="1" applyAlignment="1" applyProtection="1">
      <alignment horizontal="right"/>
    </xf>
    <xf numFmtId="1" fontId="43" fillId="2" borderId="0" xfId="345" applyNumberFormat="1" applyFont="1" applyFill="1" applyBorder="1" applyAlignment="1" applyProtection="1">
      <alignment horizontal="right"/>
    </xf>
    <xf numFmtId="1" fontId="43" fillId="2" borderId="20" xfId="345" applyNumberFormat="1" applyFont="1" applyFill="1" applyBorder="1" applyAlignment="1" applyProtection="1">
      <alignment horizontal="right"/>
    </xf>
    <xf numFmtId="1" fontId="43" fillId="2" borderId="21" xfId="345" applyNumberFormat="1" applyFont="1" applyFill="1" applyBorder="1" applyAlignment="1" applyProtection="1">
      <alignment horizontal="right"/>
    </xf>
    <xf numFmtId="0" fontId="49" fillId="3" borderId="20" xfId="1" applyFont="1" applyFill="1" applyBorder="1" applyAlignment="1">
      <alignment horizontal="left" vertical="center" wrapText="1"/>
    </xf>
    <xf numFmtId="0" fontId="49" fillId="0" borderId="9" xfId="124" applyFont="1" applyBorder="1" applyAlignment="1">
      <alignment vertical="center" wrapText="1"/>
    </xf>
    <xf numFmtId="0" fontId="49" fillId="3" borderId="9" xfId="124" applyFont="1" applyFill="1" applyBorder="1" applyAlignment="1">
      <alignment vertical="center" wrapText="1"/>
    </xf>
    <xf numFmtId="0" fontId="43" fillId="3" borderId="9" xfId="124" applyFont="1" applyFill="1" applyBorder="1" applyAlignment="1">
      <alignment vertical="center" wrapText="1"/>
    </xf>
    <xf numFmtId="0" fontId="43" fillId="0" borderId="9" xfId="124" applyFont="1" applyBorder="1" applyAlignment="1">
      <alignment vertical="center" wrapText="1"/>
    </xf>
    <xf numFmtId="0" fontId="43" fillId="0" borderId="9" xfId="127" applyFont="1" applyBorder="1" applyAlignment="1">
      <alignment vertical="center" wrapText="1"/>
    </xf>
    <xf numFmtId="0" fontId="43" fillId="2" borderId="14" xfId="0" applyFont="1" applyFill="1" applyBorder="1" applyAlignment="1">
      <alignment horizontal="left" wrapText="1"/>
    </xf>
    <xf numFmtId="0" fontId="43" fillId="2" borderId="9" xfId="0" applyFont="1" applyFill="1" applyBorder="1" applyAlignment="1">
      <alignment horizontal="left" wrapText="1"/>
    </xf>
    <xf numFmtId="0" fontId="43" fillId="2" borderId="19" xfId="0" applyFont="1" applyFill="1" applyBorder="1" applyAlignment="1">
      <alignment horizontal="left" wrapText="1"/>
    </xf>
    <xf numFmtId="0" fontId="52" fillId="0" borderId="6" xfId="0" applyFont="1" applyBorder="1" applyAlignment="1">
      <alignment horizontal="right" vertical="center"/>
    </xf>
    <xf numFmtId="0" fontId="52" fillId="3" borderId="6" xfId="0" applyFont="1" applyFill="1" applyBorder="1" applyAlignment="1">
      <alignment horizontal="right" vertical="center"/>
    </xf>
    <xf numFmtId="0" fontId="52" fillId="3" borderId="18" xfId="0" applyFont="1" applyFill="1" applyBorder="1" applyAlignment="1">
      <alignment horizontal="right" vertical="center"/>
    </xf>
    <xf numFmtId="0" fontId="45" fillId="10" borderId="40" xfId="0" applyFont="1" applyFill="1" applyBorder="1" applyAlignment="1">
      <alignment horizontal="center" vertical="center" wrapText="1"/>
    </xf>
    <xf numFmtId="0" fontId="45" fillId="10" borderId="40" xfId="0" applyFont="1" applyFill="1" applyBorder="1" applyAlignment="1">
      <alignment horizontal="center" vertical="top" wrapText="1"/>
    </xf>
    <xf numFmtId="168" fontId="52" fillId="0" borderId="8" xfId="0" applyNumberFormat="1" applyFont="1" applyBorder="1" applyAlignment="1">
      <alignment horizontal="right" vertical="center"/>
    </xf>
    <xf numFmtId="168" fontId="52" fillId="3" borderId="8" xfId="0" applyNumberFormat="1" applyFont="1" applyFill="1" applyBorder="1" applyAlignment="1">
      <alignment horizontal="right" vertical="center"/>
    </xf>
    <xf numFmtId="168" fontId="52" fillId="3" borderId="16" xfId="0" applyNumberFormat="1" applyFont="1" applyFill="1" applyBorder="1" applyAlignment="1">
      <alignment horizontal="right" vertical="center"/>
    </xf>
    <xf numFmtId="3" fontId="52" fillId="2" borderId="22" xfId="0" applyNumberFormat="1" applyFont="1" applyFill="1" applyBorder="1" applyAlignment="1">
      <alignment horizontal="right" vertical="center"/>
    </xf>
    <xf numFmtId="3" fontId="52" fillId="2" borderId="8" xfId="0" applyNumberFormat="1" applyFont="1" applyFill="1" applyBorder="1" applyAlignment="1">
      <alignment horizontal="right" vertical="center"/>
    </xf>
    <xf numFmtId="3" fontId="52" fillId="2" borderId="16" xfId="0" applyNumberFormat="1" applyFont="1" applyFill="1" applyBorder="1" applyAlignment="1">
      <alignment horizontal="right" vertical="center"/>
    </xf>
    <xf numFmtId="0" fontId="45" fillId="10" borderId="39" xfId="0" applyFont="1" applyFill="1" applyBorder="1" applyAlignment="1">
      <alignment horizontal="center" vertical="center" wrapText="1"/>
    </xf>
    <xf numFmtId="0" fontId="45" fillId="10" borderId="37" xfId="0" applyFont="1" applyFill="1" applyBorder="1" applyAlignment="1">
      <alignment horizontal="center" vertical="top" wrapText="1"/>
    </xf>
    <xf numFmtId="166" fontId="52" fillId="0" borderId="25" xfId="0" applyNumberFormat="1" applyFont="1" applyBorder="1" applyAlignment="1">
      <alignment horizontal="right" vertical="center"/>
    </xf>
    <xf numFmtId="166" fontId="52" fillId="3" borderId="25" xfId="0" applyNumberFormat="1" applyFont="1" applyFill="1" applyBorder="1" applyAlignment="1">
      <alignment horizontal="right" vertical="center"/>
    </xf>
    <xf numFmtId="166" fontId="52" fillId="3" borderId="24" xfId="0" applyNumberFormat="1" applyFont="1" applyFill="1" applyBorder="1" applyAlignment="1">
      <alignment horizontal="right" vertical="center"/>
    </xf>
    <xf numFmtId="166" fontId="52" fillId="2" borderId="30" xfId="0" applyNumberFormat="1" applyFont="1" applyFill="1" applyBorder="1" applyAlignment="1">
      <alignment horizontal="right" vertical="center"/>
    </xf>
    <xf numFmtId="166" fontId="52" fillId="2" borderId="25" xfId="0" applyNumberFormat="1" applyFont="1" applyFill="1" applyBorder="1" applyAlignment="1">
      <alignment horizontal="right" vertical="center"/>
    </xf>
    <xf numFmtId="166" fontId="52" fillId="2" borderId="24" xfId="0" applyNumberFormat="1" applyFont="1" applyFill="1" applyBorder="1" applyAlignment="1">
      <alignment horizontal="right" vertical="center"/>
    </xf>
    <xf numFmtId="3" fontId="52" fillId="0" borderId="8" xfId="0" applyNumberFormat="1" applyFont="1" applyBorder="1" applyAlignment="1">
      <alignment horizontal="right" vertical="center"/>
    </xf>
    <xf numFmtId="3" fontId="52" fillId="3" borderId="8" xfId="0" applyNumberFormat="1" applyFont="1" applyFill="1" applyBorder="1" applyAlignment="1">
      <alignment horizontal="right" vertical="center"/>
    </xf>
    <xf numFmtId="3" fontId="52" fillId="3" borderId="16" xfId="0" applyNumberFormat="1" applyFont="1" applyFill="1" applyBorder="1" applyAlignment="1">
      <alignment horizontal="right" vertical="center"/>
    </xf>
    <xf numFmtId="169" fontId="52" fillId="3" borderId="2" xfId="0" applyNumberFormat="1" applyFont="1" applyFill="1" applyBorder="1" applyAlignment="1">
      <alignment horizontal="right" vertical="center"/>
    </xf>
    <xf numFmtId="169" fontId="52" fillId="3" borderId="17" xfId="0" applyNumberFormat="1" applyFont="1" applyFill="1" applyBorder="1" applyAlignment="1">
      <alignment horizontal="right" vertical="center"/>
    </xf>
    <xf numFmtId="170" fontId="52" fillId="0" borderId="2" xfId="0" applyNumberFormat="1" applyFont="1" applyBorder="1" applyAlignment="1">
      <alignment horizontal="right" vertical="center"/>
    </xf>
    <xf numFmtId="170" fontId="52" fillId="3" borderId="2" xfId="0" applyNumberFormat="1" applyFont="1" applyFill="1" applyBorder="1" applyAlignment="1">
      <alignment horizontal="right" vertical="center"/>
    </xf>
    <xf numFmtId="170" fontId="52" fillId="2" borderId="12" xfId="0" applyNumberFormat="1" applyFont="1" applyFill="1" applyBorder="1" applyAlignment="1">
      <alignment horizontal="right" vertical="center"/>
    </xf>
    <xf numFmtId="3" fontId="59" fillId="2" borderId="22" xfId="0" applyNumberFormat="1" applyFont="1" applyFill="1" applyBorder="1" applyAlignment="1">
      <alignment horizontal="right" vertical="center"/>
    </xf>
    <xf numFmtId="3" fontId="59" fillId="2" borderId="8" xfId="0" applyNumberFormat="1" applyFont="1" applyFill="1" applyBorder="1" applyAlignment="1">
      <alignment horizontal="right" vertical="center"/>
    </xf>
    <xf numFmtId="3" fontId="59" fillId="2" borderId="16" xfId="0" applyNumberFormat="1" applyFont="1" applyFill="1" applyBorder="1" applyAlignment="1">
      <alignment horizontal="right" vertical="center"/>
    </xf>
    <xf numFmtId="3" fontId="52" fillId="3" borderId="25" xfId="0" applyNumberFormat="1" applyFont="1" applyFill="1" applyBorder="1" applyAlignment="1">
      <alignment horizontal="right" vertical="center"/>
    </xf>
    <xf numFmtId="3" fontId="52" fillId="0" borderId="25" xfId="0" applyNumberFormat="1" applyFont="1" applyBorder="1" applyAlignment="1">
      <alignment horizontal="right" vertical="center"/>
    </xf>
    <xf numFmtId="3" fontId="52" fillId="3" borderId="24" xfId="0" applyNumberFormat="1" applyFont="1" applyFill="1" applyBorder="1" applyAlignment="1">
      <alignment horizontal="right" vertical="center"/>
    </xf>
    <xf numFmtId="3" fontId="52" fillId="0" borderId="14" xfId="0" applyNumberFormat="1" applyFont="1" applyBorder="1" applyAlignment="1">
      <alignment horizontal="right" vertical="center"/>
    </xf>
    <xf numFmtId="3" fontId="52" fillId="3" borderId="9" xfId="0" applyNumberFormat="1" applyFont="1" applyFill="1" applyBorder="1" applyAlignment="1">
      <alignment horizontal="right" vertical="center"/>
    </xf>
    <xf numFmtId="3" fontId="52" fillId="0" borderId="9" xfId="0" applyNumberFormat="1" applyFont="1" applyBorder="1" applyAlignment="1">
      <alignment horizontal="right" vertical="center"/>
    </xf>
    <xf numFmtId="3" fontId="52" fillId="0" borderId="22" xfId="0" applyNumberFormat="1" applyFont="1" applyBorder="1" applyAlignment="1">
      <alignment horizontal="right" vertical="center"/>
    </xf>
    <xf numFmtId="3" fontId="52" fillId="0" borderId="30" xfId="0" applyNumberFormat="1" applyFont="1" applyBorder="1" applyAlignment="1">
      <alignment horizontal="right" vertical="center"/>
    </xf>
    <xf numFmtId="0" fontId="44" fillId="11" borderId="36" xfId="345" applyFont="1" applyFill="1" applyBorder="1" applyAlignment="1">
      <alignment horizontal="center"/>
    </xf>
    <xf numFmtId="0" fontId="44" fillId="11" borderId="32" xfId="345" applyFont="1" applyFill="1" applyBorder="1" applyAlignment="1">
      <alignment horizontal="center"/>
    </xf>
    <xf numFmtId="0" fontId="44" fillId="11" borderId="34" xfId="345" applyFont="1" applyFill="1" applyBorder="1" applyAlignment="1">
      <alignment horizontal="center"/>
    </xf>
    <xf numFmtId="0" fontId="44" fillId="11" borderId="49" xfId="345" applyFont="1" applyFill="1" applyBorder="1" applyAlignment="1">
      <alignment horizontal="center"/>
    </xf>
    <xf numFmtId="0" fontId="44" fillId="11" borderId="37" xfId="345" applyFont="1" applyFill="1" applyBorder="1" applyAlignment="1">
      <alignment horizontal="center"/>
    </xf>
    <xf numFmtId="0" fontId="44" fillId="11" borderId="40" xfId="345" applyFont="1" applyFill="1" applyBorder="1" applyAlignment="1">
      <alignment horizontal="center"/>
    </xf>
    <xf numFmtId="2" fontId="52" fillId="0" borderId="2" xfId="345" applyNumberFormat="1" applyFont="1" applyBorder="1" applyAlignment="1">
      <alignment horizontal="right"/>
    </xf>
    <xf numFmtId="2" fontId="52" fillId="3" borderId="2" xfId="345" applyNumberFormat="1" applyFont="1" applyFill="1" applyBorder="1" applyAlignment="1">
      <alignment horizontal="right"/>
    </xf>
    <xf numFmtId="2" fontId="52" fillId="8" borderId="12" xfId="345" applyNumberFormat="1" applyFont="1" applyFill="1" applyBorder="1" applyAlignment="1">
      <alignment horizontal="right"/>
    </xf>
    <xf numFmtId="2" fontId="52" fillId="8" borderId="2" xfId="345" applyNumberFormat="1" applyFont="1" applyFill="1" applyBorder="1" applyAlignment="1">
      <alignment horizontal="right"/>
    </xf>
    <xf numFmtId="2" fontId="52" fillId="8" borderId="17" xfId="345" applyNumberFormat="1" applyFont="1" applyFill="1" applyBorder="1" applyAlignment="1">
      <alignment horizontal="right"/>
    </xf>
    <xf numFmtId="0" fontId="7" fillId="0" borderId="0" xfId="344" applyFont="1" applyFill="1"/>
    <xf numFmtId="0" fontId="7" fillId="0" borderId="0" xfId="0" applyFont="1" applyFill="1"/>
    <xf numFmtId="0" fontId="44" fillId="11" borderId="40" xfId="346" applyFont="1" applyFill="1" applyBorder="1" applyAlignment="1">
      <alignment horizontal="center" vertical="center"/>
    </xf>
    <xf numFmtId="0" fontId="44" fillId="11" borderId="40" xfId="346" applyNumberFormat="1" applyFont="1" applyFill="1" applyBorder="1" applyAlignment="1" applyProtection="1">
      <alignment horizontal="center"/>
    </xf>
    <xf numFmtId="3" fontId="52" fillId="0" borderId="22" xfId="0" applyNumberFormat="1" applyFont="1" applyFill="1" applyBorder="1" applyAlignment="1">
      <alignment horizontal="right" vertical="center"/>
    </xf>
    <xf numFmtId="3" fontId="52" fillId="0" borderId="8" xfId="0" applyNumberFormat="1" applyFont="1" applyFill="1" applyBorder="1" applyAlignment="1">
      <alignment horizontal="right" vertical="center"/>
    </xf>
    <xf numFmtId="10" fontId="44" fillId="11" borderId="50" xfId="0" applyNumberFormat="1" applyFont="1" applyFill="1" applyBorder="1" applyAlignment="1">
      <alignment horizontal="center" vertical="center" wrapText="1"/>
    </xf>
    <xf numFmtId="3" fontId="44" fillId="11" borderId="49" xfId="0" applyNumberFormat="1" applyFont="1" applyFill="1" applyBorder="1" applyAlignment="1">
      <alignment horizontal="center" vertical="center" wrapText="1"/>
    </xf>
    <xf numFmtId="3" fontId="44" fillId="11" borderId="39" xfId="0" applyNumberFormat="1" applyFont="1" applyFill="1" applyBorder="1" applyAlignment="1">
      <alignment horizontal="center" vertical="center" wrapText="1"/>
    </xf>
    <xf numFmtId="10" fontId="44" fillId="11" borderId="37" xfId="0" applyNumberFormat="1" applyFont="1" applyFill="1" applyBorder="1" applyAlignment="1">
      <alignment horizontal="center" vertical="center" wrapText="1"/>
    </xf>
    <xf numFmtId="3" fontId="49" fillId="0" borderId="0" xfId="0" applyNumberFormat="1" applyFont="1" applyBorder="1" applyAlignment="1">
      <alignment vertical="center" wrapText="1"/>
    </xf>
    <xf numFmtId="3" fontId="49" fillId="3" borderId="0" xfId="0" applyNumberFormat="1" applyFont="1" applyFill="1" applyBorder="1" applyAlignment="1">
      <alignment vertical="center" wrapText="1"/>
    </xf>
    <xf numFmtId="3" fontId="49" fillId="0" borderId="0" xfId="0" applyNumberFormat="1" applyFont="1" applyBorder="1" applyAlignment="1">
      <alignment horizontal="right" vertical="center" wrapText="1"/>
    </xf>
    <xf numFmtId="3" fontId="49" fillId="3" borderId="0" xfId="0" applyNumberFormat="1" applyFont="1" applyFill="1" applyBorder="1" applyAlignment="1">
      <alignment horizontal="right" vertical="center" wrapText="1"/>
    </xf>
    <xf numFmtId="3" fontId="49" fillId="3" borderId="21" xfId="0" applyNumberFormat="1" applyFont="1" applyFill="1" applyBorder="1" applyAlignment="1">
      <alignment vertical="center" wrapText="1"/>
    </xf>
    <xf numFmtId="3" fontId="49" fillId="2" borderId="0" xfId="0" applyNumberFormat="1" applyFont="1" applyFill="1" applyBorder="1" applyAlignment="1">
      <alignment vertical="center" wrapText="1"/>
    </xf>
    <xf numFmtId="3" fontId="49" fillId="2" borderId="21" xfId="0" applyNumberFormat="1" applyFont="1" applyFill="1" applyBorder="1" applyAlignment="1">
      <alignment vertical="center" wrapText="1"/>
    </xf>
    <xf numFmtId="3" fontId="49" fillId="0" borderId="22" xfId="1" applyNumberFormat="1" applyFont="1" applyBorder="1" applyAlignment="1">
      <alignment vertical="center" wrapText="1"/>
    </xf>
    <xf numFmtId="3" fontId="49" fillId="3" borderId="8" xfId="1" applyNumberFormat="1" applyFont="1" applyFill="1" applyBorder="1" applyAlignment="1">
      <alignment vertical="center" wrapText="1"/>
    </xf>
    <xf numFmtId="3" fontId="49" fillId="0" borderId="8" xfId="1" applyNumberFormat="1" applyFont="1" applyBorder="1" applyAlignment="1">
      <alignment vertical="center" wrapText="1"/>
    </xf>
    <xf numFmtId="3" fontId="49" fillId="3" borderId="16" xfId="1" applyNumberFormat="1" applyFont="1" applyFill="1" applyBorder="1" applyAlignment="1">
      <alignment vertical="center" wrapText="1"/>
    </xf>
    <xf numFmtId="3" fontId="49" fillId="2" borderId="8" xfId="1" applyNumberFormat="1" applyFont="1" applyFill="1" applyBorder="1" applyAlignment="1">
      <alignment vertical="center" wrapText="1"/>
    </xf>
    <xf numFmtId="3" fontId="49" fillId="2" borderId="16" xfId="1" applyNumberFormat="1" applyFont="1" applyFill="1" applyBorder="1" applyAlignment="1">
      <alignment vertical="center" wrapText="1"/>
    </xf>
    <xf numFmtId="0" fontId="49" fillId="0" borderId="8" xfId="1" applyFont="1" applyBorder="1" applyAlignment="1">
      <alignment horizontal="left" vertical="center" wrapText="1"/>
    </xf>
    <xf numFmtId="3" fontId="52" fillId="0" borderId="2" xfId="0" applyNumberFormat="1" applyFont="1" applyBorder="1"/>
    <xf numFmtId="3" fontId="52" fillId="3" borderId="2" xfId="0" applyNumberFormat="1" applyFont="1" applyFill="1" applyBorder="1"/>
    <xf numFmtId="3" fontId="52" fillId="2" borderId="12" xfId="0" applyNumberFormat="1" applyFont="1" applyFill="1" applyBorder="1"/>
    <xf numFmtId="3" fontId="52" fillId="2" borderId="2" xfId="0" applyNumberFormat="1" applyFont="1" applyFill="1" applyBorder="1"/>
    <xf numFmtId="3" fontId="52" fillId="2" borderId="17" xfId="0" applyNumberFormat="1" applyFont="1" applyFill="1" applyBorder="1"/>
    <xf numFmtId="3" fontId="52" fillId="0" borderId="22" xfId="0" applyNumberFormat="1" applyFont="1" applyBorder="1"/>
    <xf numFmtId="3" fontId="52" fillId="3" borderId="8" xfId="0" applyNumberFormat="1" applyFont="1" applyFill="1" applyBorder="1"/>
    <xf numFmtId="3" fontId="52" fillId="0" borderId="8" xfId="0" applyNumberFormat="1" applyFont="1" applyBorder="1"/>
    <xf numFmtId="3" fontId="52" fillId="2" borderId="22" xfId="0" applyNumberFormat="1" applyFont="1" applyFill="1" applyBorder="1"/>
    <xf numFmtId="3" fontId="52" fillId="2" borderId="8" xfId="0" applyNumberFormat="1" applyFont="1" applyFill="1" applyBorder="1"/>
    <xf numFmtId="3" fontId="52" fillId="2" borderId="16" xfId="0" applyNumberFormat="1" applyFont="1" applyFill="1" applyBorder="1"/>
    <xf numFmtId="3" fontId="52" fillId="0" borderId="5" xfId="0" applyNumberFormat="1" applyFont="1" applyBorder="1"/>
    <xf numFmtId="3" fontId="49" fillId="0" borderId="22" xfId="124" applyNumberFormat="1" applyFont="1" applyBorder="1" applyAlignment="1">
      <alignment vertical="center" wrapText="1"/>
    </xf>
    <xf numFmtId="3" fontId="49" fillId="3" borderId="8" xfId="124" applyNumberFormat="1" applyFont="1" applyFill="1" applyBorder="1" applyAlignment="1">
      <alignment vertical="center" wrapText="1"/>
    </xf>
    <xf numFmtId="3" fontId="49" fillId="0" borderId="8" xfId="124" applyNumberFormat="1" applyFont="1" applyBorder="1" applyAlignment="1">
      <alignment vertical="center" wrapText="1"/>
    </xf>
    <xf numFmtId="3" fontId="49" fillId="3" borderId="8" xfId="124" applyNumberFormat="1" applyFont="1" applyFill="1" applyBorder="1" applyAlignment="1">
      <alignment horizontal="right" vertical="center" wrapText="1"/>
    </xf>
    <xf numFmtId="3" fontId="49" fillId="0" borderId="8" xfId="124" applyNumberFormat="1" applyFont="1" applyBorder="1" applyAlignment="1">
      <alignment horizontal="right" vertical="center" wrapText="1"/>
    </xf>
    <xf numFmtId="3" fontId="49" fillId="0" borderId="8" xfId="127" applyNumberFormat="1" applyFont="1" applyBorder="1" applyAlignment="1">
      <alignment horizontal="right" vertical="center" wrapText="1"/>
    </xf>
    <xf numFmtId="3" fontId="49" fillId="2" borderId="22" xfId="0" applyNumberFormat="1" applyFont="1" applyFill="1" applyBorder="1" applyAlignment="1">
      <alignment horizontal="right" wrapText="1"/>
    </xf>
    <xf numFmtId="3" fontId="49" fillId="2" borderId="8" xfId="0" applyNumberFormat="1" applyFont="1" applyFill="1" applyBorder="1" applyAlignment="1">
      <alignment horizontal="right" wrapText="1"/>
    </xf>
    <xf numFmtId="3" fontId="49" fillId="2" borderId="16" xfId="0" applyNumberFormat="1" applyFont="1" applyFill="1" applyBorder="1" applyAlignment="1">
      <alignment horizontal="right" wrapText="1"/>
    </xf>
    <xf numFmtId="0" fontId="44" fillId="11" borderId="37" xfId="123" applyFont="1" applyFill="1" applyBorder="1" applyAlignment="1">
      <alignment horizontal="center" vertical="center" wrapText="1"/>
    </xf>
    <xf numFmtId="166" fontId="43" fillId="3" borderId="9" xfId="126" applyNumberFormat="1" applyFont="1" applyFill="1" applyBorder="1" applyAlignment="1">
      <alignment horizontal="right" vertical="center"/>
    </xf>
    <xf numFmtId="166" fontId="43" fillId="0" borderId="9" xfId="126" applyNumberFormat="1" applyFont="1" applyFill="1" applyBorder="1" applyAlignment="1">
      <alignment horizontal="right" vertical="center"/>
    </xf>
    <xf numFmtId="3" fontId="43" fillId="0" borderId="8" xfId="125" applyNumberFormat="1" applyFont="1" applyFill="1" applyBorder="1" applyAlignment="1">
      <alignment horizontal="right" vertical="center"/>
    </xf>
    <xf numFmtId="3" fontId="43" fillId="3" borderId="8" xfId="125" applyNumberFormat="1" applyFont="1" applyFill="1" applyBorder="1" applyAlignment="1">
      <alignment horizontal="right" vertical="center"/>
    </xf>
    <xf numFmtId="3" fontId="49" fillId="3" borderId="8" xfId="125" applyNumberFormat="1" applyFont="1" applyFill="1" applyBorder="1" applyAlignment="1">
      <alignment horizontal="right" vertical="center"/>
    </xf>
    <xf numFmtId="3" fontId="49" fillId="0" borderId="8" xfId="125" applyNumberFormat="1" applyFont="1" applyFill="1" applyBorder="1" applyAlignment="1">
      <alignment horizontal="right" vertical="center"/>
    </xf>
    <xf numFmtId="3" fontId="49" fillId="0" borderId="22" xfId="125" applyNumberFormat="1" applyFont="1" applyFill="1" applyBorder="1" applyAlignment="1">
      <alignment horizontal="right" vertical="center"/>
    </xf>
    <xf numFmtId="3" fontId="49" fillId="2" borderId="16" xfId="125" applyNumberFormat="1" applyFont="1" applyFill="1" applyBorder="1" applyAlignment="1">
      <alignment horizontal="right" vertical="center"/>
    </xf>
    <xf numFmtId="3" fontId="49" fillId="0" borderId="5" xfId="124" applyNumberFormat="1" applyFont="1" applyBorder="1" applyAlignment="1">
      <alignment vertical="center" wrapText="1"/>
    </xf>
    <xf numFmtId="3" fontId="49" fillId="0" borderId="10" xfId="125" applyNumberFormat="1" applyFont="1" applyFill="1" applyBorder="1" applyAlignment="1">
      <alignment horizontal="right" vertical="center"/>
    </xf>
    <xf numFmtId="3" fontId="49" fillId="0" borderId="4" xfId="125" applyNumberFormat="1" applyFont="1" applyFill="1" applyBorder="1" applyAlignment="1">
      <alignment horizontal="right" vertical="center"/>
    </xf>
    <xf numFmtId="0" fontId="44" fillId="11" borderId="49" xfId="123" applyFont="1" applyFill="1" applyBorder="1" applyAlignment="1">
      <alignment horizontal="center" vertical="center" wrapText="1"/>
    </xf>
    <xf numFmtId="166" fontId="49" fillId="0" borderId="7" xfId="126" applyNumberFormat="1" applyFont="1" applyFill="1" applyBorder="1" applyAlignment="1">
      <alignment horizontal="right" vertical="center"/>
    </xf>
    <xf numFmtId="0" fontId="44" fillId="11" borderId="39" xfId="346" applyNumberFormat="1" applyFont="1" applyFill="1" applyBorder="1" applyAlignment="1" applyProtection="1">
      <alignment horizontal="center"/>
    </xf>
    <xf numFmtId="0" fontId="29" fillId="0" borderId="0" xfId="1" applyFont="1"/>
    <xf numFmtId="0" fontId="6" fillId="0" borderId="0" xfId="0" applyFont="1"/>
    <xf numFmtId="0" fontId="49" fillId="3" borderId="8" xfId="427" applyFont="1" applyFill="1" applyBorder="1" applyAlignment="1">
      <alignment vertical="center" wrapText="1"/>
    </xf>
    <xf numFmtId="3" fontId="49" fillId="3" borderId="5" xfId="427" applyNumberFormat="1" applyFont="1" applyFill="1" applyBorder="1" applyAlignment="1">
      <alignment vertical="center" wrapText="1"/>
    </xf>
    <xf numFmtId="166" fontId="49" fillId="3" borderId="6" xfId="428" applyNumberFormat="1" applyFont="1" applyFill="1" applyBorder="1" applyAlignment="1">
      <alignment horizontal="right" vertical="center"/>
    </xf>
    <xf numFmtId="166" fontId="49" fillId="3" borderId="9" xfId="428" applyNumberFormat="1" applyFont="1" applyFill="1" applyBorder="1" applyAlignment="1">
      <alignment horizontal="right" vertical="center"/>
    </xf>
    <xf numFmtId="0" fontId="49" fillId="0" borderId="8" xfId="427" applyFont="1" applyBorder="1" applyAlignment="1">
      <alignment vertical="center" wrapText="1"/>
    </xf>
    <xf numFmtId="3" fontId="49" fillId="0" borderId="5" xfId="427" applyNumberFormat="1" applyFont="1" applyBorder="1" applyAlignment="1">
      <alignment vertical="center" wrapText="1"/>
    </xf>
    <xf numFmtId="166" fontId="49" fillId="0" borderId="6" xfId="428" applyNumberFormat="1" applyFont="1" applyFill="1" applyBorder="1" applyAlignment="1">
      <alignment horizontal="right" vertical="center"/>
    </xf>
    <xf numFmtId="166" fontId="49" fillId="0" borderId="9" xfId="428" applyNumberFormat="1" applyFont="1" applyFill="1" applyBorder="1" applyAlignment="1">
      <alignment horizontal="right" vertical="center"/>
    </xf>
    <xf numFmtId="0" fontId="43" fillId="3" borderId="8" xfId="427" applyFont="1" applyFill="1" applyBorder="1" applyAlignment="1">
      <alignment vertical="center" wrapText="1"/>
    </xf>
    <xf numFmtId="3" fontId="43" fillId="3" borderId="5" xfId="427" applyNumberFormat="1" applyFont="1" applyFill="1" applyBorder="1" applyAlignment="1">
      <alignment vertical="center" wrapText="1"/>
    </xf>
    <xf numFmtId="0" fontId="43" fillId="0" borderId="8" xfId="427" applyFont="1" applyBorder="1" applyAlignment="1">
      <alignment vertical="center" wrapText="1"/>
    </xf>
    <xf numFmtId="3" fontId="43" fillId="0" borderId="5" xfId="427" applyNumberFormat="1" applyFont="1" applyBorder="1" applyAlignment="1">
      <alignment vertical="center" wrapText="1"/>
    </xf>
    <xf numFmtId="0" fontId="43" fillId="0" borderId="8" xfId="429" applyFont="1" applyBorder="1" applyAlignment="1">
      <alignment vertical="center" wrapText="1"/>
    </xf>
    <xf numFmtId="3" fontId="43" fillId="0" borderId="5" xfId="429" applyNumberFormat="1" applyFont="1" applyBorder="1" applyAlignment="1">
      <alignment vertical="center" wrapText="1"/>
    </xf>
    <xf numFmtId="0" fontId="43" fillId="2" borderId="22" xfId="0" applyFont="1" applyFill="1" applyBorder="1" applyAlignment="1">
      <alignment horizontal="left" wrapText="1"/>
    </xf>
    <xf numFmtId="3" fontId="43" fillId="2" borderId="4" xfId="0" applyNumberFormat="1" applyFont="1" applyFill="1" applyBorder="1" applyAlignment="1">
      <alignment horizontal="right" wrapText="1"/>
    </xf>
    <xf numFmtId="0" fontId="43" fillId="2" borderId="8" xfId="0" applyFont="1" applyFill="1" applyBorder="1" applyAlignment="1">
      <alignment horizontal="left" wrapText="1"/>
    </xf>
    <xf numFmtId="3" fontId="43" fillId="2" borderId="5" xfId="0" applyNumberFormat="1" applyFont="1" applyFill="1" applyBorder="1" applyAlignment="1">
      <alignment horizontal="right" wrapText="1"/>
    </xf>
    <xf numFmtId="0" fontId="43" fillId="2" borderId="16" xfId="0" applyFont="1" applyFill="1" applyBorder="1" applyAlignment="1">
      <alignment horizontal="left" wrapText="1"/>
    </xf>
    <xf numFmtId="3" fontId="43" fillId="2" borderId="23" xfId="0" applyNumberFormat="1" applyFont="1" applyFill="1" applyBorder="1" applyAlignment="1">
      <alignment horizontal="right" wrapText="1"/>
    </xf>
    <xf numFmtId="3" fontId="49" fillId="3" borderId="9" xfId="125" applyNumberFormat="1" applyFont="1" applyFill="1" applyBorder="1" applyAlignment="1">
      <alignment horizontal="right" vertical="center"/>
    </xf>
    <xf numFmtId="3" fontId="49" fillId="0" borderId="9" xfId="125" applyNumberFormat="1" applyFont="1" applyFill="1" applyBorder="1" applyAlignment="1">
      <alignment horizontal="right" vertical="center"/>
    </xf>
    <xf numFmtId="166" fontId="52" fillId="2" borderId="14" xfId="0" applyNumberFormat="1" applyFont="1" applyFill="1" applyBorder="1" applyAlignment="1">
      <alignment horizontal="right" vertical="center"/>
    </xf>
    <xf numFmtId="166" fontId="52" fillId="2" borderId="9" xfId="0" applyNumberFormat="1" applyFont="1" applyFill="1" applyBorder="1" applyAlignment="1">
      <alignment horizontal="right" vertical="center"/>
    </xf>
    <xf numFmtId="166" fontId="52" fillId="2" borderId="19" xfId="0" applyNumberFormat="1" applyFont="1" applyFill="1" applyBorder="1" applyAlignment="1">
      <alignment horizontal="right" vertical="center"/>
    </xf>
    <xf numFmtId="3" fontId="49" fillId="3" borderId="18" xfId="125" applyNumberFormat="1" applyFont="1" applyFill="1" applyBorder="1" applyAlignment="1">
      <alignment horizontal="right" vertical="center"/>
    </xf>
    <xf numFmtId="3" fontId="49" fillId="3" borderId="8" xfId="427" applyNumberFormat="1" applyFont="1" applyFill="1" applyBorder="1" applyAlignment="1">
      <alignment vertical="center" wrapText="1"/>
    </xf>
    <xf numFmtId="3" fontId="49" fillId="0" borderId="8" xfId="427" applyNumberFormat="1" applyFont="1" applyBorder="1" applyAlignment="1">
      <alignment vertical="center" wrapText="1"/>
    </xf>
    <xf numFmtId="3" fontId="49" fillId="3" borderId="8" xfId="427" applyNumberFormat="1" applyFont="1" applyFill="1" applyBorder="1" applyAlignment="1">
      <alignment horizontal="right" vertical="center" wrapText="1"/>
    </xf>
    <xf numFmtId="3" fontId="49" fillId="0" borderId="8" xfId="427" applyNumberFormat="1" applyFont="1" applyBorder="1" applyAlignment="1">
      <alignment horizontal="right" vertical="center" wrapText="1"/>
    </xf>
    <xf numFmtId="3" fontId="49" fillId="0" borderId="8" xfId="429" applyNumberFormat="1" applyFont="1" applyBorder="1" applyAlignment="1">
      <alignment horizontal="right" vertical="center" wrapText="1"/>
    </xf>
    <xf numFmtId="0" fontId="44" fillId="11" borderId="40" xfId="426" applyFont="1" applyFill="1" applyBorder="1" applyAlignment="1">
      <alignment horizontal="center" vertical="center" wrapText="1"/>
    </xf>
    <xf numFmtId="0" fontId="44" fillId="11" borderId="37" xfId="426" applyFont="1" applyFill="1" applyBorder="1" applyAlignment="1">
      <alignment horizontal="center" vertical="center" wrapText="1"/>
    </xf>
    <xf numFmtId="0" fontId="44" fillId="11" borderId="38" xfId="426" applyFont="1" applyFill="1" applyBorder="1" applyAlignment="1">
      <alignment horizontal="center" vertical="center" wrapText="1"/>
    </xf>
    <xf numFmtId="0" fontId="59" fillId="0" borderId="0" xfId="1" applyFont="1"/>
    <xf numFmtId="3" fontId="59" fillId="0" borderId="0" xfId="1" applyNumberFormat="1" applyFont="1"/>
    <xf numFmtId="0" fontId="21" fillId="0" borderId="0" xfId="0" applyFont="1"/>
    <xf numFmtId="0" fontId="59" fillId="0" borderId="0" xfId="344" applyFont="1"/>
    <xf numFmtId="0" fontId="21" fillId="0" borderId="0" xfId="344" applyFont="1"/>
    <xf numFmtId="0" fontId="67" fillId="0" borderId="0" xfId="344" applyFont="1"/>
    <xf numFmtId="0" fontId="59" fillId="0" borderId="0" xfId="344" applyFont="1" applyFill="1"/>
    <xf numFmtId="0" fontId="68" fillId="0" borderId="0" xfId="0" applyFont="1" applyFill="1" applyAlignment="1">
      <alignment horizontal="center"/>
    </xf>
    <xf numFmtId="0" fontId="68" fillId="0" borderId="0" xfId="0" applyFont="1" applyFill="1" applyAlignment="1"/>
    <xf numFmtId="0" fontId="22" fillId="0" borderId="0" xfId="0" applyFont="1" applyFill="1" applyAlignment="1"/>
    <xf numFmtId="0" fontId="21" fillId="0" borderId="0" xfId="0" applyFont="1" applyFill="1"/>
    <xf numFmtId="0" fontId="59" fillId="0" borderId="0" xfId="0" applyFont="1"/>
    <xf numFmtId="0" fontId="67" fillId="0" borderId="0" xfId="0" applyFont="1"/>
    <xf numFmtId="0" fontId="68" fillId="0" borderId="0" xfId="1" applyFont="1" applyAlignment="1">
      <alignment horizontal="center"/>
    </xf>
    <xf numFmtId="166" fontId="49" fillId="0" borderId="25" xfId="126" applyNumberFormat="1" applyFont="1" applyFill="1" applyBorder="1" applyAlignment="1">
      <alignment horizontal="right" vertical="center"/>
    </xf>
    <xf numFmtId="0" fontId="44" fillId="11" borderId="51" xfId="123" applyFont="1" applyFill="1" applyBorder="1" applyAlignment="1">
      <alignment horizontal="center" vertical="center" wrapText="1"/>
    </xf>
    <xf numFmtId="0" fontId="44" fillId="11" borderId="39" xfId="345" applyFont="1" applyFill="1" applyBorder="1" applyAlignment="1">
      <alignment horizontal="center"/>
    </xf>
    <xf numFmtId="0" fontId="44" fillId="11" borderId="40" xfId="345" applyFont="1" applyFill="1" applyBorder="1" applyAlignment="1">
      <alignment horizontal="center"/>
    </xf>
    <xf numFmtId="0" fontId="5" fillId="0" borderId="0" xfId="344" applyFont="1"/>
    <xf numFmtId="0" fontId="5" fillId="0" borderId="0" xfId="0" applyFont="1"/>
    <xf numFmtId="0" fontId="43" fillId="0" borderId="22" xfId="345" applyNumberFormat="1" applyFont="1" applyBorder="1" applyAlignment="1" applyProtection="1">
      <alignment horizontal="left"/>
    </xf>
    <xf numFmtId="0" fontId="52" fillId="0" borderId="12" xfId="345" applyFont="1" applyBorder="1" applyAlignment="1">
      <alignment horizontal="right"/>
    </xf>
    <xf numFmtId="2" fontId="52" fillId="0" borderId="14" xfId="345" applyNumberFormat="1" applyFont="1" applyBorder="1" applyAlignment="1">
      <alignment horizontal="right"/>
    </xf>
    <xf numFmtId="2" fontId="52" fillId="0" borderId="30" xfId="345" applyNumberFormat="1" applyFont="1" applyBorder="1" applyAlignment="1">
      <alignment horizontal="right"/>
    </xf>
    <xf numFmtId="2" fontId="52" fillId="3" borderId="25" xfId="345" applyNumberFormat="1" applyFont="1" applyFill="1" applyBorder="1" applyAlignment="1">
      <alignment horizontal="right"/>
    </xf>
    <xf numFmtId="2" fontId="52" fillId="0" borderId="25" xfId="345" applyNumberFormat="1" applyFont="1" applyBorder="1" applyAlignment="1">
      <alignment horizontal="right"/>
    </xf>
    <xf numFmtId="2" fontId="52" fillId="8" borderId="30" xfId="345" applyNumberFormat="1" applyFont="1" applyFill="1" applyBorder="1" applyAlignment="1">
      <alignment horizontal="right"/>
    </xf>
    <xf numFmtId="2" fontId="52" fillId="8" borderId="25" xfId="345" applyNumberFormat="1" applyFont="1" applyFill="1" applyBorder="1" applyAlignment="1">
      <alignment horizontal="right"/>
    </xf>
    <xf numFmtId="2" fontId="52" fillId="8" borderId="24" xfId="345" applyNumberFormat="1" applyFont="1" applyFill="1" applyBorder="1" applyAlignment="1">
      <alignment horizontal="right"/>
    </xf>
    <xf numFmtId="0" fontId="5" fillId="0" borderId="0" xfId="0" applyFont="1" applyBorder="1"/>
    <xf numFmtId="2" fontId="52" fillId="0" borderId="0" xfId="345" applyNumberFormat="1" applyFont="1" applyFill="1" applyBorder="1" applyAlignment="1">
      <alignment horizontal="right"/>
    </xf>
    <xf numFmtId="2" fontId="52" fillId="0" borderId="21" xfId="345" applyNumberFormat="1" applyFont="1" applyFill="1" applyBorder="1" applyAlignment="1">
      <alignment horizontal="right"/>
    </xf>
    <xf numFmtId="0" fontId="5" fillId="0" borderId="21" xfId="0" applyFont="1" applyBorder="1"/>
    <xf numFmtId="2" fontId="52" fillId="0" borderId="12" xfId="345" applyNumberFormat="1" applyFont="1" applyBorder="1" applyAlignment="1">
      <alignment horizontal="right"/>
    </xf>
    <xf numFmtId="2" fontId="52" fillId="2" borderId="14" xfId="345" applyNumberFormat="1" applyFont="1" applyFill="1" applyBorder="1" applyAlignment="1">
      <alignment horizontal="right"/>
    </xf>
    <xf numFmtId="2" fontId="52" fillId="2" borderId="12" xfId="345" applyNumberFormat="1" applyFont="1" applyFill="1" applyBorder="1" applyAlignment="1">
      <alignment horizontal="right"/>
    </xf>
    <xf numFmtId="2" fontId="52" fillId="2" borderId="9" xfId="345" applyNumberFormat="1" applyFont="1" applyFill="1" applyBorder="1" applyAlignment="1">
      <alignment horizontal="right"/>
    </xf>
    <xf numFmtId="2" fontId="52" fillId="2" borderId="2" xfId="345" applyNumberFormat="1" applyFont="1" applyFill="1" applyBorder="1" applyAlignment="1">
      <alignment horizontal="right"/>
    </xf>
    <xf numFmtId="2" fontId="52" fillId="2" borderId="19" xfId="345" applyNumberFormat="1" applyFont="1" applyFill="1" applyBorder="1" applyAlignment="1">
      <alignment horizontal="right"/>
    </xf>
    <xf numFmtId="2" fontId="52" fillId="2" borderId="17" xfId="345" applyNumberFormat="1" applyFont="1" applyFill="1" applyBorder="1" applyAlignment="1">
      <alignment horizontal="right"/>
    </xf>
    <xf numFmtId="1" fontId="52" fillId="0" borderId="12" xfId="345" applyNumberFormat="1" applyFont="1" applyBorder="1" applyAlignment="1">
      <alignment horizontal="right"/>
    </xf>
    <xf numFmtId="1" fontId="52" fillId="3" borderId="2" xfId="345" applyNumberFormat="1" applyFont="1" applyFill="1" applyBorder="1" applyAlignment="1">
      <alignment horizontal="right"/>
    </xf>
    <xf numFmtId="1" fontId="52" fillId="0" borderId="2" xfId="345" applyNumberFormat="1" applyFont="1" applyBorder="1" applyAlignment="1">
      <alignment horizontal="right"/>
    </xf>
    <xf numFmtId="0" fontId="44" fillId="11" borderId="40" xfId="123" applyFont="1" applyFill="1" applyBorder="1" applyAlignment="1">
      <alignment horizontal="center" vertical="center" wrapText="1"/>
    </xf>
    <xf numFmtId="0" fontId="7" fillId="0" borderId="0" xfId="0" applyFont="1" applyBorder="1"/>
    <xf numFmtId="0" fontId="52" fillId="0" borderId="0" xfId="419" applyFont="1" applyFill="1" applyBorder="1" applyAlignment="1">
      <alignment horizontal="right"/>
    </xf>
    <xf numFmtId="2" fontId="52" fillId="0" borderId="0" xfId="419" applyNumberFormat="1" applyFont="1" applyFill="1" applyBorder="1" applyAlignment="1">
      <alignment horizontal="right"/>
    </xf>
    <xf numFmtId="1" fontId="52" fillId="0" borderId="0" xfId="419" applyNumberFormat="1" applyFont="1" applyFill="1" applyBorder="1" applyAlignment="1">
      <alignment horizontal="right"/>
    </xf>
    <xf numFmtId="0" fontId="52" fillId="8" borderId="15" xfId="419" applyFont="1" applyFill="1" applyBorder="1" applyAlignment="1">
      <alignment horizontal="right"/>
    </xf>
    <xf numFmtId="0" fontId="52" fillId="3" borderId="20" xfId="419" applyFont="1" applyFill="1" applyBorder="1" applyAlignment="1">
      <alignment horizontal="right"/>
    </xf>
    <xf numFmtId="2" fontId="52" fillId="3" borderId="19" xfId="419" applyNumberFormat="1" applyFont="1" applyFill="1" applyBorder="1" applyAlignment="1">
      <alignment horizontal="right"/>
    </xf>
    <xf numFmtId="0" fontId="52" fillId="3" borderId="17" xfId="419" applyFont="1" applyFill="1" applyBorder="1" applyAlignment="1">
      <alignment horizontal="right"/>
    </xf>
    <xf numFmtId="2" fontId="52" fillId="3" borderId="24" xfId="419" applyNumberFormat="1" applyFont="1" applyFill="1" applyBorder="1" applyAlignment="1">
      <alignment horizontal="right"/>
    </xf>
    <xf numFmtId="1" fontId="52" fillId="3" borderId="20" xfId="419" applyNumberFormat="1" applyFont="1" applyFill="1" applyBorder="1" applyAlignment="1">
      <alignment horizontal="right"/>
    </xf>
    <xf numFmtId="2" fontId="52" fillId="3" borderId="17" xfId="419" applyNumberFormat="1" applyFont="1" applyFill="1" applyBorder="1" applyAlignment="1">
      <alignment horizontal="right"/>
    </xf>
    <xf numFmtId="0" fontId="43" fillId="8" borderId="4" xfId="419" applyNumberFormat="1" applyFont="1" applyFill="1" applyBorder="1" applyAlignment="1" applyProtection="1">
      <alignment horizontal="left"/>
    </xf>
    <xf numFmtId="0" fontId="43" fillId="8" borderId="5" xfId="419" applyNumberFormat="1" applyFont="1" applyFill="1" applyBorder="1" applyAlignment="1" applyProtection="1">
      <alignment horizontal="left"/>
    </xf>
    <xf numFmtId="0" fontId="43" fillId="8" borderId="23" xfId="419" applyNumberFormat="1" applyFont="1" applyFill="1" applyBorder="1" applyAlignment="1" applyProtection="1">
      <alignment horizontal="left"/>
    </xf>
    <xf numFmtId="0" fontId="52" fillId="8" borderId="10" xfId="419" applyFont="1" applyFill="1" applyBorder="1" applyAlignment="1">
      <alignment horizontal="right"/>
    </xf>
    <xf numFmtId="0" fontId="52" fillId="8" borderId="20" xfId="419" applyFont="1" applyFill="1" applyBorder="1" applyAlignment="1">
      <alignment horizontal="right"/>
    </xf>
    <xf numFmtId="0" fontId="52" fillId="3" borderId="15" xfId="419" applyFont="1" applyFill="1" applyBorder="1" applyAlignment="1">
      <alignment horizontal="right"/>
    </xf>
    <xf numFmtId="2" fontId="52" fillId="3" borderId="6" xfId="419" applyNumberFormat="1" applyFont="1" applyFill="1" applyBorder="1" applyAlignment="1">
      <alignment horizontal="right"/>
    </xf>
    <xf numFmtId="2" fontId="52" fillId="8" borderId="11" xfId="419" applyNumberFormat="1" applyFont="1" applyFill="1" applyBorder="1" applyAlignment="1">
      <alignment horizontal="right"/>
    </xf>
    <xf numFmtId="2" fontId="52" fillId="8" borderId="6" xfId="419" applyNumberFormat="1" applyFont="1" applyFill="1" applyBorder="1" applyAlignment="1">
      <alignment horizontal="right"/>
    </xf>
    <xf numFmtId="2" fontId="52" fillId="8" borderId="18" xfId="419" applyNumberFormat="1" applyFont="1" applyFill="1" applyBorder="1" applyAlignment="1">
      <alignment horizontal="right"/>
    </xf>
    <xf numFmtId="0" fontId="44" fillId="11" borderId="39" xfId="426" applyFont="1" applyFill="1" applyBorder="1" applyAlignment="1">
      <alignment horizontal="center" vertical="center" wrapText="1"/>
    </xf>
    <xf numFmtId="0" fontId="44" fillId="11" borderId="39" xfId="345" applyFont="1" applyFill="1" applyBorder="1" applyAlignment="1">
      <alignment horizontal="center"/>
    </xf>
    <xf numFmtId="0" fontId="52" fillId="0" borderId="15" xfId="419" applyFont="1" applyBorder="1" applyAlignment="1">
      <alignment horizontal="right"/>
    </xf>
    <xf numFmtId="3" fontId="49" fillId="0" borderId="0" xfId="427" applyNumberFormat="1" applyFont="1" applyBorder="1" applyAlignment="1">
      <alignment vertical="center" wrapText="1"/>
    </xf>
    <xf numFmtId="3" fontId="49" fillId="3" borderId="0" xfId="427" applyNumberFormat="1" applyFont="1" applyFill="1" applyBorder="1" applyAlignment="1">
      <alignment vertical="center" wrapText="1"/>
    </xf>
    <xf numFmtId="3" fontId="43" fillId="3" borderId="0" xfId="427" applyNumberFormat="1" applyFont="1" applyFill="1" applyBorder="1" applyAlignment="1">
      <alignment vertical="center" wrapText="1"/>
    </xf>
    <xf numFmtId="3" fontId="43" fillId="0" borderId="0" xfId="427" applyNumberFormat="1" applyFont="1" applyBorder="1" applyAlignment="1">
      <alignment vertical="center" wrapText="1"/>
    </xf>
    <xf numFmtId="3" fontId="43" fillId="0" borderId="0" xfId="429" applyNumberFormat="1" applyFont="1" applyBorder="1" applyAlignment="1">
      <alignment vertical="center" wrapText="1"/>
    </xf>
    <xf numFmtId="3" fontId="43" fillId="2" borderId="13" xfId="0" applyNumberFormat="1" applyFont="1" applyFill="1" applyBorder="1" applyAlignment="1">
      <alignment horizontal="right" wrapText="1"/>
    </xf>
    <xf numFmtId="3" fontId="43" fillId="2" borderId="0" xfId="0" applyNumberFormat="1" applyFont="1" applyFill="1" applyBorder="1" applyAlignment="1">
      <alignment horizontal="right" wrapText="1"/>
    </xf>
    <xf numFmtId="3" fontId="43" fillId="2" borderId="21" xfId="0" applyNumberFormat="1" applyFont="1" applyFill="1" applyBorder="1" applyAlignment="1">
      <alignment horizontal="right" wrapText="1"/>
    </xf>
    <xf numFmtId="0" fontId="49" fillId="0" borderId="14" xfId="124" applyFont="1" applyBorder="1" applyAlignment="1">
      <alignment vertical="center" wrapText="1"/>
    </xf>
    <xf numFmtId="166" fontId="43" fillId="0" borderId="2" xfId="345" applyNumberFormat="1" applyFont="1" applyBorder="1" applyAlignment="1" applyProtection="1">
      <alignment horizontal="right"/>
    </xf>
    <xf numFmtId="166" fontId="43" fillId="3" borderId="2" xfId="345" applyNumberFormat="1" applyFont="1" applyFill="1" applyBorder="1" applyAlignment="1" applyProtection="1">
      <alignment horizontal="right"/>
    </xf>
    <xf numFmtId="166" fontId="43" fillId="2" borderId="12" xfId="345" applyNumberFormat="1" applyFont="1" applyFill="1" applyBorder="1" applyAlignment="1" applyProtection="1">
      <alignment horizontal="right"/>
    </xf>
    <xf numFmtId="166" fontId="43" fillId="2" borderId="2" xfId="345" applyNumberFormat="1" applyFont="1" applyFill="1" applyBorder="1" applyAlignment="1" applyProtection="1">
      <alignment horizontal="right"/>
    </xf>
    <xf numFmtId="166" fontId="43" fillId="2" borderId="17" xfId="345" applyNumberFormat="1" applyFont="1" applyFill="1" applyBorder="1" applyAlignment="1" applyProtection="1">
      <alignment horizontal="right"/>
    </xf>
    <xf numFmtId="165" fontId="52" fillId="0" borderId="9" xfId="0" applyNumberFormat="1" applyFont="1" applyBorder="1" applyAlignment="1">
      <alignment horizontal="right" vertical="center"/>
    </xf>
    <xf numFmtId="166" fontId="49" fillId="0" borderId="9" xfId="0" applyNumberFormat="1" applyFont="1" applyBorder="1" applyAlignment="1">
      <alignment vertical="center" wrapText="1"/>
    </xf>
    <xf numFmtId="166" fontId="49" fillId="3" borderId="9" xfId="0" applyNumberFormat="1" applyFont="1" applyFill="1" applyBorder="1" applyAlignment="1">
      <alignment vertical="center" wrapText="1"/>
    </xf>
    <xf numFmtId="166" fontId="49" fillId="3" borderId="19" xfId="0" applyNumberFormat="1" applyFont="1" applyFill="1" applyBorder="1" applyAlignment="1">
      <alignment vertical="center" wrapText="1"/>
    </xf>
    <xf numFmtId="166" fontId="49" fillId="2" borderId="9" xfId="0" applyNumberFormat="1" applyFont="1" applyFill="1" applyBorder="1" applyAlignment="1">
      <alignment vertical="center" wrapText="1"/>
    </xf>
    <xf numFmtId="166" fontId="49" fillId="2" borderId="19" xfId="0" applyNumberFormat="1" applyFont="1" applyFill="1" applyBorder="1" applyAlignment="1">
      <alignment vertical="center" wrapText="1"/>
    </xf>
    <xf numFmtId="166" fontId="49" fillId="0" borderId="14" xfId="0" applyNumberFormat="1" applyFont="1" applyBorder="1" applyAlignment="1">
      <alignment vertical="center" wrapText="1"/>
    </xf>
    <xf numFmtId="165" fontId="49" fillId="0" borderId="9" xfId="0" applyNumberFormat="1" applyFont="1" applyBorder="1" applyAlignment="1">
      <alignment vertical="center" wrapText="1"/>
    </xf>
    <xf numFmtId="166" fontId="49" fillId="0" borderId="9" xfId="0" applyNumberFormat="1" applyFont="1" applyBorder="1" applyAlignment="1">
      <alignment horizontal="right" vertical="center" wrapText="1"/>
    </xf>
    <xf numFmtId="166" fontId="49" fillId="3" borderId="9" xfId="0" applyNumberFormat="1" applyFont="1" applyFill="1" applyBorder="1" applyAlignment="1">
      <alignment horizontal="right" vertical="center" wrapText="1"/>
    </xf>
    <xf numFmtId="0" fontId="44" fillId="11" borderId="39" xfId="123" applyFont="1" applyFill="1" applyBorder="1" applyAlignment="1">
      <alignment horizontal="center" vertical="center" wrapText="1"/>
    </xf>
    <xf numFmtId="3" fontId="49" fillId="2" borderId="2" xfId="125" applyNumberFormat="1" applyFont="1" applyFill="1" applyBorder="1" applyAlignment="1">
      <alignment horizontal="right" vertical="center"/>
    </xf>
    <xf numFmtId="0" fontId="44" fillId="11" borderId="50" xfId="123" applyFont="1" applyFill="1" applyBorder="1" applyAlignment="1">
      <alignment horizontal="center" vertical="center" wrapText="1"/>
    </xf>
    <xf numFmtId="166" fontId="49" fillId="0" borderId="14" xfId="126" applyNumberFormat="1" applyFont="1" applyFill="1" applyBorder="1" applyAlignment="1">
      <alignment horizontal="right" vertical="center"/>
    </xf>
    <xf numFmtId="3" fontId="49" fillId="0" borderId="25" xfId="125" applyNumberFormat="1" applyFont="1" applyFill="1" applyBorder="1" applyAlignment="1">
      <alignment horizontal="right" vertical="center"/>
    </xf>
    <xf numFmtId="0" fontId="44" fillId="11" borderId="39" xfId="0" applyFont="1" applyFill="1" applyBorder="1" applyAlignment="1">
      <alignment horizontal="center" vertical="center"/>
    </xf>
    <xf numFmtId="0" fontId="44" fillId="11" borderId="37" xfId="0" applyFont="1" applyFill="1" applyBorder="1" applyAlignment="1">
      <alignment horizontal="center" vertical="center"/>
    </xf>
    <xf numFmtId="166" fontId="52" fillId="0" borderId="9" xfId="0" applyNumberFormat="1" applyFont="1" applyBorder="1" applyAlignment="1">
      <alignment horizontal="right" vertical="center"/>
    </xf>
    <xf numFmtId="166" fontId="52" fillId="3" borderId="9" xfId="0" applyNumberFormat="1" applyFont="1" applyFill="1" applyBorder="1" applyAlignment="1">
      <alignment horizontal="right" vertical="center"/>
    </xf>
    <xf numFmtId="173" fontId="50" fillId="0" borderId="2" xfId="392" applyNumberFormat="1" applyFont="1" applyBorder="1" applyAlignment="1">
      <alignment horizontal="right" vertical="center"/>
    </xf>
    <xf numFmtId="173" fontId="50" fillId="3" borderId="2" xfId="392" applyNumberFormat="1" applyFont="1" applyFill="1" applyBorder="1" applyAlignment="1">
      <alignment horizontal="right" vertical="center"/>
    </xf>
    <xf numFmtId="173" fontId="50" fillId="0" borderId="2" xfId="398" applyNumberFormat="1" applyFont="1" applyBorder="1" applyAlignment="1">
      <alignment horizontal="right" vertical="center"/>
    </xf>
    <xf numFmtId="173" fontId="50" fillId="3" borderId="17" xfId="392" applyNumberFormat="1" applyFont="1" applyFill="1" applyBorder="1" applyAlignment="1">
      <alignment horizontal="right" vertical="center"/>
    </xf>
    <xf numFmtId="173" fontId="50" fillId="2" borderId="12" xfId="392" applyNumberFormat="1" applyFont="1" applyFill="1" applyBorder="1" applyAlignment="1">
      <alignment horizontal="right" vertical="center"/>
    </xf>
    <xf numFmtId="173" fontId="50" fillId="2" borderId="2" xfId="392" applyNumberFormat="1" applyFont="1" applyFill="1" applyBorder="1" applyAlignment="1">
      <alignment horizontal="right" vertical="center"/>
    </xf>
    <xf numFmtId="173" fontId="50" fillId="2" borderId="17" xfId="417" applyNumberFormat="1" applyFont="1" applyFill="1" applyBorder="1" applyAlignment="1">
      <alignment horizontal="right" vertical="center"/>
    </xf>
    <xf numFmtId="3" fontId="50" fillId="0" borderId="2" xfId="392" applyNumberFormat="1" applyFont="1" applyBorder="1" applyAlignment="1">
      <alignment horizontal="right" vertical="center"/>
    </xf>
    <xf numFmtId="0" fontId="44" fillId="11" borderId="37" xfId="390" applyFont="1" applyFill="1" applyBorder="1" applyAlignment="1">
      <alignment horizontal="center" wrapText="1"/>
    </xf>
    <xf numFmtId="166" fontId="50" fillId="0" borderId="9" xfId="410" applyNumberFormat="1" applyFont="1" applyBorder="1" applyAlignment="1">
      <alignment horizontal="right" vertical="center"/>
    </xf>
    <xf numFmtId="166" fontId="50" fillId="3" borderId="9" xfId="410" applyNumberFormat="1" applyFont="1" applyFill="1" applyBorder="1" applyAlignment="1">
      <alignment horizontal="right" vertical="center"/>
    </xf>
    <xf numFmtId="166" fontId="50" fillId="3" borderId="9" xfId="392" applyNumberFormat="1" applyFont="1" applyFill="1" applyBorder="1" applyAlignment="1">
      <alignment horizontal="right" vertical="center"/>
    </xf>
    <xf numFmtId="166" fontId="50" fillId="0" borderId="9" xfId="413" applyNumberFormat="1" applyFont="1" applyBorder="1" applyAlignment="1">
      <alignment horizontal="right" vertical="center"/>
    </xf>
    <xf numFmtId="166" fontId="50" fillId="3" borderId="19" xfId="392" applyNumberFormat="1" applyFont="1" applyFill="1" applyBorder="1" applyAlignment="1">
      <alignment horizontal="right" vertical="center"/>
    </xf>
    <xf numFmtId="166" fontId="50" fillId="2" borderId="14" xfId="410" applyNumberFormat="1" applyFont="1" applyFill="1" applyBorder="1" applyAlignment="1">
      <alignment horizontal="right" vertical="center"/>
    </xf>
    <xf numFmtId="166" fontId="50" fillId="2" borderId="9" xfId="410" applyNumberFormat="1" applyFont="1" applyFill="1" applyBorder="1" applyAlignment="1">
      <alignment horizontal="right" vertical="center"/>
    </xf>
    <xf numFmtId="166" fontId="50" fillId="2" borderId="19" xfId="416" applyNumberFormat="1" applyFont="1" applyFill="1" applyBorder="1" applyAlignment="1">
      <alignment horizontal="right" vertical="center"/>
    </xf>
    <xf numFmtId="0" fontId="44" fillId="11" borderId="39" xfId="346" applyFont="1" applyFill="1" applyBorder="1" applyAlignment="1">
      <alignment horizontal="center" vertical="center"/>
    </xf>
    <xf numFmtId="0" fontId="44" fillId="11" borderId="37" xfId="346" applyFont="1" applyFill="1" applyBorder="1" applyAlignment="1">
      <alignment horizontal="center" vertical="center"/>
    </xf>
    <xf numFmtId="0" fontId="43" fillId="0" borderId="25" xfId="345" applyNumberFormat="1" applyFont="1" applyBorder="1" applyAlignment="1" applyProtection="1">
      <alignment horizontal="right"/>
    </xf>
    <xf numFmtId="0" fontId="43" fillId="3" borderId="25" xfId="345" applyNumberFormat="1" applyFont="1" applyFill="1" applyBorder="1" applyAlignment="1" applyProtection="1">
      <alignment horizontal="right"/>
    </xf>
    <xf numFmtId="0" fontId="43" fillId="2" borderId="30" xfId="345" applyNumberFormat="1" applyFont="1" applyFill="1" applyBorder="1" applyAlignment="1" applyProtection="1">
      <alignment horizontal="right"/>
    </xf>
    <xf numFmtId="0" fontId="43" fillId="2" borderId="25" xfId="345" applyNumberFormat="1" applyFont="1" applyFill="1" applyBorder="1" applyAlignment="1" applyProtection="1">
      <alignment horizontal="right"/>
    </xf>
    <xf numFmtId="0" fontId="43" fillId="2" borderId="24" xfId="345" applyNumberFormat="1" applyFont="1" applyFill="1" applyBorder="1" applyAlignment="1" applyProtection="1">
      <alignment horizontal="right"/>
    </xf>
    <xf numFmtId="166" fontId="43" fillId="8" borderId="12" xfId="345" applyNumberFormat="1" applyFont="1" applyFill="1" applyBorder="1" applyAlignment="1" applyProtection="1">
      <alignment horizontal="right"/>
    </xf>
    <xf numFmtId="166" fontId="43" fillId="8" borderId="2" xfId="345" applyNumberFormat="1" applyFont="1" applyFill="1" applyBorder="1" applyAlignment="1" applyProtection="1">
      <alignment horizontal="right"/>
    </xf>
    <xf numFmtId="166" fontId="43" fillId="8" borderId="17" xfId="345" applyNumberFormat="1" applyFont="1" applyFill="1" applyBorder="1" applyAlignment="1" applyProtection="1">
      <alignment horizontal="right"/>
    </xf>
    <xf numFmtId="0" fontId="43" fillId="8" borderId="30" xfId="345" applyNumberFormat="1" applyFont="1" applyFill="1" applyBorder="1" applyAlignment="1" applyProtection="1">
      <alignment horizontal="right"/>
    </xf>
    <xf numFmtId="0" fontId="43" fillId="8" borderId="25" xfId="345" applyNumberFormat="1" applyFont="1" applyFill="1" applyBorder="1" applyAlignment="1" applyProtection="1">
      <alignment horizontal="right"/>
    </xf>
    <xf numFmtId="0" fontId="43" fillId="8" borderId="24" xfId="345" applyNumberFormat="1" applyFont="1" applyFill="1" applyBorder="1" applyAlignment="1" applyProtection="1">
      <alignment horizontal="right"/>
    </xf>
    <xf numFmtId="173" fontId="50" fillId="0" borderId="2" xfId="395" applyNumberFormat="1" applyFont="1" applyBorder="1" applyAlignment="1">
      <alignment horizontal="right" vertical="center"/>
    </xf>
    <xf numFmtId="173" fontId="50" fillId="3" borderId="2" xfId="395" applyNumberFormat="1" applyFont="1" applyFill="1" applyBorder="1" applyAlignment="1">
      <alignment horizontal="right" vertical="center"/>
    </xf>
    <xf numFmtId="173" fontId="50" fillId="0" borderId="2" xfId="401" applyNumberFormat="1" applyFont="1" applyBorder="1" applyAlignment="1">
      <alignment horizontal="right" vertical="center"/>
    </xf>
    <xf numFmtId="173" fontId="50" fillId="3" borderId="17" xfId="395" applyNumberFormat="1" applyFont="1" applyFill="1" applyBorder="1" applyAlignment="1">
      <alignment horizontal="right" vertical="center"/>
    </xf>
    <xf numFmtId="173" fontId="50" fillId="2" borderId="12" xfId="395" applyNumberFormat="1" applyFont="1" applyFill="1" applyBorder="1" applyAlignment="1">
      <alignment horizontal="right" vertical="center"/>
    </xf>
    <xf numFmtId="173" fontId="50" fillId="2" borderId="2" xfId="395" applyNumberFormat="1" applyFont="1" applyFill="1" applyBorder="1" applyAlignment="1">
      <alignment horizontal="right" vertical="center"/>
    </xf>
    <xf numFmtId="173" fontId="50" fillId="2" borderId="17" xfId="406" applyNumberFormat="1" applyFont="1" applyFill="1" applyBorder="1" applyAlignment="1">
      <alignment horizontal="right" vertical="center"/>
    </xf>
    <xf numFmtId="1" fontId="50" fillId="3" borderId="2" xfId="395" applyNumberFormat="1" applyFont="1" applyFill="1" applyBorder="1" applyAlignment="1">
      <alignment horizontal="right" vertical="center"/>
    </xf>
    <xf numFmtId="3" fontId="50" fillId="0" borderId="2" xfId="395" applyNumberFormat="1" applyFont="1" applyBorder="1" applyAlignment="1">
      <alignment horizontal="right" vertical="center"/>
    </xf>
    <xf numFmtId="166" fontId="50" fillId="0" borderId="9" xfId="394" applyNumberFormat="1" applyFont="1" applyBorder="1" applyAlignment="1">
      <alignment horizontal="right" vertical="center"/>
    </xf>
    <xf numFmtId="166" fontId="50" fillId="3" borderId="9" xfId="394" applyNumberFormat="1" applyFont="1" applyFill="1" applyBorder="1" applyAlignment="1">
      <alignment horizontal="right" vertical="center"/>
    </xf>
    <xf numFmtId="166" fontId="50" fillId="0" borderId="9" xfId="400" applyNumberFormat="1" applyFont="1" applyBorder="1" applyAlignment="1">
      <alignment horizontal="right" vertical="center"/>
    </xf>
    <xf numFmtId="166" fontId="50" fillId="3" borderId="19" xfId="394" applyNumberFormat="1" applyFont="1" applyFill="1" applyBorder="1" applyAlignment="1">
      <alignment horizontal="right" vertical="center"/>
    </xf>
    <xf numFmtId="166" fontId="50" fillId="2" borderId="14" xfId="394" applyNumberFormat="1" applyFont="1" applyFill="1" applyBorder="1" applyAlignment="1">
      <alignment horizontal="right" vertical="center"/>
    </xf>
    <xf numFmtId="166" fontId="50" fillId="2" borderId="9" xfId="394" applyNumberFormat="1" applyFont="1" applyFill="1" applyBorder="1" applyAlignment="1">
      <alignment horizontal="right" vertical="center"/>
    </xf>
    <xf numFmtId="166" fontId="50" fillId="2" borderId="19" xfId="405" applyNumberFormat="1" applyFont="1" applyFill="1" applyBorder="1" applyAlignment="1">
      <alignment horizontal="right" vertical="center"/>
    </xf>
    <xf numFmtId="166" fontId="50" fillId="3" borderId="9" xfId="395" applyNumberFormat="1" applyFont="1" applyFill="1" applyBorder="1" applyAlignment="1">
      <alignment horizontal="right" vertical="center"/>
    </xf>
    <xf numFmtId="166" fontId="50" fillId="3" borderId="19" xfId="395" applyNumberFormat="1" applyFont="1" applyFill="1" applyBorder="1" applyAlignment="1">
      <alignment horizontal="right" vertical="center"/>
    </xf>
    <xf numFmtId="173" fontId="43" fillId="0" borderId="2" xfId="395" applyNumberFormat="1" applyFont="1" applyBorder="1" applyAlignment="1">
      <alignment horizontal="right" vertical="center"/>
    </xf>
    <xf numFmtId="173" fontId="43" fillId="3" borderId="2" xfId="395" applyNumberFormat="1" applyFont="1" applyFill="1" applyBorder="1" applyAlignment="1">
      <alignment horizontal="right" vertical="center"/>
    </xf>
    <xf numFmtId="173" fontId="43" fillId="0" borderId="2" xfId="401" applyNumberFormat="1" applyFont="1" applyBorder="1" applyAlignment="1">
      <alignment horizontal="right" vertical="center"/>
    </xf>
    <xf numFmtId="173" fontId="43" fillId="3" borderId="17" xfId="395" applyNumberFormat="1" applyFont="1" applyFill="1" applyBorder="1" applyAlignment="1">
      <alignment horizontal="right" vertical="center"/>
    </xf>
    <xf numFmtId="173" fontId="43" fillId="2" borderId="12" xfId="395" applyNumberFormat="1" applyFont="1" applyFill="1" applyBorder="1" applyAlignment="1">
      <alignment horizontal="right" vertical="center"/>
    </xf>
    <xf numFmtId="173" fontId="43" fillId="2" borderId="2" xfId="395" applyNumberFormat="1" applyFont="1" applyFill="1" applyBorder="1" applyAlignment="1">
      <alignment horizontal="right" vertical="center"/>
    </xf>
    <xf numFmtId="173" fontId="43" fillId="2" borderId="17" xfId="406" applyNumberFormat="1" applyFont="1" applyFill="1" applyBorder="1" applyAlignment="1">
      <alignment horizontal="right" vertical="center"/>
    </xf>
    <xf numFmtId="1" fontId="43" fillId="3" borderId="2" xfId="395" applyNumberFormat="1" applyFont="1" applyFill="1" applyBorder="1" applyAlignment="1">
      <alignment horizontal="right" vertical="center"/>
    </xf>
    <xf numFmtId="1" fontId="43" fillId="0" borderId="2" xfId="395" applyNumberFormat="1" applyFont="1" applyBorder="1" applyAlignment="1">
      <alignment horizontal="right" vertical="center"/>
    </xf>
    <xf numFmtId="166" fontId="43" fillId="0" borderId="9" xfId="394" applyNumberFormat="1" applyFont="1" applyBorder="1" applyAlignment="1">
      <alignment horizontal="right" vertical="center"/>
    </xf>
    <xf numFmtId="166" fontId="43" fillId="3" borderId="9" xfId="394" applyNumberFormat="1" applyFont="1" applyFill="1" applyBorder="1" applyAlignment="1">
      <alignment horizontal="right" vertical="center"/>
    </xf>
    <xf numFmtId="166" fontId="43" fillId="0" borderId="9" xfId="400" applyNumberFormat="1" applyFont="1" applyBorder="1" applyAlignment="1">
      <alignment horizontal="right" vertical="center"/>
    </xf>
    <xf numFmtId="166" fontId="43" fillId="3" borderId="19" xfId="394" applyNumberFormat="1" applyFont="1" applyFill="1" applyBorder="1" applyAlignment="1">
      <alignment horizontal="right" vertical="center"/>
    </xf>
    <xf numFmtId="166" fontId="43" fillId="2" borderId="14" xfId="394" applyNumberFormat="1" applyFont="1" applyFill="1" applyBorder="1" applyAlignment="1">
      <alignment horizontal="right" vertical="center"/>
    </xf>
    <xf numFmtId="166" fontId="43" fillId="2" borderId="9" xfId="394" applyNumberFormat="1" applyFont="1" applyFill="1" applyBorder="1" applyAlignment="1">
      <alignment horizontal="right" vertical="center"/>
    </xf>
    <xf numFmtId="166" fontId="43" fillId="2" borderId="19" xfId="405" applyNumberFormat="1" applyFont="1" applyFill="1" applyBorder="1" applyAlignment="1">
      <alignment horizontal="right" vertical="center"/>
    </xf>
    <xf numFmtId="166" fontId="43" fillId="3" borderId="9" xfId="395" applyNumberFormat="1" applyFont="1" applyFill="1" applyBorder="1" applyAlignment="1">
      <alignment horizontal="right" vertical="center"/>
    </xf>
    <xf numFmtId="166" fontId="43" fillId="3" borderId="19" xfId="395" applyNumberFormat="1" applyFont="1" applyFill="1" applyBorder="1" applyAlignment="1">
      <alignment horizontal="right" vertical="center"/>
    </xf>
    <xf numFmtId="166" fontId="52" fillId="0" borderId="9" xfId="0" applyNumberFormat="1" applyFont="1" applyBorder="1"/>
    <xf numFmtId="166" fontId="52" fillId="3" borderId="9" xfId="0" applyNumberFormat="1" applyFont="1" applyFill="1" applyBorder="1"/>
    <xf numFmtId="166" fontId="52" fillId="2" borderId="14" xfId="0" applyNumberFormat="1" applyFont="1" applyFill="1" applyBorder="1"/>
    <xf numFmtId="166" fontId="52" fillId="2" borderId="9" xfId="0" applyNumberFormat="1" applyFont="1" applyFill="1" applyBorder="1"/>
    <xf numFmtId="166" fontId="52" fillId="2" borderId="19" xfId="0" applyNumberFormat="1" applyFont="1" applyFill="1" applyBorder="1"/>
    <xf numFmtId="0" fontId="44" fillId="11" borderId="49" xfId="0" applyFont="1" applyFill="1" applyBorder="1" applyAlignment="1">
      <alignment horizontal="center" vertical="center"/>
    </xf>
    <xf numFmtId="3" fontId="52" fillId="0" borderId="15" xfId="0" applyNumberFormat="1" applyFont="1" applyBorder="1"/>
    <xf numFmtId="3" fontId="52" fillId="3" borderId="15" xfId="0" applyNumberFormat="1" applyFont="1" applyFill="1" applyBorder="1"/>
    <xf numFmtId="3" fontId="52" fillId="2" borderId="10" xfId="0" applyNumberFormat="1" applyFont="1" applyFill="1" applyBorder="1"/>
    <xf numFmtId="3" fontId="52" fillId="2" borderId="15" xfId="0" applyNumberFormat="1" applyFont="1" applyFill="1" applyBorder="1"/>
    <xf numFmtId="3" fontId="52" fillId="2" borderId="20" xfId="0" applyNumberFormat="1" applyFont="1" applyFill="1" applyBorder="1"/>
    <xf numFmtId="166" fontId="43" fillId="0" borderId="9" xfId="428" applyNumberFormat="1" applyFont="1" applyFill="1" applyBorder="1" applyAlignment="1">
      <alignment horizontal="right" vertical="center"/>
    </xf>
    <xf numFmtId="166" fontId="43" fillId="3" borderId="9" xfId="428" applyNumberFormat="1" applyFont="1" applyFill="1" applyBorder="1" applyAlignment="1">
      <alignment horizontal="right" vertical="center"/>
    </xf>
    <xf numFmtId="3" fontId="43" fillId="3" borderId="25" xfId="125" applyNumberFormat="1" applyFont="1" applyFill="1" applyBorder="1" applyAlignment="1">
      <alignment horizontal="right" vertical="center"/>
    </xf>
    <xf numFmtId="3" fontId="49" fillId="3" borderId="25" xfId="125" applyNumberFormat="1" applyFont="1" applyFill="1" applyBorder="1" applyAlignment="1">
      <alignment horizontal="right" vertical="center"/>
    </xf>
    <xf numFmtId="0" fontId="44" fillId="11" borderId="49" xfId="426" applyFont="1" applyFill="1" applyBorder="1" applyAlignment="1">
      <alignment horizontal="center" vertical="center" wrapText="1"/>
    </xf>
    <xf numFmtId="3" fontId="49" fillId="0" borderId="15" xfId="125" applyNumberFormat="1" applyFont="1" applyFill="1" applyBorder="1" applyAlignment="1">
      <alignment horizontal="right" vertical="center"/>
    </xf>
    <xf numFmtId="3" fontId="49" fillId="3" borderId="15" xfId="125" applyNumberFormat="1" applyFont="1" applyFill="1" applyBorder="1" applyAlignment="1">
      <alignment horizontal="right" vertical="center"/>
    </xf>
    <xf numFmtId="3" fontId="43" fillId="0" borderId="15" xfId="125" applyNumberFormat="1" applyFont="1" applyFill="1" applyBorder="1" applyAlignment="1">
      <alignment horizontal="right" vertical="center"/>
    </xf>
    <xf numFmtId="3" fontId="43" fillId="3" borderId="15" xfId="125" applyNumberFormat="1" applyFont="1" applyFill="1" applyBorder="1" applyAlignment="1">
      <alignment horizontal="right" vertical="center"/>
    </xf>
    <xf numFmtId="3" fontId="52" fillId="2" borderId="4" xfId="0" applyNumberFormat="1" applyFont="1" applyFill="1" applyBorder="1" applyAlignment="1">
      <alignment horizontal="right" vertical="center"/>
    </xf>
    <xf numFmtId="3" fontId="52" fillId="2" borderId="15" xfId="0" applyNumberFormat="1" applyFont="1" applyFill="1" applyBorder="1" applyAlignment="1">
      <alignment horizontal="right" vertical="center"/>
    </xf>
    <xf numFmtId="3" fontId="52" fillId="2" borderId="20" xfId="0" applyNumberFormat="1" applyFont="1" applyFill="1" applyBorder="1" applyAlignment="1">
      <alignment horizontal="right" vertical="center"/>
    </xf>
    <xf numFmtId="3" fontId="49" fillId="2" borderId="15" xfId="125" applyNumberFormat="1" applyFont="1" applyFill="1" applyBorder="1" applyAlignment="1">
      <alignment horizontal="right" vertical="center"/>
    </xf>
    <xf numFmtId="3" fontId="49" fillId="2" borderId="20" xfId="125" applyNumberFormat="1" applyFont="1" applyFill="1" applyBorder="1" applyAlignment="1">
      <alignment horizontal="right" vertical="center"/>
    </xf>
    <xf numFmtId="166" fontId="49" fillId="3" borderId="25" xfId="428" applyNumberFormat="1" applyFont="1" applyFill="1" applyBorder="1" applyAlignment="1">
      <alignment horizontal="right" vertical="center"/>
    </xf>
    <xf numFmtId="166" fontId="43" fillId="0" borderId="0" xfId="345" applyNumberFormat="1" applyFont="1" applyBorder="1" applyAlignment="1" applyProtection="1">
      <alignment horizontal="right"/>
    </xf>
    <xf numFmtId="166" fontId="43" fillId="3" borderId="0" xfId="345" applyNumberFormat="1" applyFont="1" applyFill="1" applyBorder="1" applyAlignment="1" applyProtection="1">
      <alignment horizontal="right"/>
    </xf>
    <xf numFmtId="166" fontId="43" fillId="2" borderId="13" xfId="345" applyNumberFormat="1" applyFont="1" applyFill="1" applyBorder="1" applyAlignment="1" applyProtection="1">
      <alignment horizontal="right"/>
    </xf>
    <xf numFmtId="166" fontId="43" fillId="2" borderId="0" xfId="345" applyNumberFormat="1" applyFont="1" applyFill="1" applyBorder="1" applyAlignment="1" applyProtection="1">
      <alignment horizontal="right"/>
    </xf>
    <xf numFmtId="166" fontId="43" fillId="2" borderId="21" xfId="345" applyNumberFormat="1" applyFont="1" applyFill="1" applyBorder="1" applyAlignment="1" applyProtection="1">
      <alignment horizontal="right"/>
    </xf>
    <xf numFmtId="0" fontId="52" fillId="0" borderId="12" xfId="346" applyFont="1" applyBorder="1" applyAlignment="1">
      <alignment horizontal="right"/>
    </xf>
    <xf numFmtId="0" fontId="52" fillId="3" borderId="2" xfId="346" applyFont="1" applyFill="1" applyBorder="1" applyAlignment="1">
      <alignment horizontal="right"/>
    </xf>
    <xf numFmtId="0" fontId="52" fillId="0" borderId="2" xfId="346" applyFont="1" applyBorder="1" applyAlignment="1">
      <alignment horizontal="right"/>
    </xf>
    <xf numFmtId="0" fontId="52" fillId="9" borderId="2" xfId="346" applyFont="1" applyFill="1" applyBorder="1" applyAlignment="1">
      <alignment horizontal="right"/>
    </xf>
    <xf numFmtId="0" fontId="44" fillId="11" borderId="37" xfId="346" applyNumberFormat="1" applyFont="1" applyFill="1" applyBorder="1" applyAlignment="1" applyProtection="1">
      <alignment horizontal="center"/>
    </xf>
    <xf numFmtId="2" fontId="52" fillId="0" borderId="14" xfId="346" applyNumberFormat="1" applyFont="1" applyBorder="1" applyAlignment="1">
      <alignment horizontal="right"/>
    </xf>
    <xf numFmtId="2" fontId="52" fillId="3" borderId="9" xfId="346" applyNumberFormat="1" applyFont="1" applyFill="1" applyBorder="1" applyAlignment="1">
      <alignment horizontal="right"/>
    </xf>
    <xf numFmtId="2" fontId="52" fillId="0" borderId="9" xfId="346" applyNumberFormat="1" applyFont="1" applyBorder="1" applyAlignment="1">
      <alignment horizontal="right"/>
    </xf>
    <xf numFmtId="2" fontId="52" fillId="0" borderId="30" xfId="346" applyNumberFormat="1" applyFont="1" applyBorder="1" applyAlignment="1">
      <alignment horizontal="right"/>
    </xf>
    <xf numFmtId="2" fontId="52" fillId="3" borderId="25" xfId="346" applyNumberFormat="1" applyFont="1" applyFill="1" applyBorder="1" applyAlignment="1">
      <alignment horizontal="right"/>
    </xf>
    <xf numFmtId="2" fontId="52" fillId="0" borderId="25" xfId="346" applyNumberFormat="1" applyFont="1" applyBorder="1" applyAlignment="1">
      <alignment horizontal="right"/>
    </xf>
    <xf numFmtId="0" fontId="43" fillId="8" borderId="14" xfId="345" applyNumberFormat="1" applyFont="1" applyFill="1" applyBorder="1" applyAlignment="1" applyProtection="1">
      <alignment horizontal="right"/>
    </xf>
    <xf numFmtId="0" fontId="43" fillId="8" borderId="9" xfId="345" applyNumberFormat="1" applyFont="1" applyFill="1" applyBorder="1" applyAlignment="1" applyProtection="1">
      <alignment horizontal="right"/>
    </xf>
    <xf numFmtId="0" fontId="43" fillId="8" borderId="19" xfId="345" applyNumberFormat="1" applyFont="1" applyFill="1" applyBorder="1" applyAlignment="1" applyProtection="1">
      <alignment horizontal="right"/>
    </xf>
    <xf numFmtId="0" fontId="52" fillId="0" borderId="12" xfId="346" applyFont="1" applyBorder="1"/>
    <xf numFmtId="0" fontId="52" fillId="3" borderId="2" xfId="346" applyFont="1" applyFill="1" applyBorder="1"/>
    <xf numFmtId="0" fontId="52" fillId="0" borderId="2" xfId="346" applyFont="1" applyBorder="1"/>
    <xf numFmtId="2" fontId="52" fillId="0" borderId="14" xfId="346" applyNumberFormat="1" applyFont="1" applyBorder="1"/>
    <xf numFmtId="2" fontId="52" fillId="3" borderId="9" xfId="346" applyNumberFormat="1" applyFont="1" applyFill="1" applyBorder="1"/>
    <xf numFmtId="2" fontId="52" fillId="0" borderId="9" xfId="346" applyNumberFormat="1" applyFont="1" applyBorder="1"/>
    <xf numFmtId="2" fontId="52" fillId="0" borderId="30" xfId="346" applyNumberFormat="1" applyFont="1" applyBorder="1"/>
    <xf numFmtId="2" fontId="52" fillId="3" borderId="25" xfId="346" applyNumberFormat="1" applyFont="1" applyFill="1" applyBorder="1"/>
    <xf numFmtId="2" fontId="52" fillId="0" borderId="25" xfId="346" applyNumberFormat="1" applyFont="1" applyBorder="1"/>
    <xf numFmtId="0" fontId="43" fillId="2" borderId="14" xfId="345" applyNumberFormat="1" applyFont="1" applyFill="1" applyBorder="1" applyAlignment="1" applyProtection="1">
      <alignment horizontal="right"/>
    </xf>
    <xf numFmtId="0" fontId="43" fillId="2" borderId="9" xfId="345" applyNumberFormat="1" applyFont="1" applyFill="1" applyBorder="1" applyAlignment="1" applyProtection="1">
      <alignment horizontal="right"/>
    </xf>
    <xf numFmtId="0" fontId="43" fillId="2" borderId="19" xfId="345" applyNumberFormat="1" applyFont="1" applyFill="1" applyBorder="1" applyAlignment="1" applyProtection="1">
      <alignment horizontal="right"/>
    </xf>
    <xf numFmtId="0" fontId="52" fillId="0" borderId="25" xfId="346" applyFont="1" applyBorder="1"/>
    <xf numFmtId="3" fontId="62" fillId="0" borderId="0" xfId="0" applyNumberFormat="1" applyFont="1" applyBorder="1" applyAlignment="1">
      <alignment horizontal="right" vertical="center"/>
    </xf>
    <xf numFmtId="3" fontId="64" fillId="3" borderId="0" xfId="0" applyNumberFormat="1" applyFont="1" applyFill="1" applyBorder="1" applyAlignment="1">
      <alignment horizontal="right" vertical="center"/>
    </xf>
    <xf numFmtId="3" fontId="56" fillId="0" borderId="0" xfId="0" applyNumberFormat="1" applyFont="1" applyBorder="1" applyAlignment="1">
      <alignment horizontal="right" vertical="center"/>
    </xf>
    <xf numFmtId="3" fontId="64" fillId="3" borderId="21" xfId="0" applyNumberFormat="1" applyFont="1" applyFill="1" applyBorder="1" applyAlignment="1">
      <alignment horizontal="right" vertical="center"/>
    </xf>
    <xf numFmtId="3" fontId="65" fillId="2" borderId="13" xfId="0" applyNumberFormat="1" applyFont="1" applyFill="1" applyBorder="1" applyAlignment="1">
      <alignment horizontal="right" vertical="center"/>
    </xf>
    <xf numFmtId="3" fontId="65" fillId="2" borderId="0" xfId="0" applyNumberFormat="1" applyFont="1" applyFill="1" applyBorder="1" applyAlignment="1">
      <alignment horizontal="right" vertical="center"/>
    </xf>
    <xf numFmtId="3" fontId="65" fillId="2" borderId="21" xfId="0" applyNumberFormat="1" applyFont="1" applyFill="1" applyBorder="1" applyAlignment="1">
      <alignment horizontal="right" vertical="center"/>
    </xf>
    <xf numFmtId="169" fontId="52" fillId="3" borderId="25" xfId="0" applyNumberFormat="1" applyFont="1" applyFill="1" applyBorder="1" applyAlignment="1">
      <alignment horizontal="right" vertical="center"/>
    </xf>
    <xf numFmtId="169" fontId="52" fillId="0" borderId="25" xfId="0" applyNumberFormat="1" applyFont="1" applyBorder="1" applyAlignment="1">
      <alignment horizontal="right" vertical="center"/>
    </xf>
    <xf numFmtId="169" fontId="52" fillId="2" borderId="25" xfId="0" applyNumberFormat="1" applyFont="1" applyFill="1" applyBorder="1" applyAlignment="1">
      <alignment horizontal="right" vertical="center"/>
    </xf>
    <xf numFmtId="165" fontId="52" fillId="0" borderId="25" xfId="0" applyNumberFormat="1" applyFont="1" applyBorder="1" applyAlignment="1">
      <alignment horizontal="right" vertical="center"/>
    </xf>
    <xf numFmtId="165" fontId="52" fillId="3" borderId="25" xfId="0" applyNumberFormat="1" applyFont="1" applyFill="1" applyBorder="1" applyAlignment="1">
      <alignment horizontal="right" vertical="center"/>
    </xf>
    <xf numFmtId="165" fontId="52" fillId="2" borderId="30" xfId="0" applyNumberFormat="1" applyFont="1" applyFill="1" applyBorder="1" applyAlignment="1">
      <alignment horizontal="right" vertical="center"/>
    </xf>
    <xf numFmtId="165" fontId="52" fillId="2" borderId="25" xfId="0" applyNumberFormat="1" applyFont="1" applyFill="1" applyBorder="1" applyAlignment="1">
      <alignment horizontal="right" vertical="center"/>
    </xf>
    <xf numFmtId="165" fontId="52" fillId="2" borderId="24" xfId="0" applyNumberFormat="1" applyFont="1" applyFill="1" applyBorder="1" applyAlignment="1">
      <alignment horizontal="right" vertical="center"/>
    </xf>
    <xf numFmtId="170" fontId="52" fillId="2" borderId="2" xfId="0" applyNumberFormat="1" applyFont="1" applyFill="1" applyBorder="1" applyAlignment="1">
      <alignment horizontal="right" vertical="center"/>
    </xf>
    <xf numFmtId="170" fontId="52" fillId="2" borderId="17" xfId="0" applyNumberFormat="1" applyFont="1" applyFill="1" applyBorder="1" applyAlignment="1">
      <alignment horizontal="right" vertical="center"/>
    </xf>
    <xf numFmtId="165" fontId="52" fillId="0" borderId="30" xfId="0" applyNumberFormat="1" applyFont="1" applyBorder="1" applyAlignment="1">
      <alignment horizontal="right" vertical="center"/>
    </xf>
    <xf numFmtId="165" fontId="52" fillId="3" borderId="24" xfId="0" applyNumberFormat="1" applyFont="1" applyFill="1" applyBorder="1" applyAlignment="1">
      <alignment horizontal="right" vertical="center"/>
    </xf>
    <xf numFmtId="170" fontId="52" fillId="0" borderId="30" xfId="0" applyNumberFormat="1" applyFont="1" applyBorder="1" applyAlignment="1">
      <alignment horizontal="right" vertical="center"/>
    </xf>
    <xf numFmtId="170" fontId="52" fillId="3" borderId="25" xfId="0" applyNumberFormat="1" applyFont="1" applyFill="1" applyBorder="1" applyAlignment="1">
      <alignment horizontal="right" vertical="center"/>
    </xf>
    <xf numFmtId="170" fontId="52" fillId="0" borderId="25" xfId="0" applyNumberFormat="1" applyFont="1" applyBorder="1" applyAlignment="1">
      <alignment horizontal="right" vertical="center"/>
    </xf>
    <xf numFmtId="169" fontId="52" fillId="3" borderId="8" xfId="0" applyNumberFormat="1" applyFont="1" applyFill="1" applyBorder="1" applyAlignment="1">
      <alignment horizontal="right" vertical="center"/>
    </xf>
    <xf numFmtId="169" fontId="52" fillId="0" borderId="8" xfId="0" applyNumberFormat="1" applyFont="1" applyBorder="1" applyAlignment="1">
      <alignment horizontal="right" vertical="center"/>
    </xf>
    <xf numFmtId="169" fontId="52" fillId="2" borderId="8" xfId="0" applyNumberFormat="1" applyFont="1" applyFill="1" applyBorder="1" applyAlignment="1">
      <alignment horizontal="right" vertical="center"/>
    </xf>
    <xf numFmtId="0" fontId="23" fillId="0" borderId="0" xfId="1"/>
    <xf numFmtId="0" fontId="4" fillId="0" borderId="0" xfId="0" applyFont="1"/>
    <xf numFmtId="0" fontId="47" fillId="0" borderId="0" xfId="430" applyFont="1" applyAlignment="1">
      <alignment vertical="top"/>
    </xf>
    <xf numFmtId="0" fontId="45" fillId="10" borderId="32" xfId="0" applyFont="1" applyFill="1" applyBorder="1" applyAlignment="1">
      <alignment horizontal="center" vertical="center" wrapText="1"/>
    </xf>
    <xf numFmtId="0" fontId="45" fillId="10" borderId="46" xfId="0" applyFont="1" applyFill="1" applyBorder="1" applyAlignment="1">
      <alignment horizontal="center" vertical="center" wrapText="1"/>
    </xf>
    <xf numFmtId="3" fontId="52" fillId="0" borderId="5" xfId="0" applyNumberFormat="1" applyFont="1" applyBorder="1" applyAlignment="1">
      <alignment horizontal="right" vertical="center"/>
    </xf>
    <xf numFmtId="165" fontId="52" fillId="0" borderId="0" xfId="0" applyNumberFormat="1" applyFont="1" applyFill="1" applyBorder="1" applyAlignment="1">
      <alignment horizontal="right" vertical="center"/>
    </xf>
    <xf numFmtId="0" fontId="53" fillId="0" borderId="0" xfId="419" applyFont="1" applyAlignment="1">
      <alignment wrapText="1"/>
    </xf>
    <xf numFmtId="0" fontId="58" fillId="0" borderId="0" xfId="12" applyFont="1" applyAlignment="1">
      <alignment vertical="top" wrapText="1"/>
    </xf>
    <xf numFmtId="0" fontId="53" fillId="0" borderId="0" xfId="420" applyFont="1" applyBorder="1" applyAlignment="1">
      <alignment wrapText="1"/>
    </xf>
    <xf numFmtId="0" fontId="3" fillId="0" borderId="0" xfId="0" applyFont="1"/>
    <xf numFmtId="0" fontId="3" fillId="0" borderId="0" xfId="0" applyFont="1" applyFill="1"/>
    <xf numFmtId="0" fontId="3" fillId="0" borderId="0" xfId="431" applyNumberFormat="1" applyFont="1" applyFill="1" applyAlignment="1">
      <alignment vertical="center" wrapText="1"/>
    </xf>
    <xf numFmtId="0" fontId="75" fillId="0" borderId="0" xfId="342" applyFont="1"/>
    <xf numFmtId="0" fontId="75" fillId="0" borderId="0" xfId="342" applyFont="1" applyAlignment="1">
      <alignment vertical="center"/>
    </xf>
    <xf numFmtId="0" fontId="75" fillId="0" borderId="0" xfId="342" applyFont="1" applyBorder="1"/>
    <xf numFmtId="0" fontId="75" fillId="0" borderId="0" xfId="342" applyNumberFormat="1" applyFont="1" applyBorder="1" applyAlignment="1" applyProtection="1">
      <alignment horizontal="left"/>
    </xf>
    <xf numFmtId="0" fontId="44" fillId="11" borderId="40" xfId="426" applyFont="1" applyFill="1" applyBorder="1" applyAlignment="1">
      <alignment horizontal="center" vertical="center" wrapText="1"/>
    </xf>
    <xf numFmtId="0" fontId="44" fillId="11" borderId="40" xfId="0" applyFont="1" applyFill="1" applyBorder="1" applyAlignment="1">
      <alignment horizontal="center" vertical="center"/>
    </xf>
    <xf numFmtId="0" fontId="58" fillId="0" borderId="0" xfId="12" applyFont="1" applyAlignment="1">
      <alignment horizontal="left" vertical="top" wrapText="1"/>
    </xf>
    <xf numFmtId="0" fontId="2" fillId="0" borderId="0" xfId="0" applyFont="1"/>
    <xf numFmtId="0" fontId="33" fillId="0" borderId="0" xfId="342" applyFont="1"/>
    <xf numFmtId="0" fontId="78" fillId="0" borderId="0" xfId="342" applyFont="1" applyAlignment="1">
      <alignment vertical="top"/>
    </xf>
    <xf numFmtId="0" fontId="0" fillId="0" borderId="0" xfId="0" applyAlignment="1">
      <alignment vertical="center"/>
    </xf>
    <xf numFmtId="0" fontId="75" fillId="0" borderId="0" xfId="342" applyFont="1" applyBorder="1" applyAlignment="1">
      <alignment wrapText="1"/>
    </xf>
    <xf numFmtId="0" fontId="3" fillId="0" borderId="0" xfId="0" applyFont="1" applyAlignment="1">
      <alignment wrapText="1"/>
    </xf>
    <xf numFmtId="0" fontId="3" fillId="12" borderId="0" xfId="431" applyNumberFormat="1" applyFont="1" applyFill="1" applyAlignment="1">
      <alignment vertical="center" wrapText="1"/>
    </xf>
    <xf numFmtId="0" fontId="75" fillId="0" borderId="0" xfId="342" applyFont="1" applyBorder="1" applyAlignment="1"/>
    <xf numFmtId="0" fontId="3" fillId="0" borderId="0" xfId="0" applyFont="1" applyAlignment="1">
      <alignment horizontal="left" vertical="center"/>
    </xf>
    <xf numFmtId="0" fontId="57" fillId="0" borderId="0" xfId="1" applyFont="1" applyFill="1" applyBorder="1" applyAlignment="1">
      <alignment horizontal="left" vertical="top" wrapText="1"/>
    </xf>
    <xf numFmtId="0" fontId="58" fillId="0" borderId="0" xfId="1" applyFont="1" applyAlignment="1">
      <alignment horizontal="left" vertical="center" wrapText="1"/>
    </xf>
    <xf numFmtId="0" fontId="46" fillId="11" borderId="0" xfId="0" applyFont="1" applyFill="1" applyAlignment="1">
      <alignment horizontal="center"/>
    </xf>
    <xf numFmtId="0" fontId="45" fillId="10" borderId="34" xfId="1" applyFont="1" applyFill="1" applyBorder="1" applyAlignment="1">
      <alignment horizontal="center" vertical="center" wrapText="1"/>
    </xf>
    <xf numFmtId="0" fontId="45" fillId="10" borderId="37" xfId="1" applyFont="1" applyFill="1" applyBorder="1" applyAlignment="1">
      <alignment horizontal="center" vertical="center" wrapText="1"/>
    </xf>
    <xf numFmtId="0" fontId="45" fillId="10" borderId="35" xfId="0" applyFont="1" applyFill="1" applyBorder="1" applyAlignment="1">
      <alignment horizontal="center" vertical="center" wrapText="1"/>
    </xf>
    <xf numFmtId="0" fontId="45" fillId="10" borderId="32" xfId="0" applyFont="1" applyFill="1" applyBorder="1" applyAlignment="1">
      <alignment horizontal="center" vertical="center" wrapText="1"/>
    </xf>
    <xf numFmtId="0" fontId="45" fillId="10" borderId="36" xfId="0" applyFont="1" applyFill="1" applyBorder="1" applyAlignment="1">
      <alignment horizontal="center" vertical="center" wrapText="1"/>
    </xf>
    <xf numFmtId="0" fontId="45" fillId="10" borderId="47" xfId="0" applyFont="1" applyFill="1" applyBorder="1" applyAlignment="1">
      <alignment horizontal="center" vertical="center" wrapText="1"/>
    </xf>
    <xf numFmtId="0" fontId="45" fillId="10" borderId="45" xfId="0" applyFont="1" applyFill="1" applyBorder="1" applyAlignment="1">
      <alignment horizontal="center" vertical="center" wrapText="1"/>
    </xf>
    <xf numFmtId="0" fontId="44" fillId="11" borderId="39" xfId="0" applyFont="1" applyFill="1" applyBorder="1" applyAlignment="1">
      <alignment horizontal="center" vertical="center" wrapText="1"/>
    </xf>
    <xf numFmtId="0" fontId="44" fillId="11" borderId="40" xfId="0" applyFont="1" applyFill="1" applyBorder="1" applyAlignment="1">
      <alignment horizontal="center" vertical="center" wrapText="1"/>
    </xf>
    <xf numFmtId="0" fontId="58" fillId="0" borderId="0" xfId="1" applyFont="1" applyAlignment="1">
      <alignment horizontal="left" vertical="top" wrapText="1"/>
    </xf>
    <xf numFmtId="0" fontId="45" fillId="0" borderId="57" xfId="1" applyFont="1" applyBorder="1" applyAlignment="1">
      <alignment horizontal="left" wrapText="1"/>
    </xf>
    <xf numFmtId="0" fontId="45" fillId="0" borderId="57" xfId="1" applyFont="1" applyBorder="1" applyAlignment="1">
      <alignment wrapText="1"/>
    </xf>
    <xf numFmtId="0" fontId="45" fillId="0" borderId="57" xfId="1" applyFont="1" applyBorder="1"/>
    <xf numFmtId="0" fontId="60" fillId="0" borderId="0" xfId="1" applyFont="1" applyAlignment="1">
      <alignment horizontal="left" vertical="center" wrapText="1"/>
    </xf>
    <xf numFmtId="0" fontId="53" fillId="0" borderId="13" xfId="1" applyFont="1" applyBorder="1" applyAlignment="1">
      <alignment horizontal="left" vertical="center" wrapText="1"/>
    </xf>
    <xf numFmtId="0" fontId="58" fillId="0" borderId="13" xfId="1" applyFont="1" applyBorder="1" applyAlignment="1">
      <alignment horizontal="left" vertical="center" wrapText="1"/>
    </xf>
    <xf numFmtId="0" fontId="51" fillId="0" borderId="13" xfId="1" applyFont="1" applyBorder="1" applyAlignment="1">
      <alignment vertical="center" wrapText="1"/>
    </xf>
    <xf numFmtId="0" fontId="53" fillId="0" borderId="13" xfId="0" applyFont="1" applyBorder="1" applyAlignment="1">
      <alignment wrapText="1"/>
    </xf>
    <xf numFmtId="0" fontId="53" fillId="0" borderId="0" xfId="0" applyFont="1" applyBorder="1" applyAlignment="1">
      <alignment horizontal="left" vertical="center" wrapText="1"/>
    </xf>
    <xf numFmtId="0" fontId="45" fillId="10" borderId="34" xfId="0" applyFont="1" applyFill="1" applyBorder="1" applyAlignment="1">
      <alignment horizontal="center" vertical="center" wrapText="1"/>
    </xf>
    <xf numFmtId="0" fontId="48" fillId="0" borderId="57" xfId="114" applyFont="1" applyBorder="1" applyAlignment="1">
      <alignment vertical="center"/>
    </xf>
    <xf numFmtId="0" fontId="53" fillId="0" borderId="13" xfId="0" applyFont="1" applyBorder="1" applyAlignment="1">
      <alignment horizontal="left" vertical="center"/>
    </xf>
    <xf numFmtId="0" fontId="53" fillId="0" borderId="13" xfId="0" applyFont="1" applyBorder="1" applyAlignment="1">
      <alignment vertical="center"/>
    </xf>
    <xf numFmtId="0" fontId="53" fillId="0" borderId="0" xfId="0" applyFont="1" applyBorder="1" applyAlignment="1">
      <alignment horizontal="left" vertical="top" wrapText="1"/>
    </xf>
    <xf numFmtId="0" fontId="45" fillId="10" borderId="35" xfId="118" applyFont="1" applyFill="1" applyBorder="1" applyAlignment="1">
      <alignment horizontal="center" vertical="center" wrapText="1"/>
    </xf>
    <xf numFmtId="0" fontId="45" fillId="10" borderId="45" xfId="120" applyFont="1" applyFill="1" applyBorder="1" applyAlignment="1">
      <alignment horizontal="center" vertical="center" wrapText="1"/>
    </xf>
    <xf numFmtId="0" fontId="45" fillId="10" borderId="34" xfId="120" applyFont="1" applyFill="1" applyBorder="1" applyAlignment="1">
      <alignment horizontal="center" vertical="center" wrapText="1"/>
    </xf>
    <xf numFmtId="0" fontId="45" fillId="10" borderId="32" xfId="121" applyFont="1" applyFill="1" applyBorder="1" applyAlignment="1">
      <alignment horizontal="center" vertical="center" wrapText="1"/>
    </xf>
    <xf numFmtId="0" fontId="45" fillId="10" borderId="34" xfId="121" applyFont="1" applyFill="1" applyBorder="1" applyAlignment="1">
      <alignment horizontal="center" vertical="center" wrapText="1"/>
    </xf>
    <xf numFmtId="0" fontId="46" fillId="11" borderId="0" xfId="1" applyFont="1" applyFill="1" applyAlignment="1">
      <alignment horizontal="center"/>
    </xf>
    <xf numFmtId="0" fontId="45" fillId="10" borderId="34" xfId="117" applyFont="1" applyFill="1" applyBorder="1" applyAlignment="1">
      <alignment horizontal="center" vertical="center" wrapText="1"/>
    </xf>
    <xf numFmtId="0" fontId="45" fillId="10" borderId="37" xfId="117" applyFont="1" applyFill="1" applyBorder="1" applyAlignment="1">
      <alignment horizontal="center" vertical="center" wrapText="1"/>
    </xf>
    <xf numFmtId="0" fontId="45" fillId="10" borderId="36" xfId="121" applyFont="1" applyFill="1" applyBorder="1" applyAlignment="1">
      <alignment horizontal="center" vertical="center" wrapText="1"/>
    </xf>
    <xf numFmtId="0" fontId="45" fillId="10" borderId="52" xfId="118" applyFont="1" applyFill="1" applyBorder="1" applyAlignment="1">
      <alignment horizontal="center" vertical="center" wrapText="1"/>
    </xf>
    <xf numFmtId="0" fontId="45" fillId="10" borderId="32" xfId="118" applyFont="1" applyFill="1" applyBorder="1" applyAlignment="1">
      <alignment horizontal="center" vertical="center" wrapText="1"/>
    </xf>
    <xf numFmtId="0" fontId="45" fillId="10" borderId="36" xfId="118" applyFont="1" applyFill="1" applyBorder="1" applyAlignment="1">
      <alignment horizontal="center" vertical="center" wrapText="1"/>
    </xf>
    <xf numFmtId="0" fontId="45" fillId="10" borderId="34" xfId="118" applyFont="1" applyFill="1" applyBorder="1" applyAlignment="1">
      <alignment horizontal="center" vertical="center" wrapText="1"/>
    </xf>
    <xf numFmtId="0" fontId="45" fillId="10" borderId="46" xfId="118" applyFont="1" applyFill="1" applyBorder="1" applyAlignment="1">
      <alignment horizontal="center" vertical="center" wrapText="1"/>
    </xf>
    <xf numFmtId="0" fontId="44" fillId="11" borderId="51" xfId="123" applyFont="1" applyFill="1" applyBorder="1" applyAlignment="1">
      <alignment horizontal="center" vertical="center"/>
    </xf>
    <xf numFmtId="0" fontId="44" fillId="11" borderId="39" xfId="123" applyFont="1" applyFill="1" applyBorder="1" applyAlignment="1">
      <alignment horizontal="center" vertical="center"/>
    </xf>
    <xf numFmtId="0" fontId="45" fillId="10" borderId="47" xfId="121" applyFont="1" applyFill="1" applyBorder="1" applyAlignment="1">
      <alignment horizontal="center" vertical="center" wrapText="1"/>
    </xf>
    <xf numFmtId="0" fontId="45" fillId="10" borderId="45" xfId="121" applyFont="1" applyFill="1" applyBorder="1" applyAlignment="1">
      <alignment horizontal="center" vertical="center" wrapText="1"/>
    </xf>
    <xf numFmtId="0" fontId="45" fillId="10" borderId="53" xfId="422" applyFont="1" applyFill="1" applyBorder="1" applyAlignment="1">
      <alignment horizontal="center" vertical="center" wrapText="1"/>
    </xf>
    <xf numFmtId="0" fontId="45" fillId="10" borderId="25" xfId="422" applyFont="1" applyFill="1" applyBorder="1" applyAlignment="1">
      <alignment horizontal="center" vertical="center" wrapText="1"/>
    </xf>
    <xf numFmtId="0" fontId="45" fillId="10" borderId="54" xfId="422" applyFont="1" applyFill="1" applyBorder="1" applyAlignment="1">
      <alignment horizontal="center" vertical="center" wrapText="1"/>
    </xf>
    <xf numFmtId="0" fontId="45" fillId="10" borderId="55" xfId="422" applyFont="1" applyFill="1" applyBorder="1" applyAlignment="1">
      <alignment horizontal="center" vertical="center" wrapText="1"/>
    </xf>
    <xf numFmtId="0" fontId="45" fillId="10" borderId="8" xfId="422" applyFont="1" applyFill="1" applyBorder="1" applyAlignment="1">
      <alignment horizontal="center" vertical="center" wrapText="1"/>
    </xf>
    <xf numFmtId="0" fontId="45" fillId="10" borderId="56" xfId="422" applyFont="1" applyFill="1" applyBorder="1" applyAlignment="1">
      <alignment horizontal="center" vertical="center" wrapText="1"/>
    </xf>
    <xf numFmtId="0" fontId="48" fillId="0" borderId="57" xfId="421" applyFont="1" applyBorder="1" applyAlignment="1">
      <alignment vertical="center"/>
    </xf>
    <xf numFmtId="0" fontId="48" fillId="0" borderId="57" xfId="421" applyFont="1" applyBorder="1" applyAlignment="1"/>
    <xf numFmtId="0" fontId="48" fillId="10" borderId="34" xfId="421" applyFont="1" applyFill="1" applyBorder="1" applyAlignment="1">
      <alignment horizontal="center" vertical="center"/>
    </xf>
    <xf numFmtId="0" fontId="48" fillId="10" borderId="37" xfId="421" applyFont="1" applyFill="1" applyBorder="1" applyAlignment="1">
      <alignment horizontal="center" vertical="center"/>
    </xf>
    <xf numFmtId="0" fontId="45" fillId="10" borderId="35" xfId="422" applyFont="1" applyFill="1" applyBorder="1" applyAlignment="1">
      <alignment horizontal="center" vertical="center" wrapText="1"/>
    </xf>
    <xf numFmtId="0" fontId="45" fillId="10" borderId="32" xfId="425" applyFont="1" applyFill="1" applyBorder="1" applyAlignment="1">
      <alignment horizontal="center" vertical="center" wrapText="1"/>
    </xf>
    <xf numFmtId="0" fontId="45" fillId="10" borderId="36" xfId="425" applyFont="1" applyFill="1" applyBorder="1" applyAlignment="1">
      <alignment horizontal="center" vertical="center" wrapText="1"/>
    </xf>
    <xf numFmtId="0" fontId="44" fillId="11" borderId="39" xfId="426" applyFont="1" applyFill="1" applyBorder="1" applyAlignment="1">
      <alignment horizontal="center" vertical="center" wrapText="1"/>
    </xf>
    <xf numFmtId="0" fontId="44" fillId="11" borderId="40" xfId="426" applyFont="1" applyFill="1" applyBorder="1" applyAlignment="1">
      <alignment horizontal="center" vertical="center" wrapText="1"/>
    </xf>
    <xf numFmtId="0" fontId="45" fillId="10" borderId="35" xfId="423" applyFont="1" applyFill="1" applyBorder="1" applyAlignment="1">
      <alignment horizontal="center" vertical="center" wrapText="1"/>
    </xf>
    <xf numFmtId="0" fontId="45" fillId="10" borderId="32" xfId="423" applyFont="1" applyFill="1" applyBorder="1" applyAlignment="1">
      <alignment horizontal="center" vertical="center" wrapText="1"/>
    </xf>
    <xf numFmtId="0" fontId="45" fillId="10" borderId="36" xfId="423" applyFont="1" applyFill="1" applyBorder="1" applyAlignment="1">
      <alignment horizontal="center" vertical="center" wrapText="1"/>
    </xf>
    <xf numFmtId="0" fontId="45" fillId="10" borderId="45" xfId="423" applyFont="1" applyFill="1" applyBorder="1" applyAlignment="1">
      <alignment horizontal="center" vertical="center" wrapText="1"/>
    </xf>
    <xf numFmtId="0" fontId="45" fillId="10" borderId="34" xfId="423" applyFont="1" applyFill="1" applyBorder="1" applyAlignment="1">
      <alignment horizontal="center" vertical="center" wrapText="1"/>
    </xf>
    <xf numFmtId="0" fontId="53" fillId="0" borderId="0" xfId="0" applyFont="1" applyAlignment="1">
      <alignment horizontal="left" vertical="top" wrapText="1"/>
    </xf>
    <xf numFmtId="0" fontId="45" fillId="10" borderId="45" xfId="424" applyFont="1" applyFill="1" applyBorder="1" applyAlignment="1">
      <alignment horizontal="center" vertical="center" wrapText="1"/>
    </xf>
    <xf numFmtId="0" fontId="45" fillId="10" borderId="34" xfId="424" applyFont="1" applyFill="1" applyBorder="1" applyAlignment="1">
      <alignment horizontal="center" vertical="center" wrapText="1"/>
    </xf>
    <xf numFmtId="0" fontId="45" fillId="10" borderId="34" xfId="425" applyFont="1" applyFill="1" applyBorder="1" applyAlignment="1">
      <alignment horizontal="center" vertical="center" wrapText="1"/>
    </xf>
    <xf numFmtId="0" fontId="45" fillId="10" borderId="45" xfId="425" applyFont="1" applyFill="1" applyBorder="1" applyAlignment="1">
      <alignment horizontal="center" vertical="center" wrapText="1"/>
    </xf>
    <xf numFmtId="0" fontId="45" fillId="10" borderId="32" xfId="424" applyFont="1" applyFill="1" applyBorder="1" applyAlignment="1">
      <alignment horizontal="center" vertical="center" wrapText="1"/>
    </xf>
    <xf numFmtId="0" fontId="45" fillId="10" borderId="46" xfId="422" applyFont="1" applyFill="1" applyBorder="1" applyAlignment="1">
      <alignment horizontal="center" vertical="center" wrapText="1"/>
    </xf>
    <xf numFmtId="0" fontId="42" fillId="0" borderId="0" xfId="0" applyFont="1" applyBorder="1" applyAlignment="1">
      <alignment wrapText="1"/>
    </xf>
    <xf numFmtId="0" fontId="7" fillId="0" borderId="0" xfId="0" applyFont="1" applyBorder="1" applyAlignment="1">
      <alignment wrapText="1"/>
    </xf>
    <xf numFmtId="0" fontId="44" fillId="11" borderId="40" xfId="0" applyFont="1" applyFill="1" applyBorder="1" applyAlignment="1">
      <alignment horizontal="center" vertical="center"/>
    </xf>
    <xf numFmtId="0" fontId="51" fillId="0" borderId="13"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46" fillId="11" borderId="0" xfId="0" applyFont="1" applyFill="1" applyAlignment="1">
      <alignment horizontal="center" vertical="center"/>
    </xf>
    <xf numFmtId="0" fontId="41" fillId="11" borderId="0" xfId="0" applyFont="1" applyFill="1" applyAlignment="1">
      <alignment horizontal="center" vertical="center"/>
    </xf>
    <xf numFmtId="0" fontId="45" fillId="10" borderId="34" xfId="0" applyFont="1" applyFill="1" applyBorder="1" applyAlignment="1">
      <alignment horizontal="center" vertical="center"/>
    </xf>
    <xf numFmtId="0" fontId="45" fillId="10" borderId="37" xfId="0" applyFont="1" applyFill="1" applyBorder="1" applyAlignment="1">
      <alignment horizontal="center" vertical="center"/>
    </xf>
    <xf numFmtId="0" fontId="45" fillId="10" borderId="32" xfId="0" applyFont="1" applyFill="1" applyBorder="1" applyAlignment="1">
      <alignment horizontal="center"/>
    </xf>
    <xf numFmtId="0" fontId="45" fillId="10" borderId="36" xfId="0" applyFont="1" applyFill="1" applyBorder="1" applyAlignment="1">
      <alignment horizontal="center"/>
    </xf>
    <xf numFmtId="0" fontId="51" fillId="0" borderId="13"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wrapText="1"/>
    </xf>
    <xf numFmtId="0" fontId="42" fillId="0" borderId="0" xfId="0" applyFont="1" applyBorder="1" applyAlignment="1">
      <alignment vertical="center" wrapText="1"/>
    </xf>
    <xf numFmtId="0" fontId="7" fillId="0" borderId="0" xfId="0" applyFont="1" applyBorder="1" applyAlignment="1">
      <alignment vertical="center" wrapText="1"/>
    </xf>
    <xf numFmtId="0" fontId="51" fillId="0" borderId="13" xfId="0" applyFont="1" applyBorder="1" applyAlignment="1">
      <alignment vertical="top"/>
    </xf>
    <xf numFmtId="0" fontId="51" fillId="0" borderId="0" xfId="113" applyFont="1" applyAlignment="1">
      <alignment horizontal="left" vertical="top"/>
    </xf>
    <xf numFmtId="0" fontId="42" fillId="0" borderId="57" xfId="0" applyFont="1" applyBorder="1"/>
    <xf numFmtId="0" fontId="51" fillId="0" borderId="0" xfId="0" applyFont="1" applyAlignment="1">
      <alignment horizontal="left" vertical="top" wrapText="1"/>
    </xf>
    <xf numFmtId="0" fontId="45" fillId="10" borderId="41" xfId="0" applyFont="1" applyFill="1" applyBorder="1" applyAlignment="1">
      <alignment horizontal="center" vertical="center"/>
    </xf>
    <xf numFmtId="0" fontId="45" fillId="10" borderId="9" xfId="0" applyFont="1" applyFill="1" applyBorder="1" applyAlignment="1">
      <alignment horizontal="center" vertical="center"/>
    </xf>
    <xf numFmtId="0" fontId="45" fillId="10" borderId="19" xfId="0" applyFont="1" applyFill="1" applyBorder="1" applyAlignment="1">
      <alignment horizontal="center" vertical="center"/>
    </xf>
    <xf numFmtId="0" fontId="45" fillId="10" borderId="52" xfId="0" applyFont="1" applyFill="1" applyBorder="1" applyAlignment="1">
      <alignment horizontal="center" vertical="center" wrapText="1"/>
    </xf>
    <xf numFmtId="0" fontId="45" fillId="10" borderId="1" xfId="0" applyFont="1" applyFill="1" applyBorder="1" applyAlignment="1">
      <alignment horizontal="center" vertical="center" wrapText="1"/>
    </xf>
    <xf numFmtId="0" fontId="45" fillId="10" borderId="46" xfId="0" applyFont="1" applyFill="1" applyBorder="1" applyAlignment="1">
      <alignment horizontal="center" vertical="center" wrapText="1"/>
    </xf>
    <xf numFmtId="0" fontId="45" fillId="10" borderId="52" xfId="0" applyFont="1" applyFill="1" applyBorder="1" applyAlignment="1">
      <alignment horizontal="center" vertical="center"/>
    </xf>
    <xf numFmtId="0" fontId="45" fillId="10" borderId="1" xfId="0" applyFont="1" applyFill="1" applyBorder="1" applyAlignment="1">
      <alignment horizontal="center" vertical="center"/>
    </xf>
    <xf numFmtId="0" fontId="45" fillId="10" borderId="32" xfId="0" applyFont="1" applyFill="1" applyBorder="1" applyAlignment="1">
      <alignment horizontal="center" vertical="center"/>
    </xf>
    <xf numFmtId="0" fontId="45" fillId="10" borderId="55" xfId="0" applyFont="1" applyFill="1" applyBorder="1" applyAlignment="1">
      <alignment horizontal="center" vertical="center" wrapText="1"/>
    </xf>
    <xf numFmtId="0" fontId="45" fillId="10" borderId="16" xfId="0" applyFont="1" applyFill="1" applyBorder="1" applyAlignment="1">
      <alignment horizontal="center" vertical="center" wrapText="1"/>
    </xf>
    <xf numFmtId="0" fontId="45" fillId="10" borderId="46" xfId="0" applyFont="1" applyFill="1" applyBorder="1" applyAlignment="1">
      <alignment horizontal="center" vertical="center"/>
    </xf>
    <xf numFmtId="0" fontId="51" fillId="0" borderId="0" xfId="0" applyFont="1" applyBorder="1" applyAlignment="1">
      <alignment vertical="top"/>
    </xf>
    <xf numFmtId="0" fontId="58" fillId="0" borderId="13" xfId="12" applyFont="1" applyBorder="1" applyAlignment="1">
      <alignment horizontal="left" vertical="top" wrapText="1"/>
    </xf>
    <xf numFmtId="0" fontId="51" fillId="0" borderId="0" xfId="0" applyFont="1" applyFill="1" applyBorder="1" applyAlignment="1">
      <alignment vertical="top"/>
    </xf>
    <xf numFmtId="0" fontId="44" fillId="11" borderId="49" xfId="0" applyFont="1" applyFill="1" applyBorder="1" applyAlignment="1">
      <alignment horizontal="center" vertical="center" wrapText="1"/>
    </xf>
    <xf numFmtId="0" fontId="49" fillId="5" borderId="48" xfId="13" applyFont="1" applyFill="1" applyBorder="1" applyAlignment="1">
      <alignment horizontal="center" vertical="center"/>
    </xf>
    <xf numFmtId="0" fontId="49" fillId="5" borderId="27" xfId="13" applyFont="1" applyFill="1" applyBorder="1" applyAlignment="1">
      <alignment horizontal="center" vertical="center"/>
    </xf>
    <xf numFmtId="0" fontId="49" fillId="5" borderId="43" xfId="13" applyFont="1" applyFill="1" applyBorder="1" applyAlignment="1">
      <alignment horizontal="center" vertical="center"/>
    </xf>
    <xf numFmtId="0" fontId="49" fillId="4" borderId="31" xfId="13" applyFont="1" applyFill="1" applyBorder="1" applyAlignment="1">
      <alignment horizontal="center" vertical="center"/>
    </xf>
    <xf numFmtId="0" fontId="49" fillId="4" borderId="44" xfId="13" applyFont="1" applyFill="1" applyBorder="1" applyAlignment="1">
      <alignment horizontal="center" vertical="center"/>
    </xf>
    <xf numFmtId="0" fontId="49" fillId="5" borderId="28" xfId="13" applyFont="1" applyFill="1" applyBorder="1" applyAlignment="1">
      <alignment horizontal="center" vertical="center"/>
    </xf>
    <xf numFmtId="0" fontId="49" fillId="5" borderId="31" xfId="13" applyFont="1" applyFill="1" applyBorder="1" applyAlignment="1">
      <alignment horizontal="center" vertical="center"/>
    </xf>
    <xf numFmtId="0" fontId="49" fillId="5" borderId="44" xfId="13" applyFont="1" applyFill="1" applyBorder="1" applyAlignment="1">
      <alignment horizontal="center" vertical="center"/>
    </xf>
    <xf numFmtId="0" fontId="58" fillId="0" borderId="0" xfId="12" applyFont="1" applyAlignment="1">
      <alignment horizontal="left" vertical="top" wrapText="1"/>
    </xf>
    <xf numFmtId="0" fontId="45" fillId="10" borderId="36" xfId="0" applyFont="1" applyFill="1" applyBorder="1" applyAlignment="1">
      <alignment horizontal="center" vertical="center"/>
    </xf>
    <xf numFmtId="0" fontId="49" fillId="4" borderId="26" xfId="13" applyFont="1" applyFill="1" applyBorder="1" applyAlignment="1">
      <alignment horizontal="center" vertical="center"/>
    </xf>
    <xf numFmtId="0" fontId="58" fillId="0" borderId="13" xfId="12" applyFont="1" applyBorder="1" applyAlignment="1">
      <alignment vertical="top" wrapText="1"/>
    </xf>
    <xf numFmtId="0" fontId="45" fillId="10" borderId="34" xfId="384" applyFont="1" applyFill="1" applyBorder="1" applyAlignment="1">
      <alignment horizontal="center" vertical="center" wrapText="1"/>
    </xf>
    <xf numFmtId="0" fontId="45" fillId="10" borderId="34" xfId="386" applyFont="1" applyFill="1" applyBorder="1" applyAlignment="1">
      <alignment horizontal="center" vertical="center" wrapText="1"/>
    </xf>
    <xf numFmtId="0" fontId="45" fillId="10" borderId="37" xfId="389" applyFont="1" applyFill="1" applyBorder="1" applyAlignment="1">
      <alignment horizontal="center" vertical="center" wrapText="1"/>
    </xf>
    <xf numFmtId="0" fontId="45" fillId="10" borderId="35" xfId="384" applyFont="1" applyFill="1" applyBorder="1" applyAlignment="1">
      <alignment horizontal="center" vertical="center" wrapText="1"/>
    </xf>
    <xf numFmtId="0" fontId="45" fillId="10" borderId="35" xfId="0" applyFont="1" applyFill="1" applyBorder="1" applyAlignment="1">
      <alignment horizontal="center" wrapText="1"/>
    </xf>
    <xf numFmtId="0" fontId="45" fillId="10" borderId="32" xfId="385" applyFont="1" applyFill="1" applyBorder="1" applyAlignment="1">
      <alignment horizontal="center" vertical="center" wrapText="1"/>
    </xf>
    <xf numFmtId="0" fontId="45" fillId="10" borderId="36" xfId="385" applyFont="1" applyFill="1" applyBorder="1" applyAlignment="1">
      <alignment horizontal="center" vertical="center" wrapText="1"/>
    </xf>
    <xf numFmtId="0" fontId="45" fillId="10" borderId="32" xfId="387" applyFont="1" applyFill="1" applyBorder="1" applyAlignment="1">
      <alignment horizontal="center" vertical="center" wrapText="1"/>
    </xf>
    <xf numFmtId="0" fontId="45" fillId="10" borderId="34" xfId="387" applyFont="1" applyFill="1" applyBorder="1" applyAlignment="1">
      <alignment horizontal="center" vertical="center" wrapText="1"/>
    </xf>
    <xf numFmtId="0" fontId="45" fillId="10" borderId="32" xfId="388" applyFont="1" applyFill="1" applyBorder="1" applyAlignment="1">
      <alignment horizontal="center" vertical="center" wrapText="1"/>
    </xf>
    <xf numFmtId="0" fontId="45" fillId="10" borderId="34" xfId="388" applyFont="1" applyFill="1" applyBorder="1" applyAlignment="1">
      <alignment horizontal="center" vertical="center" wrapText="1"/>
    </xf>
    <xf numFmtId="0" fontId="45" fillId="10" borderId="36" xfId="388" applyFont="1" applyFill="1" applyBorder="1" applyAlignment="1">
      <alignment horizontal="center" vertical="center" wrapText="1"/>
    </xf>
    <xf numFmtId="9" fontId="45" fillId="10" borderId="32" xfId="388" applyNumberFormat="1" applyFont="1" applyFill="1" applyBorder="1" applyAlignment="1">
      <alignment horizontal="center" vertical="center" wrapText="1"/>
    </xf>
    <xf numFmtId="0" fontId="48" fillId="0" borderId="57" xfId="381" applyFont="1" applyBorder="1" applyAlignment="1">
      <alignment vertical="center"/>
    </xf>
    <xf numFmtId="0" fontId="48" fillId="0" borderId="57" xfId="381" applyFont="1" applyBorder="1" applyAlignment="1"/>
    <xf numFmtId="0" fontId="42" fillId="0" borderId="57" xfId="345" applyFont="1" applyBorder="1"/>
    <xf numFmtId="0" fontId="53" fillId="0" borderId="13" xfId="345" applyFont="1" applyBorder="1"/>
    <xf numFmtId="0" fontId="53" fillId="0" borderId="0" xfId="345" applyFont="1"/>
    <xf numFmtId="0" fontId="53" fillId="0" borderId="13" xfId="345" applyFont="1" applyBorder="1" applyAlignment="1">
      <alignment wrapText="1"/>
    </xf>
    <xf numFmtId="0" fontId="53" fillId="0" borderId="0" xfId="346" applyFont="1" applyBorder="1" applyAlignment="1">
      <alignment horizontal="left" wrapText="1"/>
    </xf>
    <xf numFmtId="0" fontId="53" fillId="0" borderId="0" xfId="345" applyFont="1" applyAlignment="1">
      <alignment wrapText="1"/>
    </xf>
    <xf numFmtId="0" fontId="43" fillId="4" borderId="26" xfId="345" applyFont="1" applyFill="1" applyBorder="1" applyAlignment="1">
      <alignment horizontal="center"/>
    </xf>
    <xf numFmtId="0" fontId="43" fillId="4" borderId="27" xfId="345" applyFont="1" applyFill="1" applyBorder="1" applyAlignment="1">
      <alignment horizontal="center"/>
    </xf>
    <xf numFmtId="0" fontId="43" fillId="4" borderId="43" xfId="345" applyFont="1" applyFill="1" applyBorder="1" applyAlignment="1">
      <alignment horizontal="center"/>
    </xf>
    <xf numFmtId="0" fontId="44" fillId="11" borderId="39" xfId="345" applyFont="1" applyFill="1" applyBorder="1" applyAlignment="1">
      <alignment horizontal="center"/>
    </xf>
    <xf numFmtId="0" fontId="44" fillId="11" borderId="40" xfId="345" applyFont="1" applyFill="1" applyBorder="1" applyAlignment="1">
      <alignment horizontal="center"/>
    </xf>
    <xf numFmtId="0" fontId="45" fillId="10" borderId="34" xfId="345" applyFont="1" applyFill="1" applyBorder="1" applyAlignment="1">
      <alignment horizontal="center" vertical="center"/>
    </xf>
    <xf numFmtId="0" fontId="45" fillId="10" borderId="37" xfId="345" applyFont="1" applyFill="1" applyBorder="1" applyAlignment="1">
      <alignment horizontal="center" vertical="center"/>
    </xf>
    <xf numFmtId="0" fontId="43" fillId="4" borderId="23" xfId="345" applyFont="1" applyFill="1" applyBorder="1" applyAlignment="1">
      <alignment horizontal="center"/>
    </xf>
    <xf numFmtId="0" fontId="43" fillId="4" borderId="21" xfId="345" applyFont="1" applyFill="1" applyBorder="1" applyAlignment="1">
      <alignment horizontal="center"/>
    </xf>
    <xf numFmtId="0" fontId="43" fillId="4" borderId="17" xfId="345" applyFont="1" applyFill="1" applyBorder="1" applyAlignment="1">
      <alignment horizontal="center"/>
    </xf>
    <xf numFmtId="0" fontId="45" fillId="10" borderId="32" xfId="345" applyFont="1" applyFill="1" applyBorder="1" applyAlignment="1">
      <alignment horizontal="center" vertical="center" wrapText="1"/>
    </xf>
    <xf numFmtId="0" fontId="45" fillId="10" borderId="34" xfId="345" applyFont="1" applyFill="1" applyBorder="1" applyAlignment="1">
      <alignment horizontal="center" vertical="center" wrapText="1"/>
    </xf>
    <xf numFmtId="0" fontId="45" fillId="10" borderId="36" xfId="345" applyFont="1" applyFill="1" applyBorder="1" applyAlignment="1">
      <alignment horizontal="center" vertical="center" wrapText="1"/>
    </xf>
    <xf numFmtId="0" fontId="43" fillId="7" borderId="26" xfId="345" applyFont="1" applyFill="1" applyBorder="1" applyAlignment="1">
      <alignment horizontal="center"/>
    </xf>
    <xf numFmtId="0" fontId="43" fillId="7" borderId="27" xfId="345" applyFont="1" applyFill="1" applyBorder="1" applyAlignment="1">
      <alignment horizontal="center"/>
    </xf>
    <xf numFmtId="0" fontId="43" fillId="7" borderId="28" xfId="345" applyFont="1" applyFill="1" applyBorder="1" applyAlignment="1">
      <alignment horizontal="center"/>
    </xf>
    <xf numFmtId="0" fontId="43" fillId="7" borderId="43" xfId="345" applyFont="1" applyFill="1" applyBorder="1" applyAlignment="1">
      <alignment horizontal="center"/>
    </xf>
    <xf numFmtId="0" fontId="44" fillId="11" borderId="17" xfId="345" applyFont="1" applyFill="1" applyBorder="1" applyAlignment="1">
      <alignment horizontal="center"/>
    </xf>
    <xf numFmtId="0" fontId="44" fillId="11" borderId="18" xfId="345" applyFont="1" applyFill="1" applyBorder="1" applyAlignment="1">
      <alignment horizontal="center"/>
    </xf>
    <xf numFmtId="0" fontId="43" fillId="7" borderId="5" xfId="345" applyFont="1" applyFill="1" applyBorder="1" applyAlignment="1">
      <alignment horizontal="center"/>
    </xf>
    <xf numFmtId="0" fontId="43" fillId="7" borderId="0" xfId="345" applyFont="1" applyFill="1" applyBorder="1" applyAlignment="1">
      <alignment horizontal="center"/>
    </xf>
    <xf numFmtId="0" fontId="43" fillId="7" borderId="2" xfId="345" applyFont="1" applyFill="1" applyBorder="1" applyAlignment="1">
      <alignment horizontal="center"/>
    </xf>
    <xf numFmtId="0" fontId="45" fillId="10" borderId="45" xfId="345" applyFont="1" applyFill="1" applyBorder="1" applyAlignment="1">
      <alignment horizontal="center" vertical="center" wrapText="1"/>
    </xf>
    <xf numFmtId="0" fontId="45" fillId="10" borderId="34" xfId="419" applyFont="1" applyFill="1" applyBorder="1" applyAlignment="1">
      <alignment horizontal="center" vertical="center"/>
    </xf>
    <xf numFmtId="0" fontId="45" fillId="10" borderId="41" xfId="419" applyFont="1" applyFill="1" applyBorder="1" applyAlignment="1">
      <alignment horizontal="center" vertical="center"/>
    </xf>
    <xf numFmtId="0" fontId="45" fillId="10" borderId="32" xfId="419" applyFont="1" applyFill="1" applyBorder="1" applyAlignment="1">
      <alignment horizontal="center" vertical="center" wrapText="1"/>
    </xf>
    <xf numFmtId="0" fontId="45" fillId="10" borderId="34" xfId="419" applyFont="1" applyFill="1" applyBorder="1" applyAlignment="1">
      <alignment horizontal="center" vertical="center" wrapText="1"/>
    </xf>
    <xf numFmtId="0" fontId="45" fillId="10" borderId="36" xfId="419" applyFont="1" applyFill="1" applyBorder="1" applyAlignment="1">
      <alignment horizontal="center" vertical="center" wrapText="1"/>
    </xf>
    <xf numFmtId="0" fontId="44" fillId="11" borderId="3" xfId="419" applyFont="1" applyFill="1" applyBorder="1" applyAlignment="1">
      <alignment horizontal="center"/>
    </xf>
    <xf numFmtId="0" fontId="44" fillId="11" borderId="42" xfId="419" applyFont="1" applyFill="1" applyBorder="1" applyAlignment="1">
      <alignment horizontal="center"/>
    </xf>
    <xf numFmtId="0" fontId="43" fillId="7" borderId="26" xfId="419" applyFont="1" applyFill="1" applyBorder="1" applyAlignment="1">
      <alignment horizontal="center"/>
    </xf>
    <xf numFmtId="0" fontId="43" fillId="7" borderId="27" xfId="419" applyFont="1" applyFill="1" applyBorder="1" applyAlignment="1">
      <alignment horizontal="center"/>
    </xf>
    <xf numFmtId="0" fontId="43" fillId="7" borderId="43" xfId="419" applyFont="1" applyFill="1" applyBorder="1" applyAlignment="1">
      <alignment horizontal="center"/>
    </xf>
    <xf numFmtId="0" fontId="53" fillId="0" borderId="13" xfId="419" applyFont="1" applyBorder="1" applyAlignment="1">
      <alignment wrapText="1"/>
    </xf>
    <xf numFmtId="0" fontId="53" fillId="0" borderId="0" xfId="420" applyFont="1" applyBorder="1" applyAlignment="1">
      <alignment wrapText="1"/>
    </xf>
    <xf numFmtId="0" fontId="53" fillId="0" borderId="0" xfId="419" applyFont="1" applyAlignment="1">
      <alignment wrapText="1"/>
    </xf>
    <xf numFmtId="0" fontId="43" fillId="7" borderId="28" xfId="419" applyFont="1" applyFill="1" applyBorder="1" applyAlignment="1">
      <alignment horizontal="center"/>
    </xf>
    <xf numFmtId="0" fontId="53" fillId="0" borderId="0" xfId="346" applyFont="1" applyAlignment="1">
      <alignment vertical="top"/>
    </xf>
    <xf numFmtId="0" fontId="53" fillId="0" borderId="0" xfId="346" applyFont="1" applyBorder="1" applyAlignment="1">
      <alignment horizontal="left" vertical="top" wrapText="1"/>
    </xf>
    <xf numFmtId="0" fontId="53" fillId="0" borderId="13" xfId="346" applyFont="1" applyBorder="1" applyAlignment="1">
      <alignment horizontal="left" vertical="top" wrapText="1"/>
    </xf>
    <xf numFmtId="0" fontId="45" fillId="10" borderId="34" xfId="346" applyFont="1" applyFill="1" applyBorder="1" applyAlignment="1">
      <alignment horizontal="center" vertical="center"/>
    </xf>
    <xf numFmtId="0" fontId="45" fillId="10" borderId="37" xfId="346" applyFont="1" applyFill="1" applyBorder="1" applyAlignment="1">
      <alignment horizontal="center" vertical="center"/>
    </xf>
    <xf numFmtId="0" fontId="42" fillId="0" borderId="57" xfId="346" applyFont="1" applyBorder="1" applyAlignment="1">
      <alignment wrapText="1"/>
    </xf>
    <xf numFmtId="0" fontId="53" fillId="0" borderId="0" xfId="345" applyFont="1" applyAlignment="1">
      <alignment vertical="top"/>
    </xf>
    <xf numFmtId="0" fontId="53" fillId="0" borderId="13" xfId="346" applyFont="1" applyBorder="1"/>
    <xf numFmtId="0" fontId="51" fillId="0" borderId="0" xfId="346" applyNumberFormat="1" applyFont="1" applyBorder="1" applyAlignment="1" applyProtection="1">
      <alignment horizontal="left"/>
    </xf>
    <xf numFmtId="0" fontId="53" fillId="0" borderId="0" xfId="346" applyFont="1"/>
    <xf numFmtId="0" fontId="53" fillId="0" borderId="0" xfId="346" applyFont="1" applyAlignment="1">
      <alignment wrapText="1"/>
    </xf>
    <xf numFmtId="0" fontId="45" fillId="10" borderId="32" xfId="346" applyFont="1" applyFill="1" applyBorder="1" applyAlignment="1">
      <alignment horizontal="center" vertical="center" wrapText="1"/>
    </xf>
    <xf numFmtId="0" fontId="45" fillId="10" borderId="34" xfId="346" applyFont="1" applyFill="1" applyBorder="1" applyAlignment="1">
      <alignment horizontal="center" vertical="center" wrapText="1"/>
    </xf>
    <xf numFmtId="0" fontId="45" fillId="10" borderId="36" xfId="346" applyFont="1" applyFill="1" applyBorder="1" applyAlignment="1">
      <alignment horizontal="center" vertical="center" wrapText="1"/>
    </xf>
    <xf numFmtId="0" fontId="42" fillId="0" borderId="57" xfId="346" applyFont="1" applyBorder="1" applyAlignment="1">
      <alignment horizontal="left" wrapText="1"/>
    </xf>
    <xf numFmtId="0" fontId="51" fillId="0" borderId="0" xfId="346" applyNumberFormat="1" applyFont="1" applyBorder="1" applyAlignment="1" applyProtection="1">
      <alignment vertical="top"/>
    </xf>
    <xf numFmtId="0" fontId="51" fillId="0" borderId="13" xfId="346" applyNumberFormat="1" applyFont="1" applyBorder="1" applyAlignment="1" applyProtection="1">
      <alignment horizontal="left" wrapText="1"/>
    </xf>
    <xf numFmtId="0" fontId="42" fillId="0" borderId="57" xfId="346" applyFont="1" applyBorder="1"/>
    <xf numFmtId="166" fontId="43" fillId="0" borderId="4" xfId="345" applyNumberFormat="1" applyFont="1" applyBorder="1" applyAlignment="1" applyProtection="1">
      <alignment horizontal="center" vertical="center" wrapText="1"/>
    </xf>
    <xf numFmtId="166" fontId="43" fillId="0" borderId="13" xfId="345" applyNumberFormat="1" applyFont="1" applyBorder="1" applyAlignment="1" applyProtection="1">
      <alignment horizontal="center" vertical="center" wrapText="1"/>
    </xf>
    <xf numFmtId="166" fontId="43" fillId="0" borderId="12" xfId="345" applyNumberFormat="1" applyFont="1" applyBorder="1" applyAlignment="1" applyProtection="1">
      <alignment horizontal="center" vertical="center" wrapText="1"/>
    </xf>
    <xf numFmtId="166" fontId="43" fillId="0" borderId="5" xfId="345" applyNumberFormat="1" applyFont="1" applyBorder="1" applyAlignment="1" applyProtection="1">
      <alignment horizontal="center" vertical="center" wrapText="1"/>
    </xf>
    <xf numFmtId="166" fontId="43" fillId="0" borderId="0" xfId="345" applyNumberFormat="1" applyFont="1" applyBorder="1" applyAlignment="1" applyProtection="1">
      <alignment horizontal="center" vertical="center" wrapText="1"/>
    </xf>
    <xf numFmtId="166" fontId="43" fillId="0" borderId="2" xfId="345" applyNumberFormat="1" applyFont="1" applyBorder="1" applyAlignment="1" applyProtection="1">
      <alignment horizontal="center" vertical="center" wrapText="1"/>
    </xf>
    <xf numFmtId="166" fontId="43" fillId="0" borderId="23" xfId="345" applyNumberFormat="1" applyFont="1" applyBorder="1" applyAlignment="1" applyProtection="1">
      <alignment horizontal="center" vertical="center" wrapText="1"/>
    </xf>
    <xf numFmtId="166" fontId="43" fillId="0" borderId="21" xfId="345" applyNumberFormat="1" applyFont="1" applyBorder="1" applyAlignment="1" applyProtection="1">
      <alignment horizontal="center" vertical="center" wrapText="1"/>
    </xf>
    <xf numFmtId="166" fontId="43" fillId="0" borderId="17" xfId="345" applyNumberFormat="1" applyFont="1" applyBorder="1" applyAlignment="1" applyProtection="1">
      <alignment horizontal="center" vertical="center" wrapText="1"/>
    </xf>
    <xf numFmtId="0" fontId="51" fillId="0" borderId="0" xfId="346" applyNumberFormat="1" applyFont="1" applyBorder="1" applyAlignment="1" applyProtection="1">
      <alignment horizontal="left" vertical="top"/>
    </xf>
    <xf numFmtId="0" fontId="51" fillId="0" borderId="0" xfId="346" applyNumberFormat="1" applyFont="1" applyBorder="1" applyAlignment="1" applyProtection="1">
      <alignment horizontal="left" vertical="top" wrapText="1"/>
    </xf>
    <xf numFmtId="0" fontId="51" fillId="0" borderId="13" xfId="346" applyNumberFormat="1" applyFont="1" applyBorder="1" applyAlignment="1" applyProtection="1">
      <alignment horizontal="left" vertical="top" wrapText="1"/>
    </xf>
    <xf numFmtId="0" fontId="43" fillId="4" borderId="26" xfId="346" applyNumberFormat="1" applyFont="1" applyFill="1" applyBorder="1" applyAlignment="1" applyProtection="1">
      <alignment horizontal="center"/>
    </xf>
    <xf numFmtId="0" fontId="43" fillId="4" borderId="27" xfId="346" applyNumberFormat="1" applyFont="1" applyFill="1" applyBorder="1" applyAlignment="1" applyProtection="1">
      <alignment horizontal="center"/>
    </xf>
    <xf numFmtId="0" fontId="43" fillId="4" borderId="43" xfId="346" applyNumberFormat="1" applyFont="1" applyFill="1" applyBorder="1" applyAlignment="1" applyProtection="1">
      <alignment horizontal="center"/>
    </xf>
    <xf numFmtId="0" fontId="45" fillId="10" borderId="34" xfId="346" applyNumberFormat="1" applyFont="1" applyFill="1" applyBorder="1" applyAlignment="1" applyProtection="1">
      <alignment horizontal="center" vertical="center"/>
    </xf>
    <xf numFmtId="0" fontId="45" fillId="10" borderId="37" xfId="346" applyNumberFormat="1" applyFont="1" applyFill="1" applyBorder="1" applyAlignment="1" applyProtection="1">
      <alignment horizontal="center" vertical="center"/>
    </xf>
    <xf numFmtId="0" fontId="44" fillId="11" borderId="17" xfId="346" applyNumberFormat="1" applyFont="1" applyFill="1" applyBorder="1" applyAlignment="1" applyProtection="1">
      <alignment horizontal="center"/>
    </xf>
    <xf numFmtId="0" fontId="44" fillId="11" borderId="18" xfId="346" applyNumberFormat="1" applyFont="1" applyFill="1" applyBorder="1" applyAlignment="1" applyProtection="1">
      <alignment horizontal="center"/>
    </xf>
    <xf numFmtId="0" fontId="43" fillId="4" borderId="21" xfId="346" applyNumberFormat="1" applyFont="1" applyFill="1" applyBorder="1" applyAlignment="1" applyProtection="1">
      <alignment horizontal="center"/>
    </xf>
    <xf numFmtId="0" fontId="43" fillId="4" borderId="17" xfId="346" applyNumberFormat="1" applyFont="1" applyFill="1" applyBorder="1" applyAlignment="1" applyProtection="1">
      <alignment horizontal="center"/>
    </xf>
    <xf numFmtId="0" fontId="45" fillId="10" borderId="32" xfId="346" applyNumberFormat="1" applyFont="1" applyFill="1" applyBorder="1" applyAlignment="1" applyProtection="1">
      <alignment horizontal="center" vertical="center"/>
    </xf>
    <xf numFmtId="0" fontId="45" fillId="10" borderId="36" xfId="346" applyNumberFormat="1" applyFont="1" applyFill="1" applyBorder="1" applyAlignment="1" applyProtection="1">
      <alignment horizontal="center" vertical="center"/>
    </xf>
    <xf numFmtId="0" fontId="43" fillId="4" borderId="23" xfId="346" applyNumberFormat="1" applyFont="1" applyFill="1" applyBorder="1" applyAlignment="1" applyProtection="1">
      <alignment horizontal="center"/>
    </xf>
    <xf numFmtId="0" fontId="45" fillId="0" borderId="57" xfId="346" applyNumberFormat="1" applyFont="1" applyBorder="1" applyAlignment="1" applyProtection="1">
      <alignment horizontal="left" wrapText="1"/>
    </xf>
    <xf numFmtId="0" fontId="43" fillId="7" borderId="23" xfId="346" applyNumberFormat="1" applyFont="1" applyFill="1" applyBorder="1" applyAlignment="1" applyProtection="1">
      <alignment horizontal="center"/>
    </xf>
    <xf numFmtId="0" fontId="43" fillId="7" borderId="21" xfId="346" applyNumberFormat="1" applyFont="1" applyFill="1" applyBorder="1" applyAlignment="1" applyProtection="1">
      <alignment horizontal="center"/>
    </xf>
    <xf numFmtId="0" fontId="43" fillId="7" borderId="17" xfId="346" applyNumberFormat="1" applyFont="1" applyFill="1" applyBorder="1" applyAlignment="1" applyProtection="1">
      <alignment horizontal="center"/>
    </xf>
    <xf numFmtId="0" fontId="43" fillId="7" borderId="26" xfId="346" applyNumberFormat="1" applyFont="1" applyFill="1" applyBorder="1" applyAlignment="1" applyProtection="1">
      <alignment horizontal="center"/>
    </xf>
    <xf numFmtId="0" fontId="43" fillId="7" borderId="27" xfId="346" applyNumberFormat="1" applyFont="1" applyFill="1" applyBorder="1" applyAlignment="1" applyProtection="1">
      <alignment horizontal="center"/>
    </xf>
    <xf numFmtId="0" fontId="43" fillId="7" borderId="43" xfId="346" applyNumberFormat="1" applyFont="1" applyFill="1" applyBorder="1" applyAlignment="1" applyProtection="1">
      <alignment horizontal="center"/>
    </xf>
    <xf numFmtId="0" fontId="1" fillId="0" borderId="0" xfId="0" applyFont="1" applyAlignment="1">
      <alignment wrapText="1"/>
    </xf>
  </cellXfs>
  <cellStyles count="432">
    <cellStyle name="Hyperlink 4 5" xfId="431"/>
    <cellStyle name="Komma 2 2" xfId="125"/>
    <cellStyle name="Komma 2 2 2 2" xfId="5"/>
    <cellStyle name="Link" xfId="342" builtinId="8" customBuiltin="1"/>
    <cellStyle name="Link 2" xfId="430"/>
    <cellStyle name="Normal 2 2" xfId="6"/>
    <cellStyle name="Normal 2 2 2" xfId="7"/>
    <cellStyle name="Prozent 10" xfId="126"/>
    <cellStyle name="Prozent 10 2" xfId="379"/>
    <cellStyle name="Prozent 10 2 2" xfId="428"/>
    <cellStyle name="Standard" xfId="0" builtinId="0" customBuiltin="1"/>
    <cellStyle name="Standard 10" xfId="8"/>
    <cellStyle name="Standard 10 2" xfId="53"/>
    <cellStyle name="Standard 10 7 2" xfId="371"/>
    <cellStyle name="Standard 1141" xfId="9"/>
    <cellStyle name="Standard 1141 2" xfId="10"/>
    <cellStyle name="Standard 1141 2 2" xfId="346"/>
    <cellStyle name="Standard 1141 2 2 2" xfId="420"/>
    <cellStyle name="Standard 1224" xfId="11"/>
    <cellStyle name="Standard 1225" xfId="12"/>
    <cellStyle name="Standard 1252 2" xfId="51"/>
    <cellStyle name="Standard 1263" xfId="50"/>
    <cellStyle name="Standard 139" xfId="13"/>
    <cellStyle name="Standard 141 6" xfId="52"/>
    <cellStyle name="Standard 174" xfId="116"/>
    <cellStyle name="Standard 174 3" xfId="408"/>
    <cellStyle name="Standard 175" xfId="128"/>
    <cellStyle name="Standard 175 3" xfId="382"/>
    <cellStyle name="Standard 2" xfId="1"/>
    <cellStyle name="Standard 2 2" xfId="4"/>
    <cellStyle name="Standard 3" xfId="14"/>
    <cellStyle name="Standard 3 3 2" xfId="2"/>
    <cellStyle name="Standard 3 4" xfId="3"/>
    <cellStyle name="Standard 4" xfId="15"/>
    <cellStyle name="Standard 5" xfId="16"/>
    <cellStyle name="Standard 6" xfId="17"/>
    <cellStyle name="Standard 7" xfId="272"/>
    <cellStyle name="Standard 7 16" xfId="343"/>
    <cellStyle name="Standard 7 16 2" xfId="344"/>
    <cellStyle name="Standard 8" xfId="345"/>
    <cellStyle name="Standard 8 2" xfId="419"/>
    <cellStyle name="Standard 9" xfId="347"/>
    <cellStyle name="Standard_Daten HF10.4.7,8" xfId="348"/>
    <cellStyle name="Standard_leertabellen_teil_iii" xfId="113"/>
    <cellStyle name="Standard_Tabelle1" xfId="349"/>
    <cellStyle name="style1432115048177" xfId="127"/>
    <cellStyle name="style1432115048177 2" xfId="380"/>
    <cellStyle name="style1432115048177 2 2" xfId="429"/>
    <cellStyle name="style1432115048177 4" xfId="397"/>
    <cellStyle name="style1432115048224" xfId="124"/>
    <cellStyle name="style1432115048224 2" xfId="378"/>
    <cellStyle name="style1432115048224 2 2" xfId="427"/>
    <cellStyle name="style1432115048224 4" xfId="391"/>
    <cellStyle name="style1432115048333 4" xfId="403"/>
    <cellStyle name="style1507628871282" xfId="18"/>
    <cellStyle name="style1507628871282 2" xfId="19"/>
    <cellStyle name="style1507628873688" xfId="20"/>
    <cellStyle name="style1507628873688 2" xfId="21"/>
    <cellStyle name="style1507628875438" xfId="22"/>
    <cellStyle name="style1507628875438 2" xfId="23"/>
    <cellStyle name="style1507628875727" xfId="24"/>
    <cellStyle name="style1507628875727 2" xfId="25"/>
    <cellStyle name="style1507628875872" xfId="26"/>
    <cellStyle name="style1507628875872 2" xfId="27"/>
    <cellStyle name="style1507628875977" xfId="28"/>
    <cellStyle name="style1507628875977 2" xfId="29"/>
    <cellStyle name="style1507628876114" xfId="30"/>
    <cellStyle name="style1507628876114 2" xfId="31"/>
    <cellStyle name="style1507628876302" xfId="32"/>
    <cellStyle name="style1507628876302 2" xfId="33"/>
    <cellStyle name="style1507628876462" xfId="34"/>
    <cellStyle name="style1507628876462 2" xfId="35"/>
    <cellStyle name="style1507628876567" xfId="36"/>
    <cellStyle name="style1507628876567 2" xfId="37"/>
    <cellStyle name="style1507628876700" xfId="38"/>
    <cellStyle name="style1507628876700 2" xfId="39"/>
    <cellStyle name="style1507628876837" xfId="40"/>
    <cellStyle name="style1507628876837 2" xfId="41"/>
    <cellStyle name="style1507628876977" xfId="42"/>
    <cellStyle name="style1507628876977 2" xfId="43"/>
    <cellStyle name="style1507628877091" xfId="44"/>
    <cellStyle name="style1507628877091 2" xfId="45"/>
    <cellStyle name="style1507628877262" xfId="46"/>
    <cellStyle name="style1507628877262 2" xfId="47"/>
    <cellStyle name="style1507628877477" xfId="48"/>
    <cellStyle name="style1507628877477 2" xfId="49"/>
    <cellStyle name="style1515050498436" xfId="101"/>
    <cellStyle name="style1515050498627" xfId="102"/>
    <cellStyle name="style1515050498799" xfId="107"/>
    <cellStyle name="style1515050498959" xfId="108"/>
    <cellStyle name="style1515050500463" xfId="86"/>
    <cellStyle name="style1515050500611" xfId="88"/>
    <cellStyle name="style1515050501768" xfId="93"/>
    <cellStyle name="style1515050501908" xfId="92"/>
    <cellStyle name="style1515050502072" xfId="94"/>
    <cellStyle name="style1515050503588" xfId="83"/>
    <cellStyle name="style1515050503740" xfId="84"/>
    <cellStyle name="style1515050503881" xfId="89"/>
    <cellStyle name="style1515050504080" xfId="90"/>
    <cellStyle name="style1515050504318" xfId="85"/>
    <cellStyle name="style1515050504580" xfId="87"/>
    <cellStyle name="style1515050504721" xfId="91"/>
    <cellStyle name="style1515050504869" xfId="95"/>
    <cellStyle name="style1515050505006" xfId="96"/>
    <cellStyle name="style1515050505162" xfId="97"/>
    <cellStyle name="style1515050505279" xfId="98"/>
    <cellStyle name="style1515050505416" xfId="99"/>
    <cellStyle name="style1515050505557" xfId="100"/>
    <cellStyle name="style1515050505717" xfId="103"/>
    <cellStyle name="style1515050505834" xfId="104"/>
    <cellStyle name="style1515050505971" xfId="105"/>
    <cellStyle name="style1515050506107" xfId="106"/>
    <cellStyle name="style1515050506248" xfId="109"/>
    <cellStyle name="style1515050506365" xfId="110"/>
    <cellStyle name="style1515050506553" xfId="111"/>
    <cellStyle name="style1515050506799" xfId="112"/>
    <cellStyle name="style1533710832073" xfId="55"/>
    <cellStyle name="style1533710832206" xfId="56"/>
    <cellStyle name="style1533710832335" xfId="54"/>
    <cellStyle name="style1533710832698" xfId="73"/>
    <cellStyle name="style1533710832816" xfId="74"/>
    <cellStyle name="style1533710832945" xfId="78"/>
    <cellStyle name="style1533710833066" xfId="79"/>
    <cellStyle name="style1533710834195" xfId="61"/>
    <cellStyle name="style1533710834308" xfId="62"/>
    <cellStyle name="style1533710835198" xfId="66"/>
    <cellStyle name="style1533710835312" xfId="67"/>
    <cellStyle name="style1533710836124" xfId="57"/>
    <cellStyle name="style1533710836253" xfId="58"/>
    <cellStyle name="style1533710836359" xfId="59"/>
    <cellStyle name="style1533710836464" xfId="63"/>
    <cellStyle name="style1533710836605" xfId="64"/>
    <cellStyle name="style1533710836757" xfId="60"/>
    <cellStyle name="style1533710836898" xfId="65"/>
    <cellStyle name="style1533710837042" xfId="68"/>
    <cellStyle name="style1533710837281" xfId="69"/>
    <cellStyle name="style1533710837484" xfId="70"/>
    <cellStyle name="style1533710837585" xfId="71"/>
    <cellStyle name="style1533710837734" xfId="72"/>
    <cellStyle name="style1533710837878" xfId="75"/>
    <cellStyle name="style1533710837991" xfId="76"/>
    <cellStyle name="style1533710838136" xfId="77"/>
    <cellStyle name="style1533710838304" xfId="80"/>
    <cellStyle name="style1533710838433" xfId="81"/>
    <cellStyle name="style1533710838589" xfId="82"/>
    <cellStyle name="style1553257679820" xfId="115"/>
    <cellStyle name="style1553257679820 5" xfId="383"/>
    <cellStyle name="style1553257680160" xfId="114"/>
    <cellStyle name="style1553257680160 2" xfId="372"/>
    <cellStyle name="style1553257680160 2 2" xfId="421"/>
    <cellStyle name="style1553257680160 5" xfId="381"/>
    <cellStyle name="style1553257682523" xfId="117"/>
    <cellStyle name="style1553257682523 2" xfId="373"/>
    <cellStyle name="style1553257682523 2 2" xfId="422"/>
    <cellStyle name="style1553257682523 5" xfId="384"/>
    <cellStyle name="style1553257682863" xfId="119"/>
    <cellStyle name="style1553257682863 5" xfId="386"/>
    <cellStyle name="style1553257683199" xfId="122"/>
    <cellStyle name="style1553257683199 5" xfId="389"/>
    <cellStyle name="style1553257683355" xfId="118"/>
    <cellStyle name="style1553257683355 2" xfId="374"/>
    <cellStyle name="style1553257683355 2 2" xfId="423"/>
    <cellStyle name="style1553257683355 5" xfId="385"/>
    <cellStyle name="style1553257683886" xfId="120"/>
    <cellStyle name="style1553257683886 2" xfId="375"/>
    <cellStyle name="style1553257683886 2 2" xfId="424"/>
    <cellStyle name="style1553257683886 5" xfId="387"/>
    <cellStyle name="style1553257684058" xfId="121"/>
    <cellStyle name="style1553257684058 2" xfId="376"/>
    <cellStyle name="style1553257684058 2 2" xfId="425"/>
    <cellStyle name="style1553257684058 5" xfId="388"/>
    <cellStyle name="style1553257684664" xfId="123"/>
    <cellStyle name="style1553257684664 2" xfId="377"/>
    <cellStyle name="style1553257684664 2 2" xfId="426"/>
    <cellStyle name="style1553257684664 5" xfId="390"/>
    <cellStyle name="style1553850893311 3" xfId="132"/>
    <cellStyle name="style1553850893447 3" xfId="131"/>
    <cellStyle name="style1553850895760 3" xfId="129"/>
    <cellStyle name="style1553850896412 3" xfId="130"/>
    <cellStyle name="style1580457793849" xfId="206"/>
    <cellStyle name="style1580457794357" xfId="214"/>
    <cellStyle name="style1580457795661" xfId="203"/>
    <cellStyle name="style1580457796193" xfId="205"/>
    <cellStyle name="style1580457796415" xfId="204"/>
    <cellStyle name="style1580457797665" xfId="210"/>
    <cellStyle name="style1580457797868" xfId="212"/>
    <cellStyle name="style1580457798114" xfId="213"/>
    <cellStyle name="style1580457798333" xfId="211"/>
    <cellStyle name="style1580457798677" xfId="208"/>
    <cellStyle name="style1580457798841" xfId="209"/>
    <cellStyle name="style1580457799044" xfId="207"/>
    <cellStyle name="style1580457799482" xfId="216"/>
    <cellStyle name="style1580457799685" xfId="217"/>
    <cellStyle name="style1580457799919" xfId="215"/>
    <cellStyle name="style1580457832443" xfId="191"/>
    <cellStyle name="style1580457832689" xfId="199"/>
    <cellStyle name="style1580457834611" xfId="189"/>
    <cellStyle name="style1580457834783" xfId="190"/>
    <cellStyle name="style1580457835916" xfId="195"/>
    <cellStyle name="style1580457836131" xfId="196"/>
    <cellStyle name="style1580457836334" xfId="197"/>
    <cellStyle name="style1580457836549" xfId="198"/>
    <cellStyle name="style1580457836826" xfId="192"/>
    <cellStyle name="style1580457837049" xfId="193"/>
    <cellStyle name="style1580457837252" xfId="194"/>
    <cellStyle name="style1580457837646" xfId="200"/>
    <cellStyle name="style1580457837877" xfId="201"/>
    <cellStyle name="style1580457838099" xfId="202"/>
    <cellStyle name="style1589955225522" xfId="273"/>
    <cellStyle name="style1589955225663" xfId="274"/>
    <cellStyle name="style1589955225757" xfId="275"/>
    <cellStyle name="style1589955225847" xfId="276"/>
    <cellStyle name="style1589955225933" xfId="277"/>
    <cellStyle name="style1589955226022" xfId="278"/>
    <cellStyle name="style1589955226093" xfId="279"/>
    <cellStyle name="style1589955226186" xfId="280"/>
    <cellStyle name="style1589955226269" xfId="281"/>
    <cellStyle name="style1589955226354" xfId="282"/>
    <cellStyle name="style1589955226444" xfId="283"/>
    <cellStyle name="style1589955226522" xfId="284"/>
    <cellStyle name="style1589955226601" xfId="285"/>
    <cellStyle name="style1589955226698" xfId="286"/>
    <cellStyle name="style1589955226776" xfId="287"/>
    <cellStyle name="style1589955226847" xfId="288"/>
    <cellStyle name="style1589955226905" xfId="289"/>
    <cellStyle name="style1589955226995" xfId="290"/>
    <cellStyle name="style1589955227065" xfId="291"/>
    <cellStyle name="style1589955227128" xfId="292"/>
    <cellStyle name="style1589955227198" xfId="293"/>
    <cellStyle name="style1589955227276" xfId="294"/>
    <cellStyle name="style1589955227354" xfId="295"/>
    <cellStyle name="style1589955227436" xfId="296"/>
    <cellStyle name="style1589955227515" xfId="297"/>
    <cellStyle name="style1589955227593" xfId="298"/>
    <cellStyle name="style1589955227671" xfId="299"/>
    <cellStyle name="style1589955227765" xfId="187"/>
    <cellStyle name="style1589955227765 2" xfId="300"/>
    <cellStyle name="style1589955227765 3" xfId="412"/>
    <cellStyle name="style1589955227843" xfId="301"/>
    <cellStyle name="style1589955227921" xfId="302"/>
    <cellStyle name="style1589955227999" xfId="186"/>
    <cellStyle name="style1589955227999 2" xfId="303"/>
    <cellStyle name="style1589955227999 3" xfId="409"/>
    <cellStyle name="style1589955228077" xfId="304"/>
    <cellStyle name="style1589955228151" xfId="305"/>
    <cellStyle name="style1589955228226" xfId="188"/>
    <cellStyle name="style1589955228226 2" xfId="306"/>
    <cellStyle name="style1589955228226 3" xfId="415"/>
    <cellStyle name="style1589955228300" xfId="307"/>
    <cellStyle name="style1589955228370" xfId="308"/>
    <cellStyle name="style1589955228468" xfId="309"/>
    <cellStyle name="style1589955228534" xfId="310"/>
    <cellStyle name="style1589955228593" xfId="311"/>
    <cellStyle name="style1589955228675" xfId="312"/>
    <cellStyle name="style1589955228761" xfId="313"/>
    <cellStyle name="style1589955228831" xfId="314"/>
    <cellStyle name="style1589955228897" xfId="315"/>
    <cellStyle name="style1589955228968" xfId="316"/>
    <cellStyle name="style1589955229038" xfId="317"/>
    <cellStyle name="style1589955229108" xfId="318"/>
    <cellStyle name="style1589955229183" xfId="319"/>
    <cellStyle name="style1589955229253" xfId="320"/>
    <cellStyle name="style1589955229327" xfId="321"/>
    <cellStyle name="style1589955229397" xfId="322"/>
    <cellStyle name="style1589955229468" xfId="323"/>
    <cellStyle name="style1589955229546" xfId="176"/>
    <cellStyle name="style1589955229546 2" xfId="324"/>
    <cellStyle name="style1589955229546 3" xfId="413"/>
    <cellStyle name="style1589955229601" xfId="178"/>
    <cellStyle name="style1589955229601 2" xfId="325"/>
    <cellStyle name="style1589955229601 3" xfId="398"/>
    <cellStyle name="style1589955229651" xfId="177"/>
    <cellStyle name="style1589955229651 2" xfId="326"/>
    <cellStyle name="style1589955229651 3" xfId="414"/>
    <cellStyle name="style1589955229706" xfId="327"/>
    <cellStyle name="style1589955229706 3" xfId="410"/>
    <cellStyle name="style1589955229761" xfId="175"/>
    <cellStyle name="style1589955229761 2" xfId="328"/>
    <cellStyle name="style1589955229761 3" xfId="392"/>
    <cellStyle name="style1589955229815" xfId="329"/>
    <cellStyle name="style1589955229815 3" xfId="411"/>
    <cellStyle name="style1589955229890" xfId="330"/>
    <cellStyle name="style1589955229890 3" xfId="416"/>
    <cellStyle name="style1589955229948" xfId="179"/>
    <cellStyle name="style1589955229948 2" xfId="331"/>
    <cellStyle name="style1589955229948 3" xfId="417"/>
    <cellStyle name="style1589955230007" xfId="332"/>
    <cellStyle name="style1589955230007 3" xfId="418"/>
    <cellStyle name="style1589955230366" xfId="333"/>
    <cellStyle name="style1589955230456" xfId="334"/>
    <cellStyle name="style1589955230511" xfId="335"/>
    <cellStyle name="style1589955266585" xfId="182"/>
    <cellStyle name="style1589955267832" xfId="184"/>
    <cellStyle name="style1589955267906" xfId="185"/>
    <cellStyle name="style1589955267906 3" xfId="399"/>
    <cellStyle name="style1589955268121" xfId="183"/>
    <cellStyle name="style1589955268121 3" xfId="393"/>
    <cellStyle name="style1589955268332 3" xfId="404"/>
    <cellStyle name="style1589955269617 3" xfId="400"/>
    <cellStyle name="style1589955269668" xfId="181"/>
    <cellStyle name="style1589955269668 3" xfId="401"/>
    <cellStyle name="style1589955269718 3" xfId="402"/>
    <cellStyle name="style1589955269777 3" xfId="394"/>
    <cellStyle name="style1589955269828" xfId="180"/>
    <cellStyle name="style1589955269828 3" xfId="395"/>
    <cellStyle name="style1589955269882 3" xfId="396"/>
    <cellStyle name="style1589955269957 3" xfId="405"/>
    <cellStyle name="style1589955270011 3" xfId="406"/>
    <cellStyle name="style1589955270066 3" xfId="407"/>
    <cellStyle name="style1590133046451" xfId="149"/>
    <cellStyle name="style1590133046514" xfId="150"/>
    <cellStyle name="style1590133046561" xfId="151"/>
    <cellStyle name="style1590133046623" xfId="152"/>
    <cellStyle name="style1590133046686" xfId="145"/>
    <cellStyle name="style1590133046748" xfId="146"/>
    <cellStyle name="style1590133046811" xfId="147"/>
    <cellStyle name="style1590133046873" xfId="148"/>
    <cellStyle name="style1590133046951" xfId="153"/>
    <cellStyle name="style1590133047014" xfId="154"/>
    <cellStyle name="style1590133047076" xfId="155"/>
    <cellStyle name="style1590133047123" xfId="156"/>
    <cellStyle name="style1590133085131" xfId="137"/>
    <cellStyle name="style1590133085194" xfId="138"/>
    <cellStyle name="style1590133085256" xfId="139"/>
    <cellStyle name="style1590133085287" xfId="140"/>
    <cellStyle name="style1590133085350" xfId="133"/>
    <cellStyle name="style1590133085412" xfId="134"/>
    <cellStyle name="style1590133085475" xfId="135"/>
    <cellStyle name="style1590133085522" xfId="136"/>
    <cellStyle name="style1590133085584" xfId="141"/>
    <cellStyle name="style1590133085647" xfId="142"/>
    <cellStyle name="style1590133085709" xfId="143"/>
    <cellStyle name="style1590133085740" xfId="144"/>
    <cellStyle name="style1590133162177" xfId="170"/>
    <cellStyle name="style1590133162240" xfId="171"/>
    <cellStyle name="style1590133162287" xfId="169"/>
    <cellStyle name="style1590133162396" xfId="167"/>
    <cellStyle name="style1590133162443" xfId="168"/>
    <cellStyle name="style1590133162505" xfId="166"/>
    <cellStyle name="style1590133162625" xfId="173"/>
    <cellStyle name="style1590133162685" xfId="174"/>
    <cellStyle name="style1590133162741" xfId="172"/>
    <cellStyle name="style1590133184220" xfId="161"/>
    <cellStyle name="style1590133184283" xfId="162"/>
    <cellStyle name="style1590133184345" xfId="160"/>
    <cellStyle name="style1590133184439" xfId="158"/>
    <cellStyle name="style1590133184502" xfId="159"/>
    <cellStyle name="style1590133184564" xfId="157"/>
    <cellStyle name="style1590133184689" xfId="164"/>
    <cellStyle name="style1590133184736" xfId="165"/>
    <cellStyle name="style1590133184798" xfId="163"/>
    <cellStyle name="style1590475656025" xfId="218"/>
    <cellStyle name="style1590475656183" xfId="228"/>
    <cellStyle name="style1590475657797" xfId="223"/>
    <cellStyle name="style1590475657885" xfId="224"/>
    <cellStyle name="style1590475657963" xfId="225"/>
    <cellStyle name="style1590475658036" xfId="226"/>
    <cellStyle name="style1590475658089" xfId="227"/>
    <cellStyle name="style1590475658162" xfId="219"/>
    <cellStyle name="style1590475658232" xfId="220"/>
    <cellStyle name="style1590475658303" xfId="221"/>
    <cellStyle name="style1590475658357" xfId="222"/>
    <cellStyle name="style1590475658447" xfId="229"/>
    <cellStyle name="style1590475658512" xfId="230"/>
    <cellStyle name="style1590475658578" xfId="231"/>
    <cellStyle name="style1590475658629" xfId="232"/>
    <cellStyle name="style1590475700749" xfId="233"/>
    <cellStyle name="style1590475700875" xfId="239"/>
    <cellStyle name="style1590475702317" xfId="234"/>
    <cellStyle name="style1590475702393" xfId="244"/>
    <cellStyle name="style1590475702456" xfId="245"/>
    <cellStyle name="style1590475702515" xfId="246"/>
    <cellStyle name="style1590475702560" xfId="247"/>
    <cellStyle name="style1590475702618" xfId="235"/>
    <cellStyle name="style1590475702681" xfId="236"/>
    <cellStyle name="style1590475702741" xfId="237"/>
    <cellStyle name="style1590475702794" xfId="238"/>
    <cellStyle name="style1590475702871" xfId="240"/>
    <cellStyle name="style1590475702932" xfId="241"/>
    <cellStyle name="style1590475702993" xfId="242"/>
    <cellStyle name="style1590475703064" xfId="243"/>
    <cellStyle name="style1590475755954" xfId="248"/>
    <cellStyle name="style1590475756206" xfId="256"/>
    <cellStyle name="style1590475758428" xfId="252"/>
    <cellStyle name="style1590475758506" xfId="254"/>
    <cellStyle name="style1590475758587" xfId="255"/>
    <cellStyle name="style1590475758677" xfId="253"/>
    <cellStyle name="style1590475758838" xfId="250"/>
    <cellStyle name="style1590475758979" xfId="251"/>
    <cellStyle name="style1590475759106" xfId="249"/>
    <cellStyle name="style1590475759311" xfId="258"/>
    <cellStyle name="style1590475759403" xfId="259"/>
    <cellStyle name="style1590475759488" xfId="257"/>
    <cellStyle name="style1590475791392" xfId="260"/>
    <cellStyle name="style1590475791555" xfId="268"/>
    <cellStyle name="style1590475792872" xfId="264"/>
    <cellStyle name="style1590475792933" xfId="266"/>
    <cellStyle name="style1590475792993" xfId="267"/>
    <cellStyle name="style1590475793051" xfId="265"/>
    <cellStyle name="style1590475793160" xfId="262"/>
    <cellStyle name="style1590475793220" xfId="263"/>
    <cellStyle name="style1590475793277" xfId="261"/>
    <cellStyle name="style1590475793394" xfId="270"/>
    <cellStyle name="style1590475793454" xfId="271"/>
    <cellStyle name="style1590475793515" xfId="269"/>
    <cellStyle name="style1613981086301" xfId="337"/>
    <cellStyle name="style1613981086413" xfId="340"/>
    <cellStyle name="style1613981086515" xfId="336"/>
    <cellStyle name="style1613981086633" xfId="339"/>
    <cellStyle name="style1613981086749" xfId="338"/>
    <cellStyle name="style1613981086865" xfId="341"/>
    <cellStyle name="style1646744875310" xfId="363"/>
    <cellStyle name="style1646744875410" xfId="367"/>
    <cellStyle name="style1646744875720" xfId="350"/>
    <cellStyle name="style1646744875800" xfId="353"/>
    <cellStyle name="style1646744875885" xfId="356"/>
    <cellStyle name="style1646744875935" xfId="351"/>
    <cellStyle name="style1646744875975" xfId="352"/>
    <cellStyle name="style1646744876065" xfId="354"/>
    <cellStyle name="style1646744876110" xfId="355"/>
    <cellStyle name="style1646744876205" xfId="357"/>
    <cellStyle name="style1646744876250" xfId="358"/>
    <cellStyle name="style1646744876395" xfId="359"/>
    <cellStyle name="style1646744876450" xfId="360"/>
    <cellStyle name="style1646744876495" xfId="361"/>
    <cellStyle name="style1646744876540" xfId="362"/>
    <cellStyle name="style1646744876620" xfId="366"/>
    <cellStyle name="style1646744876660" xfId="364"/>
    <cellStyle name="style1646744876705" xfId="365"/>
    <cellStyle name="style1646744876835" xfId="368"/>
    <cellStyle name="style1646744876880" xfId="369"/>
    <cellStyle name="style1646744876925" xfId="370"/>
  </cellStyles>
  <dxfs count="2">
    <dxf>
      <fill>
        <patternFill>
          <bgColor rgb="FFFFC000"/>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264A60"/>
      <rgbColor rgb="00152935"/>
      <rgbColor rgb="00E0E0E0"/>
      <rgbColor rgb="00AEAEAE"/>
    </indexedColors>
    <mruColors>
      <color rgb="FFC5D9F1"/>
      <color rgb="FFC5D900"/>
      <color rgb="FFC50000"/>
      <color rgb="FFA59D97"/>
      <color rgb="FFEB9128"/>
      <color rgb="FFD9D9D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108215</xdr:colOff>
      <xdr:row>4</xdr:row>
      <xdr:rowOff>126065</xdr:rowOff>
    </xdr:to>
    <xdr:pic>
      <xdr:nvPicPr>
        <xdr:cNvPr id="4" name="Grafik 3">
          <a:extLst>
            <a:ext uri="{FF2B5EF4-FFF2-40B4-BE49-F238E27FC236}">
              <a16:creationId xmlns:a16="http://schemas.microsoft.com/office/drawing/2014/main" id="{0CDE75A4-0B09-4693-9F12-4EBB2CAD833D}"/>
            </a:ext>
          </a:extLst>
        </xdr:cNvPr>
        <xdr:cNvPicPr>
          <a:picLocks noChangeAspect="1"/>
        </xdr:cNvPicPr>
      </xdr:nvPicPr>
      <xdr:blipFill>
        <a:blip xmlns:r="http://schemas.openxmlformats.org/officeDocument/2006/relationships" r:embed="rId1"/>
        <a:stretch>
          <a:fillRect/>
        </a:stretch>
      </xdr:blipFill>
      <xdr:spPr>
        <a:xfrm>
          <a:off x="0" y="0"/>
          <a:ext cx="2022740" cy="938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7:P78"/>
  <sheetViews>
    <sheetView showGridLines="0" tabSelected="1" zoomScale="80" zoomScaleNormal="80" workbookViewId="0">
      <selection activeCell="A8" sqref="A8:H8"/>
    </sheetView>
  </sheetViews>
  <sheetFormatPr baseColWidth="10" defaultColWidth="11" defaultRowHeight="14.5"/>
  <cols>
    <col min="1" max="1" width="6.5" style="801" customWidth="1"/>
    <col min="2" max="2" width="18.58203125" style="801" customWidth="1"/>
    <col min="3" max="3" width="6.5" style="801" customWidth="1"/>
    <col min="4" max="4" width="36.75" style="801" customWidth="1"/>
    <col min="5" max="5" width="34.83203125" style="801" customWidth="1"/>
    <col min="6" max="6" width="7" style="801" customWidth="1"/>
    <col min="7" max="9" width="11" style="801"/>
    <col min="10" max="10" width="11" style="801" customWidth="1"/>
    <col min="11" max="16384" width="11" style="801"/>
  </cols>
  <sheetData>
    <row r="7" spans="1:12" ht="47.5" customHeight="1">
      <c r="A7" s="1048" t="s">
        <v>283</v>
      </c>
      <c r="B7" s="816"/>
      <c r="C7" s="816"/>
      <c r="D7" s="816"/>
      <c r="E7" s="816"/>
      <c r="F7" s="816"/>
      <c r="G7" s="816"/>
      <c r="H7" s="816"/>
    </row>
    <row r="8" spans="1:12">
      <c r="A8" s="819"/>
      <c r="B8" s="819"/>
      <c r="C8" s="819"/>
      <c r="D8" s="819"/>
      <c r="E8" s="819"/>
      <c r="F8" s="819"/>
      <c r="G8" s="819"/>
      <c r="H8" s="819"/>
      <c r="I8" s="802"/>
      <c r="J8" s="802"/>
      <c r="K8" s="802"/>
      <c r="L8" s="802"/>
    </row>
    <row r="9" spans="1:12" ht="15" customHeight="1">
      <c r="A9" s="817" t="s">
        <v>259</v>
      </c>
      <c r="B9" s="817"/>
      <c r="C9" s="817"/>
      <c r="D9" s="817"/>
      <c r="E9" s="817"/>
      <c r="F9" s="817"/>
      <c r="G9" s="817"/>
      <c r="H9" s="817"/>
      <c r="I9" s="803"/>
      <c r="J9" s="803"/>
      <c r="K9" s="803"/>
      <c r="L9" s="803"/>
    </row>
    <row r="11" spans="1:12">
      <c r="A11" s="132" t="s">
        <v>260</v>
      </c>
    </row>
    <row r="13" spans="1:12">
      <c r="A13" s="801" t="s">
        <v>261</v>
      </c>
    </row>
    <row r="15" spans="1:12" ht="16.5">
      <c r="A15" s="804" t="s">
        <v>278</v>
      </c>
    </row>
    <row r="16" spans="1:12" ht="16.5">
      <c r="A16" s="804" t="s">
        <v>279</v>
      </c>
    </row>
    <row r="17" spans="1:1" ht="16.5">
      <c r="A17" s="804" t="s">
        <v>273</v>
      </c>
    </row>
    <row r="18" spans="1:1" ht="16.5">
      <c r="A18" s="804" t="s">
        <v>272</v>
      </c>
    </row>
    <row r="19" spans="1:1">
      <c r="A19" s="804" t="s">
        <v>172</v>
      </c>
    </row>
    <row r="20" spans="1:1">
      <c r="A20" s="804" t="s">
        <v>173</v>
      </c>
    </row>
    <row r="21" spans="1:1">
      <c r="A21" s="804" t="s">
        <v>174</v>
      </c>
    </row>
    <row r="22" spans="1:1">
      <c r="A22" s="804" t="s">
        <v>175</v>
      </c>
    </row>
    <row r="23" spans="1:1" ht="16.5">
      <c r="A23" s="804" t="s">
        <v>271</v>
      </c>
    </row>
    <row r="24" spans="1:1" ht="16.5">
      <c r="A24" s="804" t="s">
        <v>269</v>
      </c>
    </row>
    <row r="25" spans="1:1" ht="16.5">
      <c r="A25" s="804" t="s">
        <v>270</v>
      </c>
    </row>
    <row r="26" spans="1:1" ht="16.5">
      <c r="A26" s="804" t="s">
        <v>268</v>
      </c>
    </row>
    <row r="27" spans="1:1">
      <c r="A27" s="805" t="s">
        <v>249</v>
      </c>
    </row>
    <row r="28" spans="1:1">
      <c r="A28" s="805" t="s">
        <v>255</v>
      </c>
    </row>
    <row r="29" spans="1:1">
      <c r="A29" s="805" t="s">
        <v>256</v>
      </c>
    </row>
    <row r="30" spans="1:1">
      <c r="A30" s="805" t="s">
        <v>257</v>
      </c>
    </row>
    <row r="31" spans="1:1">
      <c r="A31" s="805" t="s">
        <v>213</v>
      </c>
    </row>
    <row r="32" spans="1:1">
      <c r="A32" s="805" t="s">
        <v>214</v>
      </c>
    </row>
    <row r="33" spans="1:16">
      <c r="A33" s="805" t="s">
        <v>215</v>
      </c>
    </row>
    <row r="34" spans="1:16">
      <c r="A34" s="805" t="s">
        <v>216</v>
      </c>
    </row>
    <row r="35" spans="1:16">
      <c r="A35" s="818" t="s">
        <v>209</v>
      </c>
      <c r="B35" s="818"/>
      <c r="C35" s="818"/>
      <c r="D35" s="818"/>
      <c r="E35" s="818"/>
      <c r="F35" s="818"/>
      <c r="G35" s="818"/>
      <c r="H35" s="818"/>
      <c r="I35" s="818"/>
      <c r="J35" s="818"/>
      <c r="K35" s="818"/>
      <c r="L35" s="818"/>
      <c r="M35" s="818"/>
      <c r="N35" s="818"/>
      <c r="O35" s="818"/>
      <c r="P35" s="818"/>
    </row>
    <row r="36" spans="1:16">
      <c r="A36" s="815" t="s">
        <v>210</v>
      </c>
      <c r="B36" s="815"/>
      <c r="C36" s="815"/>
      <c r="D36" s="815"/>
      <c r="E36" s="815"/>
      <c r="F36" s="815"/>
      <c r="G36" s="815"/>
      <c r="H36" s="815"/>
      <c r="I36" s="815"/>
      <c r="J36" s="815"/>
      <c r="K36" s="815"/>
      <c r="L36" s="815"/>
      <c r="M36" s="815"/>
      <c r="N36" s="815"/>
      <c r="O36" s="815"/>
      <c r="P36" s="815"/>
    </row>
    <row r="37" spans="1:16">
      <c r="A37" s="815" t="s">
        <v>211</v>
      </c>
      <c r="B37" s="815"/>
      <c r="C37" s="815"/>
      <c r="D37" s="815"/>
      <c r="E37" s="815"/>
      <c r="F37" s="815"/>
      <c r="G37" s="815"/>
      <c r="H37" s="815"/>
      <c r="I37" s="815"/>
      <c r="J37" s="815"/>
      <c r="K37" s="815"/>
      <c r="L37" s="815"/>
      <c r="M37" s="815"/>
      <c r="N37" s="815"/>
      <c r="O37" s="815"/>
    </row>
    <row r="38" spans="1:16">
      <c r="A38" s="815" t="s">
        <v>212</v>
      </c>
      <c r="B38" s="815"/>
      <c r="C38" s="815"/>
      <c r="D38" s="815"/>
      <c r="E38" s="815"/>
      <c r="F38" s="815"/>
      <c r="G38" s="815"/>
      <c r="H38" s="815"/>
      <c r="I38" s="815"/>
      <c r="J38" s="815"/>
      <c r="K38" s="815"/>
      <c r="L38" s="815"/>
      <c r="M38" s="815"/>
      <c r="N38" s="815"/>
      <c r="O38" s="815"/>
    </row>
    <row r="39" spans="1:16">
      <c r="A39" s="804" t="s">
        <v>225</v>
      </c>
    </row>
    <row r="40" spans="1:16">
      <c r="A40" s="804" t="s">
        <v>226</v>
      </c>
    </row>
    <row r="41" spans="1:16">
      <c r="A41" s="804" t="s">
        <v>227</v>
      </c>
    </row>
    <row r="42" spans="1:16">
      <c r="A42" s="804" t="s">
        <v>228</v>
      </c>
    </row>
    <row r="43" spans="1:16">
      <c r="A43" s="804" t="s">
        <v>198</v>
      </c>
    </row>
    <row r="44" spans="1:16">
      <c r="A44" s="804" t="s">
        <v>199</v>
      </c>
    </row>
    <row r="45" spans="1:16">
      <c r="A45" s="804" t="s">
        <v>200</v>
      </c>
    </row>
    <row r="46" spans="1:16">
      <c r="A46" s="804" t="s">
        <v>201</v>
      </c>
    </row>
    <row r="47" spans="1:16">
      <c r="A47" s="805" t="s">
        <v>262</v>
      </c>
    </row>
    <row r="48" spans="1:16">
      <c r="A48" s="805" t="s">
        <v>263</v>
      </c>
    </row>
    <row r="49" spans="1:1">
      <c r="A49" s="805" t="s">
        <v>264</v>
      </c>
    </row>
    <row r="50" spans="1:1">
      <c r="A50" s="805" t="s">
        <v>265</v>
      </c>
    </row>
    <row r="51" spans="1:1">
      <c r="A51" s="806" t="s">
        <v>180</v>
      </c>
    </row>
    <row r="52" spans="1:1">
      <c r="A52" s="806" t="s">
        <v>181</v>
      </c>
    </row>
    <row r="53" spans="1:1">
      <c r="A53" s="804" t="s">
        <v>207</v>
      </c>
    </row>
    <row r="54" spans="1:1">
      <c r="A54" s="806" t="s">
        <v>185</v>
      </c>
    </row>
    <row r="55" spans="1:1">
      <c r="A55" s="806" t="s">
        <v>186</v>
      </c>
    </row>
    <row r="56" spans="1:1">
      <c r="A56" s="806" t="s">
        <v>187</v>
      </c>
    </row>
    <row r="57" spans="1:1">
      <c r="A57" s="806" t="s">
        <v>188</v>
      </c>
    </row>
    <row r="58" spans="1:1">
      <c r="A58" s="806" t="s">
        <v>189</v>
      </c>
    </row>
    <row r="59" spans="1:1">
      <c r="A59" s="806" t="s">
        <v>190</v>
      </c>
    </row>
    <row r="60" spans="1:1">
      <c r="A60" s="807" t="s">
        <v>193</v>
      </c>
    </row>
    <row r="61" spans="1:1">
      <c r="A61" s="807" t="s">
        <v>194</v>
      </c>
    </row>
    <row r="65" spans="1:1">
      <c r="A65" s="811" t="s">
        <v>280</v>
      </c>
    </row>
    <row r="67" spans="1:1" ht="15.5">
      <c r="A67" s="812" t="s">
        <v>282</v>
      </c>
    </row>
    <row r="70" spans="1:1">
      <c r="A70" s="811" t="s">
        <v>281</v>
      </c>
    </row>
    <row r="72" spans="1:1">
      <c r="A72" s="812" t="s">
        <v>262</v>
      </c>
    </row>
    <row r="76" spans="1:1">
      <c r="A76" s="801" t="s">
        <v>266</v>
      </c>
    </row>
    <row r="78" spans="1:1">
      <c r="A78" s="801" t="s">
        <v>267</v>
      </c>
    </row>
  </sheetData>
  <mergeCells count="7">
    <mergeCell ref="A38:O38"/>
    <mergeCell ref="A7:H7"/>
    <mergeCell ref="A9:H9"/>
    <mergeCell ref="A35:P35"/>
    <mergeCell ref="A36:P36"/>
    <mergeCell ref="A37:O37"/>
    <mergeCell ref="A8:H8"/>
  </mergeCells>
  <hyperlinks>
    <hyperlink ref="A15" location="'Daten HF-10.3.1'!A1" display="Tab. HF-10.3.1-1 Pädagogisches und leitendes Personal1) in Kindertageseinrichtungen 2021 nach Geschlecht2) und Ländern"/>
    <hyperlink ref="A16" location="'Daten HF-10.3.1'!A1" display="Tab. HF-10.3.1-2 Pädagogisches und leitendes Personal1) in Kindertageseinrichtungen 2020 nach Geschlecht2) und Ländern"/>
    <hyperlink ref="A17" location="'Daten HF-10.3.1'!A1" display="Tab. HF-10.3.1-3 Pädagogisches und leitendes Personal1) in Kindertageseinrichtungen 2019 nach Geschlecht und Ländern"/>
    <hyperlink ref="A18" location="'Daten HF-10.3.1'!A1" display="Tab. HF-10.3.1-4 Pädagogisches und leitendes Personal1) in Kindertageseinrichtungen 2018 nach Geschlecht und Ländern"/>
    <hyperlink ref="A19" location="'Daten HF-10.3.2'!A1" display="Tab. HF-10.3.2-1 Kindertagespflegepersonen 2021 nach Geschlecht und Ländern"/>
    <hyperlink ref="A20" location="'Daten HF-10.3.2'!A1" display="Tab. HF-10.3.2-2 Kindertagespflegepersonen 2020 nach Geschlecht und Ländern"/>
    <hyperlink ref="A21" location="'Daten HF-10.3.2'!A1" display="Tab. HF-10.3.2-3 Kindertagespflegepersonen 2019 nach Geschlecht und Ländern"/>
    <hyperlink ref="A22" location="'Daten HF-10.3.2'!A1" display="Tab. HF-10.3.2-4 Kindertagespflegepersonen 2018 nach Geschlecht und Ländern"/>
    <hyperlink ref="A23" location="'Daten HF-10.3.3'!A1" display="Tab. HF-10.3.3-1 Personen1, die für Leitungaufgaben angestellt sind, 2021 nach Geschlecht und Ländern"/>
    <hyperlink ref="A24" location="'Daten HF-10.3.3'!A1" display="Tab. HF-10.3.3-2 Personen1, die für Leitungaufgaben angestellt sind, 2020 nach Geschlecht und Ländern"/>
    <hyperlink ref="A25" location="'Daten HF-10.3.3'!A1" display="Tab. HF-10.3.3-3 Personen1, die für Leitungaufgaben angestellt sind, 2019 nach Geschlecht und Ländern"/>
    <hyperlink ref="A26" location="'Daten HF-10.3.3'!A1" display="Tab. HF-10.3.3-4 Personen1, die für Leitungaufgaben angestellt sind, 2018 nach Geschlecht und Ländern"/>
    <hyperlink ref="A27" location="'Daten HF-10.4.1-1'!A1" display="Tab. HF-10.4.1-1 Kinder mit nichtdeutscher und deutscher Familiensprache 2021 nach dem Anteil der Kinder mit nichtdeutscher Familiensprache in der Kindertageseinrichtungen (Segregation)* und Ländern"/>
    <hyperlink ref="A28" location="'Daten HF-10.4.1-1'!A1" display="Tab. HF-10.4.1-2 Kinder mit nichtdeutscher Familiensprache 2020 nach dem Anteil der Kinder mit nichtdeutscher Familiensprache in der Kindertageseinrichtungen (Segregation)* und Ländern"/>
    <hyperlink ref="A29" location="'Daten HF-10.4.1-1'!A1" display="Tab. HF-10.4.1-3 Kinder mit nichtdeutscher Familiensprache 2019 nach dem Anteil der Kinder mit nichtdeutscher Familiensprache in der Kindertageseinrichtungen (Segregation)* und Ländern"/>
    <hyperlink ref="A30" location="'Daten HF-10.4.1-1'!A1" display="Tab. HF-10.4.1-4 Kinder mit nichtdeutscher Familiensprache2018 nach dem Anteil der Kinder mit nichtdeutscher Familiensprache in der Kindertageseinrichtung (Segregation)* und Ländern"/>
    <hyperlink ref="A31" location="'Daten HF-10.4.1-2'!A1" display="Tab. HF-10.4.1-2.1 Kinder mit deutscher Familiensprache 2021 nach dem Anteil der Kinder mit deutscher Familiensprache in der Kindertageseinrichtungen (&quot;ethnische Komposition von Kindertageseinrichtungen&quot;)* und Ländern"/>
    <hyperlink ref="A32" location="'Daten HF-10.4.1-2'!A1" display="Tab. HF-10.4.1-2.2 Kinder mit deutscher Familiensprache 2020 nach dem Anteil der Kinder mit deutscher Familiensprache in der Kindertageseinrichtungen (&quot;ethnische Komposition von Kindertageseinrichtungen&quot;)* und Ländern"/>
    <hyperlink ref="A33" location="'Daten HF-10.4.1-2'!A1" display="Tab. HF-10.4.1-2.3 Kinder mit deutscher Familiensprache 2019 nach dem Anteil der Kinder mit deutscher Familiensprache in der Kindertageseinrichtungen (&quot;ethnische Komposition von Kindertageseinrichtungen&quot;)* und Ländern"/>
    <hyperlink ref="A34" location="'Daten HF-10.4.1-2'!A1" display="Tab. HF-10.4.1-2.4 Kinder mit deutscher Familiensprache 2018 nach dem Anteil der Kinder mit deutscher Familiensprache in der Kindertageseinrichtungen (&quot;ethnische Komposition von Kindertageseinrichtungen&quot;)* und Ländern"/>
    <hyperlink ref="A36:H36" location="'Daten HF-10.4.4'!A1" display="Tab. HF-10.4.4-2 Kindertageseinrichtungen 2020 nach Art der Betreuung von Kindern, die aufgrund einer Behinderung Eingliederungshilfe erhalten, und Ländern"/>
    <hyperlink ref="A37:H37" location="'Daten HF-10.4.4'!A1" display="Tab. HF-10.4.4-3 Kindertageseinrichtungen 2019 nach Art der Betreuung von Kindern, die aufgrund einer Behinderung Eingliederungshilfe erhalten, und Ländern"/>
    <hyperlink ref="A38:H38" location="'Daten HF-10.4.4'!A1" display="Tab. HF-10.4.4-4 Kindertageseinrichtungen 2018 nach Art der Betreuung von Kindern, die aufgrund einer Behinderung Eingliederungshilfe erhalten, und Ländern"/>
    <hyperlink ref="A39" location="'Daten HF-10.4.5'!A1" display="Tab. HF-10.4.5-1 Kinder mit einrichtungsgebundener Eingliederungshilfe in Kindertagesbetreuung* 2021 nach Altersgruppen und Ländern"/>
    <hyperlink ref="A40" location="'Daten HF-10.4.5'!A1" display="Tab. HF-10.4.5-2 Kinder mit einrichtungsgebundener Eingliederungshilfe in Kindertagesbetreuung* 2020 nach Altersgruppen und Ländern"/>
    <hyperlink ref="A41" location="'Daten HF-10.4.5'!A1" display="Tab. HF-10.4.5-3 Kinder mit einrichtungsgebundener Eingliederungshilfe in Kindertagesbetreuung* 2019 nach Altersgruppen und Ländern"/>
    <hyperlink ref="A42" location="'Daten HF-10.4.5'!A1" display="Tab. HF-10.4.5-4 Kinder mit einrichtungsgebundener Eingliederungshilfe in Kindertagesbetreuung* 2018 nach Altersgruppen und Ländern"/>
    <hyperlink ref="A43" location="'Daten HF-10.4.6 &amp; 10.4.7'!A1" display="Tab. HF-10.4.7-1 Zusammensetzung der Gruppen mit einrichtungsgebundener Eingliederungshilfe in Kindertageseinrichtungen 2021 nach Anzahl der Kinder und Ländern"/>
    <hyperlink ref="A44" location="'Daten HF-10.4.6 &amp; 10.4.7'!A1" display="Tab. HF-10.4.7-2 Zusammensetzung der Gruppen mit einrichtungsgebundener Eingliederungshilfe in Kindertageseinrichtungen 2020 nach Anzahl der Kinder und Ländern"/>
    <hyperlink ref="A45" location="'Daten HF-10.4.6 &amp; 10.4.7'!A1" display="Tab. HF-10.4.7-3 Zusammensetzung der Gruppen mit einrichtungsgebundener Eingliederungshilfe in Kindertageseinrichtungen 2019 nach Anzahl der Kinder und Ländern"/>
    <hyperlink ref="A46" location="'Daten HF-10.4.6 &amp; 10.4.7'!A1" display="Tab. HF-10.4.7-4 Zusammensetzung der Gruppen mit einrichtungsgebundener Eingliederungshilfe in Kindertageseinrichtungen 2018 nach Anzahl der Kinder und Ländern"/>
    <hyperlink ref="A47" location="'Daten HF-10.4.10'!A1" display="Tab. HF-10.4.10-1 Kindertageseinrichtungen nach prozentualem Anteil an Kindern mit nichtdeutscher Familiensprache und Ländern 2021"/>
    <hyperlink ref="A48" location="'Daten HF-10.4.10'!A1" display="Tab. HF-10.4.10-2 Kindertageseinrichtungen nach prozentualem Anteil an Kindern mit nichtdeutscher Familiensprache und Ländern 2020"/>
    <hyperlink ref="A49" location="'Daten HF-10.4.10'!A1" display="Tab. HF-10.4.10-3 Kindertageseinrichtungen nach prozentualem Anteil an Kindern mit nichtdeutscher Familiensprache und Ländern 2019"/>
    <hyperlink ref="A50" location="'Daten HF-10.4.10'!A1" display="Tab. HF-10.4.10-4 Kindertageseinrichtungen nach prozentualem Anteil an Kindern mit nichtdeutscher Familiensprache und Ländern 2018"/>
    <hyperlink ref="A51" location="'Daten HF-10.5.1-1'!A1" display="Tab. HF-10.5.1-1.1 Informationsangebote der Kindertageseinrichtung für Eltern aus Elternsicht 2021 nach Ländern (in %)"/>
    <hyperlink ref="A52" location="'Daten HF-10.5.1-1'!A1" display="Tab. HF-10.5.1-1.2 Informationsangebote der Kindertageseinrichtung für Eltern aus Elternsicht 2020 nach Ländern (in %)"/>
    <hyperlink ref="A53" location="'Daten HF-10.5.1-2'!A1" display="Tab. HF-10.5.1-2 Zusätzliche Angebote der Kindertageseinrichtung für Eltern aus Elternsicht 2021 nach Ländern (in %)"/>
    <hyperlink ref="A54" location="'Daten HF-10.5.2'!A1" display="Tab. HF-10.5.2-1 Vorhandensein von Mitbestimmungsgremien für Eltern in der Kindertageseinrichtung aus Elternsicht 2021 nach Ländern (in %)"/>
    <hyperlink ref="A55" location="'Daten HF-10.5.2'!A1" display="Tab. HF-10.5.2-2 Vorhandensein von Mitbestimmungsgremien für Eltern in der Kindertageseinrichtung aus Elternsicht 2020 nach Ländern (in %)"/>
    <hyperlink ref="A56" location="'Daten HF-10.5.3'!A1" display="Tab. HF-10.5.3-1 Berücksichtigung von individuellen Bedürfnissen durch die Betreuungspersonen in der Kindertageseinrichtung aus Elternsicht 2021 nach Ländern (Mittelwert)"/>
    <hyperlink ref="A57" location="'Daten HF-10.5.3'!A1" display="Tab. HF-10.5.3-2 Berücksichtigung von individuellen Bedürfnissen durch die Betreuungspersonen in der Kindertageseinrichtung aus Elternsicht 2020 nach Ländern (Mittelwert)"/>
    <hyperlink ref="A58" location="'Daten HF-10.5.4'!A1" display="Tab. HF-10.5.4-1 Kritikmöglichkeiten aus Elternsicht 2021 nach Ländern (Mittelwert)"/>
    <hyperlink ref="A59" location="'Daten HF-10.5.4'!A1" display="Tab. HF-10.5.4-2 Kritikmöglichkeiten aus Elternsicht 2020 nach Ländern (Mittelwert)"/>
    <hyperlink ref="A60" location="'Daten HF-10.6.3'!A1" display="Tab. HF-10.6.3-1 Durch die Kindertageseinrichtung angebotene Hilfen für Eltern aus Elternsicht 2021 nach Ländern (in %)"/>
    <hyperlink ref="A61" location="'Daten HF-10.6.3'!A1" display="Tab. HF-10.6.3-2 Durch die Kindertageseinrichtung angebotene Hilfen für Eltern aus Elternsicht 2020 nach Ländern (in %)"/>
    <hyperlink ref="A67" location="'Daten HF-10.3.1'!A1" display="Tab. HF-10.3.1-1 Pädagogisches und leitendes Personal1) in Kindertageseinrichtungen 2021 nach Geschlecht2) und Ländern"/>
    <hyperlink ref="A72" location="'Daten HF-10.4.10'!A1" display="Tab. HF-10.4.10-1 Kindertageseinrichtungen nach prozentualem Anteil an Kindern mit nichtdeutscher Familiensprache und Ländern 2021"/>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zoomScale="80" zoomScaleNormal="80" workbookViewId="0">
      <selection activeCell="A2" sqref="A2"/>
    </sheetView>
  </sheetViews>
  <sheetFormatPr baseColWidth="10" defaultColWidth="11" defaultRowHeight="14"/>
  <cols>
    <col min="1" max="1" width="23.5" style="1" customWidth="1"/>
    <col min="2" max="10" width="11.08203125" style="1" customWidth="1"/>
    <col min="11" max="16384" width="11" style="1"/>
  </cols>
  <sheetData>
    <row r="1" spans="1:10" ht="23.5">
      <c r="A1" s="852">
        <v>2021</v>
      </c>
      <c r="B1" s="852"/>
      <c r="C1" s="852"/>
      <c r="D1" s="852"/>
      <c r="E1" s="852"/>
      <c r="F1" s="852"/>
      <c r="G1" s="852"/>
      <c r="H1" s="852"/>
      <c r="I1" s="852"/>
      <c r="J1" s="852"/>
    </row>
    <row r="2" spans="1:10" s="552" customFormat="1" ht="14.5" customHeight="1">
      <c r="A2" s="813" t="s">
        <v>208</v>
      </c>
    </row>
    <row r="3" spans="1:10" s="552" customFormat="1" ht="14.5" customHeight="1">
      <c r="A3" s="50"/>
    </row>
    <row r="4" spans="1:10" ht="21" customHeight="1">
      <c r="A4" s="955" t="s">
        <v>262</v>
      </c>
      <c r="B4" s="955"/>
      <c r="C4" s="955"/>
      <c r="D4" s="955"/>
      <c r="E4" s="955"/>
      <c r="F4" s="955"/>
      <c r="G4" s="955"/>
      <c r="H4" s="955"/>
      <c r="I4" s="955"/>
      <c r="J4" s="955"/>
    </row>
    <row r="5" spans="1:10" ht="20.149999999999999" customHeight="1">
      <c r="A5" s="941" t="s">
        <v>2</v>
      </c>
      <c r="B5" s="944" t="s">
        <v>33</v>
      </c>
      <c r="C5" s="946" t="s">
        <v>252</v>
      </c>
      <c r="D5" s="947"/>
      <c r="E5" s="947"/>
      <c r="F5" s="947"/>
      <c r="G5" s="947"/>
      <c r="H5" s="947"/>
      <c r="I5" s="947"/>
      <c r="J5" s="947"/>
    </row>
    <row r="6" spans="1:10" ht="20.149999999999999" customHeight="1">
      <c r="A6" s="942"/>
      <c r="B6" s="945"/>
      <c r="C6" s="948" t="s">
        <v>151</v>
      </c>
      <c r="D6" s="949"/>
      <c r="E6" s="950" t="s">
        <v>152</v>
      </c>
      <c r="F6" s="951"/>
      <c r="G6" s="950" t="s">
        <v>153</v>
      </c>
      <c r="H6" s="951"/>
      <c r="I6" s="953" t="s">
        <v>31</v>
      </c>
      <c r="J6" s="952"/>
    </row>
    <row r="7" spans="1:10" ht="15" thickBot="1">
      <c r="A7" s="943"/>
      <c r="B7" s="55" t="s">
        <v>0</v>
      </c>
      <c r="C7" s="56" t="s">
        <v>0</v>
      </c>
      <c r="D7" s="650" t="s">
        <v>70</v>
      </c>
      <c r="E7" s="56" t="s">
        <v>0</v>
      </c>
      <c r="F7" s="650" t="s">
        <v>70</v>
      </c>
      <c r="G7" s="56" t="s">
        <v>0</v>
      </c>
      <c r="H7" s="650" t="s">
        <v>70</v>
      </c>
      <c r="I7" s="56" t="s">
        <v>0</v>
      </c>
      <c r="J7" s="57" t="s">
        <v>70</v>
      </c>
    </row>
    <row r="8" spans="1:10">
      <c r="A8" s="58" t="s">
        <v>3</v>
      </c>
      <c r="B8" s="59">
        <v>9081</v>
      </c>
      <c r="C8" s="60">
        <v>5540</v>
      </c>
      <c r="D8" s="681">
        <f t="shared" ref="D8:D26" si="0">C8/B8*100</f>
        <v>61.006497081819177</v>
      </c>
      <c r="E8" s="672">
        <v>2364</v>
      </c>
      <c r="F8" s="681">
        <f t="shared" ref="F8:F26" si="1">E8/B8*100</f>
        <v>26.032375289065079</v>
      </c>
      <c r="G8" s="672">
        <v>902</v>
      </c>
      <c r="H8" s="681">
        <f>G8/B8*100</f>
        <v>9.9328267811914994</v>
      </c>
      <c r="I8" s="672">
        <v>275</v>
      </c>
      <c r="J8" s="61">
        <f>I8/B8*100</f>
        <v>3.0283008479242377</v>
      </c>
    </row>
    <row r="9" spans="1:10">
      <c r="A9" s="62" t="s">
        <v>4</v>
      </c>
      <c r="B9" s="63">
        <v>8960</v>
      </c>
      <c r="C9" s="64">
        <v>6677</v>
      </c>
      <c r="D9" s="682">
        <f t="shared" si="0"/>
        <v>74.520089285714292</v>
      </c>
      <c r="E9" s="673">
        <v>1474</v>
      </c>
      <c r="F9" s="682">
        <f t="shared" si="1"/>
        <v>16.450892857142858</v>
      </c>
      <c r="G9" s="673">
        <v>603</v>
      </c>
      <c r="H9" s="682">
        <f>G9/B9*100</f>
        <v>6.7299107142857135</v>
      </c>
      <c r="I9" s="673">
        <v>206</v>
      </c>
      <c r="J9" s="65">
        <f>I9/B9*100</f>
        <v>2.2991071428571432</v>
      </c>
    </row>
    <row r="10" spans="1:10">
      <c r="A10" s="58" t="s">
        <v>26</v>
      </c>
      <c r="B10" s="66">
        <v>2718</v>
      </c>
      <c r="C10" s="60">
        <v>1260</v>
      </c>
      <c r="D10" s="681">
        <f t="shared" si="0"/>
        <v>46.357615894039732</v>
      </c>
      <c r="E10" s="672">
        <v>725</v>
      </c>
      <c r="F10" s="681">
        <f t="shared" si="1"/>
        <v>26.674025018395881</v>
      </c>
      <c r="G10" s="672">
        <v>528</v>
      </c>
      <c r="H10" s="681">
        <f>G10/B10*100</f>
        <v>19.426048565121413</v>
      </c>
      <c r="I10" s="672">
        <v>205</v>
      </c>
      <c r="J10" s="61">
        <f>I10/B10*100</f>
        <v>7.542310522442973</v>
      </c>
    </row>
    <row r="11" spans="1:10">
      <c r="A11" s="62" t="s">
        <v>5</v>
      </c>
      <c r="B11" s="63">
        <v>1578</v>
      </c>
      <c r="C11" s="64">
        <v>1508</v>
      </c>
      <c r="D11" s="682">
        <f t="shared" si="0"/>
        <v>95.564005069708486</v>
      </c>
      <c r="E11" s="673">
        <v>56</v>
      </c>
      <c r="F11" s="682">
        <f t="shared" si="1"/>
        <v>3.5487959442332064</v>
      </c>
      <c r="G11" s="673" t="s">
        <v>32</v>
      </c>
      <c r="H11" s="688" t="s">
        <v>32</v>
      </c>
      <c r="I11" s="673" t="s">
        <v>32</v>
      </c>
      <c r="J11" s="67" t="s">
        <v>32</v>
      </c>
    </row>
    <row r="12" spans="1:10">
      <c r="A12" s="58" t="s">
        <v>6</v>
      </c>
      <c r="B12" s="66">
        <v>448</v>
      </c>
      <c r="C12" s="60">
        <v>217</v>
      </c>
      <c r="D12" s="681">
        <f t="shared" si="0"/>
        <v>48.4375</v>
      </c>
      <c r="E12" s="672">
        <v>95</v>
      </c>
      <c r="F12" s="681">
        <f t="shared" si="1"/>
        <v>21.205357142857142</v>
      </c>
      <c r="G12" s="672">
        <v>104</v>
      </c>
      <c r="H12" s="681">
        <f>G12/B12*100</f>
        <v>23.214285714285715</v>
      </c>
      <c r="I12" s="672">
        <v>32</v>
      </c>
      <c r="J12" s="61">
        <f>I12/B12*100</f>
        <v>7.1428571428571423</v>
      </c>
    </row>
    <row r="13" spans="1:10">
      <c r="A13" s="62" t="s">
        <v>27</v>
      </c>
      <c r="B13" s="63">
        <v>1143</v>
      </c>
      <c r="C13" s="64">
        <v>658</v>
      </c>
      <c r="D13" s="682">
        <f t="shared" si="0"/>
        <v>57.567804024496937</v>
      </c>
      <c r="E13" s="673">
        <v>242</v>
      </c>
      <c r="F13" s="682">
        <f t="shared" si="1"/>
        <v>21.172353455818023</v>
      </c>
      <c r="G13" s="673">
        <v>170</v>
      </c>
      <c r="H13" s="682">
        <f>G13/B13*100</f>
        <v>14.873140857392825</v>
      </c>
      <c r="I13" s="673">
        <v>73</v>
      </c>
      <c r="J13" s="65">
        <f>I13/B13*100</f>
        <v>6.3867016622922126</v>
      </c>
    </row>
    <row r="14" spans="1:10">
      <c r="A14" s="58" t="s">
        <v>7</v>
      </c>
      <c r="B14" s="66">
        <v>4210</v>
      </c>
      <c r="C14" s="60">
        <v>1938</v>
      </c>
      <c r="D14" s="681">
        <f t="shared" si="0"/>
        <v>46.033254156769601</v>
      </c>
      <c r="E14" s="672">
        <v>1379</v>
      </c>
      <c r="F14" s="681">
        <f t="shared" si="1"/>
        <v>32.75534441805226</v>
      </c>
      <c r="G14" s="672">
        <v>636</v>
      </c>
      <c r="H14" s="681">
        <f>G14/B14*100</f>
        <v>15.106888361045131</v>
      </c>
      <c r="I14" s="672">
        <v>257</v>
      </c>
      <c r="J14" s="61">
        <f>I14/B14*100</f>
        <v>6.104513064133017</v>
      </c>
    </row>
    <row r="15" spans="1:10">
      <c r="A15" s="62" t="s">
        <v>8</v>
      </c>
      <c r="B15" s="63">
        <v>956</v>
      </c>
      <c r="C15" s="64">
        <v>926</v>
      </c>
      <c r="D15" s="682">
        <f t="shared" si="0"/>
        <v>96.861924686192467</v>
      </c>
      <c r="E15" s="673">
        <v>26</v>
      </c>
      <c r="F15" s="688">
        <f t="shared" si="1"/>
        <v>2.7196652719665275</v>
      </c>
      <c r="G15" s="673" t="s">
        <v>32</v>
      </c>
      <c r="H15" s="688" t="s">
        <v>32</v>
      </c>
      <c r="I15" s="673" t="s">
        <v>32</v>
      </c>
      <c r="J15" s="67" t="s">
        <v>32</v>
      </c>
    </row>
    <row r="16" spans="1:10">
      <c r="A16" s="58" t="s">
        <v>9</v>
      </c>
      <c r="B16" s="66">
        <v>5139</v>
      </c>
      <c r="C16" s="60">
        <v>3868</v>
      </c>
      <c r="D16" s="681">
        <f t="shared" si="0"/>
        <v>75.267561782447942</v>
      </c>
      <c r="E16" s="672">
        <v>927</v>
      </c>
      <c r="F16" s="681">
        <f t="shared" si="1"/>
        <v>18.038528896672503</v>
      </c>
      <c r="G16" s="672">
        <v>267</v>
      </c>
      <c r="H16" s="681">
        <f>G16/B16*100</f>
        <v>5.195563339171045</v>
      </c>
      <c r="I16" s="672">
        <v>77</v>
      </c>
      <c r="J16" s="61">
        <f>I16/B16*100</f>
        <v>1.4983459817085036</v>
      </c>
    </row>
    <row r="17" spans="1:10">
      <c r="A17" s="62" t="s">
        <v>10</v>
      </c>
      <c r="B17" s="63">
        <v>10538</v>
      </c>
      <c r="C17" s="64">
        <v>6181</v>
      </c>
      <c r="D17" s="682">
        <f t="shared" si="0"/>
        <v>58.654393623078384</v>
      </c>
      <c r="E17" s="673">
        <v>2658</v>
      </c>
      <c r="F17" s="682">
        <f t="shared" si="1"/>
        <v>25.223002467261342</v>
      </c>
      <c r="G17" s="673">
        <v>1261</v>
      </c>
      <c r="H17" s="682">
        <f>G17/B17*100</f>
        <v>11.966217498576579</v>
      </c>
      <c r="I17" s="673">
        <v>438</v>
      </c>
      <c r="J17" s="65">
        <f>I17/B17*100</f>
        <v>4.1563864110836972</v>
      </c>
    </row>
    <row r="18" spans="1:10">
      <c r="A18" s="58" t="s">
        <v>11</v>
      </c>
      <c r="B18" s="66">
        <v>2492</v>
      </c>
      <c r="C18" s="60">
        <v>1696</v>
      </c>
      <c r="D18" s="681">
        <f t="shared" si="0"/>
        <v>68.057784911717505</v>
      </c>
      <c r="E18" s="672">
        <v>576</v>
      </c>
      <c r="F18" s="681">
        <f t="shared" si="1"/>
        <v>23.113964686998393</v>
      </c>
      <c r="G18" s="672">
        <v>181</v>
      </c>
      <c r="H18" s="681">
        <f>G18/B18*100</f>
        <v>7.2632423756019264</v>
      </c>
      <c r="I18" s="672">
        <v>39</v>
      </c>
      <c r="J18" s="61">
        <f>I18/B18*100</f>
        <v>1.5650080256821832</v>
      </c>
    </row>
    <row r="19" spans="1:10">
      <c r="A19" s="62" t="s">
        <v>12</v>
      </c>
      <c r="B19" s="63">
        <v>471</v>
      </c>
      <c r="C19" s="64">
        <v>350</v>
      </c>
      <c r="D19" s="682">
        <f t="shared" si="0"/>
        <v>74.309978768577494</v>
      </c>
      <c r="E19" s="673">
        <v>91</v>
      </c>
      <c r="F19" s="682">
        <f t="shared" si="1"/>
        <v>19.320594479830149</v>
      </c>
      <c r="G19" s="673">
        <v>25</v>
      </c>
      <c r="H19" s="688">
        <f>G19/B19*100</f>
        <v>5.3078556263269645</v>
      </c>
      <c r="I19" s="679">
        <v>5</v>
      </c>
      <c r="J19" s="67">
        <f>I19/B19*100</f>
        <v>1.0615711252653928</v>
      </c>
    </row>
    <row r="20" spans="1:10">
      <c r="A20" s="58" t="s">
        <v>13</v>
      </c>
      <c r="B20" s="66">
        <v>2358</v>
      </c>
      <c r="C20" s="60">
        <v>2206</v>
      </c>
      <c r="D20" s="681">
        <f t="shared" si="0"/>
        <v>93.553859202714165</v>
      </c>
      <c r="E20" s="672">
        <v>132</v>
      </c>
      <c r="F20" s="681">
        <f t="shared" si="1"/>
        <v>5.5979643765903306</v>
      </c>
      <c r="G20" s="672">
        <v>13</v>
      </c>
      <c r="H20" s="681">
        <f>G20/B20*100</f>
        <v>0.55131467345207796</v>
      </c>
      <c r="I20" s="680">
        <v>7</v>
      </c>
      <c r="J20" s="61">
        <f>I20/B20*100</f>
        <v>0.29686174724342662</v>
      </c>
    </row>
    <row r="21" spans="1:10">
      <c r="A21" s="62" t="s">
        <v>14</v>
      </c>
      <c r="B21" s="63">
        <v>1411</v>
      </c>
      <c r="C21" s="64">
        <v>1347</v>
      </c>
      <c r="D21" s="682">
        <f t="shared" si="0"/>
        <v>95.464209780297665</v>
      </c>
      <c r="E21" s="673">
        <v>59</v>
      </c>
      <c r="F21" s="688">
        <f t="shared" si="1"/>
        <v>4.1814316087880936</v>
      </c>
      <c r="G21" s="673" t="s">
        <v>32</v>
      </c>
      <c r="H21" s="688" t="s">
        <v>32</v>
      </c>
      <c r="I21" s="673" t="s">
        <v>32</v>
      </c>
      <c r="J21" s="67" t="s">
        <v>32</v>
      </c>
    </row>
    <row r="22" spans="1:10" ht="13.9" customHeight="1">
      <c r="A22" s="68" t="s">
        <v>15</v>
      </c>
      <c r="B22" s="69">
        <v>1789</v>
      </c>
      <c r="C22" s="70">
        <v>1446</v>
      </c>
      <c r="D22" s="683">
        <f t="shared" si="0"/>
        <v>80.827277808831752</v>
      </c>
      <c r="E22" s="674">
        <v>251</v>
      </c>
      <c r="F22" s="683">
        <f t="shared" si="1"/>
        <v>14.03018446059251</v>
      </c>
      <c r="G22" s="674">
        <v>70</v>
      </c>
      <c r="H22" s="683">
        <f>G22/B22*100</f>
        <v>3.9128004471771942</v>
      </c>
      <c r="I22" s="674">
        <v>22</v>
      </c>
      <c r="J22" s="71">
        <f>I22/B22*100</f>
        <v>1.2297372833985467</v>
      </c>
    </row>
    <row r="23" spans="1:10" ht="14.65" customHeight="1" thickBot="1">
      <c r="A23" s="72" t="s">
        <v>16</v>
      </c>
      <c r="B23" s="73">
        <v>1335</v>
      </c>
      <c r="C23" s="74">
        <v>1269</v>
      </c>
      <c r="D23" s="684">
        <f t="shared" si="0"/>
        <v>95.056179775280896</v>
      </c>
      <c r="E23" s="675">
        <v>60</v>
      </c>
      <c r="F23" s="684">
        <f t="shared" si="1"/>
        <v>4.4943820224719104</v>
      </c>
      <c r="G23" s="675" t="s">
        <v>32</v>
      </c>
      <c r="H23" s="689" t="s">
        <v>32</v>
      </c>
      <c r="I23" s="675" t="s">
        <v>32</v>
      </c>
      <c r="J23" s="75" t="s">
        <v>32</v>
      </c>
    </row>
    <row r="24" spans="1:10">
      <c r="A24" s="76" t="s">
        <v>18</v>
      </c>
      <c r="B24" s="77">
        <v>44271</v>
      </c>
      <c r="C24" s="78">
        <v>28571</v>
      </c>
      <c r="D24" s="685">
        <f t="shared" si="0"/>
        <v>64.536604097490454</v>
      </c>
      <c r="E24" s="676">
        <v>10057</v>
      </c>
      <c r="F24" s="685">
        <f t="shared" si="1"/>
        <v>22.716902712836845</v>
      </c>
      <c r="G24" s="676">
        <v>4219</v>
      </c>
      <c r="H24" s="685">
        <f>G24/B24*100</f>
        <v>9.5299405931648256</v>
      </c>
      <c r="I24" s="676">
        <v>1424</v>
      </c>
      <c r="J24" s="79">
        <f>I24/B24*100</f>
        <v>3.2165525965078721</v>
      </c>
    </row>
    <row r="25" spans="1:10">
      <c r="A25" s="80" t="s">
        <v>17</v>
      </c>
      <c r="B25" s="81">
        <v>10356</v>
      </c>
      <c r="C25" s="82">
        <v>8516</v>
      </c>
      <c r="D25" s="686">
        <f t="shared" si="0"/>
        <v>82.232522209347238</v>
      </c>
      <c r="E25" s="677">
        <v>1058</v>
      </c>
      <c r="F25" s="686">
        <f t="shared" si="1"/>
        <v>10.216299729625337</v>
      </c>
      <c r="G25" s="677">
        <v>566</v>
      </c>
      <c r="H25" s="686">
        <f>G25/B25*100</f>
        <v>5.4654306682116651</v>
      </c>
      <c r="I25" s="677">
        <v>216</v>
      </c>
      <c r="J25" s="83">
        <f>I25/B25*100</f>
        <v>2.085747392815759</v>
      </c>
    </row>
    <row r="26" spans="1:10" ht="14.5" thickBot="1">
      <c r="A26" s="84" t="s">
        <v>19</v>
      </c>
      <c r="B26" s="85">
        <v>54627</v>
      </c>
      <c r="C26" s="86">
        <v>37087</v>
      </c>
      <c r="D26" s="687">
        <f t="shared" si="0"/>
        <v>67.89133578633276</v>
      </c>
      <c r="E26" s="678">
        <v>11115</v>
      </c>
      <c r="F26" s="687">
        <f t="shared" si="1"/>
        <v>20.347081113734966</v>
      </c>
      <c r="G26" s="678">
        <v>4785</v>
      </c>
      <c r="H26" s="687">
        <f>G26/B26*100</f>
        <v>8.7594046899884681</v>
      </c>
      <c r="I26" s="678">
        <v>1640</v>
      </c>
      <c r="J26" s="87">
        <f>I26/B26*100</f>
        <v>3.0021784099438005</v>
      </c>
    </row>
    <row r="27" spans="1:10" ht="27" customHeight="1">
      <c r="A27" s="912" t="s">
        <v>231</v>
      </c>
      <c r="B27" s="912"/>
      <c r="C27" s="912"/>
      <c r="D27" s="912"/>
      <c r="E27" s="912"/>
      <c r="F27" s="912"/>
      <c r="G27" s="912"/>
      <c r="H27" s="912"/>
      <c r="I27" s="912"/>
      <c r="J27" s="912"/>
    </row>
    <row r="28" spans="1:10" ht="14.5">
      <c r="A28" s="51"/>
      <c r="B28" s="51"/>
      <c r="C28" s="51"/>
      <c r="D28" s="51"/>
      <c r="E28" s="51"/>
      <c r="F28" s="51"/>
      <c r="G28" s="51"/>
      <c r="H28" s="51"/>
      <c r="I28" s="51"/>
      <c r="J28" s="51"/>
    </row>
    <row r="29" spans="1:10" ht="23.5">
      <c r="A29" s="852">
        <v>2020</v>
      </c>
      <c r="B29" s="852"/>
      <c r="C29" s="852"/>
      <c r="D29" s="852"/>
      <c r="E29" s="852"/>
      <c r="F29" s="852"/>
      <c r="G29" s="852"/>
      <c r="H29" s="852"/>
      <c r="I29" s="852"/>
      <c r="J29" s="852"/>
    </row>
    <row r="30" spans="1:10" ht="14.5">
      <c r="A30" s="51"/>
      <c r="B30" s="51"/>
      <c r="C30" s="51"/>
      <c r="D30" s="51"/>
      <c r="E30" s="51"/>
      <c r="F30" s="51"/>
      <c r="G30" s="51"/>
      <c r="H30" s="51"/>
      <c r="I30" s="51"/>
      <c r="J30" s="51"/>
    </row>
    <row r="31" spans="1:10" ht="14.5">
      <c r="A31" s="954" t="s">
        <v>263</v>
      </c>
      <c r="B31" s="954"/>
      <c r="C31" s="954"/>
      <c r="D31" s="954"/>
      <c r="E31" s="954"/>
      <c r="F31" s="954"/>
      <c r="G31" s="954"/>
      <c r="H31" s="954"/>
      <c r="I31" s="954"/>
      <c r="J31" s="954"/>
    </row>
    <row r="32" spans="1:10" ht="20.149999999999999" customHeight="1">
      <c r="A32" s="941" t="s">
        <v>2</v>
      </c>
      <c r="B32" s="944" t="s">
        <v>33</v>
      </c>
      <c r="C32" s="946" t="s">
        <v>252</v>
      </c>
      <c r="D32" s="947"/>
      <c r="E32" s="947"/>
      <c r="F32" s="947"/>
      <c r="G32" s="947"/>
      <c r="H32" s="947"/>
      <c r="I32" s="947"/>
      <c r="J32" s="947"/>
    </row>
    <row r="33" spans="1:10" ht="20.149999999999999" customHeight="1">
      <c r="A33" s="942"/>
      <c r="B33" s="945"/>
      <c r="C33" s="948" t="s">
        <v>151</v>
      </c>
      <c r="D33" s="949"/>
      <c r="E33" s="950" t="s">
        <v>152</v>
      </c>
      <c r="F33" s="951"/>
      <c r="G33" s="950" t="s">
        <v>153</v>
      </c>
      <c r="H33" s="951"/>
      <c r="I33" s="953" t="s">
        <v>31</v>
      </c>
      <c r="J33" s="952"/>
    </row>
    <row r="34" spans="1:10" ht="15" thickBot="1">
      <c r="A34" s="943"/>
      <c r="B34" s="55" t="s">
        <v>0</v>
      </c>
      <c r="C34" s="56" t="s">
        <v>0</v>
      </c>
      <c r="D34" s="650" t="s">
        <v>70</v>
      </c>
      <c r="E34" s="56" t="s">
        <v>0</v>
      </c>
      <c r="F34" s="650" t="s">
        <v>70</v>
      </c>
      <c r="G34" s="56" t="s">
        <v>0</v>
      </c>
      <c r="H34" s="650" t="s">
        <v>70</v>
      </c>
      <c r="I34" s="56" t="s">
        <v>0</v>
      </c>
      <c r="J34" s="57" t="s">
        <v>70</v>
      </c>
    </row>
    <row r="35" spans="1:10">
      <c r="A35" s="58" t="s">
        <v>3</v>
      </c>
      <c r="B35" s="66">
        <v>8878</v>
      </c>
      <c r="C35" s="88">
        <v>5389</v>
      </c>
      <c r="D35" s="699">
        <v>60.700608245100248</v>
      </c>
      <c r="E35" s="690">
        <v>2292</v>
      </c>
      <c r="F35" s="699">
        <v>25.816625366073442</v>
      </c>
      <c r="G35" s="690">
        <v>903</v>
      </c>
      <c r="H35" s="699">
        <v>10.171209731921603</v>
      </c>
      <c r="I35" s="690">
        <v>294</v>
      </c>
      <c r="J35" s="89">
        <v>3.3115566569047079</v>
      </c>
    </row>
    <row r="36" spans="1:10">
      <c r="A36" s="62" t="s">
        <v>4</v>
      </c>
      <c r="B36" s="63">
        <v>8766</v>
      </c>
      <c r="C36" s="90">
        <v>6569</v>
      </c>
      <c r="D36" s="700">
        <v>74.937257586128226</v>
      </c>
      <c r="E36" s="691">
        <v>1435</v>
      </c>
      <c r="F36" s="700">
        <v>16.370066164727355</v>
      </c>
      <c r="G36" s="691">
        <v>579</v>
      </c>
      <c r="H36" s="700">
        <v>6.6050650239561941</v>
      </c>
      <c r="I36" s="691">
        <v>183</v>
      </c>
      <c r="J36" s="91">
        <v>2.0876112251882271</v>
      </c>
    </row>
    <row r="37" spans="1:10">
      <c r="A37" s="58" t="s">
        <v>26</v>
      </c>
      <c r="B37" s="66">
        <v>2663</v>
      </c>
      <c r="C37" s="88">
        <v>1298</v>
      </c>
      <c r="D37" s="699">
        <v>48.742020277882084</v>
      </c>
      <c r="E37" s="690">
        <v>655</v>
      </c>
      <c r="F37" s="699">
        <v>24.596319939917386</v>
      </c>
      <c r="G37" s="690">
        <v>506</v>
      </c>
      <c r="H37" s="699">
        <v>19.001126549004884</v>
      </c>
      <c r="I37" s="690">
        <v>204</v>
      </c>
      <c r="J37" s="89">
        <v>7.6605332331956451</v>
      </c>
    </row>
    <row r="38" spans="1:10">
      <c r="A38" s="62" t="s">
        <v>5</v>
      </c>
      <c r="B38" s="63">
        <v>1565</v>
      </c>
      <c r="C38" s="90">
        <v>1498</v>
      </c>
      <c r="D38" s="700">
        <v>95.718849840255587</v>
      </c>
      <c r="E38" s="691">
        <v>55</v>
      </c>
      <c r="F38" s="700">
        <v>3.5143769968051117</v>
      </c>
      <c r="G38" s="691" t="s">
        <v>32</v>
      </c>
      <c r="H38" s="706" t="s">
        <v>32</v>
      </c>
      <c r="I38" s="691" t="s">
        <v>32</v>
      </c>
      <c r="J38" s="92" t="s">
        <v>32</v>
      </c>
    </row>
    <row r="39" spans="1:10">
      <c r="A39" s="58" t="s">
        <v>6</v>
      </c>
      <c r="B39" s="66">
        <v>437</v>
      </c>
      <c r="C39" s="88">
        <v>222</v>
      </c>
      <c r="D39" s="699">
        <v>50.800915331807786</v>
      </c>
      <c r="E39" s="690">
        <v>94</v>
      </c>
      <c r="F39" s="699">
        <v>21.51029748283753</v>
      </c>
      <c r="G39" s="690">
        <v>86</v>
      </c>
      <c r="H39" s="699">
        <v>19.679633867276888</v>
      </c>
      <c r="I39" s="690">
        <v>35</v>
      </c>
      <c r="J39" s="89">
        <v>8.0091533180778036</v>
      </c>
    </row>
    <row r="40" spans="1:10">
      <c r="A40" s="62" t="s">
        <v>27</v>
      </c>
      <c r="B40" s="63">
        <v>1126</v>
      </c>
      <c r="C40" s="90">
        <v>651</v>
      </c>
      <c r="D40" s="700">
        <v>57.815275310834814</v>
      </c>
      <c r="E40" s="691">
        <v>250</v>
      </c>
      <c r="F40" s="700">
        <v>22.202486678507995</v>
      </c>
      <c r="G40" s="691">
        <v>151</v>
      </c>
      <c r="H40" s="700">
        <v>13.410301953818829</v>
      </c>
      <c r="I40" s="691">
        <v>74</v>
      </c>
      <c r="J40" s="91">
        <v>6.571936056838366</v>
      </c>
    </row>
    <row r="41" spans="1:10">
      <c r="A41" s="58" t="s">
        <v>7</v>
      </c>
      <c r="B41" s="66">
        <v>4157</v>
      </c>
      <c r="C41" s="88">
        <v>1912</v>
      </c>
      <c r="D41" s="699">
        <v>45.994707721914843</v>
      </c>
      <c r="E41" s="690">
        <v>1346</v>
      </c>
      <c r="F41" s="699">
        <v>32.379119557373102</v>
      </c>
      <c r="G41" s="690">
        <v>622</v>
      </c>
      <c r="H41" s="699">
        <v>14.962713495309119</v>
      </c>
      <c r="I41" s="690">
        <v>277</v>
      </c>
      <c r="J41" s="89">
        <v>6.663459225402935</v>
      </c>
    </row>
    <row r="42" spans="1:10">
      <c r="A42" s="62" t="s">
        <v>8</v>
      </c>
      <c r="B42" s="63">
        <v>952</v>
      </c>
      <c r="C42" s="90">
        <v>928</v>
      </c>
      <c r="D42" s="700">
        <v>97.47899159663865</v>
      </c>
      <c r="E42" s="691">
        <v>18</v>
      </c>
      <c r="F42" s="706">
        <v>1.8907563025210083</v>
      </c>
      <c r="G42" s="691" t="s">
        <v>32</v>
      </c>
      <c r="H42" s="706" t="s">
        <v>32</v>
      </c>
      <c r="I42" s="691" t="s">
        <v>32</v>
      </c>
      <c r="J42" s="92" t="s">
        <v>32</v>
      </c>
    </row>
    <row r="43" spans="1:10">
      <c r="A43" s="58" t="s">
        <v>9</v>
      </c>
      <c r="B43" s="66">
        <v>5045</v>
      </c>
      <c r="C43" s="88">
        <v>3853</v>
      </c>
      <c r="D43" s="699">
        <v>76.372646184340937</v>
      </c>
      <c r="E43" s="690">
        <v>894</v>
      </c>
      <c r="F43" s="699">
        <v>17.720515361744301</v>
      </c>
      <c r="G43" s="690">
        <v>234</v>
      </c>
      <c r="H43" s="699">
        <v>4.6382556987115953</v>
      </c>
      <c r="I43" s="690">
        <v>64</v>
      </c>
      <c r="J43" s="89">
        <v>1.2685827552031714</v>
      </c>
    </row>
    <row r="44" spans="1:10">
      <c r="A44" s="62" t="s">
        <v>10</v>
      </c>
      <c r="B44" s="63">
        <v>10347</v>
      </c>
      <c r="C44" s="90">
        <v>6108</v>
      </c>
      <c r="D44" s="700">
        <v>59.031603363293705</v>
      </c>
      <c r="E44" s="691">
        <v>2607</v>
      </c>
      <c r="F44" s="700">
        <v>25.195708901130764</v>
      </c>
      <c r="G44" s="691">
        <v>1224</v>
      </c>
      <c r="H44" s="700">
        <v>11.829515801681646</v>
      </c>
      <c r="I44" s="691">
        <v>408</v>
      </c>
      <c r="J44" s="91">
        <v>3.9431719338938827</v>
      </c>
    </row>
    <row r="45" spans="1:10">
      <c r="A45" s="58" t="s">
        <v>11</v>
      </c>
      <c r="B45" s="66">
        <v>2470</v>
      </c>
      <c r="C45" s="88">
        <v>1695</v>
      </c>
      <c r="D45" s="699">
        <v>68.623481781376512</v>
      </c>
      <c r="E45" s="690">
        <v>560</v>
      </c>
      <c r="F45" s="699">
        <v>22.672064777327936</v>
      </c>
      <c r="G45" s="690">
        <v>184</v>
      </c>
      <c r="H45" s="699">
        <v>7.4493927125506083</v>
      </c>
      <c r="I45" s="690">
        <v>31</v>
      </c>
      <c r="J45" s="89">
        <v>1.2550607287449393</v>
      </c>
    </row>
    <row r="46" spans="1:10">
      <c r="A46" s="62" t="s">
        <v>12</v>
      </c>
      <c r="B46" s="63">
        <v>470</v>
      </c>
      <c r="C46" s="90">
        <v>344</v>
      </c>
      <c r="D46" s="700">
        <v>73.191489361702125</v>
      </c>
      <c r="E46" s="691">
        <v>98</v>
      </c>
      <c r="F46" s="700">
        <v>20.851063829787233</v>
      </c>
      <c r="G46" s="691">
        <v>24</v>
      </c>
      <c r="H46" s="706">
        <v>5.1063829787234036</v>
      </c>
      <c r="I46" s="697">
        <v>4</v>
      </c>
      <c r="J46" s="92">
        <v>0.85106382978723405</v>
      </c>
    </row>
    <row r="47" spans="1:10">
      <c r="A47" s="58" t="s">
        <v>13</v>
      </c>
      <c r="B47" s="66">
        <v>2348</v>
      </c>
      <c r="C47" s="88">
        <v>2223</v>
      </c>
      <c r="D47" s="699">
        <v>94.676320272572397</v>
      </c>
      <c r="E47" s="690">
        <v>106</v>
      </c>
      <c r="F47" s="699">
        <v>4.5144804088586028</v>
      </c>
      <c r="G47" s="690">
        <v>12</v>
      </c>
      <c r="H47" s="699">
        <v>0.51107325383304936</v>
      </c>
      <c r="I47" s="698">
        <v>7</v>
      </c>
      <c r="J47" s="89">
        <v>0.2981260647359455</v>
      </c>
    </row>
    <row r="48" spans="1:10">
      <c r="A48" s="62" t="s">
        <v>14</v>
      </c>
      <c r="B48" s="63">
        <v>1414</v>
      </c>
      <c r="C48" s="90">
        <v>1357</v>
      </c>
      <c r="D48" s="700">
        <v>95.968882602545975</v>
      </c>
      <c r="E48" s="691">
        <v>52</v>
      </c>
      <c r="F48" s="706">
        <v>3.6775106082036775</v>
      </c>
      <c r="G48" s="691" t="s">
        <v>32</v>
      </c>
      <c r="H48" s="706" t="s">
        <v>32</v>
      </c>
      <c r="I48" s="691" t="s">
        <v>32</v>
      </c>
      <c r="J48" s="92" t="s">
        <v>32</v>
      </c>
    </row>
    <row r="49" spans="1:10">
      <c r="A49" s="68" t="s">
        <v>15</v>
      </c>
      <c r="B49" s="69">
        <v>1774</v>
      </c>
      <c r="C49" s="93">
        <v>1433</v>
      </c>
      <c r="D49" s="701">
        <v>80.777903043968436</v>
      </c>
      <c r="E49" s="692">
        <v>255</v>
      </c>
      <c r="F49" s="701">
        <v>14.374295377677566</v>
      </c>
      <c r="G49" s="692">
        <v>71</v>
      </c>
      <c r="H49" s="701">
        <v>4.0022547914317927</v>
      </c>
      <c r="I49" s="692">
        <v>15</v>
      </c>
      <c r="J49" s="94">
        <v>0.84554678692220964</v>
      </c>
    </row>
    <row r="50" spans="1:10" ht="14.5" thickBot="1">
      <c r="A50" s="72" t="s">
        <v>16</v>
      </c>
      <c r="B50" s="73">
        <v>1330</v>
      </c>
      <c r="C50" s="95">
        <v>1266</v>
      </c>
      <c r="D50" s="702">
        <v>95.187969924812037</v>
      </c>
      <c r="E50" s="693">
        <v>60</v>
      </c>
      <c r="F50" s="702">
        <v>4.5112781954887211</v>
      </c>
      <c r="G50" s="693" t="s">
        <v>32</v>
      </c>
      <c r="H50" s="707" t="s">
        <v>32</v>
      </c>
      <c r="I50" s="693" t="s">
        <v>32</v>
      </c>
      <c r="J50" s="96" t="s">
        <v>32</v>
      </c>
    </row>
    <row r="51" spans="1:10">
      <c r="A51" s="76" t="s">
        <v>18</v>
      </c>
      <c r="B51" s="77">
        <v>43470</v>
      </c>
      <c r="C51" s="97">
        <v>28176</v>
      </c>
      <c r="D51" s="703">
        <v>64.81711525189786</v>
      </c>
      <c r="E51" s="694">
        <v>9831</v>
      </c>
      <c r="F51" s="703">
        <v>22.615596963423052</v>
      </c>
      <c r="G51" s="694">
        <v>4078</v>
      </c>
      <c r="H51" s="703">
        <v>9.3811824246606861</v>
      </c>
      <c r="I51" s="694">
        <v>1385</v>
      </c>
      <c r="J51" s="98">
        <v>3.1861053600184035</v>
      </c>
    </row>
    <row r="52" spans="1:10">
      <c r="A52" s="80" t="s">
        <v>17</v>
      </c>
      <c r="B52" s="81">
        <v>10272</v>
      </c>
      <c r="C52" s="99">
        <v>8570</v>
      </c>
      <c r="D52" s="704">
        <v>83.430685358255445</v>
      </c>
      <c r="E52" s="695">
        <v>946</v>
      </c>
      <c r="F52" s="704">
        <v>9.2095015576323984</v>
      </c>
      <c r="G52" s="695">
        <v>543</v>
      </c>
      <c r="H52" s="704">
        <v>5.2862149532710285</v>
      </c>
      <c r="I52" s="695">
        <v>213</v>
      </c>
      <c r="J52" s="100">
        <v>2.0735981308411215</v>
      </c>
    </row>
    <row r="53" spans="1:10" ht="14.5" thickBot="1">
      <c r="A53" s="84" t="s">
        <v>19</v>
      </c>
      <c r="B53" s="85">
        <v>53742</v>
      </c>
      <c r="C53" s="101">
        <v>36746</v>
      </c>
      <c r="D53" s="705">
        <v>68.374827881359096</v>
      </c>
      <c r="E53" s="696">
        <v>10777</v>
      </c>
      <c r="F53" s="705">
        <v>20.053217223028543</v>
      </c>
      <c r="G53" s="696">
        <v>4621</v>
      </c>
      <c r="H53" s="705">
        <v>8.5984890774440856</v>
      </c>
      <c r="I53" s="696">
        <v>1598</v>
      </c>
      <c r="J53" s="102">
        <v>2.9734658181682851</v>
      </c>
    </row>
    <row r="54" spans="1:10" ht="27" customHeight="1">
      <c r="A54" s="912" t="s">
        <v>232</v>
      </c>
      <c r="B54" s="912"/>
      <c r="C54" s="912"/>
      <c r="D54" s="912"/>
      <c r="E54" s="912"/>
      <c r="F54" s="912"/>
      <c r="G54" s="912"/>
      <c r="H54" s="912"/>
      <c r="I54" s="912"/>
      <c r="J54" s="912"/>
    </row>
    <row r="55" spans="1:10" ht="14.5">
      <c r="A55" s="51"/>
      <c r="B55" s="51"/>
      <c r="C55" s="51"/>
      <c r="D55" s="51"/>
      <c r="E55" s="51"/>
      <c r="F55" s="51"/>
      <c r="G55" s="51"/>
      <c r="H55" s="51"/>
      <c r="I55" s="51"/>
      <c r="J55" s="51"/>
    </row>
    <row r="56" spans="1:10" ht="23.5">
      <c r="A56" s="852">
        <v>2019</v>
      </c>
      <c r="B56" s="852"/>
      <c r="C56" s="852"/>
      <c r="D56" s="852"/>
      <c r="E56" s="852"/>
      <c r="F56" s="852"/>
      <c r="G56" s="852"/>
      <c r="H56" s="852"/>
      <c r="I56" s="852"/>
      <c r="J56" s="852"/>
    </row>
    <row r="57" spans="1:10" ht="14.5">
      <c r="A57" s="51"/>
      <c r="B57" s="51"/>
      <c r="C57" s="51"/>
      <c r="D57" s="51"/>
      <c r="E57" s="51"/>
      <c r="F57" s="51"/>
      <c r="G57" s="51"/>
      <c r="H57" s="51"/>
      <c r="I57" s="51"/>
      <c r="J57" s="51"/>
    </row>
    <row r="58" spans="1:10" ht="14.5">
      <c r="A58" s="52" t="s">
        <v>264</v>
      </c>
      <c r="B58" s="53"/>
      <c r="C58" s="54"/>
      <c r="D58" s="54"/>
      <c r="E58" s="54"/>
      <c r="F58" s="54"/>
      <c r="G58" s="54"/>
      <c r="H58" s="54"/>
      <c r="I58" s="54"/>
      <c r="J58" s="54"/>
    </row>
    <row r="59" spans="1:10" ht="24" customHeight="1">
      <c r="A59" s="941" t="s">
        <v>2</v>
      </c>
      <c r="B59" s="944" t="s">
        <v>33</v>
      </c>
      <c r="C59" s="946" t="s">
        <v>252</v>
      </c>
      <c r="D59" s="947"/>
      <c r="E59" s="947"/>
      <c r="F59" s="947"/>
      <c r="G59" s="947"/>
      <c r="H59" s="947"/>
      <c r="I59" s="947"/>
      <c r="J59" s="947"/>
    </row>
    <row r="60" spans="1:10" ht="20.149999999999999" customHeight="1">
      <c r="A60" s="942"/>
      <c r="B60" s="945"/>
      <c r="C60" s="948" t="s">
        <v>151</v>
      </c>
      <c r="D60" s="949"/>
      <c r="E60" s="950" t="s">
        <v>152</v>
      </c>
      <c r="F60" s="951"/>
      <c r="G60" s="950" t="s">
        <v>153</v>
      </c>
      <c r="H60" s="951"/>
      <c r="I60" s="953" t="s">
        <v>31</v>
      </c>
      <c r="J60" s="952"/>
    </row>
    <row r="61" spans="1:10" ht="15" thickBot="1">
      <c r="A61" s="943"/>
      <c r="B61" s="55" t="s">
        <v>0</v>
      </c>
      <c r="C61" s="56" t="s">
        <v>0</v>
      </c>
      <c r="D61" s="650" t="s">
        <v>70</v>
      </c>
      <c r="E61" s="56" t="s">
        <v>0</v>
      </c>
      <c r="F61" s="650" t="s">
        <v>70</v>
      </c>
      <c r="G61" s="56" t="s">
        <v>0</v>
      </c>
      <c r="H61" s="650" t="s">
        <v>70</v>
      </c>
      <c r="I61" s="56" t="s">
        <v>0</v>
      </c>
      <c r="J61" s="57" t="s">
        <v>70</v>
      </c>
    </row>
    <row r="62" spans="1:10">
      <c r="A62" s="58" t="s">
        <v>3</v>
      </c>
      <c r="B62" s="103">
        <v>8712</v>
      </c>
      <c r="C62" s="60">
        <v>5254</v>
      </c>
      <c r="D62" s="681">
        <v>60.30762167125804</v>
      </c>
      <c r="E62" s="672">
        <v>2194</v>
      </c>
      <c r="F62" s="681">
        <v>25.183654729109271</v>
      </c>
      <c r="G62" s="672">
        <v>901</v>
      </c>
      <c r="H62" s="681">
        <v>10.342056932966024</v>
      </c>
      <c r="I62" s="672">
        <v>363</v>
      </c>
      <c r="J62" s="61">
        <v>4.1666666666666661</v>
      </c>
    </row>
    <row r="63" spans="1:10">
      <c r="A63" s="62" t="s">
        <v>4</v>
      </c>
      <c r="B63" s="104">
        <v>8594</v>
      </c>
      <c r="C63" s="64">
        <v>6488</v>
      </c>
      <c r="D63" s="682">
        <v>75.494531068187115</v>
      </c>
      <c r="E63" s="673">
        <v>1379</v>
      </c>
      <c r="F63" s="682">
        <v>16.046078659529904</v>
      </c>
      <c r="G63" s="673">
        <v>550</v>
      </c>
      <c r="H63" s="682">
        <v>6.3998138235978592</v>
      </c>
      <c r="I63" s="673">
        <v>177</v>
      </c>
      <c r="J63" s="65">
        <v>2.0595764486851289</v>
      </c>
    </row>
    <row r="64" spans="1:10">
      <c r="A64" s="58" t="s">
        <v>26</v>
      </c>
      <c r="B64" s="103">
        <v>2600</v>
      </c>
      <c r="C64" s="60">
        <v>1290</v>
      </c>
      <c r="D64" s="681">
        <v>49.615384615384613</v>
      </c>
      <c r="E64" s="672">
        <v>626</v>
      </c>
      <c r="F64" s="681">
        <v>24.076923076923077</v>
      </c>
      <c r="G64" s="672">
        <v>469</v>
      </c>
      <c r="H64" s="681">
        <v>18.03846153846154</v>
      </c>
      <c r="I64" s="672">
        <v>215</v>
      </c>
      <c r="J64" s="61">
        <v>8.2692307692307683</v>
      </c>
    </row>
    <row r="65" spans="1:10">
      <c r="A65" s="62" t="s">
        <v>5</v>
      </c>
      <c r="B65" s="104">
        <v>1538</v>
      </c>
      <c r="C65" s="64">
        <v>1483</v>
      </c>
      <c r="D65" s="682">
        <v>96.423927178153448</v>
      </c>
      <c r="E65" s="673">
        <v>43</v>
      </c>
      <c r="F65" s="682">
        <v>2.7958387516254879</v>
      </c>
      <c r="G65" s="673" t="s">
        <v>32</v>
      </c>
      <c r="H65" s="688" t="s">
        <v>32</v>
      </c>
      <c r="I65" s="673" t="s">
        <v>32</v>
      </c>
      <c r="J65" s="67" t="s">
        <v>32</v>
      </c>
    </row>
    <row r="66" spans="1:10">
      <c r="A66" s="58" t="s">
        <v>6</v>
      </c>
      <c r="B66" s="103">
        <v>431</v>
      </c>
      <c r="C66" s="60">
        <v>225</v>
      </c>
      <c r="D66" s="681">
        <v>52.204176334106734</v>
      </c>
      <c r="E66" s="672">
        <v>91</v>
      </c>
      <c r="F66" s="681">
        <v>21.113689095127611</v>
      </c>
      <c r="G66" s="672">
        <v>87</v>
      </c>
      <c r="H66" s="681">
        <v>20.185614849187935</v>
      </c>
      <c r="I66" s="672">
        <v>28</v>
      </c>
      <c r="J66" s="61">
        <v>6.4965197215777257</v>
      </c>
    </row>
    <row r="67" spans="1:10">
      <c r="A67" s="62" t="s">
        <v>27</v>
      </c>
      <c r="B67" s="104">
        <v>1099</v>
      </c>
      <c r="C67" s="64">
        <v>648</v>
      </c>
      <c r="D67" s="682">
        <v>58.962693357597814</v>
      </c>
      <c r="E67" s="673">
        <v>229</v>
      </c>
      <c r="F67" s="682">
        <v>20.837124658780709</v>
      </c>
      <c r="G67" s="673">
        <v>153</v>
      </c>
      <c r="H67" s="682">
        <v>13.92174704276615</v>
      </c>
      <c r="I67" s="673">
        <v>69</v>
      </c>
      <c r="J67" s="65">
        <v>6.2784349408553233</v>
      </c>
    </row>
    <row r="68" spans="1:10">
      <c r="A68" s="58" t="s">
        <v>7</v>
      </c>
      <c r="B68" s="103">
        <v>4098</v>
      </c>
      <c r="C68" s="60">
        <v>1915</v>
      </c>
      <c r="D68" s="681">
        <v>46.73011224987799</v>
      </c>
      <c r="E68" s="672">
        <v>1332</v>
      </c>
      <c r="F68" s="681">
        <v>32.503660322108345</v>
      </c>
      <c r="G68" s="672">
        <v>582</v>
      </c>
      <c r="H68" s="681">
        <v>14.202049780380674</v>
      </c>
      <c r="I68" s="672">
        <v>269</v>
      </c>
      <c r="J68" s="61">
        <v>6.5641776476329916</v>
      </c>
    </row>
    <row r="69" spans="1:10">
      <c r="A69" s="62" t="s">
        <v>8</v>
      </c>
      <c r="B69" s="104">
        <v>944.99999999999989</v>
      </c>
      <c r="C69" s="64">
        <v>925</v>
      </c>
      <c r="D69" s="682">
        <v>97.883597883597886</v>
      </c>
      <c r="E69" s="673" t="s">
        <v>32</v>
      </c>
      <c r="F69" s="688" t="s">
        <v>32</v>
      </c>
      <c r="G69" s="673" t="s">
        <v>32</v>
      </c>
      <c r="H69" s="688" t="s">
        <v>32</v>
      </c>
      <c r="I69" s="673" t="s">
        <v>32</v>
      </c>
      <c r="J69" s="67" t="s">
        <v>32</v>
      </c>
    </row>
    <row r="70" spans="1:10">
      <c r="A70" s="58" t="s">
        <v>9</v>
      </c>
      <c r="B70" s="103">
        <v>4915</v>
      </c>
      <c r="C70" s="60">
        <v>3784</v>
      </c>
      <c r="D70" s="681">
        <v>76.988809766022385</v>
      </c>
      <c r="E70" s="672">
        <v>837</v>
      </c>
      <c r="F70" s="681">
        <v>17.029501525940997</v>
      </c>
      <c r="G70" s="672">
        <v>225</v>
      </c>
      <c r="H70" s="681">
        <v>4.5778229908443535</v>
      </c>
      <c r="I70" s="672">
        <v>69</v>
      </c>
      <c r="J70" s="61">
        <v>1.4038657171922686</v>
      </c>
    </row>
    <row r="71" spans="1:10">
      <c r="A71" s="62" t="s">
        <v>10</v>
      </c>
      <c r="B71" s="104">
        <v>10162</v>
      </c>
      <c r="C71" s="64">
        <v>6074</v>
      </c>
      <c r="D71" s="682">
        <v>59.771698484550285</v>
      </c>
      <c r="E71" s="673">
        <v>2520</v>
      </c>
      <c r="F71" s="682">
        <v>24.798268057469002</v>
      </c>
      <c r="G71" s="673">
        <v>1179</v>
      </c>
      <c r="H71" s="682">
        <v>11.602046841172998</v>
      </c>
      <c r="I71" s="673">
        <v>389</v>
      </c>
      <c r="J71" s="65">
        <v>3.8279866168077152</v>
      </c>
    </row>
    <row r="72" spans="1:10">
      <c r="A72" s="58" t="s">
        <v>11</v>
      </c>
      <c r="B72" s="103">
        <v>2457</v>
      </c>
      <c r="C72" s="60">
        <v>1719</v>
      </c>
      <c r="D72" s="681">
        <v>69.963369963369956</v>
      </c>
      <c r="E72" s="672">
        <v>535</v>
      </c>
      <c r="F72" s="681">
        <v>21.774521774521773</v>
      </c>
      <c r="G72" s="672">
        <v>167</v>
      </c>
      <c r="H72" s="681">
        <v>6.7969067969067973</v>
      </c>
      <c r="I72" s="672">
        <v>36</v>
      </c>
      <c r="J72" s="61">
        <v>1.4</v>
      </c>
    </row>
    <row r="73" spans="1:10">
      <c r="A73" s="62" t="s">
        <v>12</v>
      </c>
      <c r="B73" s="104">
        <v>464.00000000000006</v>
      </c>
      <c r="C73" s="64">
        <v>345</v>
      </c>
      <c r="D73" s="682">
        <v>74.353448275862064</v>
      </c>
      <c r="E73" s="673">
        <v>85</v>
      </c>
      <c r="F73" s="682">
        <v>18.318965517241377</v>
      </c>
      <c r="G73" s="673" t="s">
        <v>32</v>
      </c>
      <c r="H73" s="688" t="s">
        <v>32</v>
      </c>
      <c r="I73" s="673" t="s">
        <v>32</v>
      </c>
      <c r="J73" s="67" t="s">
        <v>32</v>
      </c>
    </row>
    <row r="74" spans="1:10">
      <c r="A74" s="58" t="s">
        <v>13</v>
      </c>
      <c r="B74" s="103">
        <v>2341</v>
      </c>
      <c r="C74" s="60">
        <v>2238</v>
      </c>
      <c r="D74" s="681">
        <v>95.600170867150794</v>
      </c>
      <c r="E74" s="672">
        <v>86</v>
      </c>
      <c r="F74" s="681">
        <v>3.6736437419906025</v>
      </c>
      <c r="G74" s="672">
        <v>14</v>
      </c>
      <c r="H74" s="681">
        <v>0.598035027765912</v>
      </c>
      <c r="I74" s="680">
        <v>3</v>
      </c>
      <c r="J74" s="61">
        <v>0.12815036309269542</v>
      </c>
    </row>
    <row r="75" spans="1:10">
      <c r="A75" s="62" t="s">
        <v>14</v>
      </c>
      <c r="B75" s="104">
        <v>1418</v>
      </c>
      <c r="C75" s="64">
        <v>1373</v>
      </c>
      <c r="D75" s="682">
        <v>96.826516220028211</v>
      </c>
      <c r="E75" s="673" t="s">
        <v>32</v>
      </c>
      <c r="F75" s="688" t="s">
        <v>32</v>
      </c>
      <c r="G75" s="673" t="s">
        <v>32</v>
      </c>
      <c r="H75" s="688" t="s">
        <v>32</v>
      </c>
      <c r="I75" s="673" t="s">
        <v>32</v>
      </c>
      <c r="J75" s="67" t="s">
        <v>32</v>
      </c>
    </row>
    <row r="76" spans="1:10">
      <c r="A76" s="68" t="s">
        <v>15</v>
      </c>
      <c r="B76" s="105">
        <v>1768</v>
      </c>
      <c r="C76" s="70">
        <v>1438</v>
      </c>
      <c r="D76" s="683">
        <v>81.334841628959282</v>
      </c>
      <c r="E76" s="674">
        <v>248</v>
      </c>
      <c r="F76" s="683">
        <v>14.027149321266968</v>
      </c>
      <c r="G76" s="674" t="s">
        <v>32</v>
      </c>
      <c r="H76" s="683" t="s">
        <v>32</v>
      </c>
      <c r="I76" s="674" t="s">
        <v>32</v>
      </c>
      <c r="J76" s="71" t="s">
        <v>32</v>
      </c>
    </row>
    <row r="77" spans="1:10" ht="14.5" thickBot="1">
      <c r="A77" s="72" t="s">
        <v>16</v>
      </c>
      <c r="B77" s="106">
        <v>1328</v>
      </c>
      <c r="C77" s="74">
        <v>1276</v>
      </c>
      <c r="D77" s="684">
        <v>96.084337349397586</v>
      </c>
      <c r="E77" s="675">
        <v>49</v>
      </c>
      <c r="F77" s="684">
        <v>3.6897590361445785</v>
      </c>
      <c r="G77" s="675" t="s">
        <v>32</v>
      </c>
      <c r="H77" s="689" t="s">
        <v>32</v>
      </c>
      <c r="I77" s="675" t="s">
        <v>32</v>
      </c>
      <c r="J77" s="75" t="s">
        <v>32</v>
      </c>
    </row>
    <row r="78" spans="1:10">
      <c r="A78" s="76" t="s">
        <v>18</v>
      </c>
      <c r="B78" s="107">
        <v>42700</v>
      </c>
      <c r="C78" s="78">
        <v>27890</v>
      </c>
      <c r="D78" s="685">
        <v>65.316159250585486</v>
      </c>
      <c r="E78" s="676">
        <v>9450</v>
      </c>
      <c r="F78" s="685">
        <v>22.131147540983605</v>
      </c>
      <c r="G78" s="676">
        <v>3937</v>
      </c>
      <c r="H78" s="685">
        <v>9.2201405152224822</v>
      </c>
      <c r="I78" s="676">
        <v>1423</v>
      </c>
      <c r="J78" s="79">
        <v>3.3325526932084308</v>
      </c>
    </row>
    <row r="79" spans="1:10">
      <c r="A79" s="80" t="s">
        <v>17</v>
      </c>
      <c r="B79" s="108">
        <v>10170</v>
      </c>
      <c r="C79" s="82">
        <v>8585</v>
      </c>
      <c r="D79" s="686">
        <v>84.414945919370695</v>
      </c>
      <c r="E79" s="677">
        <v>863</v>
      </c>
      <c r="F79" s="686">
        <v>8.4857423795476894</v>
      </c>
      <c r="G79" s="677">
        <v>502</v>
      </c>
      <c r="H79" s="686">
        <v>4.9360865290068823</v>
      </c>
      <c r="I79" s="677">
        <v>220</v>
      </c>
      <c r="J79" s="83">
        <v>2.1632251720747298</v>
      </c>
    </row>
    <row r="80" spans="1:10" ht="14.5" thickBot="1">
      <c r="A80" s="84" t="s">
        <v>19</v>
      </c>
      <c r="B80" s="109">
        <v>52870</v>
      </c>
      <c r="C80" s="86">
        <v>36475</v>
      </c>
      <c r="D80" s="687">
        <v>68.989975411386411</v>
      </c>
      <c r="E80" s="678">
        <v>10313</v>
      </c>
      <c r="F80" s="687">
        <v>19.50633629657651</v>
      </c>
      <c r="G80" s="678">
        <v>4439</v>
      </c>
      <c r="H80" s="687">
        <v>8.396065821827122</v>
      </c>
      <c r="I80" s="678">
        <v>1643</v>
      </c>
      <c r="J80" s="87">
        <v>3.1076224702099489</v>
      </c>
    </row>
    <row r="81" spans="1:10" ht="24" customHeight="1">
      <c r="A81" s="912" t="s">
        <v>233</v>
      </c>
      <c r="B81" s="912"/>
      <c r="C81" s="912"/>
      <c r="D81" s="912"/>
      <c r="E81" s="912"/>
      <c r="F81" s="912"/>
      <c r="G81" s="912"/>
      <c r="H81" s="912"/>
      <c r="I81" s="912"/>
      <c r="J81" s="912"/>
    </row>
    <row r="82" spans="1:10" ht="14.5">
      <c r="A82" s="51"/>
      <c r="B82" s="51"/>
      <c r="C82" s="51"/>
      <c r="D82" s="51"/>
      <c r="E82" s="51"/>
      <c r="F82" s="51"/>
      <c r="G82" s="51"/>
      <c r="H82" s="51"/>
      <c r="I82" s="51"/>
      <c r="J82" s="51"/>
    </row>
    <row r="83" spans="1:10" ht="23.5">
      <c r="A83" s="852">
        <v>2018</v>
      </c>
      <c r="B83" s="852"/>
      <c r="C83" s="852"/>
      <c r="D83" s="852"/>
      <c r="E83" s="852"/>
      <c r="F83" s="852"/>
      <c r="G83" s="852"/>
      <c r="H83" s="852"/>
      <c r="I83" s="852"/>
      <c r="J83" s="852"/>
    </row>
    <row r="84" spans="1:10" ht="14.5">
      <c r="A84" s="51"/>
      <c r="B84" s="51"/>
      <c r="C84" s="51"/>
      <c r="D84" s="51"/>
      <c r="E84" s="51"/>
      <c r="F84" s="51"/>
      <c r="G84" s="51"/>
      <c r="H84" s="51"/>
      <c r="I84" s="51"/>
      <c r="J84" s="51"/>
    </row>
    <row r="85" spans="1:10" ht="14.5">
      <c r="A85" s="52" t="s">
        <v>265</v>
      </c>
      <c r="B85" s="110"/>
      <c r="C85" s="54"/>
      <c r="D85" s="54"/>
      <c r="E85" s="54"/>
      <c r="F85" s="54"/>
      <c r="G85" s="54"/>
      <c r="H85" s="54"/>
      <c r="I85" s="54"/>
      <c r="J85" s="54"/>
    </row>
    <row r="86" spans="1:10" ht="25.5" customHeight="1">
      <c r="A86" s="941" t="s">
        <v>28</v>
      </c>
      <c r="B86" s="944" t="s">
        <v>33</v>
      </c>
      <c r="C86" s="946" t="s">
        <v>252</v>
      </c>
      <c r="D86" s="947"/>
      <c r="E86" s="947"/>
      <c r="F86" s="947"/>
      <c r="G86" s="947"/>
      <c r="H86" s="947"/>
      <c r="I86" s="947"/>
      <c r="J86" s="947"/>
    </row>
    <row r="87" spans="1:10" ht="20.149999999999999" customHeight="1">
      <c r="A87" s="942"/>
      <c r="B87" s="945"/>
      <c r="C87" s="948" t="s">
        <v>151</v>
      </c>
      <c r="D87" s="949"/>
      <c r="E87" s="950" t="s">
        <v>154</v>
      </c>
      <c r="F87" s="951"/>
      <c r="G87" s="950" t="s">
        <v>153</v>
      </c>
      <c r="H87" s="951"/>
      <c r="I87" s="950" t="s">
        <v>31</v>
      </c>
      <c r="J87" s="952"/>
    </row>
    <row r="88" spans="1:10" ht="15" thickBot="1">
      <c r="A88" s="943"/>
      <c r="B88" s="55" t="s">
        <v>0</v>
      </c>
      <c r="C88" s="56" t="s">
        <v>0</v>
      </c>
      <c r="D88" s="650" t="s">
        <v>70</v>
      </c>
      <c r="E88" s="56" t="s">
        <v>0</v>
      </c>
      <c r="F88" s="650" t="s">
        <v>70</v>
      </c>
      <c r="G88" s="56" t="s">
        <v>0</v>
      </c>
      <c r="H88" s="650" t="s">
        <v>70</v>
      </c>
      <c r="I88" s="56" t="s">
        <v>0</v>
      </c>
      <c r="J88" s="57" t="s">
        <v>70</v>
      </c>
    </row>
    <row r="89" spans="1:10">
      <c r="A89" s="58" t="s">
        <v>3</v>
      </c>
      <c r="B89" s="111">
        <v>8518</v>
      </c>
      <c r="C89" s="112">
        <v>5355</v>
      </c>
      <c r="D89" s="651">
        <v>62.866870157313926</v>
      </c>
      <c r="E89" s="642">
        <v>2046</v>
      </c>
      <c r="F89" s="651">
        <v>24.019722939657196</v>
      </c>
      <c r="G89" s="642">
        <v>831</v>
      </c>
      <c r="H89" s="651">
        <v>9.7558112232918521</v>
      </c>
      <c r="I89" s="642">
        <v>286</v>
      </c>
      <c r="J89" s="113">
        <v>3.3575956797370279</v>
      </c>
    </row>
    <row r="90" spans="1:10">
      <c r="A90" s="62" t="s">
        <v>4</v>
      </c>
      <c r="B90" s="104">
        <v>8495</v>
      </c>
      <c r="C90" s="114">
        <v>6434</v>
      </c>
      <c r="D90" s="652">
        <v>75.738669805768097</v>
      </c>
      <c r="E90" s="643">
        <v>1379</v>
      </c>
      <c r="F90" s="652">
        <v>16.233078281341967</v>
      </c>
      <c r="G90" s="643">
        <v>518</v>
      </c>
      <c r="H90" s="652">
        <v>6.0977045320776924</v>
      </c>
      <c r="I90" s="643">
        <v>164</v>
      </c>
      <c r="J90" s="115">
        <v>1.9305473808122424</v>
      </c>
    </row>
    <row r="91" spans="1:10">
      <c r="A91" s="58" t="s">
        <v>26</v>
      </c>
      <c r="B91" s="103">
        <v>2560</v>
      </c>
      <c r="C91" s="116">
        <v>1313</v>
      </c>
      <c r="D91" s="651">
        <v>51.289062500000007</v>
      </c>
      <c r="E91" s="642">
        <v>583</v>
      </c>
      <c r="F91" s="651">
        <v>22.7734375</v>
      </c>
      <c r="G91" s="642">
        <v>428</v>
      </c>
      <c r="H91" s="651">
        <v>16.71875</v>
      </c>
      <c r="I91" s="642">
        <v>236</v>
      </c>
      <c r="J91" s="113">
        <v>9.21875</v>
      </c>
    </row>
    <row r="92" spans="1:10">
      <c r="A92" s="62" t="s">
        <v>5</v>
      </c>
      <c r="B92" s="104">
        <v>1513</v>
      </c>
      <c r="C92" s="114">
        <v>1462</v>
      </c>
      <c r="D92" s="653">
        <v>96.629213483146074</v>
      </c>
      <c r="E92" s="643" t="s">
        <v>32</v>
      </c>
      <c r="F92" s="653" t="s">
        <v>32</v>
      </c>
      <c r="G92" s="643" t="s">
        <v>32</v>
      </c>
      <c r="H92" s="653" t="s">
        <v>32</v>
      </c>
      <c r="I92" s="643" t="s">
        <v>32</v>
      </c>
      <c r="J92" s="117" t="s">
        <v>32</v>
      </c>
    </row>
    <row r="93" spans="1:10">
      <c r="A93" s="58" t="s">
        <v>6</v>
      </c>
      <c r="B93" s="103">
        <v>426</v>
      </c>
      <c r="C93" s="116">
        <v>223</v>
      </c>
      <c r="D93" s="651">
        <v>52.347417840375584</v>
      </c>
      <c r="E93" s="642">
        <v>95</v>
      </c>
      <c r="F93" s="651">
        <v>22.300469483568076</v>
      </c>
      <c r="G93" s="642">
        <v>87</v>
      </c>
      <c r="H93" s="651">
        <v>20.422535211267608</v>
      </c>
      <c r="I93" s="642">
        <v>21</v>
      </c>
      <c r="J93" s="113">
        <v>4.929577464788732</v>
      </c>
    </row>
    <row r="94" spans="1:10">
      <c r="A94" s="62" t="s">
        <v>27</v>
      </c>
      <c r="B94" s="104">
        <v>1070</v>
      </c>
      <c r="C94" s="114">
        <v>644</v>
      </c>
      <c r="D94" s="652">
        <v>60.186915887850468</v>
      </c>
      <c r="E94" s="643">
        <v>222</v>
      </c>
      <c r="F94" s="652">
        <v>20.747663551401867</v>
      </c>
      <c r="G94" s="643">
        <v>146</v>
      </c>
      <c r="H94" s="652">
        <v>13.644859813084112</v>
      </c>
      <c r="I94" s="643">
        <v>58</v>
      </c>
      <c r="J94" s="115">
        <v>5.4205607476635516</v>
      </c>
    </row>
    <row r="95" spans="1:10">
      <c r="A95" s="58" t="s">
        <v>7</v>
      </c>
      <c r="B95" s="103">
        <v>4049</v>
      </c>
      <c r="C95" s="116">
        <v>2008</v>
      </c>
      <c r="D95" s="651">
        <v>49.592491973326744</v>
      </c>
      <c r="E95" s="642">
        <v>1234</v>
      </c>
      <c r="F95" s="651">
        <v>30.476660903926895</v>
      </c>
      <c r="G95" s="642">
        <v>572</v>
      </c>
      <c r="H95" s="651">
        <v>14.126944924672758</v>
      </c>
      <c r="I95" s="642">
        <v>235</v>
      </c>
      <c r="J95" s="113">
        <v>5.8039021980735983</v>
      </c>
    </row>
    <row r="96" spans="1:10">
      <c r="A96" s="62" t="s">
        <v>8</v>
      </c>
      <c r="B96" s="104">
        <v>944</v>
      </c>
      <c r="C96" s="114">
        <v>929</v>
      </c>
      <c r="D96" s="653">
        <v>98.41101694915254</v>
      </c>
      <c r="E96" s="643" t="s">
        <v>32</v>
      </c>
      <c r="F96" s="653" t="s">
        <v>32</v>
      </c>
      <c r="G96" s="643" t="s">
        <v>32</v>
      </c>
      <c r="H96" s="653" t="s">
        <v>32</v>
      </c>
      <c r="I96" s="643" t="s">
        <v>32</v>
      </c>
      <c r="J96" s="117" t="s">
        <v>32</v>
      </c>
    </row>
    <row r="97" spans="1:10">
      <c r="A97" s="58" t="s">
        <v>9</v>
      </c>
      <c r="B97" s="103">
        <v>4817</v>
      </c>
      <c r="C97" s="116">
        <v>3868</v>
      </c>
      <c r="D97" s="651">
        <v>80.298941249740508</v>
      </c>
      <c r="E97" s="642">
        <v>688</v>
      </c>
      <c r="F97" s="651">
        <v>14.282748598712891</v>
      </c>
      <c r="G97" s="642">
        <v>208</v>
      </c>
      <c r="H97" s="651">
        <v>4.318040274029479</v>
      </c>
      <c r="I97" s="642">
        <v>53</v>
      </c>
      <c r="J97" s="113">
        <v>1.1002698775171269</v>
      </c>
    </row>
    <row r="98" spans="1:10">
      <c r="A98" s="62" t="s">
        <v>10</v>
      </c>
      <c r="B98" s="104">
        <v>10007</v>
      </c>
      <c r="C98" s="114">
        <v>6050</v>
      </c>
      <c r="D98" s="652">
        <v>60.457679624263015</v>
      </c>
      <c r="E98" s="643">
        <v>2461</v>
      </c>
      <c r="F98" s="652">
        <v>24.592785050464673</v>
      </c>
      <c r="G98" s="643">
        <v>1107</v>
      </c>
      <c r="H98" s="652">
        <v>11.062256420505646</v>
      </c>
      <c r="I98" s="643">
        <v>389</v>
      </c>
      <c r="J98" s="115">
        <v>3.8872789047666632</v>
      </c>
    </row>
    <row r="99" spans="1:10">
      <c r="A99" s="58" t="s">
        <v>11</v>
      </c>
      <c r="B99" s="103">
        <v>2428</v>
      </c>
      <c r="C99" s="116">
        <v>1717</v>
      </c>
      <c r="D99" s="651">
        <v>70.71663920922569</v>
      </c>
      <c r="E99" s="642">
        <v>524</v>
      </c>
      <c r="F99" s="651">
        <v>21.581548599670512</v>
      </c>
      <c r="G99" s="642">
        <v>146</v>
      </c>
      <c r="H99" s="651">
        <v>6.0131795716639207</v>
      </c>
      <c r="I99" s="642">
        <v>41</v>
      </c>
      <c r="J99" s="113">
        <v>1.6886326194398682</v>
      </c>
    </row>
    <row r="100" spans="1:10">
      <c r="A100" s="62" t="s">
        <v>12</v>
      </c>
      <c r="B100" s="104">
        <v>464.00000000000006</v>
      </c>
      <c r="C100" s="114">
        <v>343</v>
      </c>
      <c r="D100" s="653">
        <v>73.922413793103445</v>
      </c>
      <c r="E100" s="643" t="s">
        <v>32</v>
      </c>
      <c r="F100" s="653" t="s">
        <v>32</v>
      </c>
      <c r="G100" s="643" t="s">
        <v>32</v>
      </c>
      <c r="H100" s="653" t="s">
        <v>32</v>
      </c>
      <c r="I100" s="643" t="s">
        <v>32</v>
      </c>
      <c r="J100" s="117" t="s">
        <v>32</v>
      </c>
    </row>
    <row r="101" spans="1:10">
      <c r="A101" s="58" t="s">
        <v>13</v>
      </c>
      <c r="B101" s="103">
        <v>2321</v>
      </c>
      <c r="C101" s="116">
        <v>2237</v>
      </c>
      <c r="D101" s="651">
        <v>96.380870314519612</v>
      </c>
      <c r="E101" s="642">
        <v>66</v>
      </c>
      <c r="F101" s="651">
        <v>2.8436018957345972</v>
      </c>
      <c r="G101" s="642">
        <v>13</v>
      </c>
      <c r="H101" s="651">
        <v>0.56010340370529943</v>
      </c>
      <c r="I101" s="649">
        <v>5</v>
      </c>
      <c r="J101" s="113">
        <v>0.21542438604049979</v>
      </c>
    </row>
    <row r="102" spans="1:10">
      <c r="A102" s="62" t="s">
        <v>14</v>
      </c>
      <c r="B102" s="104">
        <v>1413</v>
      </c>
      <c r="C102" s="114">
        <v>1373</v>
      </c>
      <c r="D102" s="653">
        <v>97.169143665958956</v>
      </c>
      <c r="E102" s="643" t="s">
        <v>32</v>
      </c>
      <c r="F102" s="653" t="s">
        <v>32</v>
      </c>
      <c r="G102" s="643" t="s">
        <v>32</v>
      </c>
      <c r="H102" s="653" t="s">
        <v>32</v>
      </c>
      <c r="I102" s="643" t="s">
        <v>32</v>
      </c>
      <c r="J102" s="117" t="s">
        <v>32</v>
      </c>
    </row>
    <row r="103" spans="1:10">
      <c r="A103" s="68" t="s">
        <v>15</v>
      </c>
      <c r="B103" s="105">
        <v>1740</v>
      </c>
      <c r="C103" s="118">
        <v>1446</v>
      </c>
      <c r="D103" s="654">
        <v>83.103448275862064</v>
      </c>
      <c r="E103" s="644">
        <v>223</v>
      </c>
      <c r="F103" s="654">
        <v>12.816091954022987</v>
      </c>
      <c r="G103" s="644" t="s">
        <v>32</v>
      </c>
      <c r="H103" s="654" t="s">
        <v>32</v>
      </c>
      <c r="I103" s="644" t="s">
        <v>32</v>
      </c>
      <c r="J103" s="119" t="s">
        <v>32</v>
      </c>
    </row>
    <row r="104" spans="1:10" ht="14.5" thickBot="1">
      <c r="A104" s="72" t="s">
        <v>16</v>
      </c>
      <c r="B104" s="106">
        <v>1320</v>
      </c>
      <c r="C104" s="120">
        <v>1286</v>
      </c>
      <c r="D104" s="655">
        <v>97.424242424242422</v>
      </c>
      <c r="E104" s="645" t="s">
        <v>32</v>
      </c>
      <c r="F104" s="655" t="s">
        <v>32</v>
      </c>
      <c r="G104" s="645" t="s">
        <v>32</v>
      </c>
      <c r="H104" s="655" t="s">
        <v>32</v>
      </c>
      <c r="I104" s="645" t="s">
        <v>32</v>
      </c>
      <c r="J104" s="121" t="s">
        <v>32</v>
      </c>
    </row>
    <row r="105" spans="1:10">
      <c r="A105" s="76" t="s">
        <v>18</v>
      </c>
      <c r="B105" s="122">
        <v>42014</v>
      </c>
      <c r="C105" s="122">
        <v>28088</v>
      </c>
      <c r="D105" s="656">
        <v>66.853905840910173</v>
      </c>
      <c r="E105" s="646">
        <v>8968</v>
      </c>
      <c r="F105" s="656">
        <v>21.3452658637597</v>
      </c>
      <c r="G105" s="646">
        <v>3689</v>
      </c>
      <c r="H105" s="656">
        <v>8.7804065311562809</v>
      </c>
      <c r="I105" s="646">
        <v>1269</v>
      </c>
      <c r="J105" s="123">
        <v>3.0204217641738467</v>
      </c>
    </row>
    <row r="106" spans="1:10">
      <c r="A106" s="80" t="s">
        <v>17</v>
      </c>
      <c r="B106" s="124">
        <v>10071</v>
      </c>
      <c r="C106" s="124">
        <v>8600</v>
      </c>
      <c r="D106" s="657">
        <v>85.393704696653757</v>
      </c>
      <c r="E106" s="647">
        <v>772</v>
      </c>
      <c r="F106" s="657">
        <v>7.6655744216065926</v>
      </c>
      <c r="G106" s="647">
        <v>453</v>
      </c>
      <c r="H106" s="657">
        <v>4.4980637473935063</v>
      </c>
      <c r="I106" s="647">
        <v>246</v>
      </c>
      <c r="J106" s="125">
        <v>2.4426571343461423</v>
      </c>
    </row>
    <row r="107" spans="1:10" ht="14.5" thickBot="1">
      <c r="A107" s="84" t="s">
        <v>19</v>
      </c>
      <c r="B107" s="126">
        <v>52085</v>
      </c>
      <c r="C107" s="127">
        <v>36688</v>
      </c>
      <c r="D107" s="658">
        <v>70.438705961409227</v>
      </c>
      <c r="E107" s="648">
        <v>9740</v>
      </c>
      <c r="F107" s="658">
        <v>18.700201593549007</v>
      </c>
      <c r="G107" s="648">
        <v>4142</v>
      </c>
      <c r="H107" s="658">
        <v>7.952385523663243</v>
      </c>
      <c r="I107" s="648">
        <v>1515</v>
      </c>
      <c r="J107" s="128">
        <v>2.9087069213785162</v>
      </c>
    </row>
    <row r="108" spans="1:10" ht="26.25" customHeight="1">
      <c r="A108" s="912" t="s">
        <v>234</v>
      </c>
      <c r="B108" s="912"/>
      <c r="C108" s="912"/>
      <c r="D108" s="912"/>
      <c r="E108" s="912"/>
      <c r="F108" s="912"/>
      <c r="G108" s="912"/>
      <c r="H108" s="912"/>
      <c r="I108" s="912"/>
      <c r="J108" s="912"/>
    </row>
    <row r="109" spans="1:10" ht="14.5">
      <c r="A109" s="129"/>
      <c r="B109" s="129"/>
      <c r="C109" s="129"/>
      <c r="D109" s="129"/>
      <c r="E109" s="129"/>
      <c r="F109" s="129"/>
      <c r="G109" s="129"/>
      <c r="H109" s="129"/>
      <c r="I109" s="129"/>
      <c r="J109" s="129"/>
    </row>
    <row r="110" spans="1:10" ht="14.5">
      <c r="A110" s="51"/>
      <c r="B110" s="51"/>
      <c r="C110" s="51"/>
      <c r="D110" s="51"/>
      <c r="E110" s="51"/>
      <c r="F110" s="51"/>
      <c r="G110" s="51"/>
      <c r="H110" s="51"/>
      <c r="I110" s="51"/>
      <c r="J110" s="51"/>
    </row>
    <row r="111" spans="1:10" ht="14.5">
      <c r="A111" s="51"/>
      <c r="B111" s="51"/>
      <c r="C111" s="51"/>
      <c r="D111" s="51"/>
      <c r="E111" s="51"/>
      <c r="F111" s="51"/>
      <c r="G111" s="51"/>
      <c r="H111" s="51"/>
      <c r="I111" s="51"/>
      <c r="J111" s="51"/>
    </row>
    <row r="112" spans="1:10" ht="14.5">
      <c r="A112" s="51"/>
      <c r="B112" s="51"/>
      <c r="C112" s="51"/>
      <c r="D112" s="51"/>
      <c r="E112" s="51"/>
      <c r="F112" s="51"/>
      <c r="G112" s="51"/>
      <c r="H112" s="51"/>
      <c r="I112" s="51"/>
      <c r="J112" s="51"/>
    </row>
    <row r="113" spans="1:10" ht="14.5">
      <c r="A113" s="51"/>
      <c r="B113" s="51"/>
      <c r="C113" s="51"/>
      <c r="D113" s="51"/>
      <c r="E113" s="51"/>
      <c r="F113" s="51"/>
      <c r="G113" s="51"/>
      <c r="H113" s="51"/>
      <c r="I113" s="51"/>
      <c r="J113" s="51"/>
    </row>
    <row r="114" spans="1:10" ht="14.5">
      <c r="A114" s="51"/>
      <c r="B114" s="51"/>
      <c r="C114" s="51"/>
      <c r="D114" s="51"/>
      <c r="E114" s="51"/>
      <c r="F114" s="51"/>
      <c r="G114" s="51"/>
      <c r="H114" s="51"/>
      <c r="I114" s="51"/>
      <c r="J114" s="51"/>
    </row>
    <row r="115" spans="1:10" ht="14.5">
      <c r="A115" s="51"/>
      <c r="B115" s="51"/>
      <c r="C115" s="51"/>
      <c r="D115" s="51"/>
      <c r="E115" s="51"/>
      <c r="F115" s="51"/>
      <c r="G115" s="51"/>
      <c r="H115" s="51"/>
      <c r="I115" s="51"/>
      <c r="J115" s="51"/>
    </row>
    <row r="116" spans="1:10" ht="14.5">
      <c r="A116" s="51"/>
      <c r="B116" s="51"/>
      <c r="C116" s="51"/>
      <c r="D116" s="51"/>
      <c r="E116" s="51"/>
      <c r="F116" s="51"/>
      <c r="G116" s="51"/>
      <c r="H116" s="51"/>
      <c r="I116" s="51"/>
      <c r="J116" s="51"/>
    </row>
    <row r="117" spans="1:10" ht="14.5">
      <c r="A117" s="51"/>
      <c r="B117" s="51"/>
      <c r="C117" s="51"/>
      <c r="D117" s="51"/>
      <c r="E117" s="51"/>
      <c r="F117" s="51"/>
      <c r="G117" s="51"/>
      <c r="H117" s="51"/>
      <c r="I117" s="51"/>
      <c r="J117" s="51"/>
    </row>
    <row r="118" spans="1:10" ht="14.5">
      <c r="A118" s="51"/>
      <c r="B118" s="51"/>
      <c r="C118" s="51"/>
      <c r="D118" s="51"/>
      <c r="E118" s="51"/>
      <c r="F118" s="51"/>
      <c r="G118" s="51"/>
      <c r="H118" s="51"/>
      <c r="I118" s="51"/>
      <c r="J118" s="51"/>
    </row>
    <row r="119" spans="1:10" ht="14.5">
      <c r="A119" s="51"/>
      <c r="B119" s="51"/>
      <c r="C119" s="51"/>
      <c r="D119" s="51"/>
      <c r="E119" s="51"/>
      <c r="F119" s="51"/>
      <c r="G119" s="51"/>
      <c r="H119" s="51"/>
      <c r="I119" s="51"/>
      <c r="J119" s="51"/>
    </row>
    <row r="120" spans="1:10" ht="14.5">
      <c r="A120" s="51"/>
      <c r="B120" s="51"/>
      <c r="C120" s="51"/>
      <c r="D120" s="51"/>
      <c r="E120" s="51"/>
      <c r="F120" s="51"/>
      <c r="G120" s="51"/>
      <c r="H120" s="51"/>
      <c r="I120" s="51"/>
      <c r="J120" s="51"/>
    </row>
    <row r="121" spans="1:10" ht="14.5">
      <c r="A121" s="51"/>
      <c r="B121" s="51"/>
      <c r="C121" s="51"/>
      <c r="D121" s="51"/>
      <c r="E121" s="51"/>
      <c r="F121" s="51"/>
      <c r="G121" s="51"/>
      <c r="H121" s="51"/>
      <c r="I121" s="51"/>
      <c r="J121" s="51"/>
    </row>
    <row r="122" spans="1:10" ht="14.5">
      <c r="A122" s="51"/>
      <c r="B122" s="51"/>
      <c r="C122" s="51"/>
      <c r="D122" s="51"/>
      <c r="E122" s="51"/>
      <c r="F122" s="51"/>
      <c r="G122" s="51"/>
      <c r="H122" s="51"/>
      <c r="I122" s="51"/>
      <c r="J122" s="51"/>
    </row>
    <row r="123" spans="1:10" ht="14.5">
      <c r="A123" s="51"/>
      <c r="B123" s="51"/>
      <c r="C123" s="51"/>
      <c r="D123" s="51"/>
      <c r="E123" s="51"/>
      <c r="F123" s="51"/>
      <c r="G123" s="51"/>
      <c r="H123" s="51"/>
      <c r="I123" s="51"/>
      <c r="J123" s="51"/>
    </row>
    <row r="124" spans="1:10" ht="14.5">
      <c r="A124" s="51"/>
      <c r="B124" s="51"/>
      <c r="C124" s="51"/>
      <c r="D124" s="51"/>
      <c r="E124" s="51"/>
      <c r="F124" s="51"/>
      <c r="G124" s="51"/>
      <c r="H124" s="51"/>
      <c r="I124" s="51"/>
      <c r="J124" s="51"/>
    </row>
    <row r="125" spans="1:10" ht="14.5">
      <c r="A125" s="51"/>
      <c r="B125" s="51"/>
      <c r="C125" s="51"/>
      <c r="D125" s="51"/>
      <c r="E125" s="51"/>
      <c r="F125" s="51"/>
      <c r="G125" s="51"/>
      <c r="H125" s="51"/>
      <c r="I125" s="51"/>
      <c r="J125" s="51"/>
    </row>
    <row r="126" spans="1:10" ht="14.5">
      <c r="A126" s="51"/>
      <c r="B126" s="51"/>
      <c r="C126" s="51"/>
      <c r="D126" s="51"/>
      <c r="E126" s="51"/>
      <c r="F126" s="51"/>
      <c r="G126" s="51"/>
      <c r="H126" s="51"/>
      <c r="I126" s="51"/>
      <c r="J126" s="51"/>
    </row>
    <row r="127" spans="1:10" ht="14.5">
      <c r="A127" s="51"/>
      <c r="B127" s="51"/>
      <c r="C127" s="51"/>
      <c r="D127" s="51"/>
      <c r="E127" s="51"/>
      <c r="F127" s="51"/>
      <c r="G127" s="51"/>
      <c r="H127" s="51"/>
      <c r="I127" s="51"/>
      <c r="J127" s="51"/>
    </row>
    <row r="128" spans="1:10" ht="14.5">
      <c r="A128" s="51"/>
      <c r="B128" s="51"/>
      <c r="C128" s="51"/>
      <c r="D128" s="51"/>
      <c r="E128" s="51"/>
      <c r="F128" s="51"/>
      <c r="G128" s="51"/>
      <c r="H128" s="51"/>
      <c r="I128" s="51"/>
      <c r="J128" s="51"/>
    </row>
    <row r="129" spans="1:10" ht="14.5">
      <c r="A129" s="51"/>
      <c r="B129" s="51"/>
      <c r="C129" s="51"/>
      <c r="D129" s="51"/>
      <c r="E129" s="51"/>
      <c r="F129" s="51"/>
      <c r="G129" s="51"/>
      <c r="H129" s="51"/>
      <c r="I129" s="51"/>
      <c r="J129" s="51"/>
    </row>
    <row r="130" spans="1:10" ht="14.5">
      <c r="A130" s="51"/>
      <c r="B130" s="51"/>
      <c r="C130" s="51"/>
      <c r="D130" s="51"/>
      <c r="E130" s="51"/>
      <c r="F130" s="51"/>
      <c r="G130" s="51"/>
      <c r="H130" s="51"/>
      <c r="I130" s="51"/>
      <c r="J130" s="51"/>
    </row>
    <row r="131" spans="1:10" ht="14.5">
      <c r="A131" s="51"/>
      <c r="B131" s="51"/>
      <c r="C131" s="51"/>
      <c r="D131" s="51"/>
      <c r="E131" s="51"/>
      <c r="F131" s="51"/>
      <c r="G131" s="51"/>
      <c r="H131" s="51"/>
      <c r="I131" s="51"/>
      <c r="J131" s="51"/>
    </row>
    <row r="132" spans="1:10" ht="14.5">
      <c r="A132" s="51"/>
      <c r="B132" s="51"/>
      <c r="C132" s="51"/>
      <c r="D132" s="51"/>
      <c r="E132" s="51"/>
      <c r="F132" s="51"/>
      <c r="G132" s="51"/>
      <c r="H132" s="51"/>
      <c r="I132" s="51"/>
      <c r="J132" s="51"/>
    </row>
    <row r="133" spans="1:10" ht="14.5">
      <c r="A133" s="51"/>
      <c r="B133" s="51"/>
      <c r="C133" s="51"/>
      <c r="D133" s="51"/>
      <c r="E133" s="51"/>
      <c r="F133" s="51"/>
      <c r="G133" s="51"/>
      <c r="H133" s="51"/>
      <c r="I133" s="51"/>
      <c r="J133" s="51"/>
    </row>
    <row r="134" spans="1:10" ht="14.5">
      <c r="A134" s="51"/>
      <c r="B134" s="51"/>
      <c r="C134" s="51"/>
      <c r="D134" s="51"/>
      <c r="E134" s="51"/>
      <c r="F134" s="51"/>
      <c r="G134" s="51"/>
      <c r="H134" s="51"/>
      <c r="I134" s="51"/>
      <c r="J134" s="51"/>
    </row>
    <row r="135" spans="1:10" ht="14.5">
      <c r="A135" s="51"/>
      <c r="B135" s="51"/>
      <c r="C135" s="51"/>
      <c r="D135" s="51"/>
      <c r="E135" s="51"/>
      <c r="F135" s="51"/>
      <c r="G135" s="51"/>
      <c r="H135" s="51"/>
      <c r="I135" s="51"/>
      <c r="J135" s="51"/>
    </row>
    <row r="136" spans="1:10" ht="14.5">
      <c r="A136" s="51"/>
      <c r="B136" s="51"/>
      <c r="C136" s="51"/>
      <c r="D136" s="51"/>
      <c r="E136" s="51"/>
      <c r="F136" s="51"/>
      <c r="G136" s="51"/>
      <c r="H136" s="51"/>
      <c r="I136" s="51"/>
      <c r="J136" s="51"/>
    </row>
    <row r="137" spans="1:10" ht="14.5">
      <c r="A137" s="51"/>
      <c r="B137" s="51"/>
      <c r="C137" s="51"/>
      <c r="D137" s="51"/>
      <c r="E137" s="51"/>
      <c r="F137" s="51"/>
      <c r="G137" s="51"/>
      <c r="H137" s="51"/>
      <c r="I137" s="51"/>
      <c r="J137" s="51"/>
    </row>
    <row r="138" spans="1:10" ht="14.5">
      <c r="A138" s="51"/>
      <c r="B138" s="51"/>
      <c r="C138" s="51"/>
      <c r="D138" s="51"/>
      <c r="E138" s="51"/>
      <c r="F138" s="51"/>
      <c r="G138" s="51"/>
      <c r="H138" s="51"/>
      <c r="I138" s="51"/>
      <c r="J138" s="51"/>
    </row>
    <row r="139" spans="1:10" ht="14.5">
      <c r="A139" s="51"/>
      <c r="B139" s="51"/>
      <c r="C139" s="51"/>
      <c r="D139" s="51"/>
      <c r="E139" s="51"/>
      <c r="F139" s="51"/>
      <c r="G139" s="51"/>
      <c r="H139" s="51"/>
      <c r="I139" s="51"/>
      <c r="J139" s="51"/>
    </row>
    <row r="140" spans="1:10" ht="14.5">
      <c r="A140" s="51"/>
      <c r="B140" s="51"/>
      <c r="C140" s="51"/>
      <c r="D140" s="51"/>
      <c r="E140" s="51"/>
      <c r="F140" s="51"/>
      <c r="G140" s="51"/>
      <c r="H140" s="51"/>
      <c r="I140" s="51"/>
      <c r="J140" s="51"/>
    </row>
    <row r="141" spans="1:10" ht="14.5">
      <c r="A141" s="51"/>
      <c r="B141" s="51"/>
      <c r="C141" s="51"/>
      <c r="D141" s="51"/>
      <c r="E141" s="51"/>
      <c r="F141" s="51"/>
      <c r="G141" s="51"/>
      <c r="H141" s="51"/>
      <c r="I141" s="51"/>
      <c r="J141" s="51"/>
    </row>
    <row r="142" spans="1:10" ht="14.5">
      <c r="A142" s="51"/>
      <c r="B142" s="51"/>
      <c r="C142" s="51"/>
      <c r="D142" s="51"/>
      <c r="E142" s="51"/>
      <c r="F142" s="51"/>
      <c r="G142" s="51"/>
      <c r="H142" s="51"/>
      <c r="I142" s="51"/>
      <c r="J142" s="51"/>
    </row>
    <row r="143" spans="1:10" ht="14.5">
      <c r="A143" s="51"/>
      <c r="B143" s="51"/>
      <c r="C143" s="51"/>
      <c r="D143" s="51"/>
      <c r="E143" s="51"/>
      <c r="F143" s="51"/>
      <c r="G143" s="51"/>
      <c r="H143" s="51"/>
      <c r="I143" s="51"/>
      <c r="J143" s="51"/>
    </row>
    <row r="144" spans="1:10" ht="14.5">
      <c r="A144" s="51"/>
      <c r="B144" s="51"/>
      <c r="C144" s="51"/>
      <c r="D144" s="51"/>
      <c r="E144" s="51"/>
      <c r="F144" s="51"/>
      <c r="G144" s="51"/>
      <c r="H144" s="51"/>
      <c r="I144" s="51"/>
      <c r="J144" s="51"/>
    </row>
    <row r="145" spans="1:10" ht="14.5">
      <c r="A145" s="51"/>
      <c r="B145" s="51"/>
      <c r="C145" s="51"/>
      <c r="D145" s="51"/>
      <c r="E145" s="51"/>
      <c r="F145" s="51"/>
      <c r="G145" s="51"/>
      <c r="H145" s="51"/>
      <c r="I145" s="51"/>
      <c r="J145" s="51"/>
    </row>
    <row r="146" spans="1:10" ht="14.5">
      <c r="A146" s="51"/>
      <c r="B146" s="51"/>
      <c r="C146" s="51"/>
      <c r="D146" s="51"/>
      <c r="E146" s="51"/>
      <c r="F146" s="51"/>
      <c r="G146" s="51"/>
      <c r="H146" s="51"/>
      <c r="I146" s="51"/>
      <c r="J146" s="51"/>
    </row>
    <row r="147" spans="1:10" ht="14.5">
      <c r="A147" s="51"/>
      <c r="B147" s="51"/>
      <c r="C147" s="51"/>
      <c r="D147" s="51"/>
      <c r="E147" s="51"/>
      <c r="F147" s="51"/>
      <c r="G147" s="51"/>
      <c r="H147" s="51"/>
      <c r="I147" s="51"/>
      <c r="J147" s="51"/>
    </row>
    <row r="148" spans="1:10" ht="14.5">
      <c r="A148" s="51"/>
      <c r="B148" s="51"/>
      <c r="C148" s="51"/>
      <c r="D148" s="51"/>
      <c r="E148" s="51"/>
      <c r="F148" s="51"/>
      <c r="G148" s="51"/>
      <c r="H148" s="51"/>
      <c r="I148" s="51"/>
      <c r="J148" s="51"/>
    </row>
    <row r="149" spans="1:10" ht="14.5">
      <c r="A149" s="51"/>
      <c r="B149" s="51"/>
      <c r="C149" s="51"/>
      <c r="D149" s="51"/>
      <c r="E149" s="51"/>
      <c r="F149" s="51"/>
      <c r="G149" s="51"/>
      <c r="H149" s="51"/>
      <c r="I149" s="51"/>
      <c r="J149" s="51"/>
    </row>
    <row r="150" spans="1:10" ht="14.5">
      <c r="A150" s="51"/>
      <c r="B150" s="51"/>
      <c r="C150" s="51"/>
      <c r="D150" s="51"/>
      <c r="E150" s="51"/>
      <c r="F150" s="51"/>
      <c r="G150" s="51"/>
      <c r="H150" s="51"/>
      <c r="I150" s="51"/>
      <c r="J150" s="51"/>
    </row>
    <row r="151" spans="1:10" ht="14.5">
      <c r="A151" s="51"/>
      <c r="B151" s="51"/>
      <c r="C151" s="51"/>
      <c r="D151" s="51"/>
      <c r="E151" s="51"/>
      <c r="F151" s="51"/>
      <c r="G151" s="51"/>
      <c r="H151" s="51"/>
      <c r="I151" s="51"/>
      <c r="J151" s="51"/>
    </row>
    <row r="152" spans="1:10" ht="14.5">
      <c r="A152" s="51"/>
      <c r="B152" s="51"/>
      <c r="C152" s="51"/>
      <c r="D152" s="51"/>
      <c r="E152" s="51"/>
      <c r="F152" s="51"/>
      <c r="G152" s="51"/>
      <c r="H152" s="51"/>
      <c r="I152" s="51"/>
      <c r="J152" s="51"/>
    </row>
    <row r="153" spans="1:10" ht="14.5">
      <c r="A153" s="51"/>
      <c r="B153" s="51"/>
      <c r="C153" s="51"/>
      <c r="D153" s="51"/>
      <c r="E153" s="51"/>
      <c r="F153" s="51"/>
      <c r="G153" s="51"/>
      <c r="H153" s="51"/>
      <c r="I153" s="51"/>
      <c r="J153" s="51"/>
    </row>
    <row r="154" spans="1:10" ht="14.5">
      <c r="A154" s="51"/>
      <c r="B154" s="51"/>
      <c r="C154" s="51"/>
      <c r="D154" s="51"/>
      <c r="E154" s="51"/>
      <c r="F154" s="51"/>
      <c r="G154" s="51"/>
      <c r="H154" s="51"/>
      <c r="I154" s="51"/>
      <c r="J154" s="51"/>
    </row>
    <row r="155" spans="1:10" ht="14.5">
      <c r="A155" s="51"/>
      <c r="B155" s="51"/>
      <c r="C155" s="51"/>
      <c r="D155" s="51"/>
      <c r="E155" s="51"/>
      <c r="F155" s="51"/>
      <c r="G155" s="51"/>
      <c r="H155" s="51"/>
      <c r="I155" s="51"/>
      <c r="J155" s="51"/>
    </row>
    <row r="156" spans="1:10" ht="14.5">
      <c r="A156" s="51"/>
      <c r="B156" s="51"/>
      <c r="C156" s="51"/>
      <c r="D156" s="51"/>
      <c r="E156" s="51"/>
      <c r="F156" s="51"/>
      <c r="G156" s="51"/>
      <c r="H156" s="51"/>
      <c r="I156" s="51"/>
      <c r="J156" s="51"/>
    </row>
    <row r="157" spans="1:10" ht="14.5">
      <c r="A157" s="51"/>
      <c r="B157" s="51"/>
      <c r="C157" s="51"/>
      <c r="D157" s="51"/>
      <c r="E157" s="51"/>
      <c r="F157" s="51"/>
      <c r="G157" s="51"/>
      <c r="H157" s="51"/>
      <c r="I157" s="51"/>
      <c r="J157" s="51"/>
    </row>
    <row r="158" spans="1:10" ht="14.5">
      <c r="A158" s="51"/>
      <c r="B158" s="51"/>
      <c r="C158" s="51"/>
      <c r="D158" s="51"/>
      <c r="E158" s="51"/>
      <c r="F158" s="51"/>
      <c r="G158" s="51"/>
      <c r="H158" s="51"/>
      <c r="I158" s="51"/>
      <c r="J158" s="51"/>
    </row>
    <row r="159" spans="1:10" ht="14.5">
      <c r="A159" s="51"/>
      <c r="B159" s="51"/>
      <c r="C159" s="51"/>
      <c r="D159" s="51"/>
      <c r="E159" s="51"/>
      <c r="F159" s="51"/>
      <c r="G159" s="51"/>
      <c r="H159" s="51"/>
      <c r="I159" s="51"/>
      <c r="J159" s="51"/>
    </row>
    <row r="160" spans="1:10" ht="14.5">
      <c r="A160" s="51"/>
      <c r="B160" s="51"/>
      <c r="C160" s="51"/>
      <c r="D160" s="51"/>
      <c r="E160" s="51"/>
      <c r="F160" s="51"/>
      <c r="G160" s="51"/>
      <c r="H160" s="51"/>
      <c r="I160" s="51"/>
      <c r="J160" s="51"/>
    </row>
    <row r="161" spans="1:10" ht="14.5">
      <c r="A161" s="51"/>
      <c r="B161" s="51"/>
      <c r="C161" s="51"/>
      <c r="D161" s="51"/>
      <c r="E161" s="51"/>
      <c r="F161" s="51"/>
      <c r="G161" s="51"/>
      <c r="H161" s="51"/>
      <c r="I161" s="51"/>
      <c r="J161" s="51"/>
    </row>
    <row r="162" spans="1:10" ht="14.5">
      <c r="A162" s="51"/>
      <c r="B162" s="51"/>
      <c r="C162" s="51"/>
      <c r="D162" s="51"/>
      <c r="E162" s="51"/>
      <c r="F162" s="51"/>
      <c r="G162" s="51"/>
      <c r="H162" s="51"/>
      <c r="I162" s="51"/>
      <c r="J162" s="51"/>
    </row>
    <row r="163" spans="1:10" ht="14.5">
      <c r="A163" s="51"/>
      <c r="B163" s="51"/>
      <c r="C163" s="51"/>
      <c r="D163" s="51"/>
      <c r="E163" s="51"/>
      <c r="F163" s="51"/>
      <c r="G163" s="51"/>
      <c r="H163" s="51"/>
      <c r="I163" s="51"/>
      <c r="J163" s="51"/>
    </row>
    <row r="164" spans="1:10" ht="14.5">
      <c r="A164" s="51"/>
      <c r="B164" s="51"/>
      <c r="C164" s="51"/>
      <c r="D164" s="51"/>
      <c r="E164" s="51"/>
      <c r="F164" s="51"/>
      <c r="G164" s="51"/>
      <c r="H164" s="51"/>
      <c r="I164" s="51"/>
      <c r="J164" s="51"/>
    </row>
    <row r="165" spans="1:10" ht="14.5">
      <c r="A165" s="51"/>
      <c r="B165" s="51"/>
      <c r="C165" s="51"/>
      <c r="D165" s="51"/>
      <c r="E165" s="51"/>
      <c r="F165" s="51"/>
      <c r="G165" s="51"/>
      <c r="H165" s="51"/>
      <c r="I165" s="51"/>
      <c r="J165" s="51"/>
    </row>
    <row r="166" spans="1:10" ht="14.5">
      <c r="A166" s="51"/>
      <c r="B166" s="51"/>
      <c r="C166" s="51"/>
      <c r="D166" s="51"/>
      <c r="E166" s="51"/>
      <c r="F166" s="51"/>
      <c r="G166" s="51"/>
      <c r="H166" s="51"/>
      <c r="I166" s="51"/>
      <c r="J166" s="51"/>
    </row>
    <row r="167" spans="1:10" ht="14.5">
      <c r="A167" s="51"/>
      <c r="B167" s="51"/>
      <c r="C167" s="51"/>
      <c r="D167" s="51"/>
      <c r="E167" s="51"/>
      <c r="F167" s="51"/>
      <c r="G167" s="51"/>
      <c r="H167" s="51"/>
      <c r="I167" s="51"/>
      <c r="J167" s="51"/>
    </row>
    <row r="168" spans="1:10" ht="14.5">
      <c r="A168" s="51"/>
      <c r="B168" s="51"/>
      <c r="C168" s="51"/>
      <c r="D168" s="51"/>
      <c r="E168" s="51"/>
      <c r="F168" s="51"/>
      <c r="G168" s="51"/>
      <c r="H168" s="51"/>
      <c r="I168" s="51"/>
      <c r="J168" s="51"/>
    </row>
    <row r="169" spans="1:10" ht="14.5">
      <c r="A169" s="51"/>
      <c r="B169" s="51"/>
      <c r="C169" s="51"/>
      <c r="D169" s="51"/>
      <c r="E169" s="51"/>
      <c r="F169" s="51"/>
      <c r="G169" s="51"/>
      <c r="H169" s="51"/>
      <c r="I169" s="51"/>
      <c r="J169" s="51"/>
    </row>
    <row r="170" spans="1:10" ht="14.5">
      <c r="A170" s="51"/>
      <c r="B170" s="51"/>
      <c r="C170" s="51"/>
      <c r="D170" s="51"/>
      <c r="E170" s="51"/>
      <c r="F170" s="51"/>
      <c r="G170" s="51"/>
      <c r="H170" s="51"/>
      <c r="I170" s="51"/>
      <c r="J170" s="51"/>
    </row>
    <row r="171" spans="1:10" ht="14.5">
      <c r="A171" s="51"/>
      <c r="B171" s="51"/>
      <c r="C171" s="51"/>
      <c r="D171" s="51"/>
      <c r="E171" s="51"/>
      <c r="F171" s="51"/>
      <c r="G171" s="51"/>
      <c r="H171" s="51"/>
      <c r="I171" s="51"/>
      <c r="J171" s="51"/>
    </row>
    <row r="172" spans="1:10" ht="14.5">
      <c r="A172" s="51"/>
      <c r="B172" s="51"/>
      <c r="C172" s="51"/>
      <c r="D172" s="51"/>
      <c r="E172" s="51"/>
      <c r="F172" s="51"/>
      <c r="G172" s="51"/>
      <c r="H172" s="51"/>
      <c r="I172" s="51"/>
      <c r="J172" s="51"/>
    </row>
    <row r="173" spans="1:10" ht="14.5">
      <c r="A173" s="51"/>
      <c r="B173" s="51"/>
      <c r="C173" s="51"/>
      <c r="D173" s="51"/>
      <c r="E173" s="51"/>
      <c r="F173" s="51"/>
      <c r="G173" s="51"/>
      <c r="H173" s="51"/>
      <c r="I173" s="51"/>
      <c r="J173" s="51"/>
    </row>
    <row r="174" spans="1:10" ht="14.5">
      <c r="A174" s="51"/>
      <c r="B174" s="51"/>
      <c r="C174" s="51"/>
      <c r="D174" s="51"/>
      <c r="E174" s="51"/>
      <c r="F174" s="51"/>
      <c r="G174" s="51"/>
      <c r="H174" s="51"/>
      <c r="I174" s="51"/>
      <c r="J174" s="51"/>
    </row>
    <row r="175" spans="1:10" ht="14.5">
      <c r="A175" s="51"/>
      <c r="B175" s="51"/>
      <c r="C175" s="51"/>
      <c r="D175" s="51"/>
      <c r="E175" s="51"/>
      <c r="F175" s="51"/>
      <c r="G175" s="51"/>
      <c r="H175" s="51"/>
      <c r="I175" s="51"/>
      <c r="J175" s="51"/>
    </row>
    <row r="176" spans="1:10" ht="14.5">
      <c r="A176" s="51"/>
      <c r="B176" s="51"/>
      <c r="C176" s="51"/>
      <c r="D176" s="51"/>
      <c r="E176" s="51"/>
      <c r="F176" s="51"/>
      <c r="G176" s="51"/>
      <c r="H176" s="51"/>
      <c r="I176" s="51"/>
      <c r="J176" s="51"/>
    </row>
    <row r="177" spans="1:10" ht="14.5">
      <c r="A177" s="51"/>
      <c r="B177" s="51"/>
      <c r="C177" s="51"/>
      <c r="D177" s="51"/>
      <c r="E177" s="51"/>
      <c r="F177" s="51"/>
      <c r="G177" s="51"/>
      <c r="H177" s="51"/>
      <c r="I177" s="51"/>
      <c r="J177" s="51"/>
    </row>
    <row r="178" spans="1:10" ht="14.5">
      <c r="A178" s="51"/>
      <c r="B178" s="51"/>
      <c r="C178" s="51"/>
      <c r="D178" s="51"/>
      <c r="E178" s="51"/>
      <c r="F178" s="51"/>
      <c r="G178" s="51"/>
      <c r="H178" s="51"/>
      <c r="I178" s="51"/>
      <c r="J178" s="51"/>
    </row>
    <row r="179" spans="1:10" ht="14.5">
      <c r="A179" s="51"/>
      <c r="B179" s="51"/>
      <c r="C179" s="51"/>
      <c r="D179" s="51"/>
      <c r="E179" s="51"/>
      <c r="F179" s="51"/>
      <c r="G179" s="51"/>
      <c r="H179" s="51"/>
      <c r="I179" s="51"/>
      <c r="J179" s="51"/>
    </row>
    <row r="180" spans="1:10" ht="14.5">
      <c r="A180" s="51"/>
      <c r="B180" s="51"/>
      <c r="C180" s="51"/>
      <c r="D180" s="51"/>
      <c r="E180" s="51"/>
      <c r="F180" s="51"/>
      <c r="G180" s="51"/>
      <c r="H180" s="51"/>
      <c r="I180" s="51"/>
      <c r="J180" s="51"/>
    </row>
    <row r="181" spans="1:10" ht="14.5">
      <c r="A181" s="51"/>
      <c r="B181" s="51"/>
      <c r="C181" s="51"/>
      <c r="D181" s="51"/>
      <c r="E181" s="51"/>
      <c r="F181" s="51"/>
      <c r="G181" s="51"/>
      <c r="H181" s="51"/>
      <c r="I181" s="51"/>
      <c r="J181" s="51"/>
    </row>
    <row r="182" spans="1:10" ht="14.5">
      <c r="A182" s="51"/>
      <c r="B182" s="51"/>
      <c r="C182" s="51"/>
      <c r="D182" s="51"/>
      <c r="E182" s="51"/>
      <c r="F182" s="51"/>
      <c r="G182" s="51"/>
      <c r="H182" s="51"/>
      <c r="I182" s="51"/>
      <c r="J182" s="51"/>
    </row>
    <row r="183" spans="1:10" ht="14.5">
      <c r="A183" s="51"/>
      <c r="B183" s="51"/>
      <c r="C183" s="51"/>
      <c r="D183" s="51"/>
      <c r="E183" s="51"/>
      <c r="F183" s="51"/>
      <c r="G183" s="51"/>
      <c r="H183" s="51"/>
      <c r="I183" s="51"/>
      <c r="J183" s="51"/>
    </row>
    <row r="184" spans="1:10" ht="14.5">
      <c r="A184" s="51"/>
      <c r="B184" s="51"/>
      <c r="C184" s="51"/>
      <c r="D184" s="51"/>
      <c r="E184" s="51"/>
      <c r="F184" s="51"/>
      <c r="G184" s="51"/>
      <c r="H184" s="51"/>
      <c r="I184" s="51"/>
      <c r="J184" s="51"/>
    </row>
    <row r="185" spans="1:10" ht="14.5">
      <c r="A185" s="51"/>
      <c r="B185" s="51"/>
      <c r="C185" s="51"/>
      <c r="D185" s="51"/>
      <c r="E185" s="51"/>
      <c r="F185" s="51"/>
      <c r="G185" s="51"/>
      <c r="H185" s="51"/>
      <c r="I185" s="51"/>
      <c r="J185" s="51"/>
    </row>
    <row r="186" spans="1:10" ht="14.5">
      <c r="A186" s="51"/>
      <c r="B186" s="51"/>
      <c r="C186" s="51"/>
      <c r="D186" s="51"/>
      <c r="E186" s="51"/>
      <c r="F186" s="51"/>
      <c r="G186" s="51"/>
      <c r="H186" s="51"/>
      <c r="I186" s="51"/>
      <c r="J186" s="51"/>
    </row>
    <row r="187" spans="1:10" ht="14.5">
      <c r="A187" s="51"/>
      <c r="B187" s="51"/>
      <c r="C187" s="51"/>
      <c r="D187" s="51"/>
      <c r="E187" s="51"/>
      <c r="F187" s="51"/>
      <c r="G187" s="51"/>
      <c r="H187" s="51"/>
      <c r="I187" s="51"/>
      <c r="J187" s="51"/>
    </row>
    <row r="188" spans="1:10" ht="14.5">
      <c r="A188" s="51"/>
      <c r="B188" s="51"/>
      <c r="C188" s="51"/>
      <c r="D188" s="51"/>
      <c r="E188" s="51"/>
      <c r="F188" s="51"/>
      <c r="G188" s="51"/>
      <c r="H188" s="51"/>
      <c r="I188" s="51"/>
      <c r="J188" s="51"/>
    </row>
    <row r="189" spans="1:10" ht="14.5">
      <c r="A189" s="51"/>
      <c r="B189" s="51"/>
      <c r="C189" s="51"/>
      <c r="D189" s="51"/>
      <c r="E189" s="51"/>
      <c r="F189" s="51"/>
      <c r="G189" s="51"/>
      <c r="H189" s="51"/>
      <c r="I189" s="51"/>
      <c r="J189" s="51"/>
    </row>
    <row r="190" spans="1:10" ht="14.5">
      <c r="A190" s="51"/>
      <c r="B190" s="51"/>
      <c r="C190" s="51"/>
      <c r="D190" s="51"/>
      <c r="E190" s="51"/>
      <c r="F190" s="51"/>
      <c r="G190" s="51"/>
      <c r="H190" s="51"/>
      <c r="I190" s="51"/>
      <c r="J190" s="51"/>
    </row>
    <row r="191" spans="1:10" ht="14.5">
      <c r="A191" s="51"/>
      <c r="B191" s="51"/>
      <c r="C191" s="51"/>
      <c r="D191" s="51"/>
      <c r="E191" s="51"/>
      <c r="F191" s="51"/>
      <c r="G191" s="51"/>
      <c r="H191" s="51"/>
      <c r="I191" s="51"/>
      <c r="J191" s="51"/>
    </row>
    <row r="192" spans="1:10" ht="14.5">
      <c r="A192" s="51"/>
      <c r="B192" s="51"/>
      <c r="C192" s="51"/>
      <c r="D192" s="51"/>
      <c r="E192" s="51"/>
      <c r="F192" s="51"/>
      <c r="G192" s="51"/>
      <c r="H192" s="51"/>
      <c r="I192" s="51"/>
      <c r="J192" s="51"/>
    </row>
    <row r="193" spans="1:10" ht="14.5">
      <c r="A193" s="51"/>
      <c r="B193" s="51"/>
      <c r="C193" s="51"/>
      <c r="D193" s="51"/>
      <c r="E193" s="51"/>
      <c r="F193" s="51"/>
      <c r="G193" s="51"/>
      <c r="H193" s="51"/>
      <c r="I193" s="51"/>
      <c r="J193" s="51"/>
    </row>
    <row r="194" spans="1:10" ht="14.5">
      <c r="A194" s="51"/>
      <c r="B194" s="51"/>
      <c r="C194" s="51"/>
      <c r="D194" s="51"/>
      <c r="E194" s="51"/>
      <c r="F194" s="51"/>
      <c r="G194" s="51"/>
      <c r="H194" s="51"/>
      <c r="I194" s="51"/>
      <c r="J194" s="51"/>
    </row>
    <row r="195" spans="1:10" ht="14.5">
      <c r="A195" s="51"/>
      <c r="B195" s="51"/>
      <c r="C195" s="51"/>
      <c r="D195" s="51"/>
      <c r="E195" s="51"/>
      <c r="F195" s="51"/>
      <c r="G195" s="51"/>
      <c r="H195" s="51"/>
      <c r="I195" s="51"/>
      <c r="J195" s="51"/>
    </row>
    <row r="196" spans="1:10" ht="14.5">
      <c r="A196" s="51"/>
      <c r="B196" s="51"/>
      <c r="C196" s="51"/>
      <c r="D196" s="51"/>
      <c r="E196" s="51"/>
      <c r="F196" s="51"/>
      <c r="G196" s="51"/>
      <c r="H196" s="51"/>
      <c r="I196" s="51"/>
      <c r="J196" s="51"/>
    </row>
    <row r="197" spans="1:10" ht="14.5">
      <c r="A197" s="51"/>
      <c r="B197" s="51"/>
      <c r="C197" s="51"/>
      <c r="D197" s="51"/>
      <c r="E197" s="51"/>
      <c r="F197" s="51"/>
      <c r="G197" s="51"/>
      <c r="H197" s="51"/>
      <c r="I197" s="51"/>
      <c r="J197" s="51"/>
    </row>
    <row r="198" spans="1:10" ht="14.5">
      <c r="A198" s="51"/>
      <c r="B198" s="51"/>
      <c r="C198" s="51"/>
      <c r="D198" s="51"/>
      <c r="E198" s="51"/>
      <c r="F198" s="51"/>
      <c r="G198" s="51"/>
      <c r="H198" s="51"/>
      <c r="I198" s="51"/>
      <c r="J198" s="51"/>
    </row>
    <row r="199" spans="1:10" ht="14.5">
      <c r="A199" s="51"/>
      <c r="B199" s="51"/>
      <c r="C199" s="51"/>
      <c r="D199" s="51"/>
      <c r="E199" s="51"/>
      <c r="F199" s="51"/>
      <c r="G199" s="51"/>
      <c r="H199" s="51"/>
      <c r="I199" s="51"/>
      <c r="J199" s="51"/>
    </row>
    <row r="200" spans="1:10" ht="14.5">
      <c r="A200" s="51"/>
      <c r="B200" s="51"/>
      <c r="C200" s="51"/>
      <c r="D200" s="51"/>
      <c r="E200" s="51"/>
      <c r="F200" s="51"/>
      <c r="G200" s="51"/>
      <c r="H200" s="51"/>
      <c r="I200" s="51"/>
      <c r="J200" s="51"/>
    </row>
    <row r="201" spans="1:10" ht="14.5">
      <c r="A201" s="51"/>
      <c r="B201" s="51"/>
      <c r="C201" s="51"/>
      <c r="D201" s="51"/>
      <c r="E201" s="51"/>
      <c r="F201" s="51"/>
      <c r="G201" s="51"/>
      <c r="H201" s="51"/>
      <c r="I201" s="51"/>
      <c r="J201" s="51"/>
    </row>
    <row r="202" spans="1:10" ht="14.5">
      <c r="A202" s="51"/>
      <c r="B202" s="51"/>
      <c r="C202" s="51"/>
      <c r="D202" s="51"/>
      <c r="E202" s="51"/>
      <c r="F202" s="51"/>
      <c r="G202" s="51"/>
      <c r="H202" s="51"/>
      <c r="I202" s="51"/>
      <c r="J202" s="51"/>
    </row>
    <row r="203" spans="1:10" ht="14.5">
      <c r="A203" s="51"/>
      <c r="B203" s="51"/>
      <c r="C203" s="51"/>
      <c r="D203" s="51"/>
      <c r="E203" s="51"/>
      <c r="F203" s="51"/>
      <c r="G203" s="51"/>
      <c r="H203" s="51"/>
      <c r="I203" s="51"/>
      <c r="J203" s="51"/>
    </row>
    <row r="204" spans="1:10" ht="14.5">
      <c r="A204" s="51"/>
      <c r="B204" s="51"/>
      <c r="C204" s="51"/>
      <c r="D204" s="51"/>
      <c r="E204" s="51"/>
      <c r="F204" s="51"/>
      <c r="G204" s="51"/>
      <c r="H204" s="51"/>
      <c r="I204" s="51"/>
      <c r="J204" s="51"/>
    </row>
    <row r="205" spans="1:10" ht="14.5">
      <c r="A205" s="51"/>
      <c r="B205" s="51"/>
      <c r="C205" s="51"/>
      <c r="D205" s="51"/>
      <c r="E205" s="51"/>
      <c r="F205" s="51"/>
      <c r="G205" s="51"/>
      <c r="H205" s="51"/>
      <c r="I205" s="51"/>
      <c r="J205" s="51"/>
    </row>
    <row r="206" spans="1:10" ht="14.5">
      <c r="A206" s="51"/>
      <c r="B206" s="51"/>
      <c r="C206" s="51"/>
      <c r="D206" s="51"/>
      <c r="E206" s="51"/>
      <c r="F206" s="51"/>
      <c r="G206" s="51"/>
      <c r="H206" s="51"/>
      <c r="I206" s="51"/>
      <c r="J206" s="51"/>
    </row>
    <row r="207" spans="1:10" ht="14.5">
      <c r="A207" s="51"/>
      <c r="B207" s="51"/>
      <c r="C207" s="51"/>
      <c r="D207" s="51"/>
      <c r="E207" s="51"/>
      <c r="F207" s="51"/>
      <c r="G207" s="51"/>
      <c r="H207" s="51"/>
      <c r="I207" s="51"/>
      <c r="J207" s="51"/>
    </row>
    <row r="208" spans="1:10" ht="14.5">
      <c r="A208" s="51"/>
      <c r="B208" s="51"/>
      <c r="C208" s="51"/>
      <c r="D208" s="51"/>
      <c r="E208" s="51"/>
      <c r="F208" s="51"/>
      <c r="G208" s="51"/>
      <c r="H208" s="51"/>
      <c r="I208" s="51"/>
      <c r="J208" s="51"/>
    </row>
    <row r="209" spans="1:10" ht="14.5">
      <c r="A209" s="51"/>
      <c r="B209" s="51"/>
      <c r="C209" s="51"/>
      <c r="D209" s="51"/>
      <c r="E209" s="51"/>
      <c r="F209" s="51"/>
      <c r="G209" s="51"/>
      <c r="H209" s="51"/>
      <c r="I209" s="51"/>
      <c r="J209" s="51"/>
    </row>
    <row r="210" spans="1:10" ht="14.5">
      <c r="A210" s="51"/>
      <c r="B210" s="51"/>
      <c r="C210" s="51"/>
      <c r="D210" s="51"/>
      <c r="E210" s="51"/>
      <c r="F210" s="51"/>
      <c r="G210" s="51"/>
      <c r="H210" s="51"/>
      <c r="I210" s="51"/>
      <c r="J210" s="51"/>
    </row>
    <row r="211" spans="1:10" ht="14.5">
      <c r="A211" s="51"/>
      <c r="B211" s="51"/>
      <c r="C211" s="51"/>
      <c r="D211" s="51"/>
      <c r="E211" s="51"/>
      <c r="F211" s="51"/>
      <c r="G211" s="51"/>
      <c r="H211" s="51"/>
      <c r="I211" s="51"/>
      <c r="J211" s="51"/>
    </row>
    <row r="212" spans="1:10" ht="14.5">
      <c r="A212" s="51"/>
      <c r="B212" s="51"/>
      <c r="C212" s="51"/>
      <c r="D212" s="51"/>
      <c r="E212" s="51"/>
      <c r="F212" s="51"/>
      <c r="G212" s="51"/>
      <c r="H212" s="51"/>
      <c r="I212" s="51"/>
      <c r="J212" s="51"/>
    </row>
    <row r="213" spans="1:10" ht="14.5">
      <c r="A213" s="51"/>
      <c r="B213" s="51"/>
      <c r="C213" s="51"/>
      <c r="D213" s="51"/>
      <c r="E213" s="51"/>
      <c r="F213" s="51"/>
      <c r="G213" s="51"/>
      <c r="H213" s="51"/>
      <c r="I213" s="51"/>
      <c r="J213" s="51"/>
    </row>
    <row r="214" spans="1:10" ht="14.5">
      <c r="A214" s="51"/>
      <c r="B214" s="51"/>
      <c r="C214" s="51"/>
      <c r="D214" s="51"/>
      <c r="E214" s="51"/>
      <c r="F214" s="51"/>
      <c r="G214" s="51"/>
      <c r="H214" s="51"/>
      <c r="I214" s="51"/>
      <c r="J214" s="51"/>
    </row>
    <row r="215" spans="1:10" ht="14.5">
      <c r="A215" s="51"/>
      <c r="B215" s="51"/>
      <c r="C215" s="51"/>
      <c r="D215" s="51"/>
      <c r="E215" s="51"/>
      <c r="F215" s="51"/>
      <c r="G215" s="51"/>
      <c r="H215" s="51"/>
      <c r="I215" s="51"/>
      <c r="J215" s="51"/>
    </row>
    <row r="216" spans="1:10" ht="14.5">
      <c r="A216" s="51"/>
      <c r="B216" s="51"/>
      <c r="C216" s="51"/>
      <c r="D216" s="51"/>
      <c r="E216" s="51"/>
      <c r="F216" s="51"/>
      <c r="G216" s="51"/>
      <c r="H216" s="51"/>
      <c r="I216" s="51"/>
      <c r="J216" s="51"/>
    </row>
    <row r="217" spans="1:10" ht="14.5">
      <c r="A217" s="51"/>
      <c r="B217" s="51"/>
      <c r="C217" s="51"/>
      <c r="D217" s="51"/>
      <c r="E217" s="51"/>
      <c r="F217" s="51"/>
      <c r="G217" s="51"/>
      <c r="H217" s="51"/>
      <c r="I217" s="51"/>
      <c r="J217" s="51"/>
    </row>
    <row r="218" spans="1:10" ht="14.5">
      <c r="A218" s="51"/>
      <c r="B218" s="51"/>
      <c r="C218" s="51"/>
      <c r="D218" s="51"/>
      <c r="E218" s="51"/>
      <c r="F218" s="51"/>
      <c r="G218" s="51"/>
      <c r="H218" s="51"/>
      <c r="I218" s="51"/>
      <c r="J218" s="51"/>
    </row>
    <row r="219" spans="1:10" ht="14.5">
      <c r="A219" s="51"/>
      <c r="B219" s="51"/>
      <c r="C219" s="51"/>
      <c r="D219" s="51"/>
      <c r="E219" s="51"/>
      <c r="F219" s="51"/>
      <c r="G219" s="51"/>
      <c r="H219" s="51"/>
      <c r="I219" s="51"/>
      <c r="J219" s="51"/>
    </row>
    <row r="220" spans="1:10" ht="14.5">
      <c r="A220" s="51"/>
      <c r="B220" s="51"/>
      <c r="C220" s="51"/>
      <c r="D220" s="51"/>
      <c r="E220" s="51"/>
      <c r="F220" s="51"/>
      <c r="G220" s="51"/>
      <c r="H220" s="51"/>
      <c r="I220" s="51"/>
      <c r="J220" s="51"/>
    </row>
    <row r="221" spans="1:10" ht="14.5">
      <c r="A221" s="51"/>
      <c r="B221" s="51"/>
      <c r="C221" s="51"/>
      <c r="D221" s="51"/>
      <c r="E221" s="51"/>
      <c r="F221" s="51"/>
      <c r="G221" s="51"/>
      <c r="H221" s="51"/>
      <c r="I221" s="51"/>
      <c r="J221" s="51"/>
    </row>
    <row r="222" spans="1:10" ht="14.5">
      <c r="A222" s="51"/>
      <c r="B222" s="51"/>
      <c r="C222" s="51"/>
      <c r="D222" s="51"/>
      <c r="E222" s="51"/>
      <c r="F222" s="51"/>
      <c r="G222" s="51"/>
      <c r="H222" s="51"/>
      <c r="I222" s="51"/>
      <c r="J222" s="51"/>
    </row>
    <row r="223" spans="1:10" ht="14.5">
      <c r="A223" s="51"/>
      <c r="B223" s="51"/>
      <c r="C223" s="51"/>
      <c r="D223" s="51"/>
      <c r="E223" s="51"/>
      <c r="F223" s="51"/>
      <c r="G223" s="51"/>
      <c r="H223" s="51"/>
      <c r="I223" s="51"/>
      <c r="J223" s="51"/>
    </row>
    <row r="224" spans="1:10" ht="14.5">
      <c r="A224" s="51"/>
      <c r="B224" s="51"/>
      <c r="C224" s="51"/>
      <c r="D224" s="51"/>
      <c r="E224" s="51"/>
      <c r="F224" s="51"/>
      <c r="G224" s="51"/>
      <c r="H224" s="51"/>
      <c r="I224" s="51"/>
      <c r="J224" s="51"/>
    </row>
    <row r="225" spans="1:10" ht="14.5">
      <c r="A225" s="51"/>
      <c r="B225" s="51"/>
      <c r="C225" s="51"/>
      <c r="D225" s="51"/>
      <c r="E225" s="51"/>
      <c r="F225" s="51"/>
      <c r="G225" s="51"/>
      <c r="H225" s="51"/>
      <c r="I225" s="51"/>
      <c r="J225" s="51"/>
    </row>
    <row r="226" spans="1:10" ht="14.5">
      <c r="A226" s="51"/>
      <c r="B226" s="51"/>
      <c r="C226" s="51"/>
      <c r="D226" s="51"/>
      <c r="E226" s="51"/>
      <c r="F226" s="51"/>
      <c r="G226" s="51"/>
      <c r="H226" s="51"/>
      <c r="I226" s="51"/>
      <c r="J226" s="51"/>
    </row>
    <row r="227" spans="1:10" ht="14.5">
      <c r="A227" s="51"/>
      <c r="B227" s="51"/>
      <c r="C227" s="51"/>
      <c r="D227" s="51"/>
      <c r="E227" s="51"/>
      <c r="F227" s="51"/>
      <c r="G227" s="51"/>
      <c r="H227" s="51"/>
      <c r="I227" s="51"/>
      <c r="J227" s="51"/>
    </row>
    <row r="228" spans="1:10" ht="14.5">
      <c r="A228" s="51"/>
      <c r="B228" s="51"/>
      <c r="C228" s="51"/>
      <c r="D228" s="51"/>
      <c r="E228" s="51"/>
      <c r="F228" s="51"/>
      <c r="G228" s="51"/>
      <c r="H228" s="51"/>
      <c r="I228" s="51"/>
      <c r="J228" s="51"/>
    </row>
    <row r="229" spans="1:10" ht="14.5">
      <c r="A229" s="51"/>
      <c r="B229" s="51"/>
      <c r="C229" s="51"/>
      <c r="D229" s="51"/>
      <c r="E229" s="51"/>
      <c r="F229" s="51"/>
      <c r="G229" s="51"/>
      <c r="H229" s="51"/>
      <c r="I229" s="51"/>
      <c r="J229" s="51"/>
    </row>
    <row r="230" spans="1:10" ht="14.5">
      <c r="A230" s="51"/>
      <c r="B230" s="51"/>
      <c r="C230" s="51"/>
      <c r="D230" s="51"/>
      <c r="E230" s="51"/>
      <c r="F230" s="51"/>
      <c r="G230" s="51"/>
      <c r="H230" s="51"/>
      <c r="I230" s="51"/>
      <c r="J230" s="51"/>
    </row>
    <row r="231" spans="1:10" ht="14.5">
      <c r="A231" s="51"/>
      <c r="B231" s="51"/>
      <c r="C231" s="51"/>
      <c r="D231" s="51"/>
      <c r="E231" s="51"/>
      <c r="F231" s="51"/>
      <c r="G231" s="51"/>
      <c r="H231" s="51"/>
      <c r="I231" s="51"/>
      <c r="J231" s="51"/>
    </row>
    <row r="232" spans="1:10" ht="14.5">
      <c r="A232" s="51"/>
      <c r="B232" s="51"/>
      <c r="C232" s="51"/>
      <c r="D232" s="51"/>
      <c r="E232" s="51"/>
      <c r="F232" s="51"/>
      <c r="G232" s="51"/>
      <c r="H232" s="51"/>
      <c r="I232" s="51"/>
      <c r="J232" s="51"/>
    </row>
    <row r="233" spans="1:10" ht="14.5">
      <c r="A233" s="51"/>
      <c r="B233" s="51"/>
      <c r="C233" s="51"/>
      <c r="D233" s="51"/>
      <c r="E233" s="51"/>
      <c r="F233" s="51"/>
      <c r="G233" s="51"/>
      <c r="H233" s="51"/>
      <c r="I233" s="51"/>
      <c r="J233" s="51"/>
    </row>
    <row r="234" spans="1:10" ht="14.5">
      <c r="A234" s="51"/>
      <c r="B234" s="51"/>
      <c r="C234" s="51"/>
      <c r="D234" s="51"/>
      <c r="E234" s="51"/>
      <c r="F234" s="51"/>
      <c r="G234" s="51"/>
      <c r="H234" s="51"/>
      <c r="I234" s="51"/>
      <c r="J234" s="51"/>
    </row>
    <row r="235" spans="1:10" ht="14.5">
      <c r="A235" s="51"/>
      <c r="B235" s="51"/>
      <c r="C235" s="51"/>
      <c r="D235" s="51"/>
      <c r="E235" s="51"/>
      <c r="F235" s="51"/>
      <c r="G235" s="51"/>
      <c r="H235" s="51"/>
      <c r="I235" s="51"/>
      <c r="J235" s="51"/>
    </row>
    <row r="236" spans="1:10" ht="14.5">
      <c r="A236" s="51"/>
      <c r="B236" s="51"/>
      <c r="C236" s="51"/>
      <c r="D236" s="51"/>
      <c r="E236" s="51"/>
      <c r="F236" s="51"/>
      <c r="G236" s="51"/>
      <c r="H236" s="51"/>
      <c r="I236" s="51"/>
      <c r="J236" s="51"/>
    </row>
    <row r="237" spans="1:10" ht="14.5">
      <c r="A237" s="51"/>
      <c r="B237" s="51"/>
      <c r="C237" s="51"/>
      <c r="D237" s="51"/>
      <c r="E237" s="51"/>
      <c r="F237" s="51"/>
      <c r="G237" s="51"/>
      <c r="H237" s="51"/>
      <c r="I237" s="51"/>
      <c r="J237" s="51"/>
    </row>
    <row r="238" spans="1:10" ht="14.5">
      <c r="A238" s="51"/>
      <c r="B238" s="51"/>
      <c r="C238" s="51"/>
      <c r="D238" s="51"/>
      <c r="E238" s="51"/>
      <c r="F238" s="51"/>
      <c r="G238" s="51"/>
      <c r="H238" s="51"/>
      <c r="I238" s="51"/>
      <c r="J238" s="51"/>
    </row>
    <row r="239" spans="1:10" ht="14.5">
      <c r="A239" s="51"/>
      <c r="B239" s="51"/>
      <c r="C239" s="51"/>
      <c r="D239" s="51"/>
      <c r="E239" s="51"/>
      <c r="F239" s="51"/>
      <c r="G239" s="51"/>
      <c r="H239" s="51"/>
      <c r="I239" s="51"/>
      <c r="J239" s="51"/>
    </row>
    <row r="240" spans="1:10" ht="14.5">
      <c r="A240" s="51"/>
      <c r="B240" s="51"/>
      <c r="C240" s="51"/>
      <c r="D240" s="51"/>
      <c r="E240" s="51"/>
      <c r="F240" s="51"/>
      <c r="G240" s="51"/>
      <c r="H240" s="51"/>
      <c r="I240" s="51"/>
      <c r="J240" s="51"/>
    </row>
    <row r="241" spans="1:10" ht="14.5">
      <c r="A241" s="51"/>
      <c r="B241" s="51"/>
      <c r="C241" s="51"/>
      <c r="D241" s="51"/>
      <c r="E241" s="51"/>
      <c r="F241" s="51"/>
      <c r="G241" s="51"/>
      <c r="H241" s="51"/>
      <c r="I241" s="51"/>
      <c r="J241" s="51"/>
    </row>
    <row r="242" spans="1:10" ht="14.5">
      <c r="A242" s="51"/>
      <c r="B242" s="51"/>
      <c r="C242" s="51"/>
      <c r="D242" s="51"/>
      <c r="E242" s="51"/>
      <c r="F242" s="51"/>
      <c r="G242" s="51"/>
      <c r="H242" s="51"/>
      <c r="I242" s="51"/>
      <c r="J242" s="51"/>
    </row>
    <row r="243" spans="1:10" ht="14.5">
      <c r="A243" s="51"/>
      <c r="B243" s="51"/>
      <c r="C243" s="51"/>
      <c r="D243" s="51"/>
      <c r="E243" s="51"/>
      <c r="F243" s="51"/>
      <c r="G243" s="51"/>
      <c r="H243" s="51"/>
      <c r="I243" s="51"/>
      <c r="J243" s="51"/>
    </row>
    <row r="244" spans="1:10" ht="14.5">
      <c r="A244" s="51"/>
      <c r="B244" s="51"/>
      <c r="C244" s="51"/>
      <c r="D244" s="51"/>
      <c r="E244" s="51"/>
      <c r="F244" s="51"/>
      <c r="G244" s="51"/>
      <c r="H244" s="51"/>
      <c r="I244" s="51"/>
      <c r="J244" s="51"/>
    </row>
    <row r="245" spans="1:10" ht="14.5">
      <c r="A245" s="51"/>
      <c r="B245" s="51"/>
      <c r="C245" s="51"/>
      <c r="D245" s="51"/>
      <c r="E245" s="51"/>
      <c r="F245" s="51"/>
      <c r="G245" s="51"/>
      <c r="H245" s="51"/>
      <c r="I245" s="51"/>
      <c r="J245" s="51"/>
    </row>
    <row r="246" spans="1:10" ht="14.5">
      <c r="A246" s="51"/>
      <c r="B246" s="51"/>
      <c r="C246" s="51"/>
      <c r="D246" s="51"/>
      <c r="E246" s="51"/>
      <c r="F246" s="51"/>
      <c r="G246" s="51"/>
      <c r="H246" s="51"/>
      <c r="I246" s="51"/>
      <c r="J246" s="51"/>
    </row>
    <row r="247" spans="1:10" ht="14.5">
      <c r="A247" s="51"/>
      <c r="B247" s="51"/>
      <c r="C247" s="51"/>
      <c r="D247" s="51"/>
      <c r="E247" s="51"/>
      <c r="F247" s="51"/>
      <c r="G247" s="51"/>
      <c r="H247" s="51"/>
      <c r="I247" s="51"/>
      <c r="J247" s="51"/>
    </row>
    <row r="248" spans="1:10" ht="14.5">
      <c r="A248" s="51"/>
      <c r="B248" s="51"/>
      <c r="C248" s="51"/>
      <c r="D248" s="51"/>
      <c r="E248" s="51"/>
      <c r="F248" s="51"/>
      <c r="G248" s="51"/>
      <c r="H248" s="51"/>
      <c r="I248" s="51"/>
      <c r="J248" s="51"/>
    </row>
    <row r="249" spans="1:10" ht="14.5">
      <c r="A249" s="51"/>
      <c r="B249" s="51"/>
      <c r="C249" s="51"/>
      <c r="D249" s="51"/>
      <c r="E249" s="51"/>
      <c r="F249" s="51"/>
      <c r="G249" s="51"/>
      <c r="H249" s="51"/>
      <c r="I249" s="51"/>
      <c r="J249" s="51"/>
    </row>
    <row r="250" spans="1:10" ht="14.5">
      <c r="A250" s="51"/>
      <c r="B250" s="51"/>
      <c r="C250" s="51"/>
      <c r="D250" s="51"/>
      <c r="E250" s="51"/>
      <c r="F250" s="51"/>
      <c r="G250" s="51"/>
      <c r="H250" s="51"/>
      <c r="I250" s="51"/>
      <c r="J250" s="51"/>
    </row>
    <row r="251" spans="1:10" ht="14.5">
      <c r="A251" s="51"/>
      <c r="B251" s="51"/>
      <c r="C251" s="51"/>
      <c r="D251" s="51"/>
      <c r="E251" s="51"/>
      <c r="F251" s="51"/>
      <c r="G251" s="51"/>
      <c r="H251" s="51"/>
      <c r="I251" s="51"/>
      <c r="J251" s="51"/>
    </row>
  </sheetData>
  <mergeCells count="38">
    <mergeCell ref="A1:J1"/>
    <mergeCell ref="A5:A7"/>
    <mergeCell ref="B5:B6"/>
    <mergeCell ref="C5:J5"/>
    <mergeCell ref="C6:D6"/>
    <mergeCell ref="E6:F6"/>
    <mergeCell ref="G6:H6"/>
    <mergeCell ref="I6:J6"/>
    <mergeCell ref="A4:J4"/>
    <mergeCell ref="A27:J27"/>
    <mergeCell ref="A29:J29"/>
    <mergeCell ref="A32:A34"/>
    <mergeCell ref="B32:B33"/>
    <mergeCell ref="C32:J32"/>
    <mergeCell ref="C33:D33"/>
    <mergeCell ref="E33:F33"/>
    <mergeCell ref="G33:H33"/>
    <mergeCell ref="I33:J33"/>
    <mergeCell ref="A31:J31"/>
    <mergeCell ref="A54:J54"/>
    <mergeCell ref="A56:J56"/>
    <mergeCell ref="A59:A61"/>
    <mergeCell ref="B59:B60"/>
    <mergeCell ref="C59:J59"/>
    <mergeCell ref="C60:D60"/>
    <mergeCell ref="E60:F60"/>
    <mergeCell ref="G60:H60"/>
    <mergeCell ref="I60:J60"/>
    <mergeCell ref="A108:J108"/>
    <mergeCell ref="A81:J81"/>
    <mergeCell ref="A83:J83"/>
    <mergeCell ref="A86:A88"/>
    <mergeCell ref="B86:B87"/>
    <mergeCell ref="C86:J86"/>
    <mergeCell ref="C87:D87"/>
    <mergeCell ref="E87:F87"/>
    <mergeCell ref="G87:H87"/>
    <mergeCell ref="I87:J87"/>
  </mergeCells>
  <hyperlinks>
    <hyperlink ref="A2" location="Inhalt!A1" display="Zurück zum Inhalt - HF-10"/>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16"/>
  <sheetViews>
    <sheetView zoomScale="80" zoomScaleNormal="80" workbookViewId="0">
      <selection activeCell="A2" sqref="A2"/>
    </sheetView>
  </sheetViews>
  <sheetFormatPr baseColWidth="10" defaultColWidth="11" defaultRowHeight="14"/>
  <cols>
    <col min="1" max="1" width="23.5" style="1" customWidth="1"/>
    <col min="2" max="11" width="11.08203125" style="1" customWidth="1"/>
    <col min="12" max="16384" width="11" style="1"/>
  </cols>
  <sheetData>
    <row r="1" spans="1:75" ht="23.5">
      <c r="A1" s="822">
        <v>2021</v>
      </c>
      <c r="B1" s="822"/>
      <c r="C1" s="822"/>
      <c r="D1" s="822"/>
      <c r="E1" s="822"/>
      <c r="F1" s="822"/>
      <c r="G1" s="822"/>
      <c r="H1" s="822"/>
      <c r="I1" s="822"/>
      <c r="J1" s="822"/>
      <c r="K1" s="822"/>
      <c r="L1" s="130"/>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row>
    <row r="2" spans="1:75" s="544" customFormat="1" ht="13">
      <c r="A2" s="813" t="s">
        <v>208</v>
      </c>
    </row>
    <row r="3" spans="1:75" s="8" customFormat="1" ht="14.5">
      <c r="A3" s="50"/>
      <c r="B3" s="559"/>
      <c r="C3" s="559"/>
      <c r="D3" s="559"/>
      <c r="E3" s="559"/>
      <c r="F3" s="559"/>
      <c r="G3" s="559"/>
      <c r="H3" s="559"/>
      <c r="I3" s="559"/>
      <c r="J3" s="559"/>
      <c r="K3" s="559"/>
      <c r="L3" s="559"/>
    </row>
    <row r="4" spans="1:75" ht="14.5">
      <c r="A4" s="956" t="s">
        <v>180</v>
      </c>
      <c r="B4" s="956"/>
      <c r="C4" s="956"/>
      <c r="D4" s="956"/>
      <c r="E4" s="956"/>
      <c r="F4" s="956"/>
      <c r="G4" s="956"/>
      <c r="H4" s="956"/>
      <c r="I4" s="956"/>
      <c r="J4" s="956"/>
      <c r="K4" s="956"/>
      <c r="L4" s="560"/>
    </row>
    <row r="5" spans="1:75" ht="47.25" customHeight="1">
      <c r="A5" s="967" t="s">
        <v>2</v>
      </c>
      <c r="B5" s="984" t="s">
        <v>65</v>
      </c>
      <c r="C5" s="973"/>
      <c r="D5" s="972" t="s">
        <v>66</v>
      </c>
      <c r="E5" s="973"/>
      <c r="F5" s="972" t="s">
        <v>67</v>
      </c>
      <c r="G5" s="973"/>
      <c r="H5" s="972" t="s">
        <v>68</v>
      </c>
      <c r="I5" s="973"/>
      <c r="J5" s="972" t="s">
        <v>146</v>
      </c>
      <c r="K5" s="974"/>
      <c r="L5" s="560"/>
    </row>
    <row r="6" spans="1:75" ht="15" thickBot="1">
      <c r="A6" s="967"/>
      <c r="B6" s="437" t="s">
        <v>70</v>
      </c>
      <c r="C6" s="438" t="s">
        <v>71</v>
      </c>
      <c r="D6" s="557" t="s">
        <v>70</v>
      </c>
      <c r="E6" s="438" t="s">
        <v>71</v>
      </c>
      <c r="F6" s="557" t="s">
        <v>70</v>
      </c>
      <c r="G6" s="438" t="s">
        <v>71</v>
      </c>
      <c r="H6" s="557" t="s">
        <v>70</v>
      </c>
      <c r="I6" s="438" t="s">
        <v>71</v>
      </c>
      <c r="J6" s="557" t="s">
        <v>70</v>
      </c>
      <c r="K6" s="558" t="s">
        <v>71</v>
      </c>
      <c r="L6" s="560"/>
    </row>
    <row r="7" spans="1:75" ht="15" thickBot="1">
      <c r="A7" s="968"/>
      <c r="B7" s="979" t="s">
        <v>70</v>
      </c>
      <c r="C7" s="980"/>
      <c r="D7" s="980"/>
      <c r="E7" s="980"/>
      <c r="F7" s="980"/>
      <c r="G7" s="980"/>
      <c r="H7" s="980"/>
      <c r="I7" s="980"/>
      <c r="J7" s="980"/>
      <c r="K7" s="980"/>
      <c r="L7" s="560"/>
    </row>
    <row r="8" spans="1:75" ht="15" thickBot="1">
      <c r="A8" s="981" t="s">
        <v>59</v>
      </c>
      <c r="B8" s="982"/>
      <c r="C8" s="982"/>
      <c r="D8" s="982"/>
      <c r="E8" s="982"/>
      <c r="F8" s="982"/>
      <c r="G8" s="982"/>
      <c r="H8" s="982"/>
      <c r="I8" s="982"/>
      <c r="J8" s="982"/>
      <c r="K8" s="983"/>
      <c r="L8" s="560"/>
    </row>
    <row r="9" spans="1:75" ht="14.5">
      <c r="A9" s="561" t="s">
        <v>3</v>
      </c>
      <c r="B9" s="562">
        <v>54</v>
      </c>
      <c r="C9" s="563">
        <v>1.28</v>
      </c>
      <c r="D9" s="562">
        <v>26</v>
      </c>
      <c r="E9" s="563">
        <v>1.1300000000000001</v>
      </c>
      <c r="F9" s="562">
        <v>2</v>
      </c>
      <c r="G9" s="563">
        <v>0.35000000000000003</v>
      </c>
      <c r="H9" s="562">
        <v>2</v>
      </c>
      <c r="I9" s="564">
        <v>0.39</v>
      </c>
      <c r="J9" s="581">
        <v>0.39</v>
      </c>
      <c r="K9" s="574">
        <v>0.39</v>
      </c>
      <c r="L9" s="560"/>
    </row>
    <row r="10" spans="1:75" ht="14.5">
      <c r="A10" s="304" t="s">
        <v>4</v>
      </c>
      <c r="B10" s="305">
        <v>55</v>
      </c>
      <c r="C10" s="307">
        <v>1.19</v>
      </c>
      <c r="D10" s="305">
        <v>24</v>
      </c>
      <c r="E10" s="307">
        <v>1.02</v>
      </c>
      <c r="F10" s="305">
        <v>3</v>
      </c>
      <c r="G10" s="307">
        <v>0.37</v>
      </c>
      <c r="H10" s="305">
        <v>3</v>
      </c>
      <c r="I10" s="565">
        <v>0.44</v>
      </c>
      <c r="J10" s="582">
        <v>0.44</v>
      </c>
      <c r="K10" s="441">
        <v>0.44</v>
      </c>
      <c r="L10" s="560"/>
    </row>
    <row r="11" spans="1:75" ht="14.5">
      <c r="A11" s="308" t="s">
        <v>26</v>
      </c>
      <c r="B11" s="309">
        <v>41</v>
      </c>
      <c r="C11" s="311">
        <v>1.8900000000000001</v>
      </c>
      <c r="D11" s="309">
        <v>32</v>
      </c>
      <c r="E11" s="311">
        <v>1.77</v>
      </c>
      <c r="F11" s="309">
        <v>3</v>
      </c>
      <c r="G11" s="311">
        <v>0.63</v>
      </c>
      <c r="H11" s="309">
        <v>3</v>
      </c>
      <c r="I11" s="566">
        <v>0.72</v>
      </c>
      <c r="J11" s="583">
        <v>0.72</v>
      </c>
      <c r="K11" s="440">
        <v>0.72</v>
      </c>
      <c r="L11" s="560"/>
    </row>
    <row r="12" spans="1:75" ht="14.5">
      <c r="A12" s="304" t="s">
        <v>5</v>
      </c>
      <c r="B12" s="305">
        <v>46</v>
      </c>
      <c r="C12" s="307">
        <v>1.81</v>
      </c>
      <c r="D12" s="305">
        <v>27</v>
      </c>
      <c r="E12" s="307">
        <v>1.61</v>
      </c>
      <c r="F12" s="305">
        <v>4</v>
      </c>
      <c r="G12" s="307">
        <v>0.69000000000000006</v>
      </c>
      <c r="H12" s="305">
        <v>2</v>
      </c>
      <c r="I12" s="565">
        <v>0.62</v>
      </c>
      <c r="J12" s="582">
        <v>0.62</v>
      </c>
      <c r="K12" s="441">
        <v>0.62</v>
      </c>
      <c r="L12" s="560"/>
    </row>
    <row r="13" spans="1:75" ht="14.5">
      <c r="A13" s="308" t="s">
        <v>6</v>
      </c>
      <c r="B13" s="309">
        <v>58</v>
      </c>
      <c r="C13" s="311">
        <v>2.3199999999999998</v>
      </c>
      <c r="D13" s="309">
        <v>25</v>
      </c>
      <c r="E13" s="311">
        <v>2</v>
      </c>
      <c r="F13" s="309">
        <v>3</v>
      </c>
      <c r="G13" s="311">
        <v>0.82000000000000006</v>
      </c>
      <c r="H13" s="309">
        <v>1</v>
      </c>
      <c r="I13" s="566">
        <v>0.48</v>
      </c>
      <c r="J13" s="583">
        <v>0.48</v>
      </c>
      <c r="K13" s="440">
        <v>0.48</v>
      </c>
      <c r="L13" s="560"/>
    </row>
    <row r="14" spans="1:75" ht="14.5">
      <c r="A14" s="304" t="s">
        <v>27</v>
      </c>
      <c r="B14" s="305">
        <v>50</v>
      </c>
      <c r="C14" s="307">
        <v>1.75</v>
      </c>
      <c r="D14" s="305">
        <v>29</v>
      </c>
      <c r="E14" s="307">
        <v>1.58</v>
      </c>
      <c r="F14" s="305">
        <v>3</v>
      </c>
      <c r="G14" s="307">
        <v>0.57999999999999996</v>
      </c>
      <c r="H14" s="305">
        <v>3</v>
      </c>
      <c r="I14" s="565">
        <v>0.61</v>
      </c>
      <c r="J14" s="582">
        <v>0.61</v>
      </c>
      <c r="K14" s="441">
        <v>0.61</v>
      </c>
      <c r="L14" s="560"/>
    </row>
    <row r="15" spans="1:75" ht="14.5">
      <c r="A15" s="308" t="s">
        <v>7</v>
      </c>
      <c r="B15" s="309">
        <v>49</v>
      </c>
      <c r="C15" s="311">
        <v>1.61</v>
      </c>
      <c r="D15" s="309">
        <v>26</v>
      </c>
      <c r="E15" s="311">
        <v>1.41</v>
      </c>
      <c r="F15" s="309">
        <v>4</v>
      </c>
      <c r="G15" s="311">
        <v>0.61</v>
      </c>
      <c r="H15" s="309">
        <v>3</v>
      </c>
      <c r="I15" s="566">
        <v>0.57999999999999996</v>
      </c>
      <c r="J15" s="583">
        <v>0.57999999999999996</v>
      </c>
      <c r="K15" s="440">
        <v>0.57999999999999996</v>
      </c>
      <c r="L15" s="560"/>
    </row>
    <row r="16" spans="1:75" ht="14.5">
      <c r="A16" s="304" t="s">
        <v>8</v>
      </c>
      <c r="B16" s="305">
        <v>41</v>
      </c>
      <c r="C16" s="307">
        <v>2</v>
      </c>
      <c r="D16" s="305">
        <v>27</v>
      </c>
      <c r="E16" s="307">
        <v>1.82</v>
      </c>
      <c r="F16" s="305">
        <v>4</v>
      </c>
      <c r="G16" s="307">
        <v>0.79</v>
      </c>
      <c r="H16" s="305">
        <v>2</v>
      </c>
      <c r="I16" s="565">
        <v>0.61</v>
      </c>
      <c r="J16" s="582">
        <v>0.61</v>
      </c>
      <c r="K16" s="441">
        <v>0.61</v>
      </c>
      <c r="L16" s="560"/>
    </row>
    <row r="17" spans="1:12" ht="14.5">
      <c r="A17" s="308" t="s">
        <v>9</v>
      </c>
      <c r="B17" s="309">
        <v>49</v>
      </c>
      <c r="C17" s="311">
        <v>1.45</v>
      </c>
      <c r="D17" s="309">
        <v>26</v>
      </c>
      <c r="E17" s="311">
        <v>1.27</v>
      </c>
      <c r="F17" s="309">
        <v>4</v>
      </c>
      <c r="G17" s="311">
        <v>0.54</v>
      </c>
      <c r="H17" s="309">
        <v>4</v>
      </c>
      <c r="I17" s="566">
        <v>0.54</v>
      </c>
      <c r="J17" s="583">
        <v>0.54</v>
      </c>
      <c r="K17" s="440">
        <v>0.54</v>
      </c>
      <c r="L17" s="560"/>
    </row>
    <row r="18" spans="1:12" ht="14.5">
      <c r="A18" s="304" t="s">
        <v>10</v>
      </c>
      <c r="B18" s="305">
        <v>54</v>
      </c>
      <c r="C18" s="307">
        <v>1.21</v>
      </c>
      <c r="D18" s="305">
        <v>25</v>
      </c>
      <c r="E18" s="307">
        <v>1.05</v>
      </c>
      <c r="F18" s="305">
        <v>2</v>
      </c>
      <c r="G18" s="307">
        <v>0.37</v>
      </c>
      <c r="H18" s="305">
        <v>2</v>
      </c>
      <c r="I18" s="565">
        <v>0.37</v>
      </c>
      <c r="J18" s="582">
        <v>0.37</v>
      </c>
      <c r="K18" s="441">
        <v>0.37</v>
      </c>
      <c r="L18" s="560"/>
    </row>
    <row r="19" spans="1:12" ht="14.5">
      <c r="A19" s="308" t="s">
        <v>11</v>
      </c>
      <c r="B19" s="309">
        <v>50</v>
      </c>
      <c r="C19" s="311">
        <v>1.74</v>
      </c>
      <c r="D19" s="309">
        <v>29</v>
      </c>
      <c r="E19" s="311">
        <v>1.58</v>
      </c>
      <c r="F19" s="309">
        <v>3</v>
      </c>
      <c r="G19" s="311">
        <v>0.55000000000000004</v>
      </c>
      <c r="H19" s="309">
        <v>2</v>
      </c>
      <c r="I19" s="566">
        <v>0.47000000000000003</v>
      </c>
      <c r="J19" s="583">
        <v>0.47000000000000003</v>
      </c>
      <c r="K19" s="440">
        <v>0.47000000000000003</v>
      </c>
      <c r="L19" s="560"/>
    </row>
    <row r="20" spans="1:12" ht="14.5">
      <c r="A20" s="304" t="s">
        <v>12</v>
      </c>
      <c r="B20" s="305">
        <v>50</v>
      </c>
      <c r="C20" s="307">
        <v>2.1800000000000002</v>
      </c>
      <c r="D20" s="305">
        <v>27</v>
      </c>
      <c r="E20" s="307">
        <v>1.95</v>
      </c>
      <c r="F20" s="305">
        <v>2</v>
      </c>
      <c r="G20" s="307">
        <v>0.53</v>
      </c>
      <c r="H20" s="305">
        <v>4</v>
      </c>
      <c r="I20" s="565">
        <v>0.93</v>
      </c>
      <c r="J20" s="582">
        <v>0.93</v>
      </c>
      <c r="K20" s="441">
        <v>0.93</v>
      </c>
      <c r="L20" s="560"/>
    </row>
    <row r="21" spans="1:12" ht="14.5">
      <c r="A21" s="308" t="s">
        <v>13</v>
      </c>
      <c r="B21" s="309">
        <v>41</v>
      </c>
      <c r="C21" s="311">
        <v>1.6</v>
      </c>
      <c r="D21" s="309">
        <v>28</v>
      </c>
      <c r="E21" s="311">
        <v>1.45</v>
      </c>
      <c r="F21" s="309">
        <v>4</v>
      </c>
      <c r="G21" s="311">
        <v>0.64</v>
      </c>
      <c r="H21" s="309">
        <v>3</v>
      </c>
      <c r="I21" s="566">
        <v>0.62</v>
      </c>
      <c r="J21" s="583">
        <v>0.62</v>
      </c>
      <c r="K21" s="440">
        <v>0.62</v>
      </c>
      <c r="L21" s="560"/>
    </row>
    <row r="22" spans="1:12" ht="14.5">
      <c r="A22" s="304" t="s">
        <v>14</v>
      </c>
      <c r="B22" s="305">
        <v>37</v>
      </c>
      <c r="C22" s="307">
        <v>1.77</v>
      </c>
      <c r="D22" s="305">
        <v>30</v>
      </c>
      <c r="E22" s="307">
        <v>1.6600000000000001</v>
      </c>
      <c r="F22" s="305">
        <v>3</v>
      </c>
      <c r="G22" s="307">
        <v>0.62</v>
      </c>
      <c r="H22" s="305">
        <v>5</v>
      </c>
      <c r="I22" s="565">
        <v>0.89</v>
      </c>
      <c r="J22" s="582">
        <v>0.89</v>
      </c>
      <c r="K22" s="441">
        <v>0.89</v>
      </c>
      <c r="L22" s="560"/>
    </row>
    <row r="23" spans="1:12" ht="14.5">
      <c r="A23" s="308" t="s">
        <v>15</v>
      </c>
      <c r="B23" s="309">
        <v>52</v>
      </c>
      <c r="C23" s="311">
        <v>2</v>
      </c>
      <c r="D23" s="309">
        <v>26</v>
      </c>
      <c r="E23" s="311">
        <v>1.75</v>
      </c>
      <c r="F23" s="309">
        <v>4</v>
      </c>
      <c r="G23" s="311">
        <v>0.79</v>
      </c>
      <c r="H23" s="309">
        <v>1</v>
      </c>
      <c r="I23" s="566">
        <v>0.49</v>
      </c>
      <c r="J23" s="583">
        <v>0.49</v>
      </c>
      <c r="K23" s="440">
        <v>0.49</v>
      </c>
      <c r="L23" s="560"/>
    </row>
    <row r="24" spans="1:12" ht="15" thickBot="1">
      <c r="A24" s="304" t="s">
        <v>16</v>
      </c>
      <c r="B24" s="305">
        <v>43</v>
      </c>
      <c r="C24" s="307">
        <v>1.99</v>
      </c>
      <c r="D24" s="305">
        <v>28</v>
      </c>
      <c r="E24" s="307">
        <v>1.76</v>
      </c>
      <c r="F24" s="305">
        <v>3</v>
      </c>
      <c r="G24" s="307">
        <v>0.76</v>
      </c>
      <c r="H24" s="305">
        <v>4</v>
      </c>
      <c r="I24" s="565">
        <v>0.83000000000000007</v>
      </c>
      <c r="J24" s="582">
        <v>0.83000000000000007</v>
      </c>
      <c r="K24" s="441">
        <v>0.83000000000000007</v>
      </c>
      <c r="L24" s="560"/>
    </row>
    <row r="25" spans="1:12" ht="14.5">
      <c r="A25" s="312" t="s">
        <v>18</v>
      </c>
      <c r="B25" s="313">
        <v>53</v>
      </c>
      <c r="C25" s="314">
        <v>0.52</v>
      </c>
      <c r="D25" s="313">
        <v>26</v>
      </c>
      <c r="E25" s="314">
        <v>0.46</v>
      </c>
      <c r="F25" s="313">
        <v>3</v>
      </c>
      <c r="G25" s="314">
        <v>0.17</v>
      </c>
      <c r="H25" s="313">
        <v>3</v>
      </c>
      <c r="I25" s="567">
        <v>0.17</v>
      </c>
      <c r="J25" s="313">
        <v>16</v>
      </c>
      <c r="K25" s="442">
        <v>0.39</v>
      </c>
      <c r="L25" s="560"/>
    </row>
    <row r="26" spans="1:12" ht="14.5">
      <c r="A26" s="315" t="s">
        <v>17</v>
      </c>
      <c r="B26" s="316">
        <v>42</v>
      </c>
      <c r="C26" s="317">
        <v>0.77</v>
      </c>
      <c r="D26" s="316">
        <v>29</v>
      </c>
      <c r="E26" s="317">
        <v>0.71</v>
      </c>
      <c r="F26" s="316">
        <v>3</v>
      </c>
      <c r="G26" s="317">
        <v>0.28999999999999998</v>
      </c>
      <c r="H26" s="316">
        <v>3</v>
      </c>
      <c r="I26" s="568">
        <v>0.3</v>
      </c>
      <c r="J26" s="316">
        <v>23</v>
      </c>
      <c r="K26" s="443">
        <v>0.65</v>
      </c>
      <c r="L26" s="560"/>
    </row>
    <row r="27" spans="1:12" ht="15" thickBot="1">
      <c r="A27" s="318" t="s">
        <v>19</v>
      </c>
      <c r="B27" s="319">
        <v>50</v>
      </c>
      <c r="C27" s="320">
        <v>0.44</v>
      </c>
      <c r="D27" s="319">
        <v>26</v>
      </c>
      <c r="E27" s="320">
        <v>0.39</v>
      </c>
      <c r="F27" s="319">
        <v>3</v>
      </c>
      <c r="G27" s="320">
        <v>0.15</v>
      </c>
      <c r="H27" s="319">
        <v>3</v>
      </c>
      <c r="I27" s="569">
        <v>0.15</v>
      </c>
      <c r="J27" s="319">
        <v>18</v>
      </c>
      <c r="K27" s="444">
        <v>0.33</v>
      </c>
      <c r="L27" s="560"/>
    </row>
    <row r="28" spans="1:12" ht="15" thickBot="1">
      <c r="A28" s="975" t="s">
        <v>60</v>
      </c>
      <c r="B28" s="976"/>
      <c r="C28" s="976"/>
      <c r="D28" s="976"/>
      <c r="E28" s="976"/>
      <c r="F28" s="976"/>
      <c r="G28" s="976"/>
      <c r="H28" s="976"/>
      <c r="I28" s="976"/>
      <c r="J28" s="976"/>
      <c r="K28" s="978"/>
      <c r="L28" s="560"/>
    </row>
    <row r="29" spans="1:12" ht="14.5">
      <c r="A29" s="561" t="s">
        <v>3</v>
      </c>
      <c r="B29" s="562">
        <v>62</v>
      </c>
      <c r="C29" s="563">
        <v>1.24</v>
      </c>
      <c r="D29" s="562">
        <v>19</v>
      </c>
      <c r="E29" s="563">
        <v>1</v>
      </c>
      <c r="F29" s="562">
        <v>3</v>
      </c>
      <c r="G29" s="563">
        <v>0.46</v>
      </c>
      <c r="H29" s="562">
        <v>0</v>
      </c>
      <c r="I29" s="564">
        <v>0.15</v>
      </c>
      <c r="J29" s="562">
        <v>16</v>
      </c>
      <c r="K29" s="574">
        <v>0.93</v>
      </c>
      <c r="L29" s="560"/>
    </row>
    <row r="30" spans="1:12" ht="14.5">
      <c r="A30" s="304" t="s">
        <v>4</v>
      </c>
      <c r="B30" s="305">
        <v>69</v>
      </c>
      <c r="C30" s="307">
        <v>1.1100000000000001</v>
      </c>
      <c r="D30" s="305">
        <v>16</v>
      </c>
      <c r="E30" s="307">
        <v>0.88</v>
      </c>
      <c r="F30" s="305">
        <v>3</v>
      </c>
      <c r="G30" s="307">
        <v>0.43</v>
      </c>
      <c r="H30" s="305">
        <v>0</v>
      </c>
      <c r="I30" s="565">
        <v>0.15</v>
      </c>
      <c r="J30" s="305">
        <v>12</v>
      </c>
      <c r="K30" s="441">
        <v>0.77</v>
      </c>
      <c r="L30" s="560"/>
    </row>
    <row r="31" spans="1:12" ht="14.5">
      <c r="A31" s="308" t="s">
        <v>26</v>
      </c>
      <c r="B31" s="309">
        <v>59</v>
      </c>
      <c r="C31" s="311">
        <v>1.8800000000000001</v>
      </c>
      <c r="D31" s="309">
        <v>25</v>
      </c>
      <c r="E31" s="311">
        <v>1.68</v>
      </c>
      <c r="F31" s="309">
        <v>2</v>
      </c>
      <c r="G31" s="311">
        <v>0.54</v>
      </c>
      <c r="H31" s="309">
        <v>1</v>
      </c>
      <c r="I31" s="566">
        <v>0.26</v>
      </c>
      <c r="J31" s="309">
        <v>13</v>
      </c>
      <c r="K31" s="440">
        <v>1.28</v>
      </c>
      <c r="L31" s="560"/>
    </row>
    <row r="32" spans="1:12" ht="14.5">
      <c r="A32" s="304" t="s">
        <v>5</v>
      </c>
      <c r="B32" s="305">
        <v>65</v>
      </c>
      <c r="C32" s="307">
        <v>1.73</v>
      </c>
      <c r="D32" s="305">
        <v>23</v>
      </c>
      <c r="E32" s="307">
        <v>1.54</v>
      </c>
      <c r="F32" s="305">
        <v>3</v>
      </c>
      <c r="G32" s="307">
        <v>0.57000000000000006</v>
      </c>
      <c r="H32" s="305">
        <v>0</v>
      </c>
      <c r="I32" s="565">
        <v>0.19</v>
      </c>
      <c r="J32" s="305">
        <v>9</v>
      </c>
      <c r="K32" s="441">
        <v>1.03</v>
      </c>
      <c r="L32" s="560"/>
    </row>
    <row r="33" spans="1:12" ht="14.5">
      <c r="A33" s="308" t="s">
        <v>6</v>
      </c>
      <c r="B33" s="309">
        <v>70</v>
      </c>
      <c r="C33" s="311">
        <v>2.11</v>
      </c>
      <c r="D33" s="309">
        <v>17</v>
      </c>
      <c r="E33" s="311">
        <v>1.7</v>
      </c>
      <c r="F33" s="309">
        <v>3</v>
      </c>
      <c r="G33" s="311">
        <v>0.73</v>
      </c>
      <c r="H33" s="309">
        <v>0</v>
      </c>
      <c r="I33" s="566">
        <v>0.27</v>
      </c>
      <c r="J33" s="309">
        <v>10</v>
      </c>
      <c r="K33" s="440">
        <v>1.3900000000000001</v>
      </c>
      <c r="L33" s="560"/>
    </row>
    <row r="34" spans="1:12" ht="14.5">
      <c r="A34" s="304" t="s">
        <v>27</v>
      </c>
      <c r="B34" s="305">
        <v>63</v>
      </c>
      <c r="C34" s="307">
        <v>1.69</v>
      </c>
      <c r="D34" s="305">
        <v>20</v>
      </c>
      <c r="E34" s="307">
        <v>1.41</v>
      </c>
      <c r="F34" s="305">
        <v>3</v>
      </c>
      <c r="G34" s="307">
        <v>0.57000000000000006</v>
      </c>
      <c r="H34" s="305">
        <v>0</v>
      </c>
      <c r="I34" s="565">
        <v>0.14000000000000001</v>
      </c>
      <c r="J34" s="305">
        <v>14</v>
      </c>
      <c r="K34" s="441">
        <v>1.2</v>
      </c>
      <c r="L34" s="560"/>
    </row>
    <row r="35" spans="1:12" ht="14.5">
      <c r="A35" s="308" t="s">
        <v>7</v>
      </c>
      <c r="B35" s="309">
        <v>62</v>
      </c>
      <c r="C35" s="311">
        <v>1.57</v>
      </c>
      <c r="D35" s="309">
        <v>21</v>
      </c>
      <c r="E35" s="311">
        <v>1.3</v>
      </c>
      <c r="F35" s="309">
        <v>3</v>
      </c>
      <c r="G35" s="311">
        <v>0.54</v>
      </c>
      <c r="H35" s="309">
        <v>1</v>
      </c>
      <c r="I35" s="566">
        <v>0.32</v>
      </c>
      <c r="J35" s="309">
        <v>14</v>
      </c>
      <c r="K35" s="440">
        <v>1.1200000000000001</v>
      </c>
      <c r="L35" s="560"/>
    </row>
    <row r="36" spans="1:12" ht="14.5">
      <c r="A36" s="304" t="s">
        <v>8</v>
      </c>
      <c r="B36" s="305">
        <v>62</v>
      </c>
      <c r="C36" s="307">
        <v>1.98</v>
      </c>
      <c r="D36" s="305">
        <v>25</v>
      </c>
      <c r="E36" s="307">
        <v>1.79</v>
      </c>
      <c r="F36" s="305">
        <v>3</v>
      </c>
      <c r="G36" s="307">
        <v>0.68</v>
      </c>
      <c r="H36" s="305">
        <v>0</v>
      </c>
      <c r="I36" s="565"/>
      <c r="J36" s="305">
        <v>10</v>
      </c>
      <c r="K36" s="441">
        <v>1.21</v>
      </c>
      <c r="L36" s="560"/>
    </row>
    <row r="37" spans="1:12" ht="14.5">
      <c r="A37" s="308" t="s">
        <v>9</v>
      </c>
      <c r="B37" s="309">
        <v>64</v>
      </c>
      <c r="C37" s="311">
        <v>1.3900000000000001</v>
      </c>
      <c r="D37" s="309">
        <v>19</v>
      </c>
      <c r="E37" s="311">
        <v>1.1400000000000001</v>
      </c>
      <c r="F37" s="309">
        <v>2</v>
      </c>
      <c r="G37" s="311">
        <v>0.45</v>
      </c>
      <c r="H37" s="309">
        <v>1</v>
      </c>
      <c r="I37" s="566">
        <v>0.27</v>
      </c>
      <c r="J37" s="309">
        <v>14</v>
      </c>
      <c r="K37" s="440">
        <v>1</v>
      </c>
      <c r="L37" s="560"/>
    </row>
    <row r="38" spans="1:12" ht="14.5">
      <c r="A38" s="304" t="s">
        <v>10</v>
      </c>
      <c r="B38" s="305">
        <v>65</v>
      </c>
      <c r="C38" s="307">
        <v>1.1599999999999999</v>
      </c>
      <c r="D38" s="305">
        <v>19</v>
      </c>
      <c r="E38" s="307">
        <v>0.96</v>
      </c>
      <c r="F38" s="305">
        <v>2</v>
      </c>
      <c r="G38" s="307">
        <v>0.37</v>
      </c>
      <c r="H38" s="305">
        <v>1</v>
      </c>
      <c r="I38" s="565">
        <v>0.26</v>
      </c>
      <c r="J38" s="305">
        <v>13</v>
      </c>
      <c r="K38" s="441">
        <v>0.8</v>
      </c>
      <c r="L38" s="560"/>
    </row>
    <row r="39" spans="1:12" ht="14.5">
      <c r="A39" s="308" t="s">
        <v>11</v>
      </c>
      <c r="B39" s="309">
        <v>60</v>
      </c>
      <c r="C39" s="311">
        <v>1.71</v>
      </c>
      <c r="D39" s="309">
        <v>20</v>
      </c>
      <c r="E39" s="311">
        <v>1.4000000000000001</v>
      </c>
      <c r="F39" s="309">
        <v>3</v>
      </c>
      <c r="G39" s="311">
        <v>0.63</v>
      </c>
      <c r="H39" s="309">
        <v>1</v>
      </c>
      <c r="I39" s="566">
        <v>0.34</v>
      </c>
      <c r="J39" s="309">
        <v>16</v>
      </c>
      <c r="K39" s="440">
        <v>1.28</v>
      </c>
      <c r="L39" s="560"/>
    </row>
    <row r="40" spans="1:12" ht="14.5">
      <c r="A40" s="304" t="s">
        <v>12</v>
      </c>
      <c r="B40" s="305">
        <v>61</v>
      </c>
      <c r="C40" s="307">
        <v>2.12</v>
      </c>
      <c r="D40" s="305">
        <v>18</v>
      </c>
      <c r="E40" s="307">
        <v>1.6400000000000001</v>
      </c>
      <c r="F40" s="305">
        <v>4</v>
      </c>
      <c r="G40" s="307">
        <v>0.86</v>
      </c>
      <c r="H40" s="305">
        <v>1</v>
      </c>
      <c r="I40" s="565">
        <v>0.41000000000000003</v>
      </c>
      <c r="J40" s="305">
        <v>17</v>
      </c>
      <c r="K40" s="441">
        <v>1.6400000000000001</v>
      </c>
      <c r="L40" s="560"/>
    </row>
    <row r="41" spans="1:12" ht="14.5">
      <c r="A41" s="308" t="s">
        <v>13</v>
      </c>
      <c r="B41" s="309">
        <v>62</v>
      </c>
      <c r="C41" s="311">
        <v>1.57</v>
      </c>
      <c r="D41" s="309">
        <v>22</v>
      </c>
      <c r="E41" s="311">
        <v>1.35</v>
      </c>
      <c r="F41" s="309">
        <v>3</v>
      </c>
      <c r="G41" s="311">
        <v>0.57000000000000006</v>
      </c>
      <c r="H41" s="309">
        <v>1</v>
      </c>
      <c r="I41" s="566">
        <v>0.26</v>
      </c>
      <c r="J41" s="309">
        <v>12</v>
      </c>
      <c r="K41" s="440">
        <v>1.05</v>
      </c>
      <c r="L41" s="560"/>
    </row>
    <row r="42" spans="1:12" ht="14.5">
      <c r="A42" s="304" t="s">
        <v>14</v>
      </c>
      <c r="B42" s="305">
        <v>61</v>
      </c>
      <c r="C42" s="307">
        <v>1.78</v>
      </c>
      <c r="D42" s="305">
        <v>24</v>
      </c>
      <c r="E42" s="307">
        <v>1.54</v>
      </c>
      <c r="F42" s="305">
        <v>3</v>
      </c>
      <c r="G42" s="307">
        <v>0.66</v>
      </c>
      <c r="H42" s="305">
        <v>0</v>
      </c>
      <c r="I42" s="565">
        <v>0.27</v>
      </c>
      <c r="J42" s="305">
        <v>11</v>
      </c>
      <c r="K42" s="441">
        <v>1.17</v>
      </c>
      <c r="L42" s="560"/>
    </row>
    <row r="43" spans="1:12" ht="14.5">
      <c r="A43" s="308" t="s">
        <v>15</v>
      </c>
      <c r="B43" s="309">
        <v>70</v>
      </c>
      <c r="C43" s="311">
        <v>1.8</v>
      </c>
      <c r="D43" s="309">
        <v>17</v>
      </c>
      <c r="E43" s="311">
        <v>1.49</v>
      </c>
      <c r="F43" s="309">
        <v>2</v>
      </c>
      <c r="G43" s="311">
        <v>0.57999999999999996</v>
      </c>
      <c r="H43" s="309">
        <v>0</v>
      </c>
      <c r="I43" s="566">
        <v>0.15</v>
      </c>
      <c r="J43" s="309">
        <v>10</v>
      </c>
      <c r="K43" s="440">
        <v>1.17</v>
      </c>
      <c r="L43" s="560"/>
    </row>
    <row r="44" spans="1:12" ht="15" thickBot="1">
      <c r="A44" s="304" t="s">
        <v>16</v>
      </c>
      <c r="B44" s="305">
        <v>64</v>
      </c>
      <c r="C44" s="307">
        <v>1.93</v>
      </c>
      <c r="D44" s="305">
        <v>22</v>
      </c>
      <c r="E44" s="307">
        <v>1.6600000000000001</v>
      </c>
      <c r="F44" s="305">
        <v>2</v>
      </c>
      <c r="G44" s="307">
        <v>0.65</v>
      </c>
      <c r="H44" s="305">
        <v>1</v>
      </c>
      <c r="I44" s="565">
        <v>0.43</v>
      </c>
      <c r="J44" s="305">
        <v>10</v>
      </c>
      <c r="K44" s="441">
        <v>1.22</v>
      </c>
      <c r="L44" s="560"/>
    </row>
    <row r="45" spans="1:12" ht="14.5">
      <c r="A45" s="312" t="s">
        <v>18</v>
      </c>
      <c r="B45" s="313">
        <v>65</v>
      </c>
      <c r="C45" s="314">
        <v>0.5</v>
      </c>
      <c r="D45" s="313">
        <v>19</v>
      </c>
      <c r="E45" s="314">
        <v>0.41000000000000003</v>
      </c>
      <c r="F45" s="313">
        <v>3</v>
      </c>
      <c r="G45" s="314">
        <v>0.17</v>
      </c>
      <c r="H45" s="313">
        <v>1</v>
      </c>
      <c r="I45" s="567">
        <v>0.09</v>
      </c>
      <c r="J45" s="313">
        <v>13</v>
      </c>
      <c r="K45" s="442">
        <v>0.36</v>
      </c>
      <c r="L45" s="560"/>
    </row>
    <row r="46" spans="1:12" ht="14.5">
      <c r="A46" s="315" t="s">
        <v>17</v>
      </c>
      <c r="B46" s="316">
        <v>62</v>
      </c>
      <c r="C46" s="317">
        <v>0.76</v>
      </c>
      <c r="D46" s="316">
        <v>23</v>
      </c>
      <c r="E46" s="317">
        <v>0.67</v>
      </c>
      <c r="F46" s="316">
        <v>3</v>
      </c>
      <c r="G46" s="317">
        <v>0.25</v>
      </c>
      <c r="H46" s="316">
        <v>0</v>
      </c>
      <c r="I46" s="568">
        <v>0.12</v>
      </c>
      <c r="J46" s="316">
        <v>11</v>
      </c>
      <c r="K46" s="443">
        <v>0.5</v>
      </c>
      <c r="L46" s="560"/>
    </row>
    <row r="47" spans="1:12" ht="15" thickBot="1">
      <c r="A47" s="318" t="s">
        <v>19</v>
      </c>
      <c r="B47" s="319">
        <v>64</v>
      </c>
      <c r="C47" s="320">
        <v>0.43</v>
      </c>
      <c r="D47" s="319">
        <v>20</v>
      </c>
      <c r="E47" s="320">
        <v>0.35000000000000003</v>
      </c>
      <c r="F47" s="319">
        <v>3</v>
      </c>
      <c r="G47" s="320">
        <v>0.15</v>
      </c>
      <c r="H47" s="319">
        <v>1</v>
      </c>
      <c r="I47" s="569">
        <v>7.0000000000000007E-2</v>
      </c>
      <c r="J47" s="319">
        <v>13</v>
      </c>
      <c r="K47" s="444">
        <v>0.3</v>
      </c>
      <c r="L47" s="560"/>
    </row>
    <row r="48" spans="1:12" ht="15" thickBot="1">
      <c r="A48" s="975" t="s">
        <v>61</v>
      </c>
      <c r="B48" s="976"/>
      <c r="C48" s="976"/>
      <c r="D48" s="976"/>
      <c r="E48" s="976"/>
      <c r="F48" s="976"/>
      <c r="G48" s="976"/>
      <c r="H48" s="976"/>
      <c r="I48" s="976"/>
      <c r="J48" s="976"/>
      <c r="K48" s="978"/>
      <c r="L48" s="560"/>
    </row>
    <row r="49" spans="1:12" ht="14.5">
      <c r="A49" s="561" t="s">
        <v>3</v>
      </c>
      <c r="B49" s="562">
        <v>39</v>
      </c>
      <c r="C49" s="563">
        <v>1.25</v>
      </c>
      <c r="D49" s="562">
        <v>12</v>
      </c>
      <c r="E49" s="563">
        <v>0.83000000000000007</v>
      </c>
      <c r="F49" s="562">
        <v>3</v>
      </c>
      <c r="G49" s="563">
        <v>0.44</v>
      </c>
      <c r="H49" s="562">
        <v>2</v>
      </c>
      <c r="I49" s="564">
        <v>0.38</v>
      </c>
      <c r="J49" s="562">
        <v>44</v>
      </c>
      <c r="K49" s="574">
        <v>1.27</v>
      </c>
      <c r="L49" s="560"/>
    </row>
    <row r="50" spans="1:12" ht="14.5">
      <c r="A50" s="304" t="s">
        <v>4</v>
      </c>
      <c r="B50" s="305">
        <v>35</v>
      </c>
      <c r="C50" s="307">
        <v>1.1300000000000001</v>
      </c>
      <c r="D50" s="305">
        <v>10</v>
      </c>
      <c r="E50" s="307">
        <v>0.71</v>
      </c>
      <c r="F50" s="305">
        <v>7</v>
      </c>
      <c r="G50" s="307">
        <v>0.61</v>
      </c>
      <c r="H50" s="305">
        <v>3</v>
      </c>
      <c r="I50" s="565">
        <v>0.41000000000000003</v>
      </c>
      <c r="J50" s="305">
        <v>45</v>
      </c>
      <c r="K50" s="441">
        <v>1.19</v>
      </c>
      <c r="L50" s="560"/>
    </row>
    <row r="51" spans="1:12" ht="14.5">
      <c r="A51" s="308" t="s">
        <v>26</v>
      </c>
      <c r="B51" s="309">
        <v>41</v>
      </c>
      <c r="C51" s="311">
        <v>1.8800000000000001</v>
      </c>
      <c r="D51" s="309">
        <v>17</v>
      </c>
      <c r="E51" s="311">
        <v>1.42</v>
      </c>
      <c r="F51" s="309">
        <v>4</v>
      </c>
      <c r="G51" s="311">
        <v>0.77</v>
      </c>
      <c r="H51" s="309">
        <v>1</v>
      </c>
      <c r="I51" s="566">
        <v>0.43</v>
      </c>
      <c r="J51" s="309">
        <v>38</v>
      </c>
      <c r="K51" s="440">
        <v>1.84</v>
      </c>
      <c r="L51" s="560"/>
    </row>
    <row r="52" spans="1:12" ht="14.5">
      <c r="A52" s="304" t="s">
        <v>5</v>
      </c>
      <c r="B52" s="305">
        <v>34</v>
      </c>
      <c r="C52" s="307">
        <v>1.72</v>
      </c>
      <c r="D52" s="305">
        <v>15</v>
      </c>
      <c r="E52" s="307">
        <v>1.26</v>
      </c>
      <c r="F52" s="305">
        <v>6</v>
      </c>
      <c r="G52" s="307">
        <v>0.91</v>
      </c>
      <c r="H52" s="305">
        <v>3</v>
      </c>
      <c r="I52" s="565">
        <v>0.70000000000000007</v>
      </c>
      <c r="J52" s="305">
        <v>42</v>
      </c>
      <c r="K52" s="441">
        <v>1.8</v>
      </c>
      <c r="L52" s="560"/>
    </row>
    <row r="53" spans="1:12" ht="14.5">
      <c r="A53" s="308" t="s">
        <v>6</v>
      </c>
      <c r="B53" s="309">
        <v>43</v>
      </c>
      <c r="C53" s="311">
        <v>2.35</v>
      </c>
      <c r="D53" s="309">
        <v>15</v>
      </c>
      <c r="E53" s="311">
        <v>1.68</v>
      </c>
      <c r="F53" s="309">
        <v>4</v>
      </c>
      <c r="G53" s="311">
        <v>0.92</v>
      </c>
      <c r="H53" s="309">
        <v>0</v>
      </c>
      <c r="I53" s="566">
        <v>0.27</v>
      </c>
      <c r="J53" s="309">
        <v>38</v>
      </c>
      <c r="K53" s="440">
        <v>2.2800000000000002</v>
      </c>
      <c r="L53" s="560"/>
    </row>
    <row r="54" spans="1:12" ht="14.5">
      <c r="A54" s="304" t="s">
        <v>27</v>
      </c>
      <c r="B54" s="305">
        <v>54</v>
      </c>
      <c r="C54" s="307">
        <v>1.75</v>
      </c>
      <c r="D54" s="305">
        <v>14</v>
      </c>
      <c r="E54" s="307">
        <v>1.2</v>
      </c>
      <c r="F54" s="305">
        <v>1</v>
      </c>
      <c r="G54" s="307">
        <v>0.4</v>
      </c>
      <c r="H54" s="305">
        <v>2</v>
      </c>
      <c r="I54" s="565">
        <v>0.45</v>
      </c>
      <c r="J54" s="305">
        <v>30</v>
      </c>
      <c r="K54" s="441">
        <v>1.61</v>
      </c>
      <c r="L54" s="560"/>
    </row>
    <row r="55" spans="1:12" ht="14.5">
      <c r="A55" s="308" t="s">
        <v>7</v>
      </c>
      <c r="B55" s="309">
        <v>35</v>
      </c>
      <c r="C55" s="311">
        <v>1.54</v>
      </c>
      <c r="D55" s="309">
        <v>12</v>
      </c>
      <c r="E55" s="311">
        <v>1.06</v>
      </c>
      <c r="F55" s="309">
        <v>6</v>
      </c>
      <c r="G55" s="311">
        <v>0.73</v>
      </c>
      <c r="H55" s="309">
        <v>3</v>
      </c>
      <c r="I55" s="566">
        <v>0.57999999999999996</v>
      </c>
      <c r="J55" s="309">
        <v>44</v>
      </c>
      <c r="K55" s="440">
        <v>1.6</v>
      </c>
      <c r="L55" s="560"/>
    </row>
    <row r="56" spans="1:12" ht="14.5">
      <c r="A56" s="304" t="s">
        <v>8</v>
      </c>
      <c r="B56" s="305">
        <v>31</v>
      </c>
      <c r="C56" s="307">
        <v>1.8800000000000001</v>
      </c>
      <c r="D56" s="305">
        <v>16</v>
      </c>
      <c r="E56" s="307">
        <v>1.51</v>
      </c>
      <c r="F56" s="305">
        <v>4</v>
      </c>
      <c r="G56" s="307">
        <v>0.77</v>
      </c>
      <c r="H56" s="305">
        <v>3</v>
      </c>
      <c r="I56" s="565">
        <v>0.70000000000000007</v>
      </c>
      <c r="J56" s="305">
        <v>46</v>
      </c>
      <c r="K56" s="441">
        <v>2.0300000000000002</v>
      </c>
      <c r="L56" s="560"/>
    </row>
    <row r="57" spans="1:12" ht="14.5">
      <c r="A57" s="308" t="s">
        <v>9</v>
      </c>
      <c r="B57" s="309">
        <v>41</v>
      </c>
      <c r="C57" s="311">
        <v>1.43</v>
      </c>
      <c r="D57" s="309">
        <v>14</v>
      </c>
      <c r="E57" s="311">
        <v>0.99</v>
      </c>
      <c r="F57" s="309">
        <v>3</v>
      </c>
      <c r="G57" s="311">
        <v>0.47000000000000003</v>
      </c>
      <c r="H57" s="309">
        <v>1</v>
      </c>
      <c r="I57" s="566">
        <v>0.33</v>
      </c>
      <c r="J57" s="309">
        <v>42</v>
      </c>
      <c r="K57" s="440">
        <v>1.43</v>
      </c>
      <c r="L57" s="560"/>
    </row>
    <row r="58" spans="1:12" ht="14.5">
      <c r="A58" s="304" t="s">
        <v>10</v>
      </c>
      <c r="B58" s="305">
        <v>34</v>
      </c>
      <c r="C58" s="307">
        <v>1.1500000000000001</v>
      </c>
      <c r="D58" s="305">
        <v>14</v>
      </c>
      <c r="E58" s="307">
        <v>0.84</v>
      </c>
      <c r="F58" s="305">
        <v>7</v>
      </c>
      <c r="G58" s="307">
        <v>0.59</v>
      </c>
      <c r="H58" s="305">
        <v>2</v>
      </c>
      <c r="I58" s="565">
        <v>0.38</v>
      </c>
      <c r="J58" s="305">
        <v>43</v>
      </c>
      <c r="K58" s="441">
        <v>1.2</v>
      </c>
      <c r="L58" s="560"/>
    </row>
    <row r="59" spans="1:12" ht="14.5">
      <c r="A59" s="308" t="s">
        <v>11</v>
      </c>
      <c r="B59" s="309">
        <v>24</v>
      </c>
      <c r="C59" s="311">
        <v>1.47</v>
      </c>
      <c r="D59" s="309">
        <v>15</v>
      </c>
      <c r="E59" s="311">
        <v>1.27</v>
      </c>
      <c r="F59" s="309">
        <v>16</v>
      </c>
      <c r="G59" s="311">
        <v>1.27</v>
      </c>
      <c r="H59" s="309">
        <v>4</v>
      </c>
      <c r="I59" s="566">
        <v>0.64</v>
      </c>
      <c r="J59" s="309">
        <v>42</v>
      </c>
      <c r="K59" s="440">
        <v>1.71</v>
      </c>
      <c r="L59" s="560"/>
    </row>
    <row r="60" spans="1:12" ht="14.5">
      <c r="A60" s="304" t="s">
        <v>12</v>
      </c>
      <c r="B60" s="305">
        <v>19</v>
      </c>
      <c r="C60" s="307">
        <v>1.7</v>
      </c>
      <c r="D60" s="305">
        <v>10</v>
      </c>
      <c r="E60" s="307">
        <v>1.29</v>
      </c>
      <c r="F60" s="305">
        <v>19</v>
      </c>
      <c r="G60" s="307">
        <v>1.7</v>
      </c>
      <c r="H60" s="305">
        <v>7</v>
      </c>
      <c r="I60" s="565">
        <v>1.18</v>
      </c>
      <c r="J60" s="305">
        <v>45</v>
      </c>
      <c r="K60" s="441">
        <v>2.16</v>
      </c>
      <c r="L60" s="560"/>
    </row>
    <row r="61" spans="1:12" ht="14.5">
      <c r="A61" s="308" t="s">
        <v>13</v>
      </c>
      <c r="B61" s="309">
        <v>37</v>
      </c>
      <c r="C61" s="311">
        <v>1.57</v>
      </c>
      <c r="D61" s="309">
        <v>15</v>
      </c>
      <c r="E61" s="311">
        <v>1.1300000000000001</v>
      </c>
      <c r="F61" s="309">
        <v>4</v>
      </c>
      <c r="G61" s="311">
        <v>0.65</v>
      </c>
      <c r="H61" s="309">
        <v>4</v>
      </c>
      <c r="I61" s="566">
        <v>0.64</v>
      </c>
      <c r="J61" s="309">
        <v>41</v>
      </c>
      <c r="K61" s="440">
        <v>1.6</v>
      </c>
      <c r="L61" s="560"/>
    </row>
    <row r="62" spans="1:12" ht="14.5">
      <c r="A62" s="304" t="s">
        <v>14</v>
      </c>
      <c r="B62" s="305">
        <v>29</v>
      </c>
      <c r="C62" s="307">
        <v>1.6300000000000001</v>
      </c>
      <c r="D62" s="305">
        <v>17</v>
      </c>
      <c r="E62" s="307">
        <v>1.37</v>
      </c>
      <c r="F62" s="305">
        <v>5</v>
      </c>
      <c r="G62" s="307">
        <v>0.81</v>
      </c>
      <c r="H62" s="305">
        <v>4</v>
      </c>
      <c r="I62" s="565">
        <v>0.81</v>
      </c>
      <c r="J62" s="305">
        <v>45</v>
      </c>
      <c r="K62" s="441">
        <v>1.83</v>
      </c>
      <c r="L62" s="560"/>
    </row>
    <row r="63" spans="1:12" ht="14.5">
      <c r="A63" s="308" t="s">
        <v>15</v>
      </c>
      <c r="B63" s="309">
        <v>45</v>
      </c>
      <c r="C63" s="311">
        <v>1.99</v>
      </c>
      <c r="D63" s="309">
        <v>14</v>
      </c>
      <c r="E63" s="311">
        <v>1.37</v>
      </c>
      <c r="F63" s="309">
        <v>4</v>
      </c>
      <c r="G63" s="311">
        <v>0.78</v>
      </c>
      <c r="H63" s="309">
        <v>1</v>
      </c>
      <c r="I63" s="566">
        <v>0.51</v>
      </c>
      <c r="J63" s="309">
        <v>36</v>
      </c>
      <c r="K63" s="440">
        <v>1.92</v>
      </c>
      <c r="L63" s="560"/>
    </row>
    <row r="64" spans="1:12" ht="15" thickBot="1">
      <c r="A64" s="304" t="s">
        <v>16</v>
      </c>
      <c r="B64" s="305">
        <v>40</v>
      </c>
      <c r="C64" s="307">
        <v>1.96</v>
      </c>
      <c r="D64" s="305">
        <v>17</v>
      </c>
      <c r="E64" s="307">
        <v>1.47</v>
      </c>
      <c r="F64" s="305">
        <v>2</v>
      </c>
      <c r="G64" s="307">
        <v>0.51</v>
      </c>
      <c r="H64" s="305">
        <v>2</v>
      </c>
      <c r="I64" s="565">
        <v>0.64</v>
      </c>
      <c r="J64" s="305">
        <v>40</v>
      </c>
      <c r="K64" s="441">
        <v>1.98</v>
      </c>
      <c r="L64" s="560"/>
    </row>
    <row r="65" spans="1:12" ht="14.5">
      <c r="A65" s="312" t="s">
        <v>18</v>
      </c>
      <c r="B65" s="313">
        <v>36</v>
      </c>
      <c r="C65" s="314">
        <v>0.5</v>
      </c>
      <c r="D65" s="313">
        <v>13</v>
      </c>
      <c r="E65" s="314">
        <v>0.35000000000000003</v>
      </c>
      <c r="F65" s="313">
        <v>6</v>
      </c>
      <c r="G65" s="314">
        <v>0.24</v>
      </c>
      <c r="H65" s="313">
        <v>3</v>
      </c>
      <c r="I65" s="567">
        <v>0.17</v>
      </c>
      <c r="J65" s="313">
        <v>43</v>
      </c>
      <c r="K65" s="442">
        <v>0.52</v>
      </c>
      <c r="L65" s="560"/>
    </row>
    <row r="66" spans="1:12" ht="14.5">
      <c r="A66" s="315" t="s">
        <v>17</v>
      </c>
      <c r="B66" s="316">
        <v>36</v>
      </c>
      <c r="C66" s="317">
        <v>0.76</v>
      </c>
      <c r="D66" s="316">
        <v>16</v>
      </c>
      <c r="E66" s="317">
        <v>0.57000000000000006</v>
      </c>
      <c r="F66" s="316">
        <v>4</v>
      </c>
      <c r="G66" s="317">
        <v>0.32</v>
      </c>
      <c r="H66" s="316">
        <v>3</v>
      </c>
      <c r="I66" s="568">
        <v>0.27</v>
      </c>
      <c r="J66" s="316">
        <v>41</v>
      </c>
      <c r="K66" s="443">
        <v>0.77</v>
      </c>
      <c r="L66" s="560"/>
    </row>
    <row r="67" spans="1:12" ht="15" thickBot="1">
      <c r="A67" s="318" t="s">
        <v>19</v>
      </c>
      <c r="B67" s="319">
        <v>36</v>
      </c>
      <c r="C67" s="320">
        <v>0.43</v>
      </c>
      <c r="D67" s="319">
        <v>13</v>
      </c>
      <c r="E67" s="320">
        <v>0.3</v>
      </c>
      <c r="F67" s="319">
        <v>6</v>
      </c>
      <c r="G67" s="320">
        <v>0.2</v>
      </c>
      <c r="H67" s="319">
        <v>3</v>
      </c>
      <c r="I67" s="569">
        <v>0.14000000000000001</v>
      </c>
      <c r="J67" s="319">
        <v>42</v>
      </c>
      <c r="K67" s="444">
        <v>0.44</v>
      </c>
      <c r="L67" s="560"/>
    </row>
    <row r="68" spans="1:12" ht="15" thickBot="1">
      <c r="A68" s="975" t="s">
        <v>62</v>
      </c>
      <c r="B68" s="976"/>
      <c r="C68" s="976"/>
      <c r="D68" s="976"/>
      <c r="E68" s="976"/>
      <c r="F68" s="976"/>
      <c r="G68" s="976"/>
      <c r="H68" s="976"/>
      <c r="I68" s="976"/>
      <c r="J68" s="976"/>
      <c r="K68" s="978"/>
      <c r="L68" s="560"/>
    </row>
    <row r="69" spans="1:12" ht="14.5">
      <c r="A69" s="561" t="s">
        <v>3</v>
      </c>
      <c r="B69" s="562">
        <v>74</v>
      </c>
      <c r="C69" s="563">
        <v>1.1100000000000001</v>
      </c>
      <c r="D69" s="562">
        <v>16</v>
      </c>
      <c r="E69" s="563">
        <v>0.94000000000000006</v>
      </c>
      <c r="F69" s="562">
        <v>5</v>
      </c>
      <c r="G69" s="563">
        <v>0.55000000000000004</v>
      </c>
      <c r="H69" s="562">
        <v>2</v>
      </c>
      <c r="I69" s="564">
        <v>0.37</v>
      </c>
      <c r="J69" s="562">
        <v>2</v>
      </c>
      <c r="K69" s="574">
        <v>0.31</v>
      </c>
      <c r="L69" s="560"/>
    </row>
    <row r="70" spans="1:12" ht="14.5">
      <c r="A70" s="304" t="s">
        <v>4</v>
      </c>
      <c r="B70" s="305">
        <v>78</v>
      </c>
      <c r="C70" s="307">
        <v>0.99</v>
      </c>
      <c r="D70" s="305">
        <v>13</v>
      </c>
      <c r="E70" s="307">
        <v>0.8</v>
      </c>
      <c r="F70" s="305">
        <v>5</v>
      </c>
      <c r="G70" s="307">
        <v>0.5</v>
      </c>
      <c r="H70" s="305">
        <v>2</v>
      </c>
      <c r="I70" s="565">
        <v>0.31</v>
      </c>
      <c r="J70" s="305">
        <v>3</v>
      </c>
      <c r="K70" s="441">
        <v>0.39</v>
      </c>
      <c r="L70" s="560"/>
    </row>
    <row r="71" spans="1:12" ht="14.5">
      <c r="A71" s="308" t="s">
        <v>26</v>
      </c>
      <c r="B71" s="309">
        <v>53</v>
      </c>
      <c r="C71" s="311">
        <v>1.9000000000000001</v>
      </c>
      <c r="D71" s="309">
        <v>15</v>
      </c>
      <c r="E71" s="311">
        <v>1.35</v>
      </c>
      <c r="F71" s="309">
        <v>22</v>
      </c>
      <c r="G71" s="311">
        <v>1.55</v>
      </c>
      <c r="H71" s="309">
        <v>6</v>
      </c>
      <c r="I71" s="566">
        <v>0.91</v>
      </c>
      <c r="J71" s="309">
        <v>3</v>
      </c>
      <c r="K71" s="440">
        <v>0.74</v>
      </c>
      <c r="L71" s="560"/>
    </row>
    <row r="72" spans="1:12" ht="14.5">
      <c r="A72" s="304" t="s">
        <v>5</v>
      </c>
      <c r="B72" s="305">
        <v>49</v>
      </c>
      <c r="C72" s="307">
        <v>1.82</v>
      </c>
      <c r="D72" s="305">
        <v>19</v>
      </c>
      <c r="E72" s="307">
        <v>1.43</v>
      </c>
      <c r="F72" s="305">
        <v>23</v>
      </c>
      <c r="G72" s="307">
        <v>1.51</v>
      </c>
      <c r="H72" s="305">
        <v>6</v>
      </c>
      <c r="I72" s="565">
        <v>0.91</v>
      </c>
      <c r="J72" s="305">
        <v>2</v>
      </c>
      <c r="K72" s="441">
        <v>0.5</v>
      </c>
      <c r="L72" s="560"/>
    </row>
    <row r="73" spans="1:12" ht="14.5">
      <c r="A73" s="308" t="s">
        <v>6</v>
      </c>
      <c r="B73" s="309">
        <v>61</v>
      </c>
      <c r="C73" s="311">
        <v>2.31</v>
      </c>
      <c r="D73" s="309">
        <v>16</v>
      </c>
      <c r="E73" s="311">
        <v>1.72</v>
      </c>
      <c r="F73" s="309">
        <v>17</v>
      </c>
      <c r="G73" s="311">
        <v>1.82</v>
      </c>
      <c r="H73" s="309">
        <v>3</v>
      </c>
      <c r="I73" s="566">
        <v>0.86</v>
      </c>
      <c r="J73" s="309">
        <v>2</v>
      </c>
      <c r="K73" s="440">
        <v>0.70000000000000007</v>
      </c>
      <c r="L73" s="560"/>
    </row>
    <row r="74" spans="1:12" ht="14.5">
      <c r="A74" s="304" t="s">
        <v>27</v>
      </c>
      <c r="B74" s="305">
        <v>65</v>
      </c>
      <c r="C74" s="307">
        <v>1.67</v>
      </c>
      <c r="D74" s="305">
        <v>14</v>
      </c>
      <c r="E74" s="307">
        <v>1.23</v>
      </c>
      <c r="F74" s="305">
        <v>14</v>
      </c>
      <c r="G74" s="307">
        <v>1.2</v>
      </c>
      <c r="H74" s="305">
        <v>4</v>
      </c>
      <c r="I74" s="565">
        <v>0.73</v>
      </c>
      <c r="J74" s="305">
        <v>2</v>
      </c>
      <c r="K74" s="441">
        <v>0.51</v>
      </c>
      <c r="L74" s="560"/>
    </row>
    <row r="75" spans="1:12" ht="14.5">
      <c r="A75" s="308" t="s">
        <v>7</v>
      </c>
      <c r="B75" s="309">
        <v>72</v>
      </c>
      <c r="C75" s="311">
        <v>1.45</v>
      </c>
      <c r="D75" s="309">
        <v>19</v>
      </c>
      <c r="E75" s="311">
        <v>1.26</v>
      </c>
      <c r="F75" s="309">
        <v>5</v>
      </c>
      <c r="G75" s="311">
        <v>0.73</v>
      </c>
      <c r="H75" s="309">
        <v>2</v>
      </c>
      <c r="I75" s="566">
        <v>0.49</v>
      </c>
      <c r="J75" s="309">
        <v>2</v>
      </c>
      <c r="K75" s="440">
        <v>0.42</v>
      </c>
      <c r="L75" s="560"/>
    </row>
    <row r="76" spans="1:12" ht="14.5">
      <c r="A76" s="304" t="s">
        <v>8</v>
      </c>
      <c r="B76" s="305">
        <v>47</v>
      </c>
      <c r="C76" s="307">
        <v>2.0300000000000002</v>
      </c>
      <c r="D76" s="305">
        <v>20</v>
      </c>
      <c r="E76" s="307">
        <v>1.62</v>
      </c>
      <c r="F76" s="305">
        <v>23</v>
      </c>
      <c r="G76" s="307">
        <v>1.72</v>
      </c>
      <c r="H76" s="305">
        <v>6</v>
      </c>
      <c r="I76" s="565">
        <v>1.01</v>
      </c>
      <c r="J76" s="305">
        <v>3</v>
      </c>
      <c r="K76" s="441">
        <v>0.73</v>
      </c>
      <c r="L76" s="560"/>
    </row>
    <row r="77" spans="1:12" ht="14.5">
      <c r="A77" s="308" t="s">
        <v>9</v>
      </c>
      <c r="B77" s="309">
        <v>71</v>
      </c>
      <c r="C77" s="311">
        <v>1.31</v>
      </c>
      <c r="D77" s="309">
        <v>16</v>
      </c>
      <c r="E77" s="311">
        <v>1.06</v>
      </c>
      <c r="F77" s="309">
        <v>8</v>
      </c>
      <c r="G77" s="311">
        <v>0.77</v>
      </c>
      <c r="H77" s="309">
        <v>3</v>
      </c>
      <c r="I77" s="566">
        <v>0.46</v>
      </c>
      <c r="J77" s="309">
        <v>2</v>
      </c>
      <c r="K77" s="440">
        <v>0.44</v>
      </c>
      <c r="L77" s="560"/>
    </row>
    <row r="78" spans="1:12" ht="14.5">
      <c r="A78" s="304" t="s">
        <v>10</v>
      </c>
      <c r="B78" s="305">
        <v>73</v>
      </c>
      <c r="C78" s="307">
        <v>1.08</v>
      </c>
      <c r="D78" s="305">
        <v>15</v>
      </c>
      <c r="E78" s="307">
        <v>0.87</v>
      </c>
      <c r="F78" s="305">
        <v>6</v>
      </c>
      <c r="G78" s="307">
        <v>0.57999999999999996</v>
      </c>
      <c r="H78" s="305">
        <v>3</v>
      </c>
      <c r="I78" s="565">
        <v>0.4</v>
      </c>
      <c r="J78" s="305">
        <v>3</v>
      </c>
      <c r="K78" s="441">
        <v>0.41000000000000003</v>
      </c>
      <c r="L78" s="560"/>
    </row>
    <row r="79" spans="1:12" ht="14.5">
      <c r="A79" s="308" t="s">
        <v>11</v>
      </c>
      <c r="B79" s="309">
        <v>76</v>
      </c>
      <c r="C79" s="311">
        <v>1.48</v>
      </c>
      <c r="D79" s="309">
        <v>18</v>
      </c>
      <c r="E79" s="311">
        <v>1.34</v>
      </c>
      <c r="F79" s="309">
        <v>4</v>
      </c>
      <c r="G79" s="311">
        <v>0.68</v>
      </c>
      <c r="H79" s="309">
        <v>1</v>
      </c>
      <c r="I79" s="566">
        <v>0.34</v>
      </c>
      <c r="J79" s="309">
        <v>1</v>
      </c>
      <c r="K79" s="440">
        <v>0.33</v>
      </c>
      <c r="L79" s="560"/>
    </row>
    <row r="80" spans="1:12" ht="14.5">
      <c r="A80" s="304" t="s">
        <v>12</v>
      </c>
      <c r="B80" s="305">
        <v>72</v>
      </c>
      <c r="C80" s="307">
        <v>1.97</v>
      </c>
      <c r="D80" s="305">
        <v>15</v>
      </c>
      <c r="E80" s="307">
        <v>1.57</v>
      </c>
      <c r="F80" s="305">
        <v>8</v>
      </c>
      <c r="G80" s="307">
        <v>1.2</v>
      </c>
      <c r="H80" s="305">
        <v>3</v>
      </c>
      <c r="I80" s="565">
        <v>0.74</v>
      </c>
      <c r="J80" s="305">
        <v>2</v>
      </c>
      <c r="K80" s="441">
        <v>0.62</v>
      </c>
      <c r="L80" s="560"/>
    </row>
    <row r="81" spans="1:12" ht="14.5">
      <c r="A81" s="308" t="s">
        <v>13</v>
      </c>
      <c r="B81" s="309">
        <v>62</v>
      </c>
      <c r="C81" s="311">
        <v>1.58</v>
      </c>
      <c r="D81" s="309">
        <v>17</v>
      </c>
      <c r="E81" s="311">
        <v>1.22</v>
      </c>
      <c r="F81" s="309">
        <v>15</v>
      </c>
      <c r="G81" s="311">
        <v>1.1400000000000001</v>
      </c>
      <c r="H81" s="309">
        <v>4</v>
      </c>
      <c r="I81" s="566">
        <v>0.71</v>
      </c>
      <c r="J81" s="309">
        <v>2</v>
      </c>
      <c r="K81" s="440">
        <v>0.48</v>
      </c>
      <c r="L81" s="560"/>
    </row>
    <row r="82" spans="1:12" ht="14.5">
      <c r="A82" s="304" t="s">
        <v>14</v>
      </c>
      <c r="B82" s="305">
        <v>47</v>
      </c>
      <c r="C82" s="307">
        <v>1.83</v>
      </c>
      <c r="D82" s="305">
        <v>19</v>
      </c>
      <c r="E82" s="307">
        <v>1.43</v>
      </c>
      <c r="F82" s="305">
        <v>21</v>
      </c>
      <c r="G82" s="307">
        <v>1.47</v>
      </c>
      <c r="H82" s="305">
        <v>10</v>
      </c>
      <c r="I82" s="565">
        <v>1.1500000000000001</v>
      </c>
      <c r="J82" s="305">
        <v>3</v>
      </c>
      <c r="K82" s="441">
        <v>0.67</v>
      </c>
      <c r="L82" s="560"/>
    </row>
    <row r="83" spans="1:12" ht="14.5">
      <c r="A83" s="308" t="s">
        <v>15</v>
      </c>
      <c r="B83" s="309">
        <v>67</v>
      </c>
      <c r="C83" s="311">
        <v>1.87</v>
      </c>
      <c r="D83" s="309">
        <v>18</v>
      </c>
      <c r="E83" s="311">
        <v>1.54</v>
      </c>
      <c r="F83" s="309">
        <v>12</v>
      </c>
      <c r="G83" s="311">
        <v>1.25</v>
      </c>
      <c r="H83" s="309">
        <v>2</v>
      </c>
      <c r="I83" s="566">
        <v>0.52</v>
      </c>
      <c r="J83" s="309">
        <v>2</v>
      </c>
      <c r="K83" s="440">
        <v>0.54</v>
      </c>
      <c r="L83" s="560"/>
    </row>
    <row r="84" spans="1:12" ht="15" thickBot="1">
      <c r="A84" s="304" t="s">
        <v>16</v>
      </c>
      <c r="B84" s="305">
        <v>56</v>
      </c>
      <c r="C84" s="307">
        <v>2</v>
      </c>
      <c r="D84" s="305">
        <v>18</v>
      </c>
      <c r="E84" s="307">
        <v>1.53</v>
      </c>
      <c r="F84" s="305">
        <v>17</v>
      </c>
      <c r="G84" s="307">
        <v>1.51</v>
      </c>
      <c r="H84" s="305">
        <v>7</v>
      </c>
      <c r="I84" s="565">
        <v>1.1100000000000001</v>
      </c>
      <c r="J84" s="305">
        <v>2</v>
      </c>
      <c r="K84" s="441">
        <v>0.57999999999999996</v>
      </c>
      <c r="L84" s="560"/>
    </row>
    <row r="85" spans="1:12" ht="14.5">
      <c r="A85" s="312" t="s">
        <v>18</v>
      </c>
      <c r="B85" s="313">
        <v>73</v>
      </c>
      <c r="C85" s="314">
        <v>0.46</v>
      </c>
      <c r="D85" s="313">
        <v>16</v>
      </c>
      <c r="E85" s="314">
        <v>0.38</v>
      </c>
      <c r="F85" s="313">
        <v>6</v>
      </c>
      <c r="G85" s="314">
        <v>0.25</v>
      </c>
      <c r="H85" s="313">
        <v>2</v>
      </c>
      <c r="I85" s="567">
        <v>0.16</v>
      </c>
      <c r="J85" s="313">
        <v>2</v>
      </c>
      <c r="K85" s="442">
        <v>0.16</v>
      </c>
      <c r="L85" s="560"/>
    </row>
    <row r="86" spans="1:12" ht="14.5">
      <c r="A86" s="315" t="s">
        <v>17</v>
      </c>
      <c r="B86" s="316">
        <v>54</v>
      </c>
      <c r="C86" s="317">
        <v>0.78</v>
      </c>
      <c r="D86" s="316">
        <v>18</v>
      </c>
      <c r="E86" s="317">
        <v>0.59</v>
      </c>
      <c r="F86" s="316">
        <v>20</v>
      </c>
      <c r="G86" s="317">
        <v>0.61</v>
      </c>
      <c r="H86" s="316">
        <v>6</v>
      </c>
      <c r="I86" s="568">
        <v>0.39</v>
      </c>
      <c r="J86" s="316">
        <v>3</v>
      </c>
      <c r="K86" s="443">
        <v>0.26</v>
      </c>
      <c r="L86" s="560"/>
    </row>
    <row r="87" spans="1:12" ht="15" thickBot="1">
      <c r="A87" s="318" t="s">
        <v>19</v>
      </c>
      <c r="B87" s="319">
        <v>69</v>
      </c>
      <c r="C87" s="320">
        <v>0.4</v>
      </c>
      <c r="D87" s="319">
        <v>16</v>
      </c>
      <c r="E87" s="320">
        <v>0.32</v>
      </c>
      <c r="F87" s="319">
        <v>9</v>
      </c>
      <c r="G87" s="320">
        <v>0.24</v>
      </c>
      <c r="H87" s="319">
        <v>3</v>
      </c>
      <c r="I87" s="569">
        <v>0.15</v>
      </c>
      <c r="J87" s="319">
        <v>2</v>
      </c>
      <c r="K87" s="444">
        <v>0.14000000000000001</v>
      </c>
      <c r="L87" s="560"/>
    </row>
    <row r="88" spans="1:12" ht="15" thickBot="1">
      <c r="A88" s="975" t="s">
        <v>63</v>
      </c>
      <c r="B88" s="976"/>
      <c r="C88" s="976"/>
      <c r="D88" s="976"/>
      <c r="E88" s="976"/>
      <c r="F88" s="976"/>
      <c r="G88" s="976"/>
      <c r="H88" s="976"/>
      <c r="I88" s="977"/>
      <c r="J88" s="570"/>
      <c r="K88" s="570"/>
      <c r="L88" s="560"/>
    </row>
    <row r="89" spans="1:12" ht="14.5">
      <c r="A89" s="561" t="s">
        <v>3</v>
      </c>
      <c r="B89" s="562">
        <v>21</v>
      </c>
      <c r="C89" s="563">
        <v>1.05</v>
      </c>
      <c r="D89" s="562">
        <v>16</v>
      </c>
      <c r="E89" s="563">
        <v>0.94000000000000006</v>
      </c>
      <c r="F89" s="562">
        <v>43</v>
      </c>
      <c r="G89" s="563">
        <v>1.27</v>
      </c>
      <c r="H89" s="562">
        <v>19</v>
      </c>
      <c r="I89" s="563">
        <v>1.01</v>
      </c>
      <c r="J89" s="571"/>
      <c r="K89" s="571"/>
      <c r="L89" s="560"/>
    </row>
    <row r="90" spans="1:12" ht="14.5">
      <c r="A90" s="304" t="s">
        <v>4</v>
      </c>
      <c r="B90" s="305">
        <v>34</v>
      </c>
      <c r="C90" s="307">
        <v>1.1300000000000001</v>
      </c>
      <c r="D90" s="305">
        <v>21</v>
      </c>
      <c r="E90" s="307">
        <v>0.96</v>
      </c>
      <c r="F90" s="305">
        <v>29</v>
      </c>
      <c r="G90" s="307">
        <v>1.08</v>
      </c>
      <c r="H90" s="305">
        <v>17</v>
      </c>
      <c r="I90" s="307">
        <v>0.89</v>
      </c>
      <c r="J90" s="571"/>
      <c r="K90" s="571"/>
      <c r="L90" s="560"/>
    </row>
    <row r="91" spans="1:12" ht="14.5">
      <c r="A91" s="308" t="s">
        <v>26</v>
      </c>
      <c r="B91" s="309">
        <v>23</v>
      </c>
      <c r="C91" s="311">
        <v>1.61</v>
      </c>
      <c r="D91" s="309">
        <v>19</v>
      </c>
      <c r="E91" s="311">
        <v>1.5</v>
      </c>
      <c r="F91" s="309">
        <v>38</v>
      </c>
      <c r="G91" s="311">
        <v>1.85</v>
      </c>
      <c r="H91" s="309">
        <v>20</v>
      </c>
      <c r="I91" s="311">
        <v>1.52</v>
      </c>
      <c r="J91" s="571"/>
      <c r="K91" s="571"/>
      <c r="L91" s="560"/>
    </row>
    <row r="92" spans="1:12" ht="14.5">
      <c r="A92" s="304" t="s">
        <v>5</v>
      </c>
      <c r="B92" s="305">
        <v>20</v>
      </c>
      <c r="C92" s="307">
        <v>1.46</v>
      </c>
      <c r="D92" s="305">
        <v>20</v>
      </c>
      <c r="E92" s="307">
        <v>1.46</v>
      </c>
      <c r="F92" s="305">
        <v>41</v>
      </c>
      <c r="G92" s="307">
        <v>1.79</v>
      </c>
      <c r="H92" s="305">
        <v>18</v>
      </c>
      <c r="I92" s="307">
        <v>1.41</v>
      </c>
      <c r="J92" s="571"/>
      <c r="K92" s="571"/>
      <c r="L92" s="560"/>
    </row>
    <row r="93" spans="1:12" ht="14.5">
      <c r="A93" s="308" t="s">
        <v>6</v>
      </c>
      <c r="B93" s="309">
        <v>27</v>
      </c>
      <c r="C93" s="311">
        <v>2.16</v>
      </c>
      <c r="D93" s="309">
        <v>13</v>
      </c>
      <c r="E93" s="311">
        <v>1.56</v>
      </c>
      <c r="F93" s="309">
        <v>36</v>
      </c>
      <c r="G93" s="311">
        <v>2.2600000000000002</v>
      </c>
      <c r="H93" s="309">
        <v>24</v>
      </c>
      <c r="I93" s="311">
        <v>2</v>
      </c>
      <c r="J93" s="571"/>
      <c r="K93" s="571"/>
      <c r="L93" s="560"/>
    </row>
    <row r="94" spans="1:12" ht="14.5">
      <c r="A94" s="304" t="s">
        <v>27</v>
      </c>
      <c r="B94" s="305">
        <v>30</v>
      </c>
      <c r="C94" s="307">
        <v>1.61</v>
      </c>
      <c r="D94" s="305">
        <v>20</v>
      </c>
      <c r="E94" s="307">
        <v>1.41</v>
      </c>
      <c r="F94" s="305">
        <v>28</v>
      </c>
      <c r="G94" s="307">
        <v>1.56</v>
      </c>
      <c r="H94" s="305">
        <v>21</v>
      </c>
      <c r="I94" s="307">
        <v>1.43</v>
      </c>
      <c r="J94" s="571"/>
      <c r="K94" s="571"/>
      <c r="L94" s="560"/>
    </row>
    <row r="95" spans="1:12" ht="14.5">
      <c r="A95" s="308" t="s">
        <v>7</v>
      </c>
      <c r="B95" s="309">
        <v>20</v>
      </c>
      <c r="C95" s="311">
        <v>1.29</v>
      </c>
      <c r="D95" s="309">
        <v>15</v>
      </c>
      <c r="E95" s="311">
        <v>1.1599999999999999</v>
      </c>
      <c r="F95" s="309">
        <v>45</v>
      </c>
      <c r="G95" s="311">
        <v>1.61</v>
      </c>
      <c r="H95" s="309">
        <v>20</v>
      </c>
      <c r="I95" s="311">
        <v>1.29</v>
      </c>
      <c r="J95" s="571"/>
      <c r="K95" s="571"/>
      <c r="L95" s="560"/>
    </row>
    <row r="96" spans="1:12" ht="14.5">
      <c r="A96" s="304" t="s">
        <v>8</v>
      </c>
      <c r="B96" s="305">
        <v>16</v>
      </c>
      <c r="C96" s="307">
        <v>1.46</v>
      </c>
      <c r="D96" s="305">
        <v>20</v>
      </c>
      <c r="E96" s="307">
        <v>1.6300000000000001</v>
      </c>
      <c r="F96" s="305">
        <v>43</v>
      </c>
      <c r="G96" s="307">
        <v>2.0100000000000002</v>
      </c>
      <c r="H96" s="305">
        <v>21</v>
      </c>
      <c r="I96" s="307">
        <v>1.67</v>
      </c>
      <c r="J96" s="571"/>
      <c r="K96" s="571"/>
      <c r="L96" s="560"/>
    </row>
    <row r="97" spans="1:12" ht="14.5">
      <c r="A97" s="308" t="s">
        <v>9</v>
      </c>
      <c r="B97" s="309">
        <v>24</v>
      </c>
      <c r="C97" s="311">
        <v>1.25</v>
      </c>
      <c r="D97" s="309">
        <v>16</v>
      </c>
      <c r="E97" s="311">
        <v>1.06</v>
      </c>
      <c r="F97" s="309">
        <v>39</v>
      </c>
      <c r="G97" s="311">
        <v>1.41</v>
      </c>
      <c r="H97" s="309">
        <v>21</v>
      </c>
      <c r="I97" s="311">
        <v>1.19</v>
      </c>
      <c r="J97" s="571"/>
      <c r="K97" s="571"/>
      <c r="L97" s="560"/>
    </row>
    <row r="98" spans="1:12" ht="14.5">
      <c r="A98" s="304" t="s">
        <v>10</v>
      </c>
      <c r="B98" s="305">
        <v>27</v>
      </c>
      <c r="C98" s="307">
        <v>1.08</v>
      </c>
      <c r="D98" s="305">
        <v>17</v>
      </c>
      <c r="E98" s="307">
        <v>0.92</v>
      </c>
      <c r="F98" s="305">
        <v>34</v>
      </c>
      <c r="G98" s="307">
        <v>1.1500000000000001</v>
      </c>
      <c r="H98" s="305">
        <v>22</v>
      </c>
      <c r="I98" s="307">
        <v>1</v>
      </c>
      <c r="J98" s="571"/>
      <c r="K98" s="571"/>
      <c r="L98" s="560"/>
    </row>
    <row r="99" spans="1:12" ht="14.5">
      <c r="A99" s="308" t="s">
        <v>11</v>
      </c>
      <c r="B99" s="309">
        <v>18</v>
      </c>
      <c r="C99" s="311">
        <v>1.34</v>
      </c>
      <c r="D99" s="309">
        <v>16</v>
      </c>
      <c r="E99" s="311">
        <v>1.28</v>
      </c>
      <c r="F99" s="309">
        <v>46</v>
      </c>
      <c r="G99" s="311">
        <v>1.73</v>
      </c>
      <c r="H99" s="309">
        <v>20</v>
      </c>
      <c r="I99" s="311">
        <v>1.3900000000000001</v>
      </c>
      <c r="J99" s="571"/>
      <c r="K99" s="571"/>
      <c r="L99" s="560"/>
    </row>
    <row r="100" spans="1:12" ht="14.5">
      <c r="A100" s="304" t="s">
        <v>12</v>
      </c>
      <c r="B100" s="305">
        <v>22</v>
      </c>
      <c r="C100" s="307">
        <v>1.8</v>
      </c>
      <c r="D100" s="305">
        <v>17</v>
      </c>
      <c r="E100" s="307">
        <v>1.6600000000000001</v>
      </c>
      <c r="F100" s="305">
        <v>42</v>
      </c>
      <c r="G100" s="307">
        <v>2.15</v>
      </c>
      <c r="H100" s="305">
        <v>19</v>
      </c>
      <c r="I100" s="307">
        <v>1.7</v>
      </c>
      <c r="J100" s="571"/>
      <c r="K100" s="571"/>
      <c r="L100" s="560"/>
    </row>
    <row r="101" spans="1:12" ht="14.5">
      <c r="A101" s="308" t="s">
        <v>13</v>
      </c>
      <c r="B101" s="309">
        <v>23</v>
      </c>
      <c r="C101" s="311">
        <v>1.3800000000000001</v>
      </c>
      <c r="D101" s="309">
        <v>18</v>
      </c>
      <c r="E101" s="311">
        <v>1.24</v>
      </c>
      <c r="F101" s="309">
        <v>40</v>
      </c>
      <c r="G101" s="311">
        <v>1.59</v>
      </c>
      <c r="H101" s="309">
        <v>18</v>
      </c>
      <c r="I101" s="311">
        <v>1.27</v>
      </c>
      <c r="J101" s="571"/>
      <c r="K101" s="571"/>
      <c r="L101" s="560"/>
    </row>
    <row r="102" spans="1:12" ht="14.5">
      <c r="A102" s="304" t="s">
        <v>14</v>
      </c>
      <c r="B102" s="305">
        <v>16</v>
      </c>
      <c r="C102" s="307">
        <v>1.34</v>
      </c>
      <c r="D102" s="305">
        <v>19</v>
      </c>
      <c r="E102" s="307">
        <v>1.44</v>
      </c>
      <c r="F102" s="305">
        <v>47</v>
      </c>
      <c r="G102" s="307">
        <v>1.83</v>
      </c>
      <c r="H102" s="305">
        <v>19</v>
      </c>
      <c r="I102" s="307">
        <v>1.48</v>
      </c>
      <c r="J102" s="571"/>
      <c r="K102" s="571"/>
      <c r="L102" s="560"/>
    </row>
    <row r="103" spans="1:12" ht="14.5">
      <c r="A103" s="308" t="s">
        <v>15</v>
      </c>
      <c r="B103" s="309">
        <v>20</v>
      </c>
      <c r="C103" s="311">
        <v>1.62</v>
      </c>
      <c r="D103" s="309">
        <v>19</v>
      </c>
      <c r="E103" s="311">
        <v>1.57</v>
      </c>
      <c r="F103" s="309">
        <v>39</v>
      </c>
      <c r="G103" s="311">
        <v>1.95</v>
      </c>
      <c r="H103" s="309">
        <v>22</v>
      </c>
      <c r="I103" s="311">
        <v>1.6500000000000001</v>
      </c>
      <c r="J103" s="571"/>
      <c r="K103" s="571"/>
      <c r="L103" s="560"/>
    </row>
    <row r="104" spans="1:12" ht="15" thickBot="1">
      <c r="A104" s="304" t="s">
        <v>16</v>
      </c>
      <c r="B104" s="305">
        <v>20</v>
      </c>
      <c r="C104" s="307">
        <v>1.6400000000000001</v>
      </c>
      <c r="D104" s="305">
        <v>16</v>
      </c>
      <c r="E104" s="307">
        <v>1.46</v>
      </c>
      <c r="F104" s="305">
        <v>47</v>
      </c>
      <c r="G104" s="307">
        <v>2</v>
      </c>
      <c r="H104" s="305">
        <v>17</v>
      </c>
      <c r="I104" s="307">
        <v>1.51</v>
      </c>
      <c r="J104" s="571"/>
      <c r="K104" s="571"/>
      <c r="L104" s="560"/>
    </row>
    <row r="105" spans="1:12" ht="14.5">
      <c r="A105" s="312" t="s">
        <v>18</v>
      </c>
      <c r="B105" s="313">
        <v>26</v>
      </c>
      <c r="C105" s="314">
        <v>0.46</v>
      </c>
      <c r="D105" s="313">
        <v>17</v>
      </c>
      <c r="E105" s="314">
        <v>0.4</v>
      </c>
      <c r="F105" s="313">
        <v>37</v>
      </c>
      <c r="G105" s="314">
        <v>0.5</v>
      </c>
      <c r="H105" s="313">
        <v>20</v>
      </c>
      <c r="I105" s="567">
        <v>0.42</v>
      </c>
      <c r="J105" s="571"/>
      <c r="K105" s="571"/>
      <c r="L105" s="560"/>
    </row>
    <row r="106" spans="1:12" ht="14.5">
      <c r="A106" s="315" t="s">
        <v>17</v>
      </c>
      <c r="B106" s="316">
        <v>21</v>
      </c>
      <c r="C106" s="317">
        <v>0.64</v>
      </c>
      <c r="D106" s="316">
        <v>18</v>
      </c>
      <c r="E106" s="317">
        <v>0.61</v>
      </c>
      <c r="F106" s="316">
        <v>42</v>
      </c>
      <c r="G106" s="317">
        <v>0.77</v>
      </c>
      <c r="H106" s="316">
        <v>19</v>
      </c>
      <c r="I106" s="568">
        <v>0.62</v>
      </c>
      <c r="J106" s="571"/>
      <c r="K106" s="571"/>
      <c r="L106" s="560"/>
    </row>
    <row r="107" spans="1:12" ht="15" thickBot="1">
      <c r="A107" s="318" t="s">
        <v>19</v>
      </c>
      <c r="B107" s="319">
        <v>25</v>
      </c>
      <c r="C107" s="320">
        <v>0.39</v>
      </c>
      <c r="D107" s="319">
        <v>18</v>
      </c>
      <c r="E107" s="320">
        <v>0.34</v>
      </c>
      <c r="F107" s="319">
        <v>38</v>
      </c>
      <c r="G107" s="320">
        <v>0.43</v>
      </c>
      <c r="H107" s="319">
        <v>20</v>
      </c>
      <c r="I107" s="569">
        <v>0.35000000000000003</v>
      </c>
      <c r="J107" s="572"/>
      <c r="K107" s="572"/>
      <c r="L107" s="560"/>
    </row>
    <row r="108" spans="1:12" ht="15" thickBot="1">
      <c r="A108" s="975" t="s">
        <v>64</v>
      </c>
      <c r="B108" s="976"/>
      <c r="C108" s="976"/>
      <c r="D108" s="976"/>
      <c r="E108" s="976"/>
      <c r="F108" s="976"/>
      <c r="G108" s="976"/>
      <c r="H108" s="976"/>
      <c r="I108" s="976"/>
      <c r="J108" s="976"/>
      <c r="K108" s="978"/>
      <c r="L108" s="560"/>
    </row>
    <row r="109" spans="1:12" ht="14.5">
      <c r="A109" s="561" t="s">
        <v>3</v>
      </c>
      <c r="B109" s="562">
        <v>54</v>
      </c>
      <c r="C109" s="563">
        <v>1.28</v>
      </c>
      <c r="D109" s="562">
        <v>22</v>
      </c>
      <c r="E109" s="563">
        <v>1.05</v>
      </c>
      <c r="F109" s="562">
        <v>14</v>
      </c>
      <c r="G109" s="563">
        <v>0.89</v>
      </c>
      <c r="H109" s="562">
        <v>3</v>
      </c>
      <c r="I109" s="563">
        <v>0.43</v>
      </c>
      <c r="J109" s="562">
        <v>7</v>
      </c>
      <c r="K109" s="574">
        <v>0.67</v>
      </c>
      <c r="L109" s="560"/>
    </row>
    <row r="110" spans="1:12" ht="14.5">
      <c r="A110" s="304" t="s">
        <v>4</v>
      </c>
      <c r="B110" s="305">
        <v>68</v>
      </c>
      <c r="C110" s="307">
        <v>1.1100000000000001</v>
      </c>
      <c r="D110" s="305">
        <v>18</v>
      </c>
      <c r="E110" s="307">
        <v>0.92</v>
      </c>
      <c r="F110" s="305">
        <v>6</v>
      </c>
      <c r="G110" s="307">
        <v>0.57000000000000006</v>
      </c>
      <c r="H110" s="305">
        <v>1</v>
      </c>
      <c r="I110" s="307">
        <v>0.26</v>
      </c>
      <c r="J110" s="305">
        <v>7</v>
      </c>
      <c r="K110" s="441">
        <v>0.59</v>
      </c>
      <c r="L110" s="560"/>
    </row>
    <row r="111" spans="1:12" ht="14.5">
      <c r="A111" s="308" t="s">
        <v>26</v>
      </c>
      <c r="B111" s="309">
        <v>53</v>
      </c>
      <c r="C111" s="311">
        <v>1.9100000000000001</v>
      </c>
      <c r="D111" s="309">
        <v>24</v>
      </c>
      <c r="E111" s="311">
        <v>1.62</v>
      </c>
      <c r="F111" s="309">
        <v>10</v>
      </c>
      <c r="G111" s="311">
        <v>1.22</v>
      </c>
      <c r="H111" s="309">
        <v>2</v>
      </c>
      <c r="I111" s="311">
        <v>0.57999999999999996</v>
      </c>
      <c r="J111" s="309">
        <v>10</v>
      </c>
      <c r="K111" s="440">
        <v>1.18</v>
      </c>
      <c r="L111" s="560"/>
    </row>
    <row r="112" spans="1:12" ht="14.5">
      <c r="A112" s="304" t="s">
        <v>5</v>
      </c>
      <c r="B112" s="305">
        <v>58</v>
      </c>
      <c r="C112" s="307">
        <v>1.79</v>
      </c>
      <c r="D112" s="305">
        <v>25</v>
      </c>
      <c r="E112" s="307">
        <v>1.56</v>
      </c>
      <c r="F112" s="305">
        <v>12</v>
      </c>
      <c r="G112" s="307">
        <v>1.18</v>
      </c>
      <c r="H112" s="305">
        <v>1</v>
      </c>
      <c r="I112" s="307">
        <v>0.4</v>
      </c>
      <c r="J112" s="305">
        <v>4</v>
      </c>
      <c r="K112" s="441">
        <v>0.74</v>
      </c>
      <c r="L112" s="560"/>
    </row>
    <row r="113" spans="1:12" ht="14.5">
      <c r="A113" s="308" t="s">
        <v>6</v>
      </c>
      <c r="B113" s="309">
        <v>61</v>
      </c>
      <c r="C113" s="311">
        <v>2.29</v>
      </c>
      <c r="D113" s="309">
        <v>17</v>
      </c>
      <c r="E113" s="311">
        <v>1.74</v>
      </c>
      <c r="F113" s="309">
        <v>12</v>
      </c>
      <c r="G113" s="311">
        <v>1.55</v>
      </c>
      <c r="H113" s="309">
        <v>2</v>
      </c>
      <c r="I113" s="311">
        <v>0.68</v>
      </c>
      <c r="J113" s="309">
        <v>7</v>
      </c>
      <c r="K113" s="440">
        <v>1.22</v>
      </c>
      <c r="L113" s="560"/>
    </row>
    <row r="114" spans="1:12" ht="14.5">
      <c r="A114" s="304" t="s">
        <v>27</v>
      </c>
      <c r="B114" s="305">
        <v>59</v>
      </c>
      <c r="C114" s="307">
        <v>1.72</v>
      </c>
      <c r="D114" s="305">
        <v>20</v>
      </c>
      <c r="E114" s="307">
        <v>1.41</v>
      </c>
      <c r="F114" s="305">
        <v>11</v>
      </c>
      <c r="G114" s="307">
        <v>1.1000000000000001</v>
      </c>
      <c r="H114" s="305">
        <v>2</v>
      </c>
      <c r="I114" s="307">
        <v>0.45</v>
      </c>
      <c r="J114" s="305">
        <v>8</v>
      </c>
      <c r="K114" s="441">
        <v>0.96</v>
      </c>
      <c r="L114" s="560"/>
    </row>
    <row r="115" spans="1:12" ht="14.5">
      <c r="A115" s="308" t="s">
        <v>7</v>
      </c>
      <c r="B115" s="309">
        <v>50</v>
      </c>
      <c r="C115" s="311">
        <v>1.61</v>
      </c>
      <c r="D115" s="309">
        <v>23</v>
      </c>
      <c r="E115" s="311">
        <v>1.36</v>
      </c>
      <c r="F115" s="309">
        <v>15</v>
      </c>
      <c r="G115" s="311">
        <v>1.1599999999999999</v>
      </c>
      <c r="H115" s="309">
        <v>3</v>
      </c>
      <c r="I115" s="311">
        <v>0.53</v>
      </c>
      <c r="J115" s="309">
        <v>9</v>
      </c>
      <c r="K115" s="440">
        <v>0.93</v>
      </c>
      <c r="L115" s="560"/>
    </row>
    <row r="116" spans="1:12" ht="14.5">
      <c r="A116" s="304" t="s">
        <v>8</v>
      </c>
      <c r="B116" s="305">
        <v>57</v>
      </c>
      <c r="C116" s="307">
        <v>2.0100000000000002</v>
      </c>
      <c r="D116" s="305">
        <v>23</v>
      </c>
      <c r="E116" s="307">
        <v>1.68</v>
      </c>
      <c r="F116" s="305">
        <v>9</v>
      </c>
      <c r="G116" s="307">
        <v>1.19</v>
      </c>
      <c r="H116" s="305">
        <v>3</v>
      </c>
      <c r="I116" s="307">
        <v>0.72</v>
      </c>
      <c r="J116" s="305">
        <v>8</v>
      </c>
      <c r="K116" s="441">
        <v>1.1400000000000001</v>
      </c>
      <c r="L116" s="560"/>
    </row>
    <row r="117" spans="1:12" ht="14.5">
      <c r="A117" s="308" t="s">
        <v>9</v>
      </c>
      <c r="B117" s="309">
        <v>52</v>
      </c>
      <c r="C117" s="311">
        <v>1.45</v>
      </c>
      <c r="D117" s="309">
        <v>21</v>
      </c>
      <c r="E117" s="311">
        <v>1.17</v>
      </c>
      <c r="F117" s="309">
        <v>15</v>
      </c>
      <c r="G117" s="311">
        <v>1.04</v>
      </c>
      <c r="H117" s="309">
        <v>2</v>
      </c>
      <c r="I117" s="311">
        <v>0.45</v>
      </c>
      <c r="J117" s="309">
        <v>9</v>
      </c>
      <c r="K117" s="440">
        <v>0.84</v>
      </c>
      <c r="L117" s="560"/>
    </row>
    <row r="118" spans="1:12" ht="14.5">
      <c r="A118" s="304" t="s">
        <v>10</v>
      </c>
      <c r="B118" s="305">
        <v>52</v>
      </c>
      <c r="C118" s="307">
        <v>1.21</v>
      </c>
      <c r="D118" s="305">
        <v>22</v>
      </c>
      <c r="E118" s="307">
        <v>1</v>
      </c>
      <c r="F118" s="305">
        <v>14</v>
      </c>
      <c r="G118" s="307">
        <v>0.85</v>
      </c>
      <c r="H118" s="305">
        <v>3</v>
      </c>
      <c r="I118" s="307">
        <v>0.41000000000000003</v>
      </c>
      <c r="J118" s="305">
        <v>9</v>
      </c>
      <c r="K118" s="441">
        <v>0.68</v>
      </c>
      <c r="L118" s="560"/>
    </row>
    <row r="119" spans="1:12" ht="14.5">
      <c r="A119" s="308" t="s">
        <v>11</v>
      </c>
      <c r="B119" s="309">
        <v>47</v>
      </c>
      <c r="C119" s="311">
        <v>1.73</v>
      </c>
      <c r="D119" s="309">
        <v>25</v>
      </c>
      <c r="E119" s="311">
        <v>1.51</v>
      </c>
      <c r="F119" s="309">
        <v>17</v>
      </c>
      <c r="G119" s="311">
        <v>1.3</v>
      </c>
      <c r="H119" s="309">
        <v>3</v>
      </c>
      <c r="I119" s="311">
        <v>0.62</v>
      </c>
      <c r="J119" s="309">
        <v>8</v>
      </c>
      <c r="K119" s="440">
        <v>0.93</v>
      </c>
      <c r="L119" s="560"/>
    </row>
    <row r="120" spans="1:12" ht="14.5">
      <c r="A120" s="304" t="s">
        <v>12</v>
      </c>
      <c r="B120" s="305">
        <v>50</v>
      </c>
      <c r="C120" s="307">
        <v>2.1800000000000002</v>
      </c>
      <c r="D120" s="305">
        <v>21</v>
      </c>
      <c r="E120" s="307">
        <v>1.72</v>
      </c>
      <c r="F120" s="305">
        <v>18</v>
      </c>
      <c r="G120" s="307">
        <v>1.74</v>
      </c>
      <c r="H120" s="305">
        <v>3</v>
      </c>
      <c r="I120" s="307">
        <v>0.72</v>
      </c>
      <c r="J120" s="305">
        <v>8</v>
      </c>
      <c r="K120" s="441">
        <v>1.3</v>
      </c>
      <c r="L120" s="560"/>
    </row>
    <row r="121" spans="1:12" ht="14.5">
      <c r="A121" s="308" t="s">
        <v>13</v>
      </c>
      <c r="B121" s="309">
        <v>61</v>
      </c>
      <c r="C121" s="311">
        <v>1.59</v>
      </c>
      <c r="D121" s="309">
        <v>22</v>
      </c>
      <c r="E121" s="311">
        <v>1.36</v>
      </c>
      <c r="F121" s="309">
        <v>8</v>
      </c>
      <c r="G121" s="311">
        <v>0.88</v>
      </c>
      <c r="H121" s="309">
        <v>2</v>
      </c>
      <c r="I121" s="311">
        <v>0.43</v>
      </c>
      <c r="J121" s="309">
        <v>7</v>
      </c>
      <c r="K121" s="440">
        <v>0.85</v>
      </c>
      <c r="L121" s="560"/>
    </row>
    <row r="122" spans="1:12" ht="14.5">
      <c r="A122" s="304" t="s">
        <v>14</v>
      </c>
      <c r="B122" s="305">
        <v>49</v>
      </c>
      <c r="C122" s="307">
        <v>1.83</v>
      </c>
      <c r="D122" s="305">
        <v>26</v>
      </c>
      <c r="E122" s="307">
        <v>1.59</v>
      </c>
      <c r="F122" s="305">
        <v>14</v>
      </c>
      <c r="G122" s="307">
        <v>1.24</v>
      </c>
      <c r="H122" s="305">
        <v>3</v>
      </c>
      <c r="I122" s="307">
        <v>0.73</v>
      </c>
      <c r="J122" s="305">
        <v>8</v>
      </c>
      <c r="K122" s="441">
        <v>1.04</v>
      </c>
      <c r="L122" s="560"/>
    </row>
    <row r="123" spans="1:12" ht="14.5">
      <c r="A123" s="308" t="s">
        <v>15</v>
      </c>
      <c r="B123" s="309">
        <v>54</v>
      </c>
      <c r="C123" s="311">
        <v>1.99</v>
      </c>
      <c r="D123" s="309">
        <v>25</v>
      </c>
      <c r="E123" s="311">
        <v>1.71</v>
      </c>
      <c r="F123" s="309">
        <v>13</v>
      </c>
      <c r="G123" s="311">
        <v>1.37</v>
      </c>
      <c r="H123" s="309">
        <v>1</v>
      </c>
      <c r="I123" s="311">
        <v>0.5</v>
      </c>
      <c r="J123" s="309">
        <v>7</v>
      </c>
      <c r="K123" s="440">
        <v>1</v>
      </c>
      <c r="L123" s="560"/>
    </row>
    <row r="124" spans="1:12" ht="15" thickBot="1">
      <c r="A124" s="304" t="s">
        <v>16</v>
      </c>
      <c r="B124" s="305">
        <v>52</v>
      </c>
      <c r="C124" s="307">
        <v>2.0100000000000002</v>
      </c>
      <c r="D124" s="305">
        <v>24</v>
      </c>
      <c r="E124" s="307">
        <v>1.69</v>
      </c>
      <c r="F124" s="305">
        <v>13</v>
      </c>
      <c r="G124" s="307">
        <v>1.36</v>
      </c>
      <c r="H124" s="305">
        <v>2</v>
      </c>
      <c r="I124" s="307">
        <v>0.66</v>
      </c>
      <c r="J124" s="305">
        <v>9</v>
      </c>
      <c r="K124" s="441">
        <v>1.1400000000000001</v>
      </c>
      <c r="L124" s="560"/>
    </row>
    <row r="125" spans="1:12" ht="14.5">
      <c r="A125" s="312" t="s">
        <v>18</v>
      </c>
      <c r="B125" s="313">
        <v>56</v>
      </c>
      <c r="C125" s="314">
        <v>0.52</v>
      </c>
      <c r="D125" s="313">
        <v>21</v>
      </c>
      <c r="E125" s="314">
        <v>0.43</v>
      </c>
      <c r="F125" s="313">
        <v>13</v>
      </c>
      <c r="G125" s="314">
        <v>0.35000000000000003</v>
      </c>
      <c r="H125" s="313">
        <v>2</v>
      </c>
      <c r="I125" s="567">
        <v>0.16</v>
      </c>
      <c r="J125" s="313">
        <v>8</v>
      </c>
      <c r="K125" s="442">
        <v>0.28000000000000003</v>
      </c>
      <c r="L125" s="560"/>
    </row>
    <row r="126" spans="1:12" ht="14.5">
      <c r="A126" s="315" t="s">
        <v>17</v>
      </c>
      <c r="B126" s="316">
        <v>56</v>
      </c>
      <c r="C126" s="317">
        <v>0.78</v>
      </c>
      <c r="D126" s="316">
        <v>24</v>
      </c>
      <c r="E126" s="317">
        <v>0.66</v>
      </c>
      <c r="F126" s="316">
        <v>11</v>
      </c>
      <c r="G126" s="317">
        <v>0.49</v>
      </c>
      <c r="H126" s="316">
        <v>2</v>
      </c>
      <c r="I126" s="568">
        <v>0.24</v>
      </c>
      <c r="J126" s="316">
        <v>8</v>
      </c>
      <c r="K126" s="443">
        <v>0.44</v>
      </c>
      <c r="L126" s="560"/>
    </row>
    <row r="127" spans="1:12" ht="15" thickBot="1">
      <c r="A127" s="318" t="s">
        <v>19</v>
      </c>
      <c r="B127" s="319">
        <v>56</v>
      </c>
      <c r="C127" s="320">
        <v>0.44</v>
      </c>
      <c r="D127" s="319">
        <v>22</v>
      </c>
      <c r="E127" s="320">
        <v>0.36</v>
      </c>
      <c r="F127" s="319">
        <v>12</v>
      </c>
      <c r="G127" s="320">
        <v>0.28999999999999998</v>
      </c>
      <c r="H127" s="319">
        <v>2</v>
      </c>
      <c r="I127" s="569">
        <v>0.14000000000000001</v>
      </c>
      <c r="J127" s="319">
        <v>8</v>
      </c>
      <c r="K127" s="444">
        <v>0.24</v>
      </c>
      <c r="L127" s="560"/>
    </row>
    <row r="128" spans="1:12" ht="15" thickBot="1">
      <c r="A128" s="975" t="s">
        <v>147</v>
      </c>
      <c r="B128" s="976"/>
      <c r="C128" s="976"/>
      <c r="D128" s="976"/>
      <c r="E128" s="976"/>
      <c r="F128" s="976"/>
      <c r="G128" s="976"/>
      <c r="H128" s="976"/>
      <c r="I128" s="977"/>
      <c r="J128" s="560"/>
      <c r="K128" s="560"/>
      <c r="L128" s="560"/>
    </row>
    <row r="129" spans="1:12" ht="14.5">
      <c r="A129" s="561" t="s">
        <v>3</v>
      </c>
      <c r="B129" s="562">
        <v>70</v>
      </c>
      <c r="C129" s="563">
        <v>1.17</v>
      </c>
      <c r="D129" s="562">
        <v>14</v>
      </c>
      <c r="E129" s="563">
        <v>0.87</v>
      </c>
      <c r="F129" s="562">
        <v>14</v>
      </c>
      <c r="G129" s="563">
        <v>0.89</v>
      </c>
      <c r="H129" s="562">
        <v>2</v>
      </c>
      <c r="I129" s="564">
        <v>0.37</v>
      </c>
      <c r="J129" s="560"/>
      <c r="K129" s="560"/>
      <c r="L129" s="560"/>
    </row>
    <row r="130" spans="1:12" ht="14.5">
      <c r="A130" s="304" t="s">
        <v>4</v>
      </c>
      <c r="B130" s="305">
        <v>71</v>
      </c>
      <c r="C130" s="307">
        <v>1.08</v>
      </c>
      <c r="D130" s="305">
        <v>12</v>
      </c>
      <c r="E130" s="307">
        <v>0.78</v>
      </c>
      <c r="F130" s="305">
        <v>15</v>
      </c>
      <c r="G130" s="307">
        <v>0.84</v>
      </c>
      <c r="H130" s="305">
        <v>2</v>
      </c>
      <c r="I130" s="565">
        <v>0.36</v>
      </c>
      <c r="J130" s="560"/>
      <c r="K130" s="560"/>
      <c r="L130" s="560"/>
    </row>
    <row r="131" spans="1:12" ht="14.5">
      <c r="A131" s="308" t="s">
        <v>26</v>
      </c>
      <c r="B131" s="309">
        <v>63</v>
      </c>
      <c r="C131" s="311">
        <v>1.85</v>
      </c>
      <c r="D131" s="309">
        <v>21</v>
      </c>
      <c r="E131" s="311">
        <v>1.6</v>
      </c>
      <c r="F131" s="309">
        <v>13</v>
      </c>
      <c r="G131" s="311">
        <v>1.21</v>
      </c>
      <c r="H131" s="309">
        <v>3</v>
      </c>
      <c r="I131" s="566">
        <v>0.68</v>
      </c>
      <c r="J131" s="560"/>
      <c r="K131" s="560"/>
      <c r="L131" s="560"/>
    </row>
    <row r="132" spans="1:12" ht="14.5">
      <c r="A132" s="304" t="s">
        <v>5</v>
      </c>
      <c r="B132" s="305">
        <v>48</v>
      </c>
      <c r="C132" s="307">
        <v>1.82</v>
      </c>
      <c r="D132" s="305">
        <v>16</v>
      </c>
      <c r="E132" s="307">
        <v>1.33</v>
      </c>
      <c r="F132" s="305">
        <v>31</v>
      </c>
      <c r="G132" s="307">
        <v>1.68</v>
      </c>
      <c r="H132" s="305">
        <v>5</v>
      </c>
      <c r="I132" s="565">
        <v>0.8</v>
      </c>
      <c r="J132" s="560"/>
      <c r="K132" s="560"/>
      <c r="L132" s="560"/>
    </row>
    <row r="133" spans="1:12" ht="14.5">
      <c r="A133" s="308" t="s">
        <v>6</v>
      </c>
      <c r="B133" s="309">
        <v>58</v>
      </c>
      <c r="C133" s="311">
        <v>2.34</v>
      </c>
      <c r="D133" s="309">
        <v>14</v>
      </c>
      <c r="E133" s="311">
        <v>1.6600000000000001</v>
      </c>
      <c r="F133" s="309">
        <v>25</v>
      </c>
      <c r="G133" s="311">
        <v>2.0499999999999998</v>
      </c>
      <c r="H133" s="309">
        <v>3</v>
      </c>
      <c r="I133" s="566">
        <v>0.85</v>
      </c>
      <c r="J133" s="560"/>
      <c r="K133" s="560"/>
      <c r="L133" s="560"/>
    </row>
    <row r="134" spans="1:12" ht="14.5">
      <c r="A134" s="304" t="s">
        <v>27</v>
      </c>
      <c r="B134" s="305">
        <v>72</v>
      </c>
      <c r="C134" s="307">
        <v>1.58</v>
      </c>
      <c r="D134" s="305">
        <v>15</v>
      </c>
      <c r="E134" s="307">
        <v>1.24</v>
      </c>
      <c r="F134" s="305">
        <v>11</v>
      </c>
      <c r="G134" s="307">
        <v>1.1000000000000001</v>
      </c>
      <c r="H134" s="305">
        <v>2</v>
      </c>
      <c r="I134" s="565">
        <v>0.57000000000000006</v>
      </c>
      <c r="J134" s="560"/>
      <c r="K134" s="560"/>
      <c r="L134" s="560"/>
    </row>
    <row r="135" spans="1:12" ht="14.5">
      <c r="A135" s="308" t="s">
        <v>7</v>
      </c>
      <c r="B135" s="309">
        <v>67</v>
      </c>
      <c r="C135" s="311">
        <v>1.52</v>
      </c>
      <c r="D135" s="309">
        <v>14</v>
      </c>
      <c r="E135" s="311">
        <v>1.1300000000000001</v>
      </c>
      <c r="F135" s="309">
        <v>16</v>
      </c>
      <c r="G135" s="311">
        <v>1.19</v>
      </c>
      <c r="H135" s="309">
        <v>2</v>
      </c>
      <c r="I135" s="566">
        <v>0.49</v>
      </c>
      <c r="J135" s="560"/>
      <c r="K135" s="560"/>
      <c r="L135" s="560"/>
    </row>
    <row r="136" spans="1:12" ht="14.5">
      <c r="A136" s="304" t="s">
        <v>8</v>
      </c>
      <c r="B136" s="305">
        <v>35</v>
      </c>
      <c r="C136" s="307">
        <v>1.93</v>
      </c>
      <c r="D136" s="305">
        <v>15</v>
      </c>
      <c r="E136" s="307">
        <v>1.4000000000000001</v>
      </c>
      <c r="F136" s="305">
        <v>42</v>
      </c>
      <c r="G136" s="307">
        <v>2.0100000000000002</v>
      </c>
      <c r="H136" s="305">
        <v>8</v>
      </c>
      <c r="I136" s="565">
        <v>1.1500000000000001</v>
      </c>
      <c r="J136" s="560"/>
      <c r="K136" s="560"/>
      <c r="L136" s="560"/>
    </row>
    <row r="137" spans="1:12" ht="14.5">
      <c r="A137" s="308" t="s">
        <v>9</v>
      </c>
      <c r="B137" s="309">
        <v>61</v>
      </c>
      <c r="C137" s="311">
        <v>1.42</v>
      </c>
      <c r="D137" s="309">
        <v>15</v>
      </c>
      <c r="E137" s="311">
        <v>1.02</v>
      </c>
      <c r="F137" s="309">
        <v>22</v>
      </c>
      <c r="G137" s="311">
        <v>1.21</v>
      </c>
      <c r="H137" s="309">
        <v>3</v>
      </c>
      <c r="I137" s="566">
        <v>0.46</v>
      </c>
      <c r="J137" s="560"/>
      <c r="K137" s="560"/>
      <c r="L137" s="560"/>
    </row>
    <row r="138" spans="1:12" ht="14.5">
      <c r="A138" s="304" t="s">
        <v>10</v>
      </c>
      <c r="B138" s="305">
        <v>75</v>
      </c>
      <c r="C138" s="307">
        <v>1.06</v>
      </c>
      <c r="D138" s="305">
        <v>13</v>
      </c>
      <c r="E138" s="307">
        <v>0.81</v>
      </c>
      <c r="F138" s="305">
        <v>10</v>
      </c>
      <c r="G138" s="307">
        <v>0.75</v>
      </c>
      <c r="H138" s="305">
        <v>2</v>
      </c>
      <c r="I138" s="565">
        <v>0.35000000000000003</v>
      </c>
      <c r="J138" s="560"/>
      <c r="K138" s="560"/>
      <c r="L138" s="560"/>
    </row>
    <row r="139" spans="1:12" ht="14.5">
      <c r="A139" s="308" t="s">
        <v>11</v>
      </c>
      <c r="B139" s="309">
        <v>69</v>
      </c>
      <c r="C139" s="311">
        <v>1.61</v>
      </c>
      <c r="D139" s="309">
        <v>17</v>
      </c>
      <c r="E139" s="311">
        <v>1.31</v>
      </c>
      <c r="F139" s="309">
        <v>13</v>
      </c>
      <c r="G139" s="311">
        <v>1.18</v>
      </c>
      <c r="H139" s="309">
        <v>1</v>
      </c>
      <c r="I139" s="566">
        <v>0.4</v>
      </c>
      <c r="J139" s="560"/>
      <c r="K139" s="560"/>
      <c r="L139" s="560"/>
    </row>
    <row r="140" spans="1:12" ht="14.5">
      <c r="A140" s="304" t="s">
        <v>12</v>
      </c>
      <c r="B140" s="305">
        <v>63</v>
      </c>
      <c r="C140" s="307">
        <v>2.1</v>
      </c>
      <c r="D140" s="305">
        <v>17</v>
      </c>
      <c r="E140" s="307">
        <v>1.67</v>
      </c>
      <c r="F140" s="305">
        <v>16</v>
      </c>
      <c r="G140" s="307">
        <v>1.62</v>
      </c>
      <c r="H140" s="305">
        <v>3</v>
      </c>
      <c r="I140" s="565">
        <v>0.71</v>
      </c>
      <c r="J140" s="560"/>
      <c r="K140" s="560"/>
      <c r="L140" s="560"/>
    </row>
    <row r="141" spans="1:12" ht="14.5">
      <c r="A141" s="308" t="s">
        <v>13</v>
      </c>
      <c r="B141" s="309">
        <v>58</v>
      </c>
      <c r="C141" s="311">
        <v>1.61</v>
      </c>
      <c r="D141" s="309">
        <v>14</v>
      </c>
      <c r="E141" s="311">
        <v>1.1200000000000001</v>
      </c>
      <c r="F141" s="309">
        <v>24</v>
      </c>
      <c r="G141" s="311">
        <v>1.3900000000000001</v>
      </c>
      <c r="H141" s="309">
        <v>5</v>
      </c>
      <c r="I141" s="566">
        <v>0.68</v>
      </c>
      <c r="J141" s="560"/>
      <c r="K141" s="560"/>
      <c r="L141" s="560"/>
    </row>
    <row r="142" spans="1:12" ht="14.5">
      <c r="A142" s="304" t="s">
        <v>14</v>
      </c>
      <c r="B142" s="305">
        <v>36</v>
      </c>
      <c r="C142" s="307">
        <v>1.76</v>
      </c>
      <c r="D142" s="305">
        <v>12</v>
      </c>
      <c r="E142" s="307">
        <v>1.1599999999999999</v>
      </c>
      <c r="F142" s="305">
        <v>45</v>
      </c>
      <c r="G142" s="307">
        <v>1.82</v>
      </c>
      <c r="H142" s="305">
        <v>7</v>
      </c>
      <c r="I142" s="565">
        <v>0.98</v>
      </c>
      <c r="J142" s="560"/>
      <c r="K142" s="560"/>
      <c r="L142" s="560"/>
    </row>
    <row r="143" spans="1:12" ht="14.5">
      <c r="A143" s="308" t="s">
        <v>15</v>
      </c>
      <c r="B143" s="309">
        <v>58</v>
      </c>
      <c r="C143" s="311">
        <v>1.97</v>
      </c>
      <c r="D143" s="309">
        <v>16</v>
      </c>
      <c r="E143" s="311">
        <v>1.48</v>
      </c>
      <c r="F143" s="309">
        <v>23</v>
      </c>
      <c r="G143" s="311">
        <v>1.67</v>
      </c>
      <c r="H143" s="309">
        <v>3</v>
      </c>
      <c r="I143" s="566">
        <v>0.69000000000000006</v>
      </c>
      <c r="J143" s="560"/>
      <c r="K143" s="560"/>
      <c r="L143" s="560"/>
    </row>
    <row r="144" spans="1:12" ht="15" thickBot="1">
      <c r="A144" s="304" t="s">
        <v>16</v>
      </c>
      <c r="B144" s="305">
        <v>57</v>
      </c>
      <c r="C144" s="307">
        <v>1.99</v>
      </c>
      <c r="D144" s="305">
        <v>14</v>
      </c>
      <c r="E144" s="307">
        <v>1.4000000000000001</v>
      </c>
      <c r="F144" s="305">
        <v>24</v>
      </c>
      <c r="G144" s="307">
        <v>1.69</v>
      </c>
      <c r="H144" s="305">
        <v>5</v>
      </c>
      <c r="I144" s="565">
        <v>0.91</v>
      </c>
      <c r="J144" s="560"/>
      <c r="K144" s="560"/>
      <c r="L144" s="560"/>
    </row>
    <row r="145" spans="1:12" ht="14.5">
      <c r="A145" s="312" t="s">
        <v>18</v>
      </c>
      <c r="B145" s="313">
        <v>69</v>
      </c>
      <c r="C145" s="314">
        <v>0.48</v>
      </c>
      <c r="D145" s="313">
        <v>14</v>
      </c>
      <c r="E145" s="314">
        <v>0.36</v>
      </c>
      <c r="F145" s="313">
        <v>15</v>
      </c>
      <c r="G145" s="314">
        <v>0.37</v>
      </c>
      <c r="H145" s="313">
        <v>2</v>
      </c>
      <c r="I145" s="567">
        <v>0.16</v>
      </c>
      <c r="J145" s="560"/>
      <c r="K145" s="560"/>
      <c r="L145" s="560"/>
    </row>
    <row r="146" spans="1:12" ht="14.5">
      <c r="A146" s="315" t="s">
        <v>17</v>
      </c>
      <c r="B146" s="316">
        <v>52</v>
      </c>
      <c r="C146" s="317">
        <v>0.78</v>
      </c>
      <c r="D146" s="316">
        <v>16</v>
      </c>
      <c r="E146" s="317">
        <v>0.59</v>
      </c>
      <c r="F146" s="316">
        <v>27</v>
      </c>
      <c r="G146" s="317">
        <v>0.67</v>
      </c>
      <c r="H146" s="316">
        <v>5</v>
      </c>
      <c r="I146" s="568">
        <v>0.34</v>
      </c>
      <c r="J146" s="560"/>
      <c r="K146" s="560"/>
      <c r="L146" s="560"/>
    </row>
    <row r="147" spans="1:12" ht="15" thickBot="1">
      <c r="A147" s="318" t="s">
        <v>19</v>
      </c>
      <c r="B147" s="319">
        <v>66</v>
      </c>
      <c r="C147" s="320">
        <v>0.41000000000000003</v>
      </c>
      <c r="D147" s="319">
        <v>14</v>
      </c>
      <c r="E147" s="320">
        <v>0.31</v>
      </c>
      <c r="F147" s="319">
        <v>17</v>
      </c>
      <c r="G147" s="320">
        <v>0.32</v>
      </c>
      <c r="H147" s="319">
        <v>3</v>
      </c>
      <c r="I147" s="569">
        <v>0.14000000000000001</v>
      </c>
      <c r="J147" s="573"/>
      <c r="K147" s="573"/>
      <c r="L147" s="560"/>
    </row>
    <row r="148" spans="1:12" ht="15" thickBot="1">
      <c r="A148" s="975" t="s">
        <v>148</v>
      </c>
      <c r="B148" s="976"/>
      <c r="C148" s="976"/>
      <c r="D148" s="976"/>
      <c r="E148" s="976"/>
      <c r="F148" s="976"/>
      <c r="G148" s="976"/>
      <c r="H148" s="976"/>
      <c r="I148" s="976"/>
      <c r="J148" s="976"/>
      <c r="K148" s="978"/>
      <c r="L148" s="570"/>
    </row>
    <row r="149" spans="1:12" ht="14.5">
      <c r="A149" s="561" t="s">
        <v>3</v>
      </c>
      <c r="B149" s="562">
        <v>50</v>
      </c>
      <c r="C149" s="563">
        <v>1.28</v>
      </c>
      <c r="D149" s="562">
        <v>9</v>
      </c>
      <c r="E149" s="563">
        <v>0.75</v>
      </c>
      <c r="F149" s="562">
        <v>18</v>
      </c>
      <c r="G149" s="563">
        <v>0.99</v>
      </c>
      <c r="H149" s="562">
        <v>19</v>
      </c>
      <c r="I149" s="564">
        <v>1</v>
      </c>
      <c r="J149" s="562">
        <v>3</v>
      </c>
      <c r="K149" s="574">
        <v>0.46</v>
      </c>
      <c r="L149" s="560"/>
    </row>
    <row r="150" spans="1:12" ht="14.5">
      <c r="A150" s="304" t="s">
        <v>4</v>
      </c>
      <c r="B150" s="305">
        <v>55</v>
      </c>
      <c r="C150" s="307">
        <v>1.19</v>
      </c>
      <c r="D150" s="305">
        <v>9</v>
      </c>
      <c r="E150" s="307">
        <v>0.67</v>
      </c>
      <c r="F150" s="305">
        <v>17</v>
      </c>
      <c r="G150" s="307">
        <v>0.9</v>
      </c>
      <c r="H150" s="305">
        <v>16</v>
      </c>
      <c r="I150" s="565">
        <v>0.88</v>
      </c>
      <c r="J150" s="305">
        <v>2</v>
      </c>
      <c r="K150" s="441">
        <v>0.36</v>
      </c>
      <c r="L150" s="560"/>
    </row>
    <row r="151" spans="1:12" ht="14.5">
      <c r="A151" s="308" t="s">
        <v>26</v>
      </c>
      <c r="B151" s="309">
        <v>48</v>
      </c>
      <c r="C151" s="311">
        <v>1.9000000000000001</v>
      </c>
      <c r="D151" s="309">
        <v>11</v>
      </c>
      <c r="E151" s="311">
        <v>1.18</v>
      </c>
      <c r="F151" s="309">
        <v>20</v>
      </c>
      <c r="G151" s="311">
        <v>1.52</v>
      </c>
      <c r="H151" s="309">
        <v>19</v>
      </c>
      <c r="I151" s="566">
        <v>1.53</v>
      </c>
      <c r="J151" s="309">
        <v>2</v>
      </c>
      <c r="K151" s="440">
        <v>0.55000000000000004</v>
      </c>
      <c r="L151" s="560"/>
    </row>
    <row r="152" spans="1:12" ht="14.5">
      <c r="A152" s="304" t="s">
        <v>5</v>
      </c>
      <c r="B152" s="305">
        <v>54</v>
      </c>
      <c r="C152" s="307">
        <v>1.81</v>
      </c>
      <c r="D152" s="305">
        <v>9</v>
      </c>
      <c r="E152" s="307">
        <v>1.05</v>
      </c>
      <c r="F152" s="305">
        <v>18</v>
      </c>
      <c r="G152" s="307">
        <v>1.41</v>
      </c>
      <c r="H152" s="305">
        <v>17</v>
      </c>
      <c r="I152" s="565">
        <v>1.3900000000000001</v>
      </c>
      <c r="J152" s="305">
        <v>1</v>
      </c>
      <c r="K152" s="441">
        <v>0.37</v>
      </c>
      <c r="L152" s="560"/>
    </row>
    <row r="153" spans="1:12" ht="14.5">
      <c r="A153" s="308" t="s">
        <v>6</v>
      </c>
      <c r="B153" s="309">
        <v>49</v>
      </c>
      <c r="C153" s="311">
        <v>2.37</v>
      </c>
      <c r="D153" s="309">
        <v>8</v>
      </c>
      <c r="E153" s="311">
        <v>1.27</v>
      </c>
      <c r="F153" s="309">
        <v>24</v>
      </c>
      <c r="G153" s="311">
        <v>2.0100000000000002</v>
      </c>
      <c r="H153" s="309">
        <v>17</v>
      </c>
      <c r="I153" s="566">
        <v>1.81</v>
      </c>
      <c r="J153" s="309">
        <v>2</v>
      </c>
      <c r="K153" s="440">
        <v>0.54</v>
      </c>
      <c r="L153" s="560"/>
    </row>
    <row r="154" spans="1:12" ht="14.5">
      <c r="A154" s="304" t="s">
        <v>27</v>
      </c>
      <c r="B154" s="305">
        <v>57</v>
      </c>
      <c r="C154" s="307">
        <v>1.73</v>
      </c>
      <c r="D154" s="305">
        <v>9</v>
      </c>
      <c r="E154" s="307">
        <v>0.98</v>
      </c>
      <c r="F154" s="305">
        <v>17</v>
      </c>
      <c r="G154" s="307">
        <v>1.31</v>
      </c>
      <c r="H154" s="305">
        <v>17</v>
      </c>
      <c r="I154" s="565">
        <v>1.31</v>
      </c>
      <c r="J154" s="305">
        <v>1</v>
      </c>
      <c r="K154" s="441">
        <v>0.4</v>
      </c>
      <c r="L154" s="560"/>
    </row>
    <row r="155" spans="1:12" ht="14.5">
      <c r="A155" s="308" t="s">
        <v>7</v>
      </c>
      <c r="B155" s="309">
        <v>50</v>
      </c>
      <c r="C155" s="311">
        <v>1.61</v>
      </c>
      <c r="D155" s="309">
        <v>9</v>
      </c>
      <c r="E155" s="311">
        <v>0.9</v>
      </c>
      <c r="F155" s="309">
        <v>17</v>
      </c>
      <c r="G155" s="311">
        <v>1.21</v>
      </c>
      <c r="H155" s="309">
        <v>19</v>
      </c>
      <c r="I155" s="566">
        <v>1.27</v>
      </c>
      <c r="J155" s="309">
        <v>5</v>
      </c>
      <c r="K155" s="440">
        <v>0.70000000000000007</v>
      </c>
      <c r="L155" s="560"/>
    </row>
    <row r="156" spans="1:12" ht="14.5">
      <c r="A156" s="304" t="s">
        <v>8</v>
      </c>
      <c r="B156" s="305">
        <v>46</v>
      </c>
      <c r="C156" s="307">
        <v>2.02</v>
      </c>
      <c r="D156" s="305">
        <v>12</v>
      </c>
      <c r="E156" s="307">
        <v>1.36</v>
      </c>
      <c r="F156" s="305">
        <v>18</v>
      </c>
      <c r="G156" s="307">
        <v>1.54</v>
      </c>
      <c r="H156" s="305">
        <v>20</v>
      </c>
      <c r="I156" s="565">
        <v>1.62</v>
      </c>
      <c r="J156" s="305">
        <v>4</v>
      </c>
      <c r="K156" s="441">
        <v>0.86</v>
      </c>
      <c r="L156" s="560"/>
    </row>
    <row r="157" spans="1:12" ht="14.5">
      <c r="A157" s="308" t="s">
        <v>9</v>
      </c>
      <c r="B157" s="309">
        <v>45</v>
      </c>
      <c r="C157" s="311">
        <v>1.44</v>
      </c>
      <c r="D157" s="309">
        <v>9</v>
      </c>
      <c r="E157" s="311">
        <v>0.82000000000000006</v>
      </c>
      <c r="F157" s="309">
        <v>23</v>
      </c>
      <c r="G157" s="311">
        <v>1.21</v>
      </c>
      <c r="H157" s="309">
        <v>20</v>
      </c>
      <c r="I157" s="566">
        <v>1.1599999999999999</v>
      </c>
      <c r="J157" s="309">
        <v>4</v>
      </c>
      <c r="K157" s="440">
        <v>0.55000000000000004</v>
      </c>
      <c r="L157" s="560"/>
    </row>
    <row r="158" spans="1:12" ht="14.5">
      <c r="A158" s="304" t="s">
        <v>10</v>
      </c>
      <c r="B158" s="305">
        <v>52</v>
      </c>
      <c r="C158" s="307">
        <v>1.21</v>
      </c>
      <c r="D158" s="305">
        <v>10</v>
      </c>
      <c r="E158" s="307">
        <v>0.72</v>
      </c>
      <c r="F158" s="305">
        <v>17</v>
      </c>
      <c r="G158" s="307">
        <v>0.91</v>
      </c>
      <c r="H158" s="305">
        <v>18</v>
      </c>
      <c r="I158" s="565">
        <v>0.92</v>
      </c>
      <c r="J158" s="305">
        <v>4</v>
      </c>
      <c r="K158" s="441">
        <v>0.47000000000000003</v>
      </c>
      <c r="L158" s="560"/>
    </row>
    <row r="159" spans="1:12" ht="14.5">
      <c r="A159" s="308" t="s">
        <v>11</v>
      </c>
      <c r="B159" s="309">
        <v>51</v>
      </c>
      <c r="C159" s="311">
        <v>1.73</v>
      </c>
      <c r="D159" s="309">
        <v>10</v>
      </c>
      <c r="E159" s="311">
        <v>1.07</v>
      </c>
      <c r="F159" s="309">
        <v>17</v>
      </c>
      <c r="G159" s="311">
        <v>1.3</v>
      </c>
      <c r="H159" s="309">
        <v>17</v>
      </c>
      <c r="I159" s="566">
        <v>1.3</v>
      </c>
      <c r="J159" s="309">
        <v>4</v>
      </c>
      <c r="K159" s="440">
        <v>0.69000000000000006</v>
      </c>
      <c r="L159" s="560"/>
    </row>
    <row r="160" spans="1:12" ht="14.5">
      <c r="A160" s="304" t="s">
        <v>12</v>
      </c>
      <c r="B160" s="305">
        <v>56</v>
      </c>
      <c r="C160" s="307">
        <v>2.17</v>
      </c>
      <c r="D160" s="305">
        <v>7</v>
      </c>
      <c r="E160" s="307">
        <v>1.06</v>
      </c>
      <c r="F160" s="305">
        <v>17</v>
      </c>
      <c r="G160" s="307">
        <v>1.6300000000000001</v>
      </c>
      <c r="H160" s="305">
        <v>17</v>
      </c>
      <c r="I160" s="565">
        <v>1.72</v>
      </c>
      <c r="J160" s="305">
        <v>4</v>
      </c>
      <c r="K160" s="441">
        <v>0.84</v>
      </c>
      <c r="L160" s="560"/>
    </row>
    <row r="161" spans="1:12" ht="14.5">
      <c r="A161" s="308" t="s">
        <v>13</v>
      </c>
      <c r="B161" s="309">
        <v>55</v>
      </c>
      <c r="C161" s="311">
        <v>1.62</v>
      </c>
      <c r="D161" s="309">
        <v>9</v>
      </c>
      <c r="E161" s="311">
        <v>0.94000000000000006</v>
      </c>
      <c r="F161" s="309">
        <v>15</v>
      </c>
      <c r="G161" s="311">
        <v>1.1400000000000001</v>
      </c>
      <c r="H161" s="309">
        <v>18</v>
      </c>
      <c r="I161" s="566">
        <v>1.26</v>
      </c>
      <c r="J161" s="309">
        <v>3</v>
      </c>
      <c r="K161" s="440">
        <v>0.59</v>
      </c>
      <c r="L161" s="560"/>
    </row>
    <row r="162" spans="1:12" ht="14.5">
      <c r="A162" s="304" t="s">
        <v>14</v>
      </c>
      <c r="B162" s="305">
        <v>48</v>
      </c>
      <c r="C162" s="307">
        <v>1.83</v>
      </c>
      <c r="D162" s="305">
        <v>8</v>
      </c>
      <c r="E162" s="307">
        <v>1.01</v>
      </c>
      <c r="F162" s="305">
        <v>23</v>
      </c>
      <c r="G162" s="307">
        <v>1.51</v>
      </c>
      <c r="H162" s="305">
        <v>19</v>
      </c>
      <c r="I162" s="565">
        <v>1.47</v>
      </c>
      <c r="J162" s="305">
        <v>2</v>
      </c>
      <c r="K162" s="441">
        <v>0.53</v>
      </c>
      <c r="L162" s="560"/>
    </row>
    <row r="163" spans="1:12" ht="14.5">
      <c r="A163" s="308" t="s">
        <v>15</v>
      </c>
      <c r="B163" s="309">
        <v>53</v>
      </c>
      <c r="C163" s="311">
        <v>1.99</v>
      </c>
      <c r="D163" s="309">
        <v>9</v>
      </c>
      <c r="E163" s="311">
        <v>1.1200000000000001</v>
      </c>
      <c r="F163" s="309">
        <v>21</v>
      </c>
      <c r="G163" s="311">
        <v>1.62</v>
      </c>
      <c r="H163" s="309">
        <v>16</v>
      </c>
      <c r="I163" s="566">
        <v>1.44</v>
      </c>
      <c r="J163" s="309">
        <v>2</v>
      </c>
      <c r="K163" s="440">
        <v>0.56000000000000005</v>
      </c>
      <c r="L163" s="560"/>
    </row>
    <row r="164" spans="1:12" ht="15" thickBot="1">
      <c r="A164" s="304" t="s">
        <v>16</v>
      </c>
      <c r="B164" s="305">
        <v>52</v>
      </c>
      <c r="C164" s="307">
        <v>2.0100000000000002</v>
      </c>
      <c r="D164" s="305">
        <v>7</v>
      </c>
      <c r="E164" s="307">
        <v>1.03</v>
      </c>
      <c r="F164" s="305">
        <v>20</v>
      </c>
      <c r="G164" s="307">
        <v>1.6</v>
      </c>
      <c r="H164" s="305">
        <v>17</v>
      </c>
      <c r="I164" s="565">
        <v>1.57</v>
      </c>
      <c r="J164" s="305">
        <v>3</v>
      </c>
      <c r="K164" s="441">
        <v>0.70000000000000007</v>
      </c>
      <c r="L164" s="560"/>
    </row>
    <row r="165" spans="1:12" ht="14.5">
      <c r="A165" s="312" t="s">
        <v>18</v>
      </c>
      <c r="B165" s="313">
        <v>51</v>
      </c>
      <c r="C165" s="314">
        <v>0.52</v>
      </c>
      <c r="D165" s="313">
        <v>9</v>
      </c>
      <c r="E165" s="314">
        <v>0.3</v>
      </c>
      <c r="F165" s="313">
        <v>18</v>
      </c>
      <c r="G165" s="314">
        <v>0.4</v>
      </c>
      <c r="H165" s="313">
        <v>18</v>
      </c>
      <c r="I165" s="567">
        <v>0.4</v>
      </c>
      <c r="J165" s="313">
        <v>3</v>
      </c>
      <c r="K165" s="442">
        <v>0.19</v>
      </c>
      <c r="L165" s="560"/>
    </row>
    <row r="166" spans="1:12" ht="14.5">
      <c r="A166" s="315" t="s">
        <v>17</v>
      </c>
      <c r="B166" s="316">
        <v>51</v>
      </c>
      <c r="C166" s="317">
        <v>0.78</v>
      </c>
      <c r="D166" s="316">
        <v>10</v>
      </c>
      <c r="E166" s="317">
        <v>0.46</v>
      </c>
      <c r="F166" s="316">
        <v>19</v>
      </c>
      <c r="G166" s="317">
        <v>0.6</v>
      </c>
      <c r="H166" s="316">
        <v>18</v>
      </c>
      <c r="I166" s="568">
        <v>0.62</v>
      </c>
      <c r="J166" s="316">
        <v>2</v>
      </c>
      <c r="K166" s="443">
        <v>0.25</v>
      </c>
      <c r="L166" s="560"/>
    </row>
    <row r="167" spans="1:12" ht="15" thickBot="1">
      <c r="A167" s="318" t="s">
        <v>19</v>
      </c>
      <c r="B167" s="319">
        <v>51</v>
      </c>
      <c r="C167" s="320">
        <v>0.44</v>
      </c>
      <c r="D167" s="319">
        <v>9</v>
      </c>
      <c r="E167" s="320">
        <v>0.26</v>
      </c>
      <c r="F167" s="319">
        <v>18</v>
      </c>
      <c r="G167" s="320">
        <v>0.34</v>
      </c>
      <c r="H167" s="319">
        <v>18</v>
      </c>
      <c r="I167" s="569">
        <v>0.34</v>
      </c>
      <c r="J167" s="319">
        <v>3</v>
      </c>
      <c r="K167" s="444">
        <v>0.16</v>
      </c>
      <c r="L167" s="560"/>
    </row>
    <row r="168" spans="1:12" ht="14.5">
      <c r="A168" s="959" t="s">
        <v>183</v>
      </c>
      <c r="B168" s="959"/>
      <c r="C168" s="959"/>
      <c r="D168" s="959"/>
      <c r="E168" s="959"/>
      <c r="F168" s="959"/>
      <c r="G168" s="959"/>
      <c r="H168" s="959"/>
      <c r="I168" s="959"/>
      <c r="J168" s="959"/>
      <c r="K168" s="959"/>
      <c r="L168" s="560"/>
    </row>
    <row r="169" spans="1:12" ht="26.25" customHeight="1">
      <c r="A169" s="960" t="s">
        <v>217</v>
      </c>
      <c r="B169" s="960"/>
      <c r="C169" s="960"/>
      <c r="D169" s="960"/>
      <c r="E169" s="960"/>
      <c r="F169" s="960"/>
      <c r="G169" s="960"/>
      <c r="H169" s="960"/>
      <c r="I169" s="960"/>
      <c r="J169" s="960"/>
      <c r="K169" s="960"/>
      <c r="L169" s="560"/>
    </row>
    <row r="170" spans="1:12" ht="14.5">
      <c r="A170" s="961" t="s">
        <v>98</v>
      </c>
      <c r="B170" s="961"/>
      <c r="C170" s="961"/>
      <c r="D170" s="961"/>
      <c r="E170" s="961"/>
      <c r="F170" s="961"/>
      <c r="G170" s="961"/>
      <c r="H170" s="961"/>
      <c r="I170" s="961"/>
      <c r="J170" s="961"/>
      <c r="K170" s="961"/>
      <c r="L170" s="560"/>
    </row>
    <row r="171" spans="1:12" ht="14.5">
      <c r="A171" s="321"/>
      <c r="B171" s="560"/>
      <c r="C171" s="560"/>
      <c r="D171" s="560"/>
      <c r="E171" s="560"/>
      <c r="F171" s="560"/>
      <c r="G171" s="560"/>
      <c r="H171" s="560"/>
      <c r="I171" s="560"/>
      <c r="J171" s="560"/>
      <c r="K171" s="560"/>
      <c r="L171" s="560"/>
    </row>
    <row r="172" spans="1:12" ht="23.5">
      <c r="A172" s="822">
        <v>2020</v>
      </c>
      <c r="B172" s="822"/>
      <c r="C172" s="822"/>
      <c r="D172" s="822"/>
      <c r="E172" s="822"/>
      <c r="F172" s="822"/>
      <c r="G172" s="822"/>
      <c r="H172" s="822"/>
      <c r="I172" s="822"/>
      <c r="J172" s="560"/>
      <c r="K172" s="560"/>
      <c r="L172" s="560"/>
    </row>
    <row r="173" spans="1:12" ht="14.5">
      <c r="A173" s="50"/>
      <c r="B173" s="559"/>
      <c r="C173" s="559"/>
      <c r="D173" s="559"/>
      <c r="E173" s="559"/>
      <c r="F173" s="559"/>
      <c r="G173" s="559"/>
      <c r="H173" s="559"/>
      <c r="I173" s="559"/>
      <c r="J173" s="560"/>
      <c r="K173" s="560"/>
      <c r="L173" s="560"/>
    </row>
    <row r="174" spans="1:12" ht="14.5">
      <c r="A174" s="956" t="s">
        <v>181</v>
      </c>
      <c r="B174" s="956"/>
      <c r="C174" s="956"/>
      <c r="D174" s="956"/>
      <c r="E174" s="956"/>
      <c r="F174" s="956"/>
      <c r="G174" s="956"/>
      <c r="H174" s="956"/>
      <c r="I174" s="956"/>
      <c r="J174" s="560"/>
      <c r="K174" s="560"/>
      <c r="L174" s="560"/>
    </row>
    <row r="175" spans="1:12" ht="47.25" customHeight="1">
      <c r="A175" s="967" t="s">
        <v>2</v>
      </c>
      <c r="B175" s="972" t="s">
        <v>65</v>
      </c>
      <c r="C175" s="973"/>
      <c r="D175" s="972" t="s">
        <v>66</v>
      </c>
      <c r="E175" s="973"/>
      <c r="F175" s="972" t="s">
        <v>67</v>
      </c>
      <c r="G175" s="973"/>
      <c r="H175" s="972" t="s">
        <v>68</v>
      </c>
      <c r="I175" s="974"/>
      <c r="J175" s="560"/>
      <c r="K175" s="560"/>
      <c r="L175" s="560"/>
    </row>
    <row r="176" spans="1:12" ht="14.5">
      <c r="A176" s="967"/>
      <c r="B176" s="435" t="s">
        <v>70</v>
      </c>
      <c r="C176" s="436" t="s">
        <v>71</v>
      </c>
      <c r="D176" s="435" t="s">
        <v>70</v>
      </c>
      <c r="E176" s="436" t="s">
        <v>71</v>
      </c>
      <c r="F176" s="435" t="s">
        <v>70</v>
      </c>
      <c r="G176" s="436" t="s">
        <v>71</v>
      </c>
      <c r="H176" s="435" t="s">
        <v>70</v>
      </c>
      <c r="I176" s="434" t="s">
        <v>71</v>
      </c>
      <c r="J176" s="560"/>
      <c r="K176" s="560"/>
      <c r="L176" s="560"/>
    </row>
    <row r="177" spans="1:12" ht="15" thickBot="1">
      <c r="A177" s="968"/>
      <c r="B177" s="965" t="s">
        <v>70</v>
      </c>
      <c r="C177" s="966"/>
      <c r="D177" s="966"/>
      <c r="E177" s="966"/>
      <c r="F177" s="966"/>
      <c r="G177" s="966"/>
      <c r="H177" s="966"/>
      <c r="I177" s="966"/>
      <c r="J177" s="560"/>
      <c r="K177" s="560"/>
      <c r="L177" s="560"/>
    </row>
    <row r="178" spans="1:12" ht="15" thickBot="1">
      <c r="A178" s="969" t="s">
        <v>59</v>
      </c>
      <c r="B178" s="970"/>
      <c r="C178" s="970"/>
      <c r="D178" s="970"/>
      <c r="E178" s="970"/>
      <c r="F178" s="970"/>
      <c r="G178" s="970"/>
      <c r="H178" s="970"/>
      <c r="I178" s="971"/>
      <c r="J178" s="560"/>
      <c r="K178" s="560"/>
      <c r="L178" s="560"/>
    </row>
    <row r="179" spans="1:12" ht="14.5">
      <c r="A179" s="561" t="s">
        <v>3</v>
      </c>
      <c r="B179" s="562">
        <v>68</v>
      </c>
      <c r="C179" s="563">
        <v>1.6300000000000001</v>
      </c>
      <c r="D179" s="562">
        <v>27</v>
      </c>
      <c r="E179" s="563">
        <v>1.56</v>
      </c>
      <c r="F179" s="562">
        <v>3</v>
      </c>
      <c r="G179" s="563">
        <v>0.53</v>
      </c>
      <c r="H179" s="562">
        <v>2</v>
      </c>
      <c r="I179" s="574">
        <v>0.47000000000000003</v>
      </c>
      <c r="J179" s="560"/>
      <c r="K179" s="560"/>
      <c r="L179" s="560"/>
    </row>
    <row r="180" spans="1:12" ht="14.5">
      <c r="A180" s="304" t="s">
        <v>4</v>
      </c>
      <c r="B180" s="305">
        <v>72</v>
      </c>
      <c r="C180" s="307">
        <v>1.52</v>
      </c>
      <c r="D180" s="305">
        <v>23</v>
      </c>
      <c r="E180" s="307">
        <v>1.44</v>
      </c>
      <c r="F180" s="305">
        <v>2</v>
      </c>
      <c r="G180" s="307">
        <v>0.41000000000000003</v>
      </c>
      <c r="H180" s="305">
        <v>3</v>
      </c>
      <c r="I180" s="441">
        <v>0.54</v>
      </c>
      <c r="J180" s="560"/>
      <c r="K180" s="560"/>
      <c r="L180" s="560"/>
    </row>
    <row r="181" spans="1:12" ht="14.5">
      <c r="A181" s="308" t="s">
        <v>26</v>
      </c>
      <c r="B181" s="309">
        <v>63</v>
      </c>
      <c r="C181" s="311">
        <v>1.94</v>
      </c>
      <c r="D181" s="309">
        <v>34</v>
      </c>
      <c r="E181" s="311">
        <v>1.9000000000000001</v>
      </c>
      <c r="F181" s="309">
        <v>2</v>
      </c>
      <c r="G181" s="311">
        <v>0.61</v>
      </c>
      <c r="H181" s="309">
        <v>1</v>
      </c>
      <c r="I181" s="440">
        <v>0.33</v>
      </c>
      <c r="J181" s="560"/>
      <c r="K181" s="560"/>
      <c r="L181" s="560"/>
    </row>
    <row r="182" spans="1:12" ht="14.5">
      <c r="A182" s="304" t="s">
        <v>5</v>
      </c>
      <c r="B182" s="305">
        <v>62</v>
      </c>
      <c r="C182" s="307">
        <v>1.55</v>
      </c>
      <c r="D182" s="305">
        <v>32</v>
      </c>
      <c r="E182" s="307">
        <v>1.49</v>
      </c>
      <c r="F182" s="305">
        <v>2</v>
      </c>
      <c r="G182" s="307">
        <v>0.44</v>
      </c>
      <c r="H182" s="305">
        <v>4</v>
      </c>
      <c r="I182" s="441">
        <v>0.56000000000000005</v>
      </c>
      <c r="J182" s="560"/>
      <c r="K182" s="560"/>
      <c r="L182" s="560"/>
    </row>
    <row r="183" spans="1:12" ht="14.5">
      <c r="A183" s="308" t="s">
        <v>6</v>
      </c>
      <c r="B183" s="309">
        <v>67</v>
      </c>
      <c r="C183" s="311">
        <v>1.97</v>
      </c>
      <c r="D183" s="309">
        <v>28</v>
      </c>
      <c r="E183" s="311">
        <v>1.9100000000000001</v>
      </c>
      <c r="F183" s="309">
        <v>3</v>
      </c>
      <c r="G183" s="311">
        <v>0.61</v>
      </c>
      <c r="H183" s="309">
        <v>1</v>
      </c>
      <c r="I183" s="440">
        <v>0.41000000000000003</v>
      </c>
      <c r="J183" s="560"/>
      <c r="K183" s="560"/>
      <c r="L183" s="560"/>
    </row>
    <row r="184" spans="1:12" ht="14.5">
      <c r="A184" s="304" t="s">
        <v>27</v>
      </c>
      <c r="B184" s="305">
        <v>62</v>
      </c>
      <c r="C184" s="307">
        <v>1.62</v>
      </c>
      <c r="D184" s="305">
        <v>33</v>
      </c>
      <c r="E184" s="307">
        <v>1.58</v>
      </c>
      <c r="F184" s="305">
        <v>3</v>
      </c>
      <c r="G184" s="307">
        <v>0.56000000000000005</v>
      </c>
      <c r="H184" s="305">
        <v>2</v>
      </c>
      <c r="I184" s="441">
        <v>0.36</v>
      </c>
      <c r="J184" s="560"/>
      <c r="K184" s="560"/>
      <c r="L184" s="560"/>
    </row>
    <row r="185" spans="1:12" ht="14.5">
      <c r="A185" s="308" t="s">
        <v>7</v>
      </c>
      <c r="B185" s="309">
        <v>61</v>
      </c>
      <c r="C185" s="311">
        <v>1.74</v>
      </c>
      <c r="D185" s="309">
        <v>33</v>
      </c>
      <c r="E185" s="311">
        <v>1.69</v>
      </c>
      <c r="F185" s="309">
        <v>2</v>
      </c>
      <c r="G185" s="311">
        <v>0.52</v>
      </c>
      <c r="H185" s="309">
        <v>3</v>
      </c>
      <c r="I185" s="440">
        <v>0.6</v>
      </c>
      <c r="J185" s="560"/>
      <c r="K185" s="560"/>
      <c r="L185" s="560"/>
    </row>
    <row r="186" spans="1:12" ht="14.5">
      <c r="A186" s="304" t="s">
        <v>8</v>
      </c>
      <c r="B186" s="305">
        <v>60</v>
      </c>
      <c r="C186" s="307">
        <v>1.6300000000000001</v>
      </c>
      <c r="D186" s="305">
        <v>32</v>
      </c>
      <c r="E186" s="307">
        <v>1.54</v>
      </c>
      <c r="F186" s="305">
        <v>3</v>
      </c>
      <c r="G186" s="307">
        <v>0.68</v>
      </c>
      <c r="H186" s="305">
        <v>4</v>
      </c>
      <c r="I186" s="441">
        <v>0.64</v>
      </c>
      <c r="J186" s="560"/>
      <c r="K186" s="560"/>
      <c r="L186" s="560"/>
    </row>
    <row r="187" spans="1:12" ht="14.5">
      <c r="A187" s="308" t="s">
        <v>9</v>
      </c>
      <c r="B187" s="309">
        <v>70</v>
      </c>
      <c r="C187" s="311">
        <v>1.53</v>
      </c>
      <c r="D187" s="309">
        <v>25</v>
      </c>
      <c r="E187" s="311">
        <v>1.47</v>
      </c>
      <c r="F187" s="309">
        <v>3</v>
      </c>
      <c r="G187" s="311">
        <v>0.5</v>
      </c>
      <c r="H187" s="309">
        <v>2</v>
      </c>
      <c r="I187" s="440">
        <v>0.42</v>
      </c>
      <c r="J187" s="560"/>
      <c r="K187" s="560"/>
      <c r="L187" s="560"/>
    </row>
    <row r="188" spans="1:12" ht="14.5">
      <c r="A188" s="304" t="s">
        <v>10</v>
      </c>
      <c r="B188" s="305">
        <v>71</v>
      </c>
      <c r="C188" s="307">
        <v>1.75</v>
      </c>
      <c r="D188" s="305">
        <v>27</v>
      </c>
      <c r="E188" s="307">
        <v>1.71</v>
      </c>
      <c r="F188" s="305">
        <v>1</v>
      </c>
      <c r="G188" s="307">
        <v>0.33</v>
      </c>
      <c r="H188" s="305">
        <v>2</v>
      </c>
      <c r="I188" s="441">
        <v>0.47000000000000003</v>
      </c>
      <c r="J188" s="560"/>
      <c r="K188" s="560"/>
      <c r="L188" s="560"/>
    </row>
    <row r="189" spans="1:12" ht="14.5">
      <c r="A189" s="308" t="s">
        <v>11</v>
      </c>
      <c r="B189" s="309">
        <v>65</v>
      </c>
      <c r="C189" s="311">
        <v>1.76</v>
      </c>
      <c r="D189" s="309">
        <v>31</v>
      </c>
      <c r="E189" s="311">
        <v>1.71</v>
      </c>
      <c r="F189" s="309">
        <v>3</v>
      </c>
      <c r="G189" s="311">
        <v>0.57000000000000006</v>
      </c>
      <c r="H189" s="309">
        <v>2</v>
      </c>
      <c r="I189" s="440">
        <v>0.46</v>
      </c>
      <c r="J189" s="560"/>
      <c r="K189" s="560"/>
      <c r="L189" s="560"/>
    </row>
    <row r="190" spans="1:12" ht="14.5">
      <c r="A190" s="304" t="s">
        <v>12</v>
      </c>
      <c r="B190" s="305">
        <v>67</v>
      </c>
      <c r="C190" s="307">
        <v>1.83</v>
      </c>
      <c r="D190" s="305">
        <v>29</v>
      </c>
      <c r="E190" s="307">
        <v>1.77</v>
      </c>
      <c r="F190" s="305">
        <v>2</v>
      </c>
      <c r="G190" s="307">
        <v>0.46</v>
      </c>
      <c r="H190" s="305">
        <v>2</v>
      </c>
      <c r="I190" s="441">
        <v>0.55000000000000004</v>
      </c>
      <c r="J190" s="560"/>
      <c r="K190" s="560"/>
      <c r="L190" s="560"/>
    </row>
    <row r="191" spans="1:12" ht="14.5">
      <c r="A191" s="308" t="s">
        <v>13</v>
      </c>
      <c r="B191" s="309">
        <v>59</v>
      </c>
      <c r="C191" s="311">
        <v>1.53</v>
      </c>
      <c r="D191" s="309">
        <v>36</v>
      </c>
      <c r="E191" s="311">
        <v>1.51</v>
      </c>
      <c r="F191" s="309">
        <v>1</v>
      </c>
      <c r="G191" s="311">
        <v>0.35000000000000003</v>
      </c>
      <c r="H191" s="309">
        <v>3</v>
      </c>
      <c r="I191" s="440">
        <v>0.46</v>
      </c>
      <c r="J191" s="560"/>
      <c r="K191" s="560"/>
      <c r="L191" s="560"/>
    </row>
    <row r="192" spans="1:12" ht="14.5">
      <c r="A192" s="304" t="s">
        <v>14</v>
      </c>
      <c r="B192" s="305">
        <v>57</v>
      </c>
      <c r="C192" s="307">
        <v>1.58</v>
      </c>
      <c r="D192" s="305">
        <v>35</v>
      </c>
      <c r="E192" s="307">
        <v>1.52</v>
      </c>
      <c r="F192" s="305">
        <v>4</v>
      </c>
      <c r="G192" s="307">
        <v>0.62</v>
      </c>
      <c r="H192" s="305">
        <v>3</v>
      </c>
      <c r="I192" s="441">
        <v>0.48</v>
      </c>
      <c r="J192" s="560"/>
      <c r="K192" s="560"/>
      <c r="L192" s="560"/>
    </row>
    <row r="193" spans="1:12" ht="14.5">
      <c r="A193" s="308" t="s">
        <v>15</v>
      </c>
      <c r="B193" s="309">
        <v>66</v>
      </c>
      <c r="C193" s="311">
        <v>1.81</v>
      </c>
      <c r="D193" s="309">
        <v>28</v>
      </c>
      <c r="E193" s="311">
        <v>1.73</v>
      </c>
      <c r="F193" s="309">
        <v>4</v>
      </c>
      <c r="G193" s="311">
        <v>0.68</v>
      </c>
      <c r="H193" s="309">
        <v>3</v>
      </c>
      <c r="I193" s="440">
        <v>0.54</v>
      </c>
      <c r="J193" s="560"/>
      <c r="K193" s="560"/>
      <c r="L193" s="560"/>
    </row>
    <row r="194" spans="1:12" ht="15" thickBot="1">
      <c r="A194" s="304" t="s">
        <v>16</v>
      </c>
      <c r="B194" s="305">
        <v>58</v>
      </c>
      <c r="C194" s="307">
        <v>1.58</v>
      </c>
      <c r="D194" s="305">
        <v>34</v>
      </c>
      <c r="E194" s="307">
        <v>1.53</v>
      </c>
      <c r="F194" s="305">
        <v>4</v>
      </c>
      <c r="G194" s="307">
        <v>0.6</v>
      </c>
      <c r="H194" s="305">
        <v>4</v>
      </c>
      <c r="I194" s="441">
        <v>0.52</v>
      </c>
      <c r="J194" s="560"/>
      <c r="K194" s="560"/>
      <c r="L194" s="560"/>
    </row>
    <row r="195" spans="1:12" ht="14.5">
      <c r="A195" s="322" t="s">
        <v>18</v>
      </c>
      <c r="B195" s="323">
        <v>69</v>
      </c>
      <c r="C195" s="575">
        <v>0.67</v>
      </c>
      <c r="D195" s="323">
        <v>27</v>
      </c>
      <c r="E195" s="575">
        <v>0.64</v>
      </c>
      <c r="F195" s="323">
        <v>2</v>
      </c>
      <c r="G195" s="575">
        <v>0.17</v>
      </c>
      <c r="H195" s="323">
        <v>2</v>
      </c>
      <c r="I195" s="576">
        <v>0.2</v>
      </c>
      <c r="J195" s="560"/>
      <c r="K195" s="560"/>
      <c r="L195" s="560"/>
    </row>
    <row r="196" spans="1:12" ht="14.5">
      <c r="A196" s="325" t="s">
        <v>17</v>
      </c>
      <c r="B196" s="326">
        <v>60</v>
      </c>
      <c r="C196" s="577">
        <v>0.74</v>
      </c>
      <c r="D196" s="326">
        <v>34</v>
      </c>
      <c r="E196" s="577">
        <v>0.72</v>
      </c>
      <c r="F196" s="326">
        <v>3</v>
      </c>
      <c r="G196" s="577">
        <v>0.23</v>
      </c>
      <c r="H196" s="326">
        <v>3</v>
      </c>
      <c r="I196" s="578">
        <v>0.21</v>
      </c>
      <c r="J196" s="560"/>
      <c r="K196" s="560"/>
      <c r="L196" s="560"/>
    </row>
    <row r="197" spans="1:12" ht="15" thickBot="1">
      <c r="A197" s="328" t="s">
        <v>19</v>
      </c>
      <c r="B197" s="329">
        <v>67</v>
      </c>
      <c r="C197" s="579">
        <v>0.54</v>
      </c>
      <c r="D197" s="329">
        <v>28</v>
      </c>
      <c r="E197" s="579">
        <v>0.52</v>
      </c>
      <c r="F197" s="329">
        <v>2</v>
      </c>
      <c r="G197" s="579">
        <v>0.14000000000000001</v>
      </c>
      <c r="H197" s="329">
        <v>3</v>
      </c>
      <c r="I197" s="580">
        <v>0.16</v>
      </c>
      <c r="J197" s="560"/>
      <c r="K197" s="560"/>
      <c r="L197" s="560"/>
    </row>
    <row r="198" spans="1:12" ht="15" thickBot="1">
      <c r="A198" s="969" t="s">
        <v>60</v>
      </c>
      <c r="B198" s="970"/>
      <c r="C198" s="970"/>
      <c r="D198" s="970"/>
      <c r="E198" s="970"/>
      <c r="F198" s="970"/>
      <c r="G198" s="970"/>
      <c r="H198" s="970"/>
      <c r="I198" s="971"/>
      <c r="J198" s="560"/>
      <c r="K198" s="560"/>
      <c r="L198" s="560"/>
    </row>
    <row r="199" spans="1:12" ht="14.5">
      <c r="A199" s="561" t="s">
        <v>3</v>
      </c>
      <c r="B199" s="562">
        <v>80</v>
      </c>
      <c r="C199" s="563">
        <v>1.44</v>
      </c>
      <c r="D199" s="562">
        <v>15</v>
      </c>
      <c r="E199" s="563">
        <v>1.3</v>
      </c>
      <c r="F199" s="562">
        <v>4</v>
      </c>
      <c r="G199" s="563">
        <v>0.77</v>
      </c>
      <c r="H199" s="562">
        <v>0</v>
      </c>
      <c r="I199" s="574">
        <v>0.17</v>
      </c>
      <c r="J199" s="560"/>
      <c r="K199" s="560"/>
      <c r="L199" s="560"/>
    </row>
    <row r="200" spans="1:12" ht="14.5">
      <c r="A200" s="304" t="s">
        <v>4</v>
      </c>
      <c r="B200" s="305">
        <v>81</v>
      </c>
      <c r="C200" s="307">
        <v>1.35</v>
      </c>
      <c r="D200" s="305">
        <v>15</v>
      </c>
      <c r="E200" s="307">
        <v>1.22</v>
      </c>
      <c r="F200" s="305">
        <v>4</v>
      </c>
      <c r="G200" s="307">
        <v>0.68</v>
      </c>
      <c r="H200" s="305">
        <v>0</v>
      </c>
      <c r="I200" s="441">
        <v>0.11</v>
      </c>
      <c r="J200" s="560"/>
      <c r="K200" s="560"/>
      <c r="L200" s="560"/>
    </row>
    <row r="201" spans="1:12" ht="14.5">
      <c r="A201" s="308" t="s">
        <v>26</v>
      </c>
      <c r="B201" s="309">
        <v>76</v>
      </c>
      <c r="C201" s="311">
        <v>1.71</v>
      </c>
      <c r="D201" s="309">
        <v>21</v>
      </c>
      <c r="E201" s="311">
        <v>1.62</v>
      </c>
      <c r="F201" s="309">
        <v>3</v>
      </c>
      <c r="G201" s="311">
        <v>0.70000000000000007</v>
      </c>
      <c r="H201" s="309">
        <v>0</v>
      </c>
      <c r="I201" s="440">
        <v>0.06</v>
      </c>
      <c r="J201" s="560"/>
      <c r="K201" s="560"/>
      <c r="L201" s="560"/>
    </row>
    <row r="202" spans="1:12" ht="14.5">
      <c r="A202" s="304" t="s">
        <v>5</v>
      </c>
      <c r="B202" s="305">
        <v>73</v>
      </c>
      <c r="C202" s="307">
        <v>1.43</v>
      </c>
      <c r="D202" s="305">
        <v>24</v>
      </c>
      <c r="E202" s="307">
        <v>1.36</v>
      </c>
      <c r="F202" s="305">
        <v>4</v>
      </c>
      <c r="G202" s="307">
        <v>0.63</v>
      </c>
      <c r="H202" s="305">
        <v>0</v>
      </c>
      <c r="I202" s="441">
        <v>0.11</v>
      </c>
      <c r="J202" s="560"/>
      <c r="K202" s="560"/>
      <c r="L202" s="560"/>
    </row>
    <row r="203" spans="1:12" ht="14.5">
      <c r="A203" s="308" t="s">
        <v>6</v>
      </c>
      <c r="B203" s="309">
        <v>75</v>
      </c>
      <c r="C203" s="311">
        <v>1.86</v>
      </c>
      <c r="D203" s="309">
        <v>20</v>
      </c>
      <c r="E203" s="311">
        <v>1.71</v>
      </c>
      <c r="F203" s="309">
        <v>4</v>
      </c>
      <c r="G203" s="311">
        <v>0.93</v>
      </c>
      <c r="H203" s="309">
        <v>0</v>
      </c>
      <c r="I203" s="440">
        <v>0.25</v>
      </c>
      <c r="J203" s="560"/>
      <c r="K203" s="560"/>
      <c r="L203" s="560"/>
    </row>
    <row r="204" spans="1:12" ht="14.5">
      <c r="A204" s="304" t="s">
        <v>27</v>
      </c>
      <c r="B204" s="305">
        <v>79</v>
      </c>
      <c r="C204" s="307">
        <v>1.37</v>
      </c>
      <c r="D204" s="305">
        <v>17</v>
      </c>
      <c r="E204" s="307">
        <v>1.28</v>
      </c>
      <c r="F204" s="305">
        <v>3</v>
      </c>
      <c r="G204" s="307">
        <v>0.62</v>
      </c>
      <c r="H204" s="305">
        <v>0</v>
      </c>
      <c r="I204" s="441">
        <v>0.09</v>
      </c>
      <c r="J204" s="560"/>
      <c r="K204" s="560"/>
      <c r="L204" s="560"/>
    </row>
    <row r="205" spans="1:12" ht="14.5">
      <c r="A205" s="308" t="s">
        <v>7</v>
      </c>
      <c r="B205" s="309">
        <v>74</v>
      </c>
      <c r="C205" s="311">
        <v>1.57</v>
      </c>
      <c r="D205" s="309">
        <v>21</v>
      </c>
      <c r="E205" s="311">
        <v>1.45</v>
      </c>
      <c r="F205" s="309">
        <v>5</v>
      </c>
      <c r="G205" s="311">
        <v>0.77</v>
      </c>
      <c r="H205" s="309">
        <v>1</v>
      </c>
      <c r="I205" s="440">
        <v>0.25</v>
      </c>
      <c r="J205" s="560"/>
      <c r="K205" s="560"/>
      <c r="L205" s="560"/>
    </row>
    <row r="206" spans="1:12" ht="14.5">
      <c r="A206" s="304" t="s">
        <v>8</v>
      </c>
      <c r="B206" s="305">
        <v>73</v>
      </c>
      <c r="C206" s="307">
        <v>1.5</v>
      </c>
      <c r="D206" s="305">
        <v>24</v>
      </c>
      <c r="E206" s="307">
        <v>1.46</v>
      </c>
      <c r="F206" s="305">
        <v>3</v>
      </c>
      <c r="G206" s="307">
        <v>0.52</v>
      </c>
      <c r="H206" s="305">
        <v>0</v>
      </c>
      <c r="I206" s="441">
        <v>0</v>
      </c>
      <c r="J206" s="560"/>
      <c r="K206" s="560"/>
      <c r="L206" s="560"/>
    </row>
    <row r="207" spans="1:12" ht="14.5">
      <c r="A207" s="308" t="s">
        <v>9</v>
      </c>
      <c r="B207" s="309">
        <v>81</v>
      </c>
      <c r="C207" s="311">
        <v>1.32</v>
      </c>
      <c r="D207" s="309">
        <v>16</v>
      </c>
      <c r="E207" s="311">
        <v>1.24</v>
      </c>
      <c r="F207" s="309">
        <v>3</v>
      </c>
      <c r="G207" s="311">
        <v>0.53</v>
      </c>
      <c r="H207" s="309">
        <v>1</v>
      </c>
      <c r="I207" s="440">
        <v>0.26</v>
      </c>
      <c r="J207" s="560"/>
      <c r="K207" s="560"/>
      <c r="L207" s="560"/>
    </row>
    <row r="208" spans="1:12" ht="14.5">
      <c r="A208" s="304" t="s">
        <v>10</v>
      </c>
      <c r="B208" s="305">
        <v>77</v>
      </c>
      <c r="C208" s="307">
        <v>1.62</v>
      </c>
      <c r="D208" s="305">
        <v>18</v>
      </c>
      <c r="E208" s="307">
        <v>1.47</v>
      </c>
      <c r="F208" s="305">
        <v>5</v>
      </c>
      <c r="G208" s="307">
        <v>0.84</v>
      </c>
      <c r="H208" s="305">
        <v>0</v>
      </c>
      <c r="I208" s="441">
        <v>0.15</v>
      </c>
      <c r="J208" s="560"/>
      <c r="K208" s="560"/>
      <c r="L208" s="560"/>
    </row>
    <row r="209" spans="1:12" ht="14.5">
      <c r="A209" s="308" t="s">
        <v>11</v>
      </c>
      <c r="B209" s="309">
        <v>75</v>
      </c>
      <c r="C209" s="311">
        <v>1.62</v>
      </c>
      <c r="D209" s="309">
        <v>21</v>
      </c>
      <c r="E209" s="311">
        <v>1.51</v>
      </c>
      <c r="F209" s="309">
        <v>4</v>
      </c>
      <c r="G209" s="311">
        <v>0.73</v>
      </c>
      <c r="H209" s="309">
        <v>1</v>
      </c>
      <c r="I209" s="440">
        <v>0.27</v>
      </c>
      <c r="J209" s="560"/>
      <c r="K209" s="560"/>
      <c r="L209" s="560"/>
    </row>
    <row r="210" spans="1:12" ht="14.5">
      <c r="A210" s="304" t="s">
        <v>12</v>
      </c>
      <c r="B210" s="305">
        <v>82</v>
      </c>
      <c r="C210" s="307">
        <v>1.52</v>
      </c>
      <c r="D210" s="305">
        <v>15</v>
      </c>
      <c r="E210" s="307">
        <v>1.43</v>
      </c>
      <c r="F210" s="305">
        <v>2</v>
      </c>
      <c r="G210" s="307">
        <v>0.63</v>
      </c>
      <c r="H210" s="305">
        <v>0</v>
      </c>
      <c r="I210" s="441">
        <v>0.12</v>
      </c>
      <c r="J210" s="560"/>
      <c r="K210" s="560"/>
      <c r="L210" s="560"/>
    </row>
    <row r="211" spans="1:12" ht="14.5">
      <c r="A211" s="308" t="s">
        <v>13</v>
      </c>
      <c r="B211" s="309">
        <v>79</v>
      </c>
      <c r="C211" s="311">
        <v>1.28</v>
      </c>
      <c r="D211" s="309">
        <v>18</v>
      </c>
      <c r="E211" s="311">
        <v>1.21</v>
      </c>
      <c r="F211" s="309">
        <v>3</v>
      </c>
      <c r="G211" s="311">
        <v>0.55000000000000004</v>
      </c>
      <c r="H211" s="309">
        <v>0</v>
      </c>
      <c r="I211" s="440">
        <v>0</v>
      </c>
      <c r="J211" s="560"/>
      <c r="K211" s="560"/>
      <c r="L211" s="560"/>
    </row>
    <row r="212" spans="1:12" ht="14.5">
      <c r="A212" s="304" t="s">
        <v>14</v>
      </c>
      <c r="B212" s="305">
        <v>72</v>
      </c>
      <c r="C212" s="307">
        <v>1.43</v>
      </c>
      <c r="D212" s="305">
        <v>25</v>
      </c>
      <c r="E212" s="307">
        <v>1.37</v>
      </c>
      <c r="F212" s="305">
        <v>3</v>
      </c>
      <c r="G212" s="307">
        <v>0.55000000000000004</v>
      </c>
      <c r="H212" s="305">
        <v>0</v>
      </c>
      <c r="I212" s="441">
        <v>0.06</v>
      </c>
      <c r="J212" s="560"/>
      <c r="K212" s="560"/>
      <c r="L212" s="560"/>
    </row>
    <row r="213" spans="1:12" ht="14.5">
      <c r="A213" s="308" t="s">
        <v>15</v>
      </c>
      <c r="B213" s="309">
        <v>78</v>
      </c>
      <c r="C213" s="311">
        <v>1.56</v>
      </c>
      <c r="D213" s="309">
        <v>18</v>
      </c>
      <c r="E213" s="311">
        <v>1.45</v>
      </c>
      <c r="F213" s="309">
        <v>4</v>
      </c>
      <c r="G213" s="311">
        <v>0.70000000000000007</v>
      </c>
      <c r="H213" s="309">
        <v>0</v>
      </c>
      <c r="I213" s="440">
        <v>0.08</v>
      </c>
      <c r="J213" s="560"/>
      <c r="K213" s="560"/>
      <c r="L213" s="560"/>
    </row>
    <row r="214" spans="1:12" ht="15" thickBot="1">
      <c r="A214" s="304" t="s">
        <v>16</v>
      </c>
      <c r="B214" s="305">
        <v>74</v>
      </c>
      <c r="C214" s="307">
        <v>1.41</v>
      </c>
      <c r="D214" s="305">
        <v>23</v>
      </c>
      <c r="E214" s="307">
        <v>1.35</v>
      </c>
      <c r="F214" s="305">
        <v>3</v>
      </c>
      <c r="G214" s="307">
        <v>0.54</v>
      </c>
      <c r="H214" s="305">
        <v>0</v>
      </c>
      <c r="I214" s="441">
        <v>0.12</v>
      </c>
      <c r="J214" s="560"/>
      <c r="K214" s="560"/>
      <c r="L214" s="560"/>
    </row>
    <row r="215" spans="1:12" ht="14.5">
      <c r="A215" s="322" t="s">
        <v>18</v>
      </c>
      <c r="B215" s="323">
        <v>79</v>
      </c>
      <c r="C215" s="575">
        <v>0.6</v>
      </c>
      <c r="D215" s="323">
        <v>17</v>
      </c>
      <c r="E215" s="575">
        <v>0.55000000000000004</v>
      </c>
      <c r="F215" s="323">
        <v>4</v>
      </c>
      <c r="G215" s="575">
        <v>0.3</v>
      </c>
      <c r="H215" s="323">
        <v>0</v>
      </c>
      <c r="I215" s="576">
        <v>7.0000000000000007E-2</v>
      </c>
      <c r="J215" s="560"/>
      <c r="K215" s="560"/>
      <c r="L215" s="560"/>
    </row>
    <row r="216" spans="1:12" ht="14.5">
      <c r="A216" s="325" t="s">
        <v>17</v>
      </c>
      <c r="B216" s="326">
        <v>75</v>
      </c>
      <c r="C216" s="577">
        <v>0.65</v>
      </c>
      <c r="D216" s="326">
        <v>22</v>
      </c>
      <c r="E216" s="577">
        <v>0.61</v>
      </c>
      <c r="F216" s="326">
        <v>3</v>
      </c>
      <c r="G216" s="577">
        <v>0.28999999999999998</v>
      </c>
      <c r="H216" s="326">
        <v>0</v>
      </c>
      <c r="I216" s="578">
        <v>0.03</v>
      </c>
      <c r="J216" s="560"/>
      <c r="K216" s="560"/>
      <c r="L216" s="560"/>
    </row>
    <row r="217" spans="1:12" ht="15" thickBot="1">
      <c r="A217" s="328" t="s">
        <v>19</v>
      </c>
      <c r="B217" s="329">
        <v>78</v>
      </c>
      <c r="C217" s="579">
        <v>0.49</v>
      </c>
      <c r="D217" s="329">
        <v>18</v>
      </c>
      <c r="E217" s="579">
        <v>0.45</v>
      </c>
      <c r="F217" s="329">
        <v>4</v>
      </c>
      <c r="G217" s="579">
        <v>0.24</v>
      </c>
      <c r="H217" s="329">
        <v>0</v>
      </c>
      <c r="I217" s="580">
        <v>0.05</v>
      </c>
      <c r="J217" s="560"/>
      <c r="K217" s="560"/>
      <c r="L217" s="560"/>
    </row>
    <row r="218" spans="1:12" ht="15" thickBot="1">
      <c r="A218" s="962" t="s">
        <v>61</v>
      </c>
      <c r="B218" s="963"/>
      <c r="C218" s="963"/>
      <c r="D218" s="963"/>
      <c r="E218" s="963"/>
      <c r="F218" s="963"/>
      <c r="G218" s="963"/>
      <c r="H218" s="963"/>
      <c r="I218" s="964"/>
      <c r="J218" s="560"/>
      <c r="K218" s="560"/>
      <c r="L218" s="560"/>
    </row>
    <row r="219" spans="1:12" ht="14.5">
      <c r="A219" s="561" t="s">
        <v>3</v>
      </c>
      <c r="B219" s="562">
        <v>78</v>
      </c>
      <c r="C219" s="563">
        <v>1.46</v>
      </c>
      <c r="D219" s="562">
        <v>18</v>
      </c>
      <c r="E219" s="563">
        <v>1.3800000000000001</v>
      </c>
      <c r="F219" s="562">
        <v>2</v>
      </c>
      <c r="G219" s="563">
        <v>0.45</v>
      </c>
      <c r="H219" s="562">
        <v>2</v>
      </c>
      <c r="I219" s="574">
        <v>0.41000000000000003</v>
      </c>
      <c r="J219" s="560"/>
      <c r="K219" s="560"/>
      <c r="L219" s="560"/>
    </row>
    <row r="220" spans="1:12" ht="14.5">
      <c r="A220" s="304" t="s">
        <v>4</v>
      </c>
      <c r="B220" s="305">
        <v>77</v>
      </c>
      <c r="C220" s="307">
        <v>1.43</v>
      </c>
      <c r="D220" s="305">
        <v>16</v>
      </c>
      <c r="E220" s="307">
        <v>1.24</v>
      </c>
      <c r="F220" s="305">
        <v>6</v>
      </c>
      <c r="G220" s="307">
        <v>0.75</v>
      </c>
      <c r="H220" s="305">
        <v>2</v>
      </c>
      <c r="I220" s="441">
        <v>0.44</v>
      </c>
      <c r="J220" s="560"/>
      <c r="K220" s="560"/>
      <c r="L220" s="560"/>
    </row>
    <row r="221" spans="1:12" ht="14.5">
      <c r="A221" s="308" t="s">
        <v>26</v>
      </c>
      <c r="B221" s="309">
        <v>79</v>
      </c>
      <c r="C221" s="311">
        <v>1.6300000000000001</v>
      </c>
      <c r="D221" s="309">
        <v>19</v>
      </c>
      <c r="E221" s="311">
        <v>1.57</v>
      </c>
      <c r="F221" s="309">
        <v>2</v>
      </c>
      <c r="G221" s="311">
        <v>0.51</v>
      </c>
      <c r="H221" s="309">
        <v>1</v>
      </c>
      <c r="I221" s="440">
        <v>0.21</v>
      </c>
      <c r="J221" s="560"/>
      <c r="K221" s="560"/>
      <c r="L221" s="560"/>
    </row>
    <row r="222" spans="1:12" ht="14.5">
      <c r="A222" s="304" t="s">
        <v>5</v>
      </c>
      <c r="B222" s="305">
        <v>71</v>
      </c>
      <c r="C222" s="307">
        <v>1.44</v>
      </c>
      <c r="D222" s="305">
        <v>24</v>
      </c>
      <c r="E222" s="307">
        <v>1.35</v>
      </c>
      <c r="F222" s="305">
        <v>3</v>
      </c>
      <c r="G222" s="307">
        <v>0.61</v>
      </c>
      <c r="H222" s="305">
        <v>2</v>
      </c>
      <c r="I222" s="441">
        <v>0.4</v>
      </c>
      <c r="J222" s="560"/>
      <c r="K222" s="560"/>
      <c r="L222" s="560"/>
    </row>
    <row r="223" spans="1:12" ht="14.5">
      <c r="A223" s="308" t="s">
        <v>6</v>
      </c>
      <c r="B223" s="309">
        <v>78</v>
      </c>
      <c r="C223" s="311">
        <v>1.75</v>
      </c>
      <c r="D223" s="309">
        <v>18</v>
      </c>
      <c r="E223" s="311">
        <v>1.62</v>
      </c>
      <c r="F223" s="309">
        <v>3</v>
      </c>
      <c r="G223" s="311">
        <v>0.63</v>
      </c>
      <c r="H223" s="309">
        <v>1</v>
      </c>
      <c r="I223" s="440">
        <v>0.54</v>
      </c>
      <c r="J223" s="560"/>
      <c r="K223" s="560"/>
      <c r="L223" s="560"/>
    </row>
    <row r="224" spans="1:12" ht="14.5">
      <c r="A224" s="304" t="s">
        <v>27</v>
      </c>
      <c r="B224" s="305">
        <v>82</v>
      </c>
      <c r="C224" s="307">
        <v>1.28</v>
      </c>
      <c r="D224" s="305">
        <v>15</v>
      </c>
      <c r="E224" s="307">
        <v>1.21</v>
      </c>
      <c r="F224" s="305">
        <v>1</v>
      </c>
      <c r="G224" s="307">
        <v>0.37</v>
      </c>
      <c r="H224" s="305">
        <v>1</v>
      </c>
      <c r="I224" s="441">
        <v>0.32</v>
      </c>
      <c r="J224" s="560"/>
      <c r="K224" s="560"/>
      <c r="L224" s="560"/>
    </row>
    <row r="225" spans="1:12" ht="14.5">
      <c r="A225" s="308" t="s">
        <v>7</v>
      </c>
      <c r="B225" s="309">
        <v>72</v>
      </c>
      <c r="C225" s="311">
        <v>1.62</v>
      </c>
      <c r="D225" s="309">
        <v>22</v>
      </c>
      <c r="E225" s="311">
        <v>1.51</v>
      </c>
      <c r="F225" s="309">
        <v>4</v>
      </c>
      <c r="G225" s="311">
        <v>0.67</v>
      </c>
      <c r="H225" s="309">
        <v>2</v>
      </c>
      <c r="I225" s="440">
        <v>0.46</v>
      </c>
      <c r="J225" s="560"/>
      <c r="K225" s="560"/>
      <c r="L225" s="560"/>
    </row>
    <row r="226" spans="1:12" ht="14.5">
      <c r="A226" s="304" t="s">
        <v>8</v>
      </c>
      <c r="B226" s="305">
        <v>69</v>
      </c>
      <c r="C226" s="307">
        <v>1.51</v>
      </c>
      <c r="D226" s="305">
        <v>26</v>
      </c>
      <c r="E226" s="307">
        <v>1.43</v>
      </c>
      <c r="F226" s="305">
        <v>3</v>
      </c>
      <c r="G226" s="307">
        <v>0.47000000000000003</v>
      </c>
      <c r="H226" s="305">
        <v>3</v>
      </c>
      <c r="I226" s="441">
        <v>0.48</v>
      </c>
      <c r="J226" s="560"/>
      <c r="K226" s="560"/>
      <c r="L226" s="560"/>
    </row>
    <row r="227" spans="1:12" ht="14.5">
      <c r="A227" s="308" t="s">
        <v>9</v>
      </c>
      <c r="B227" s="309">
        <v>81</v>
      </c>
      <c r="C227" s="311">
        <v>1.29</v>
      </c>
      <c r="D227" s="309">
        <v>15</v>
      </c>
      <c r="E227" s="311">
        <v>1.2</v>
      </c>
      <c r="F227" s="309">
        <v>3</v>
      </c>
      <c r="G227" s="311">
        <v>0.51</v>
      </c>
      <c r="H227" s="309">
        <v>1</v>
      </c>
      <c r="I227" s="440">
        <v>0.21</v>
      </c>
      <c r="J227" s="560"/>
      <c r="K227" s="560"/>
      <c r="L227" s="560"/>
    </row>
    <row r="228" spans="1:12" ht="14.5">
      <c r="A228" s="304" t="s">
        <v>10</v>
      </c>
      <c r="B228" s="305">
        <v>72</v>
      </c>
      <c r="C228" s="307">
        <v>1.71</v>
      </c>
      <c r="D228" s="305">
        <v>20</v>
      </c>
      <c r="E228" s="307">
        <v>1.53</v>
      </c>
      <c r="F228" s="305">
        <v>6</v>
      </c>
      <c r="G228" s="307">
        <v>0.93</v>
      </c>
      <c r="H228" s="305">
        <v>2</v>
      </c>
      <c r="I228" s="441">
        <v>0.45</v>
      </c>
      <c r="J228" s="560"/>
      <c r="K228" s="560"/>
      <c r="L228" s="560"/>
    </row>
    <row r="229" spans="1:12" ht="14.5">
      <c r="A229" s="308" t="s">
        <v>11</v>
      </c>
      <c r="B229" s="309">
        <v>58</v>
      </c>
      <c r="C229" s="311">
        <v>1.82</v>
      </c>
      <c r="D229" s="309">
        <v>25</v>
      </c>
      <c r="E229" s="311">
        <v>1.59</v>
      </c>
      <c r="F229" s="309">
        <v>14</v>
      </c>
      <c r="G229" s="311">
        <v>1.3</v>
      </c>
      <c r="H229" s="309">
        <v>3</v>
      </c>
      <c r="I229" s="440">
        <v>0.57999999999999996</v>
      </c>
      <c r="J229" s="560"/>
      <c r="K229" s="560"/>
      <c r="L229" s="560"/>
    </row>
    <row r="230" spans="1:12" ht="14.5">
      <c r="A230" s="304" t="s">
        <v>12</v>
      </c>
      <c r="B230" s="305">
        <v>59</v>
      </c>
      <c r="C230" s="307">
        <v>1.92</v>
      </c>
      <c r="D230" s="305">
        <v>24</v>
      </c>
      <c r="E230" s="307">
        <v>1.67</v>
      </c>
      <c r="F230" s="305">
        <v>14</v>
      </c>
      <c r="G230" s="307">
        <v>1.34</v>
      </c>
      <c r="H230" s="305">
        <v>3</v>
      </c>
      <c r="I230" s="441">
        <v>0.57000000000000006</v>
      </c>
      <c r="J230" s="560"/>
      <c r="K230" s="560"/>
      <c r="L230" s="560"/>
    </row>
    <row r="231" spans="1:12" ht="14.5">
      <c r="A231" s="308" t="s">
        <v>13</v>
      </c>
      <c r="B231" s="309">
        <v>73</v>
      </c>
      <c r="C231" s="311">
        <v>1.37</v>
      </c>
      <c r="D231" s="309">
        <v>23</v>
      </c>
      <c r="E231" s="311">
        <v>1.3</v>
      </c>
      <c r="F231" s="309">
        <v>3</v>
      </c>
      <c r="G231" s="311">
        <v>0.48</v>
      </c>
      <c r="H231" s="309">
        <v>2</v>
      </c>
      <c r="I231" s="440">
        <v>0.38</v>
      </c>
      <c r="J231" s="560"/>
      <c r="K231" s="560"/>
      <c r="L231" s="560"/>
    </row>
    <row r="232" spans="1:12" ht="14.5">
      <c r="A232" s="304" t="s">
        <v>14</v>
      </c>
      <c r="B232" s="305">
        <v>69</v>
      </c>
      <c r="C232" s="307">
        <v>1.46</v>
      </c>
      <c r="D232" s="305">
        <v>26</v>
      </c>
      <c r="E232" s="307">
        <v>1.3900000000000001</v>
      </c>
      <c r="F232" s="305">
        <v>3</v>
      </c>
      <c r="G232" s="307">
        <v>0.52</v>
      </c>
      <c r="H232" s="305">
        <v>2</v>
      </c>
      <c r="I232" s="441">
        <v>0.39</v>
      </c>
      <c r="J232" s="560"/>
      <c r="K232" s="560"/>
      <c r="L232" s="560"/>
    </row>
    <row r="233" spans="1:12" ht="14.5">
      <c r="A233" s="308" t="s">
        <v>15</v>
      </c>
      <c r="B233" s="309">
        <v>81</v>
      </c>
      <c r="C233" s="311">
        <v>1.44</v>
      </c>
      <c r="D233" s="309">
        <v>17</v>
      </c>
      <c r="E233" s="311">
        <v>1.3900000000000001</v>
      </c>
      <c r="F233" s="309">
        <v>1</v>
      </c>
      <c r="G233" s="311">
        <v>0.45</v>
      </c>
      <c r="H233" s="309">
        <v>1</v>
      </c>
      <c r="I233" s="440">
        <v>0.18</v>
      </c>
      <c r="J233" s="560"/>
      <c r="K233" s="560"/>
      <c r="L233" s="560"/>
    </row>
    <row r="234" spans="1:12" ht="15" thickBot="1">
      <c r="A234" s="304" t="s">
        <v>16</v>
      </c>
      <c r="B234" s="305">
        <v>70</v>
      </c>
      <c r="C234" s="307">
        <v>1.48</v>
      </c>
      <c r="D234" s="305">
        <v>26</v>
      </c>
      <c r="E234" s="307">
        <v>1.44</v>
      </c>
      <c r="F234" s="305">
        <v>2</v>
      </c>
      <c r="G234" s="307">
        <v>0.48</v>
      </c>
      <c r="H234" s="305">
        <v>1</v>
      </c>
      <c r="I234" s="441">
        <v>0.28999999999999998</v>
      </c>
      <c r="J234" s="560"/>
      <c r="K234" s="560"/>
      <c r="L234" s="560"/>
    </row>
    <row r="235" spans="1:12" ht="14.5">
      <c r="A235" s="322" t="s">
        <v>18</v>
      </c>
      <c r="B235" s="323">
        <v>75</v>
      </c>
      <c r="C235" s="575">
        <v>0.63</v>
      </c>
      <c r="D235" s="323">
        <v>19</v>
      </c>
      <c r="E235" s="575">
        <v>0.57000000000000006</v>
      </c>
      <c r="F235" s="323">
        <v>5</v>
      </c>
      <c r="G235" s="575">
        <v>0.31</v>
      </c>
      <c r="H235" s="323">
        <v>2</v>
      </c>
      <c r="I235" s="576">
        <v>0.17</v>
      </c>
      <c r="J235" s="560"/>
      <c r="K235" s="560"/>
      <c r="L235" s="560"/>
    </row>
    <row r="236" spans="1:12" ht="14.5">
      <c r="A236" s="325" t="s">
        <v>17</v>
      </c>
      <c r="B236" s="326">
        <v>73</v>
      </c>
      <c r="C236" s="577">
        <v>0.66</v>
      </c>
      <c r="D236" s="326">
        <v>23</v>
      </c>
      <c r="E236" s="577">
        <v>0.63</v>
      </c>
      <c r="F236" s="326">
        <v>3</v>
      </c>
      <c r="G236" s="577">
        <v>0.24</v>
      </c>
      <c r="H236" s="326">
        <v>2</v>
      </c>
      <c r="I236" s="578">
        <v>0.14000000000000001</v>
      </c>
      <c r="J236" s="560"/>
      <c r="K236" s="560"/>
      <c r="L236" s="560"/>
    </row>
    <row r="237" spans="1:12" ht="15" thickBot="1">
      <c r="A237" s="328" t="s">
        <v>19</v>
      </c>
      <c r="B237" s="329">
        <v>74</v>
      </c>
      <c r="C237" s="579">
        <v>0.51</v>
      </c>
      <c r="D237" s="329">
        <v>20</v>
      </c>
      <c r="E237" s="579">
        <v>0.46</v>
      </c>
      <c r="F237" s="329">
        <v>4</v>
      </c>
      <c r="G237" s="579">
        <v>0.25</v>
      </c>
      <c r="H237" s="329">
        <v>2</v>
      </c>
      <c r="I237" s="580">
        <v>0.14000000000000001</v>
      </c>
      <c r="J237" s="560"/>
      <c r="K237" s="560"/>
      <c r="L237" s="560"/>
    </row>
    <row r="238" spans="1:12" ht="15" thickBot="1">
      <c r="A238" s="962" t="s">
        <v>62</v>
      </c>
      <c r="B238" s="963"/>
      <c r="C238" s="963"/>
      <c r="D238" s="963"/>
      <c r="E238" s="963"/>
      <c r="F238" s="963"/>
      <c r="G238" s="963"/>
      <c r="H238" s="963"/>
      <c r="I238" s="964"/>
      <c r="J238" s="560"/>
      <c r="K238" s="560"/>
      <c r="L238" s="560"/>
    </row>
    <row r="239" spans="1:12" ht="14.5">
      <c r="A239" s="561" t="s">
        <v>3</v>
      </c>
      <c r="B239" s="562">
        <v>82</v>
      </c>
      <c r="C239" s="563">
        <v>1.31</v>
      </c>
      <c r="D239" s="562">
        <v>11</v>
      </c>
      <c r="E239" s="563">
        <v>1.0900000000000001</v>
      </c>
      <c r="F239" s="562">
        <v>5</v>
      </c>
      <c r="G239" s="563">
        <v>0.73</v>
      </c>
      <c r="H239" s="562">
        <v>2</v>
      </c>
      <c r="I239" s="574">
        <v>0.39</v>
      </c>
      <c r="J239" s="560"/>
      <c r="K239" s="560"/>
      <c r="L239" s="560"/>
    </row>
    <row r="240" spans="1:12" ht="14.5">
      <c r="A240" s="304" t="s">
        <v>4</v>
      </c>
      <c r="B240" s="305">
        <v>83</v>
      </c>
      <c r="C240" s="307">
        <v>1.26</v>
      </c>
      <c r="D240" s="305">
        <v>10</v>
      </c>
      <c r="E240" s="307">
        <v>0.99</v>
      </c>
      <c r="F240" s="305">
        <v>6</v>
      </c>
      <c r="G240" s="307">
        <v>0.79</v>
      </c>
      <c r="H240" s="305">
        <v>1</v>
      </c>
      <c r="I240" s="441">
        <v>0.36</v>
      </c>
      <c r="J240" s="560"/>
      <c r="K240" s="560"/>
      <c r="L240" s="560"/>
    </row>
    <row r="241" spans="1:12" ht="14.5">
      <c r="A241" s="308" t="s">
        <v>26</v>
      </c>
      <c r="B241" s="309">
        <v>49</v>
      </c>
      <c r="C241" s="311">
        <v>2.0499999999999998</v>
      </c>
      <c r="D241" s="309">
        <v>14</v>
      </c>
      <c r="E241" s="311">
        <v>1.3</v>
      </c>
      <c r="F241" s="309">
        <v>32</v>
      </c>
      <c r="G241" s="311">
        <v>1.92</v>
      </c>
      <c r="H241" s="309">
        <v>5</v>
      </c>
      <c r="I241" s="440">
        <v>0.81</v>
      </c>
      <c r="J241" s="560"/>
      <c r="K241" s="560"/>
      <c r="L241" s="560"/>
    </row>
    <row r="242" spans="1:12" ht="14.5">
      <c r="A242" s="304" t="s">
        <v>5</v>
      </c>
      <c r="B242" s="305">
        <v>47</v>
      </c>
      <c r="C242" s="307">
        <v>1.61</v>
      </c>
      <c r="D242" s="305">
        <v>13</v>
      </c>
      <c r="E242" s="307">
        <v>1.05</v>
      </c>
      <c r="F242" s="305">
        <v>32</v>
      </c>
      <c r="G242" s="307">
        <v>1.51</v>
      </c>
      <c r="H242" s="305">
        <v>7</v>
      </c>
      <c r="I242" s="441">
        <v>0.79</v>
      </c>
      <c r="J242" s="560"/>
      <c r="K242" s="560"/>
      <c r="L242" s="560"/>
    </row>
    <row r="243" spans="1:12" ht="14.5">
      <c r="A243" s="308" t="s">
        <v>6</v>
      </c>
      <c r="B243" s="309">
        <v>66</v>
      </c>
      <c r="C243" s="311">
        <v>2.0100000000000002</v>
      </c>
      <c r="D243" s="309">
        <v>15</v>
      </c>
      <c r="E243" s="311">
        <v>1.53</v>
      </c>
      <c r="F243" s="309">
        <v>16</v>
      </c>
      <c r="G243" s="311">
        <v>1.52</v>
      </c>
      <c r="H243" s="309">
        <v>3</v>
      </c>
      <c r="I243" s="440">
        <v>0.73</v>
      </c>
      <c r="J243" s="560"/>
      <c r="K243" s="560"/>
      <c r="L243" s="560"/>
    </row>
    <row r="244" spans="1:12" ht="14.5">
      <c r="A244" s="304" t="s">
        <v>27</v>
      </c>
      <c r="B244" s="305">
        <v>71</v>
      </c>
      <c r="C244" s="307">
        <v>1.52</v>
      </c>
      <c r="D244" s="305">
        <v>14</v>
      </c>
      <c r="E244" s="307">
        <v>1.1500000000000001</v>
      </c>
      <c r="F244" s="305">
        <v>12</v>
      </c>
      <c r="G244" s="307">
        <v>1.1000000000000001</v>
      </c>
      <c r="H244" s="305">
        <v>3</v>
      </c>
      <c r="I244" s="441">
        <v>0.57999999999999996</v>
      </c>
      <c r="J244" s="560"/>
      <c r="K244" s="560"/>
      <c r="L244" s="560"/>
    </row>
    <row r="245" spans="1:12" ht="14.5">
      <c r="A245" s="308" t="s">
        <v>7</v>
      </c>
      <c r="B245" s="309">
        <v>70</v>
      </c>
      <c r="C245" s="311">
        <v>1.6400000000000001</v>
      </c>
      <c r="D245" s="309">
        <v>17</v>
      </c>
      <c r="E245" s="311">
        <v>1.35</v>
      </c>
      <c r="F245" s="309">
        <v>10</v>
      </c>
      <c r="G245" s="311">
        <v>1.04</v>
      </c>
      <c r="H245" s="309">
        <v>4</v>
      </c>
      <c r="I245" s="440">
        <v>0.69000000000000006</v>
      </c>
      <c r="J245" s="560"/>
      <c r="K245" s="560"/>
      <c r="L245" s="560"/>
    </row>
    <row r="246" spans="1:12" ht="14.5">
      <c r="A246" s="304" t="s">
        <v>8</v>
      </c>
      <c r="B246" s="305">
        <v>52</v>
      </c>
      <c r="C246" s="307">
        <v>1.67</v>
      </c>
      <c r="D246" s="305">
        <v>19</v>
      </c>
      <c r="E246" s="307">
        <v>1.29</v>
      </c>
      <c r="F246" s="305">
        <v>21</v>
      </c>
      <c r="G246" s="307">
        <v>1.32</v>
      </c>
      <c r="H246" s="305">
        <v>8</v>
      </c>
      <c r="I246" s="441">
        <v>0.96</v>
      </c>
      <c r="J246" s="560"/>
      <c r="K246" s="560"/>
      <c r="L246" s="560"/>
    </row>
    <row r="247" spans="1:12" ht="14.5">
      <c r="A247" s="308" t="s">
        <v>9</v>
      </c>
      <c r="B247" s="309">
        <v>75</v>
      </c>
      <c r="C247" s="311">
        <v>1.42</v>
      </c>
      <c r="D247" s="309">
        <v>13</v>
      </c>
      <c r="E247" s="311">
        <v>1.1000000000000001</v>
      </c>
      <c r="F247" s="309">
        <v>9</v>
      </c>
      <c r="G247" s="311">
        <v>0.94000000000000006</v>
      </c>
      <c r="H247" s="309">
        <v>3</v>
      </c>
      <c r="I247" s="440">
        <v>0.52</v>
      </c>
      <c r="J247" s="560"/>
      <c r="K247" s="560"/>
      <c r="L247" s="560"/>
    </row>
    <row r="248" spans="1:12" ht="14.5">
      <c r="A248" s="304" t="s">
        <v>10</v>
      </c>
      <c r="B248" s="305">
        <v>76</v>
      </c>
      <c r="C248" s="307">
        <v>1.62</v>
      </c>
      <c r="D248" s="305">
        <v>14</v>
      </c>
      <c r="E248" s="307">
        <v>1.34</v>
      </c>
      <c r="F248" s="305">
        <v>8</v>
      </c>
      <c r="G248" s="307">
        <v>1.04</v>
      </c>
      <c r="H248" s="305">
        <v>1</v>
      </c>
      <c r="I248" s="441">
        <v>0.4</v>
      </c>
      <c r="J248" s="560"/>
      <c r="K248" s="560"/>
      <c r="L248" s="560"/>
    </row>
    <row r="249" spans="1:12" ht="14.5">
      <c r="A249" s="308" t="s">
        <v>11</v>
      </c>
      <c r="B249" s="309">
        <v>76</v>
      </c>
      <c r="C249" s="311">
        <v>1.58</v>
      </c>
      <c r="D249" s="309">
        <v>16</v>
      </c>
      <c r="E249" s="311">
        <v>1.36</v>
      </c>
      <c r="F249" s="309">
        <v>6</v>
      </c>
      <c r="G249" s="311">
        <v>0.9</v>
      </c>
      <c r="H249" s="309">
        <v>2</v>
      </c>
      <c r="I249" s="440">
        <v>0.47000000000000003</v>
      </c>
      <c r="J249" s="560"/>
      <c r="K249" s="560"/>
      <c r="L249" s="560"/>
    </row>
    <row r="250" spans="1:12" ht="14.5">
      <c r="A250" s="304" t="s">
        <v>12</v>
      </c>
      <c r="B250" s="305">
        <v>71</v>
      </c>
      <c r="C250" s="307">
        <v>1.76</v>
      </c>
      <c r="D250" s="305">
        <v>17</v>
      </c>
      <c r="E250" s="307">
        <v>1.51</v>
      </c>
      <c r="F250" s="305">
        <v>9</v>
      </c>
      <c r="G250" s="307">
        <v>1.08</v>
      </c>
      <c r="H250" s="305">
        <v>2</v>
      </c>
      <c r="I250" s="441">
        <v>0.47000000000000003</v>
      </c>
      <c r="J250" s="560"/>
      <c r="K250" s="560"/>
      <c r="L250" s="560"/>
    </row>
    <row r="251" spans="1:12" ht="14.5">
      <c r="A251" s="308" t="s">
        <v>13</v>
      </c>
      <c r="B251" s="309">
        <v>61</v>
      </c>
      <c r="C251" s="311">
        <v>1.51</v>
      </c>
      <c r="D251" s="309">
        <v>16</v>
      </c>
      <c r="E251" s="311">
        <v>1.1300000000000001</v>
      </c>
      <c r="F251" s="309">
        <v>18</v>
      </c>
      <c r="G251" s="311">
        <v>1.21</v>
      </c>
      <c r="H251" s="309">
        <v>5</v>
      </c>
      <c r="I251" s="440">
        <v>0.62</v>
      </c>
      <c r="J251" s="560"/>
      <c r="K251" s="560"/>
      <c r="L251" s="560"/>
    </row>
    <row r="252" spans="1:12" ht="14.5">
      <c r="A252" s="304" t="s">
        <v>14</v>
      </c>
      <c r="B252" s="305">
        <v>45</v>
      </c>
      <c r="C252" s="307">
        <v>1.61</v>
      </c>
      <c r="D252" s="305">
        <v>17</v>
      </c>
      <c r="E252" s="307">
        <v>1.17</v>
      </c>
      <c r="F252" s="305">
        <v>30</v>
      </c>
      <c r="G252" s="307">
        <v>1.48</v>
      </c>
      <c r="H252" s="305">
        <v>9</v>
      </c>
      <c r="I252" s="441">
        <v>0.86</v>
      </c>
      <c r="J252" s="560"/>
      <c r="K252" s="560"/>
      <c r="L252" s="560"/>
    </row>
    <row r="253" spans="1:12" ht="14.5">
      <c r="A253" s="308" t="s">
        <v>15</v>
      </c>
      <c r="B253" s="309">
        <v>69</v>
      </c>
      <c r="C253" s="311">
        <v>1.77</v>
      </c>
      <c r="D253" s="309">
        <v>17</v>
      </c>
      <c r="E253" s="311">
        <v>1.48</v>
      </c>
      <c r="F253" s="309">
        <v>10</v>
      </c>
      <c r="G253" s="311">
        <v>1.08</v>
      </c>
      <c r="H253" s="309">
        <v>4</v>
      </c>
      <c r="I253" s="440">
        <v>0.71</v>
      </c>
      <c r="J253" s="560"/>
      <c r="K253" s="560"/>
      <c r="L253" s="560"/>
    </row>
    <row r="254" spans="1:12" ht="15" thickBot="1">
      <c r="A254" s="304" t="s">
        <v>16</v>
      </c>
      <c r="B254" s="305">
        <v>50</v>
      </c>
      <c r="C254" s="307">
        <v>1.61</v>
      </c>
      <c r="D254" s="305">
        <v>21</v>
      </c>
      <c r="E254" s="307">
        <v>1.33</v>
      </c>
      <c r="F254" s="305">
        <v>23</v>
      </c>
      <c r="G254" s="307">
        <v>1.35</v>
      </c>
      <c r="H254" s="305">
        <v>6</v>
      </c>
      <c r="I254" s="441">
        <v>0.74</v>
      </c>
      <c r="J254" s="560"/>
      <c r="K254" s="560"/>
      <c r="L254" s="560"/>
    </row>
    <row r="255" spans="1:12" ht="14.5">
      <c r="A255" s="322" t="s">
        <v>18</v>
      </c>
      <c r="B255" s="323">
        <v>77</v>
      </c>
      <c r="C255" s="575">
        <v>0.6</v>
      </c>
      <c r="D255" s="323">
        <v>13</v>
      </c>
      <c r="E255" s="575">
        <v>0.48</v>
      </c>
      <c r="F255" s="323">
        <v>8</v>
      </c>
      <c r="G255" s="575">
        <v>0.37</v>
      </c>
      <c r="H255" s="323">
        <v>2</v>
      </c>
      <c r="I255" s="576">
        <v>0.18</v>
      </c>
      <c r="J255" s="560"/>
      <c r="K255" s="560"/>
      <c r="L255" s="560"/>
    </row>
    <row r="256" spans="1:12" ht="14.5">
      <c r="A256" s="325" t="s">
        <v>17</v>
      </c>
      <c r="B256" s="326">
        <v>52</v>
      </c>
      <c r="C256" s="577">
        <v>0.76</v>
      </c>
      <c r="D256" s="326">
        <v>16</v>
      </c>
      <c r="E256" s="577">
        <v>0.53</v>
      </c>
      <c r="F256" s="326">
        <v>26</v>
      </c>
      <c r="G256" s="577">
        <v>0.67</v>
      </c>
      <c r="H256" s="326">
        <v>6</v>
      </c>
      <c r="I256" s="578">
        <v>0.32</v>
      </c>
      <c r="J256" s="560"/>
      <c r="K256" s="560"/>
      <c r="L256" s="560"/>
    </row>
    <row r="257" spans="1:12" ht="15" thickBot="1">
      <c r="A257" s="328" t="s">
        <v>19</v>
      </c>
      <c r="B257" s="329">
        <v>71</v>
      </c>
      <c r="C257" s="579">
        <v>0.5</v>
      </c>
      <c r="D257" s="329">
        <v>14</v>
      </c>
      <c r="E257" s="579">
        <v>0.39</v>
      </c>
      <c r="F257" s="329">
        <v>12</v>
      </c>
      <c r="G257" s="579">
        <v>0.33</v>
      </c>
      <c r="H257" s="329">
        <v>3</v>
      </c>
      <c r="I257" s="580">
        <v>0.15</v>
      </c>
      <c r="J257" s="560"/>
      <c r="K257" s="560"/>
      <c r="L257" s="560"/>
    </row>
    <row r="258" spans="1:12" ht="15" thickBot="1">
      <c r="A258" s="962" t="s">
        <v>63</v>
      </c>
      <c r="B258" s="963"/>
      <c r="C258" s="963"/>
      <c r="D258" s="963"/>
      <c r="E258" s="963"/>
      <c r="F258" s="963"/>
      <c r="G258" s="963"/>
      <c r="H258" s="963"/>
      <c r="I258" s="964"/>
      <c r="J258" s="560"/>
      <c r="K258" s="560"/>
      <c r="L258" s="560"/>
    </row>
    <row r="259" spans="1:12" ht="14.5">
      <c r="A259" s="561" t="s">
        <v>3</v>
      </c>
      <c r="B259" s="562">
        <v>22</v>
      </c>
      <c r="C259" s="563">
        <v>1.44</v>
      </c>
      <c r="D259" s="562">
        <v>19</v>
      </c>
      <c r="E259" s="563">
        <v>1.3800000000000001</v>
      </c>
      <c r="F259" s="562">
        <v>41</v>
      </c>
      <c r="G259" s="563">
        <v>1.74</v>
      </c>
      <c r="H259" s="562">
        <v>18</v>
      </c>
      <c r="I259" s="574">
        <v>1.3900000000000001</v>
      </c>
      <c r="J259" s="560"/>
      <c r="K259" s="560"/>
      <c r="L259" s="560"/>
    </row>
    <row r="260" spans="1:12" ht="14.5">
      <c r="A260" s="304" t="s">
        <v>4</v>
      </c>
      <c r="B260" s="305">
        <v>31</v>
      </c>
      <c r="C260" s="307">
        <v>1.59</v>
      </c>
      <c r="D260" s="305">
        <v>19</v>
      </c>
      <c r="E260" s="307">
        <v>1.37</v>
      </c>
      <c r="F260" s="305">
        <v>30</v>
      </c>
      <c r="G260" s="307">
        <v>1.58</v>
      </c>
      <c r="H260" s="305">
        <v>19</v>
      </c>
      <c r="I260" s="441">
        <v>1.3800000000000001</v>
      </c>
      <c r="J260" s="560"/>
      <c r="K260" s="560"/>
      <c r="L260" s="560"/>
    </row>
    <row r="261" spans="1:12" ht="14.5">
      <c r="A261" s="308" t="s">
        <v>26</v>
      </c>
      <c r="B261" s="309">
        <v>23</v>
      </c>
      <c r="C261" s="311">
        <v>1.74</v>
      </c>
      <c r="D261" s="309">
        <v>16</v>
      </c>
      <c r="E261" s="311">
        <v>1.33</v>
      </c>
      <c r="F261" s="309">
        <v>41</v>
      </c>
      <c r="G261" s="311">
        <v>2.04</v>
      </c>
      <c r="H261" s="309">
        <v>20</v>
      </c>
      <c r="I261" s="440">
        <v>1.7</v>
      </c>
      <c r="J261" s="560"/>
      <c r="K261" s="560"/>
      <c r="L261" s="560"/>
    </row>
    <row r="262" spans="1:12" ht="14.5">
      <c r="A262" s="304" t="s">
        <v>5</v>
      </c>
      <c r="B262" s="305">
        <v>19</v>
      </c>
      <c r="C262" s="307">
        <v>1.27</v>
      </c>
      <c r="D262" s="305">
        <v>22</v>
      </c>
      <c r="E262" s="307">
        <v>1.34</v>
      </c>
      <c r="F262" s="305">
        <v>42</v>
      </c>
      <c r="G262" s="307">
        <v>1.6</v>
      </c>
      <c r="H262" s="305">
        <v>17</v>
      </c>
      <c r="I262" s="441">
        <v>1.19</v>
      </c>
      <c r="J262" s="560"/>
      <c r="K262" s="560"/>
      <c r="L262" s="560"/>
    </row>
    <row r="263" spans="1:12" ht="14.5">
      <c r="A263" s="308" t="s">
        <v>6</v>
      </c>
      <c r="B263" s="309">
        <v>18</v>
      </c>
      <c r="C263" s="311">
        <v>1.6500000000000001</v>
      </c>
      <c r="D263" s="309">
        <v>19</v>
      </c>
      <c r="E263" s="311">
        <v>1.68</v>
      </c>
      <c r="F263" s="309">
        <v>38</v>
      </c>
      <c r="G263" s="311">
        <v>2.09</v>
      </c>
      <c r="H263" s="309">
        <v>24</v>
      </c>
      <c r="I263" s="440">
        <v>1.8800000000000001</v>
      </c>
      <c r="J263" s="560"/>
      <c r="K263" s="560"/>
      <c r="L263" s="560"/>
    </row>
    <row r="264" spans="1:12" ht="14.5">
      <c r="A264" s="304" t="s">
        <v>27</v>
      </c>
      <c r="B264" s="305">
        <v>28</v>
      </c>
      <c r="C264" s="307">
        <v>1.49</v>
      </c>
      <c r="D264" s="305">
        <v>23</v>
      </c>
      <c r="E264" s="307">
        <v>1.4000000000000001</v>
      </c>
      <c r="F264" s="305">
        <v>28</v>
      </c>
      <c r="G264" s="307">
        <v>1.53</v>
      </c>
      <c r="H264" s="305">
        <v>21</v>
      </c>
      <c r="I264" s="441">
        <v>1.3900000000000001</v>
      </c>
      <c r="J264" s="560"/>
      <c r="K264" s="560"/>
      <c r="L264" s="560"/>
    </row>
    <row r="265" spans="1:12" ht="14.5">
      <c r="A265" s="308" t="s">
        <v>7</v>
      </c>
      <c r="B265" s="309">
        <v>19</v>
      </c>
      <c r="C265" s="311">
        <v>1.3800000000000001</v>
      </c>
      <c r="D265" s="309">
        <v>17</v>
      </c>
      <c r="E265" s="311">
        <v>1.37</v>
      </c>
      <c r="F265" s="309">
        <v>43</v>
      </c>
      <c r="G265" s="311">
        <v>1.8</v>
      </c>
      <c r="H265" s="309">
        <v>21</v>
      </c>
      <c r="I265" s="440">
        <v>1.49</v>
      </c>
      <c r="J265" s="560"/>
      <c r="K265" s="560"/>
      <c r="L265" s="560"/>
    </row>
    <row r="266" spans="1:12" ht="14.5">
      <c r="A266" s="304" t="s">
        <v>8</v>
      </c>
      <c r="B266" s="305">
        <v>17</v>
      </c>
      <c r="C266" s="307">
        <v>1.28</v>
      </c>
      <c r="D266" s="305">
        <v>22</v>
      </c>
      <c r="E266" s="307">
        <v>1.36</v>
      </c>
      <c r="F266" s="305">
        <v>40</v>
      </c>
      <c r="G266" s="307">
        <v>1.6300000000000001</v>
      </c>
      <c r="H266" s="305">
        <v>21</v>
      </c>
      <c r="I266" s="441">
        <v>1.43</v>
      </c>
      <c r="J266" s="560"/>
      <c r="K266" s="560"/>
      <c r="L266" s="560"/>
    </row>
    <row r="267" spans="1:12" ht="14.5">
      <c r="A267" s="308" t="s">
        <v>9</v>
      </c>
      <c r="B267" s="309">
        <v>24</v>
      </c>
      <c r="C267" s="311">
        <v>1.46</v>
      </c>
      <c r="D267" s="309">
        <v>15</v>
      </c>
      <c r="E267" s="311">
        <v>1.2</v>
      </c>
      <c r="F267" s="309">
        <v>35</v>
      </c>
      <c r="G267" s="311">
        <v>1.6300000000000001</v>
      </c>
      <c r="H267" s="309">
        <v>26</v>
      </c>
      <c r="I267" s="440">
        <v>1.49</v>
      </c>
      <c r="J267" s="560"/>
      <c r="K267" s="560"/>
      <c r="L267" s="560"/>
    </row>
    <row r="268" spans="1:12" ht="14.5">
      <c r="A268" s="304" t="s">
        <v>10</v>
      </c>
      <c r="B268" s="305">
        <v>24</v>
      </c>
      <c r="C268" s="307">
        <v>1.6300000000000001</v>
      </c>
      <c r="D268" s="305">
        <v>15</v>
      </c>
      <c r="E268" s="307">
        <v>1.3800000000000001</v>
      </c>
      <c r="F268" s="305">
        <v>39</v>
      </c>
      <c r="G268" s="307">
        <v>1.8900000000000001</v>
      </c>
      <c r="H268" s="305">
        <v>22</v>
      </c>
      <c r="I268" s="441">
        <v>1.6</v>
      </c>
      <c r="J268" s="560"/>
      <c r="K268" s="560"/>
      <c r="L268" s="560"/>
    </row>
    <row r="269" spans="1:12" ht="14.5">
      <c r="A269" s="308" t="s">
        <v>11</v>
      </c>
      <c r="B269" s="309">
        <v>20</v>
      </c>
      <c r="C269" s="311">
        <v>1.48</v>
      </c>
      <c r="D269" s="309">
        <v>18</v>
      </c>
      <c r="E269" s="311">
        <v>1.42</v>
      </c>
      <c r="F269" s="309">
        <v>43</v>
      </c>
      <c r="G269" s="311">
        <v>1.83</v>
      </c>
      <c r="H269" s="309">
        <v>20</v>
      </c>
      <c r="I269" s="440">
        <v>1.46</v>
      </c>
      <c r="J269" s="560"/>
      <c r="K269" s="560"/>
      <c r="L269" s="560"/>
    </row>
    <row r="270" spans="1:12" ht="14.5">
      <c r="A270" s="304" t="s">
        <v>12</v>
      </c>
      <c r="B270" s="305">
        <v>18</v>
      </c>
      <c r="C270" s="307">
        <v>1.5</v>
      </c>
      <c r="D270" s="305">
        <v>16</v>
      </c>
      <c r="E270" s="307">
        <v>1.46</v>
      </c>
      <c r="F270" s="305">
        <v>42</v>
      </c>
      <c r="G270" s="307">
        <v>1.95</v>
      </c>
      <c r="H270" s="305">
        <v>23</v>
      </c>
      <c r="I270" s="441">
        <v>1.71</v>
      </c>
      <c r="J270" s="560"/>
      <c r="K270" s="560"/>
      <c r="L270" s="560"/>
    </row>
    <row r="271" spans="1:12" ht="14.5">
      <c r="A271" s="308" t="s">
        <v>13</v>
      </c>
      <c r="B271" s="309">
        <v>20</v>
      </c>
      <c r="C271" s="311">
        <v>1.24</v>
      </c>
      <c r="D271" s="309">
        <v>19</v>
      </c>
      <c r="E271" s="311">
        <v>1.21</v>
      </c>
      <c r="F271" s="309">
        <v>42</v>
      </c>
      <c r="G271" s="311">
        <v>1.55</v>
      </c>
      <c r="H271" s="309">
        <v>19</v>
      </c>
      <c r="I271" s="440">
        <v>1.24</v>
      </c>
      <c r="J271" s="560"/>
      <c r="K271" s="560"/>
      <c r="L271" s="560"/>
    </row>
    <row r="272" spans="1:12" ht="14.5">
      <c r="A272" s="304" t="s">
        <v>14</v>
      </c>
      <c r="B272" s="305">
        <v>15</v>
      </c>
      <c r="C272" s="307">
        <v>1.1599999999999999</v>
      </c>
      <c r="D272" s="305">
        <v>18</v>
      </c>
      <c r="E272" s="307">
        <v>1.27</v>
      </c>
      <c r="F272" s="305">
        <v>48</v>
      </c>
      <c r="G272" s="307">
        <v>1.62</v>
      </c>
      <c r="H272" s="305">
        <v>19</v>
      </c>
      <c r="I272" s="441">
        <v>1.26</v>
      </c>
      <c r="J272" s="560"/>
      <c r="K272" s="560"/>
      <c r="L272" s="560"/>
    </row>
    <row r="273" spans="1:12" ht="14.5">
      <c r="A273" s="308" t="s">
        <v>15</v>
      </c>
      <c r="B273" s="309">
        <v>23</v>
      </c>
      <c r="C273" s="311">
        <v>1.61</v>
      </c>
      <c r="D273" s="309">
        <v>17</v>
      </c>
      <c r="E273" s="311">
        <v>1.44</v>
      </c>
      <c r="F273" s="309">
        <v>37</v>
      </c>
      <c r="G273" s="311">
        <v>1.85</v>
      </c>
      <c r="H273" s="309">
        <v>23</v>
      </c>
      <c r="I273" s="440">
        <v>1.68</v>
      </c>
      <c r="J273" s="560"/>
      <c r="K273" s="560"/>
      <c r="L273" s="560"/>
    </row>
    <row r="274" spans="1:12" ht="15" thickBot="1">
      <c r="A274" s="304" t="s">
        <v>16</v>
      </c>
      <c r="B274" s="305">
        <v>19</v>
      </c>
      <c r="C274" s="307">
        <v>1.27</v>
      </c>
      <c r="D274" s="305">
        <v>18</v>
      </c>
      <c r="E274" s="307">
        <v>1.2</v>
      </c>
      <c r="F274" s="305">
        <v>45</v>
      </c>
      <c r="G274" s="307">
        <v>1.61</v>
      </c>
      <c r="H274" s="305">
        <v>19</v>
      </c>
      <c r="I274" s="441">
        <v>1.23</v>
      </c>
      <c r="J274" s="560"/>
      <c r="K274" s="560"/>
      <c r="L274" s="560"/>
    </row>
    <row r="275" spans="1:12" ht="14.5">
      <c r="A275" s="322" t="s">
        <v>18</v>
      </c>
      <c r="B275" s="323">
        <v>24</v>
      </c>
      <c r="C275" s="575">
        <v>0.63</v>
      </c>
      <c r="D275" s="323">
        <v>18</v>
      </c>
      <c r="E275" s="575">
        <v>0.55000000000000004</v>
      </c>
      <c r="F275" s="323">
        <v>37</v>
      </c>
      <c r="G275" s="575">
        <v>0.71</v>
      </c>
      <c r="H275" s="323">
        <v>21</v>
      </c>
      <c r="I275" s="576">
        <v>0.6</v>
      </c>
      <c r="J275" s="560"/>
      <c r="K275" s="560"/>
      <c r="L275" s="560"/>
    </row>
    <row r="276" spans="1:12" ht="14.5">
      <c r="A276" s="325" t="s">
        <v>17</v>
      </c>
      <c r="B276" s="326">
        <v>20</v>
      </c>
      <c r="C276" s="577">
        <v>0.63</v>
      </c>
      <c r="D276" s="326">
        <v>18</v>
      </c>
      <c r="E276" s="577">
        <v>0.56000000000000005</v>
      </c>
      <c r="F276" s="326">
        <v>43</v>
      </c>
      <c r="G276" s="577">
        <v>0.76</v>
      </c>
      <c r="H276" s="326">
        <v>19</v>
      </c>
      <c r="I276" s="578">
        <v>0.62</v>
      </c>
      <c r="J276" s="560"/>
      <c r="K276" s="560"/>
      <c r="L276" s="560"/>
    </row>
    <row r="277" spans="1:12" ht="15" thickBot="1">
      <c r="A277" s="328" t="s">
        <v>19</v>
      </c>
      <c r="B277" s="329">
        <v>23</v>
      </c>
      <c r="C277" s="579">
        <v>0.51</v>
      </c>
      <c r="D277" s="329">
        <v>18</v>
      </c>
      <c r="E277" s="579">
        <v>0.44</v>
      </c>
      <c r="F277" s="329">
        <v>38</v>
      </c>
      <c r="G277" s="579">
        <v>0.57999999999999996</v>
      </c>
      <c r="H277" s="329">
        <v>21</v>
      </c>
      <c r="I277" s="580">
        <v>0.49</v>
      </c>
      <c r="J277" s="560"/>
      <c r="K277" s="560"/>
      <c r="L277" s="560"/>
    </row>
    <row r="278" spans="1:12" ht="15" thickBot="1">
      <c r="A278" s="962" t="s">
        <v>64</v>
      </c>
      <c r="B278" s="963"/>
      <c r="C278" s="963"/>
      <c r="D278" s="963"/>
      <c r="E278" s="963"/>
      <c r="F278" s="963"/>
      <c r="G278" s="963"/>
      <c r="H278" s="963"/>
      <c r="I278" s="964"/>
      <c r="J278" s="560"/>
      <c r="K278" s="560"/>
      <c r="L278" s="560"/>
    </row>
    <row r="279" spans="1:12" ht="14.5">
      <c r="A279" s="561" t="s">
        <v>3</v>
      </c>
      <c r="B279" s="562">
        <v>67</v>
      </c>
      <c r="C279" s="563">
        <v>1.6400000000000001</v>
      </c>
      <c r="D279" s="562">
        <v>20</v>
      </c>
      <c r="E279" s="563">
        <v>1.4000000000000001</v>
      </c>
      <c r="F279" s="562">
        <v>11</v>
      </c>
      <c r="G279" s="563">
        <v>1.0900000000000001</v>
      </c>
      <c r="H279" s="562">
        <v>2</v>
      </c>
      <c r="I279" s="574">
        <v>0.48</v>
      </c>
      <c r="J279" s="560"/>
      <c r="K279" s="560"/>
      <c r="L279" s="560"/>
    </row>
    <row r="280" spans="1:12" ht="14.5">
      <c r="A280" s="304" t="s">
        <v>4</v>
      </c>
      <c r="B280" s="305">
        <v>80</v>
      </c>
      <c r="C280" s="307">
        <v>1.35</v>
      </c>
      <c r="D280" s="305">
        <v>14</v>
      </c>
      <c r="E280" s="307">
        <v>1.2</v>
      </c>
      <c r="F280" s="305">
        <v>5</v>
      </c>
      <c r="G280" s="307">
        <v>0.68</v>
      </c>
      <c r="H280" s="305">
        <v>1</v>
      </c>
      <c r="I280" s="441">
        <v>0.27</v>
      </c>
      <c r="J280" s="560"/>
      <c r="K280" s="560"/>
      <c r="L280" s="560"/>
    </row>
    <row r="281" spans="1:12" ht="14.5">
      <c r="A281" s="308" t="s">
        <v>26</v>
      </c>
      <c r="B281" s="309">
        <v>70</v>
      </c>
      <c r="C281" s="311">
        <v>1.86</v>
      </c>
      <c r="D281" s="309">
        <v>23</v>
      </c>
      <c r="E281" s="311">
        <v>1.69</v>
      </c>
      <c r="F281" s="309">
        <v>7</v>
      </c>
      <c r="G281" s="311">
        <v>1.05</v>
      </c>
      <c r="H281" s="309">
        <v>1</v>
      </c>
      <c r="I281" s="440">
        <v>0.21</v>
      </c>
      <c r="J281" s="560"/>
      <c r="K281" s="560"/>
      <c r="L281" s="560"/>
    </row>
    <row r="282" spans="1:12" ht="14.5">
      <c r="A282" s="304" t="s">
        <v>5</v>
      </c>
      <c r="B282" s="305">
        <v>66</v>
      </c>
      <c r="C282" s="307">
        <v>1.52</v>
      </c>
      <c r="D282" s="305">
        <v>23</v>
      </c>
      <c r="E282" s="307">
        <v>1.35</v>
      </c>
      <c r="F282" s="305">
        <v>9</v>
      </c>
      <c r="G282" s="307">
        <v>0.95000000000000007</v>
      </c>
      <c r="H282" s="305">
        <v>1</v>
      </c>
      <c r="I282" s="441">
        <v>0.28999999999999998</v>
      </c>
      <c r="J282" s="560"/>
      <c r="K282" s="560"/>
      <c r="L282" s="560"/>
    </row>
    <row r="283" spans="1:12" ht="14.5">
      <c r="A283" s="308" t="s">
        <v>6</v>
      </c>
      <c r="B283" s="309">
        <v>67</v>
      </c>
      <c r="C283" s="311">
        <v>1.99</v>
      </c>
      <c r="D283" s="309">
        <v>21</v>
      </c>
      <c r="E283" s="311">
        <v>1.6600000000000001</v>
      </c>
      <c r="F283" s="309">
        <v>11</v>
      </c>
      <c r="G283" s="311">
        <v>1.35</v>
      </c>
      <c r="H283" s="309">
        <v>2</v>
      </c>
      <c r="I283" s="440">
        <v>0.56000000000000005</v>
      </c>
      <c r="J283" s="560"/>
      <c r="K283" s="560"/>
      <c r="L283" s="560"/>
    </row>
    <row r="284" spans="1:12" ht="14.5">
      <c r="A284" s="304" t="s">
        <v>27</v>
      </c>
      <c r="B284" s="305">
        <v>73</v>
      </c>
      <c r="C284" s="307">
        <v>1.48</v>
      </c>
      <c r="D284" s="305">
        <v>21</v>
      </c>
      <c r="E284" s="307">
        <v>1.35</v>
      </c>
      <c r="F284" s="305">
        <v>6</v>
      </c>
      <c r="G284" s="307">
        <v>0.79</v>
      </c>
      <c r="H284" s="305">
        <v>1</v>
      </c>
      <c r="I284" s="441">
        <v>0.26</v>
      </c>
      <c r="J284" s="560"/>
      <c r="K284" s="560"/>
      <c r="L284" s="560"/>
    </row>
    <row r="285" spans="1:12" ht="14.5">
      <c r="A285" s="308" t="s">
        <v>7</v>
      </c>
      <c r="B285" s="309">
        <v>63</v>
      </c>
      <c r="C285" s="311">
        <v>1.73</v>
      </c>
      <c r="D285" s="309">
        <v>24</v>
      </c>
      <c r="E285" s="311">
        <v>1.52</v>
      </c>
      <c r="F285" s="309">
        <v>12</v>
      </c>
      <c r="G285" s="311">
        <v>1.1599999999999999</v>
      </c>
      <c r="H285" s="309">
        <v>1</v>
      </c>
      <c r="I285" s="440">
        <v>0.42</v>
      </c>
      <c r="J285" s="560"/>
      <c r="K285" s="560"/>
      <c r="L285" s="560"/>
    </row>
    <row r="286" spans="1:12" ht="14.5">
      <c r="A286" s="304" t="s">
        <v>8</v>
      </c>
      <c r="B286" s="305">
        <v>68</v>
      </c>
      <c r="C286" s="307">
        <v>1.55</v>
      </c>
      <c r="D286" s="305">
        <v>21</v>
      </c>
      <c r="E286" s="307">
        <v>1.36</v>
      </c>
      <c r="F286" s="305">
        <v>9</v>
      </c>
      <c r="G286" s="307">
        <v>0.94000000000000006</v>
      </c>
      <c r="H286" s="305">
        <v>2</v>
      </c>
      <c r="I286" s="441">
        <v>0.41000000000000003</v>
      </c>
      <c r="J286" s="560"/>
      <c r="K286" s="560"/>
      <c r="L286" s="560"/>
    </row>
    <row r="287" spans="1:12" ht="14.5">
      <c r="A287" s="308" t="s">
        <v>9</v>
      </c>
      <c r="B287" s="309">
        <v>71</v>
      </c>
      <c r="C287" s="311">
        <v>1.51</v>
      </c>
      <c r="D287" s="309">
        <v>17</v>
      </c>
      <c r="E287" s="311">
        <v>1.26</v>
      </c>
      <c r="F287" s="309">
        <v>10</v>
      </c>
      <c r="G287" s="311">
        <v>1.03</v>
      </c>
      <c r="H287" s="309">
        <v>1</v>
      </c>
      <c r="I287" s="440">
        <v>0.28000000000000003</v>
      </c>
      <c r="J287" s="560"/>
      <c r="K287" s="560"/>
      <c r="L287" s="560"/>
    </row>
    <row r="288" spans="1:12" ht="14.5">
      <c r="A288" s="304" t="s">
        <v>10</v>
      </c>
      <c r="B288" s="305">
        <v>67</v>
      </c>
      <c r="C288" s="307">
        <v>1.79</v>
      </c>
      <c r="D288" s="305">
        <v>20</v>
      </c>
      <c r="E288" s="307">
        <v>1.54</v>
      </c>
      <c r="F288" s="305">
        <v>11</v>
      </c>
      <c r="G288" s="307">
        <v>1.18</v>
      </c>
      <c r="H288" s="305">
        <v>2</v>
      </c>
      <c r="I288" s="441">
        <v>0.51</v>
      </c>
      <c r="J288" s="560"/>
      <c r="K288" s="560"/>
      <c r="L288" s="560"/>
    </row>
    <row r="289" spans="1:12" ht="14.5">
      <c r="A289" s="308" t="s">
        <v>11</v>
      </c>
      <c r="B289" s="309">
        <v>61</v>
      </c>
      <c r="C289" s="311">
        <v>1.8</v>
      </c>
      <c r="D289" s="309">
        <v>22</v>
      </c>
      <c r="E289" s="311">
        <v>1.56</v>
      </c>
      <c r="F289" s="309">
        <v>15</v>
      </c>
      <c r="G289" s="311">
        <v>1.32</v>
      </c>
      <c r="H289" s="309">
        <v>2</v>
      </c>
      <c r="I289" s="440">
        <v>0.45</v>
      </c>
      <c r="J289" s="560"/>
      <c r="K289" s="560"/>
      <c r="L289" s="560"/>
    </row>
    <row r="290" spans="1:12" ht="14.5">
      <c r="A290" s="304" t="s">
        <v>12</v>
      </c>
      <c r="B290" s="305">
        <v>62</v>
      </c>
      <c r="C290" s="307">
        <v>1.8900000000000001</v>
      </c>
      <c r="D290" s="305">
        <v>24</v>
      </c>
      <c r="E290" s="307">
        <v>1.6500000000000001</v>
      </c>
      <c r="F290" s="305">
        <v>13</v>
      </c>
      <c r="G290" s="307">
        <v>1.33</v>
      </c>
      <c r="H290" s="305">
        <v>1</v>
      </c>
      <c r="I290" s="441">
        <v>0.45</v>
      </c>
      <c r="J290" s="560"/>
      <c r="K290" s="560"/>
      <c r="L290" s="560"/>
    </row>
    <row r="291" spans="1:12" ht="14.5">
      <c r="A291" s="308" t="s">
        <v>13</v>
      </c>
      <c r="B291" s="309">
        <v>72</v>
      </c>
      <c r="C291" s="311">
        <v>1.4000000000000001</v>
      </c>
      <c r="D291" s="309">
        <v>21</v>
      </c>
      <c r="E291" s="311">
        <v>1.27</v>
      </c>
      <c r="F291" s="309">
        <v>6</v>
      </c>
      <c r="G291" s="311">
        <v>0.68</v>
      </c>
      <c r="H291" s="309">
        <v>1</v>
      </c>
      <c r="I291" s="440">
        <v>0.39</v>
      </c>
      <c r="J291" s="560"/>
      <c r="K291" s="560"/>
      <c r="L291" s="560"/>
    </row>
    <row r="292" spans="1:12" ht="14.5">
      <c r="A292" s="304" t="s">
        <v>14</v>
      </c>
      <c r="B292" s="305">
        <v>58</v>
      </c>
      <c r="C292" s="307">
        <v>1.6</v>
      </c>
      <c r="D292" s="305">
        <v>26</v>
      </c>
      <c r="E292" s="307">
        <v>1.43</v>
      </c>
      <c r="F292" s="305">
        <v>15</v>
      </c>
      <c r="G292" s="307">
        <v>1.1400000000000001</v>
      </c>
      <c r="H292" s="305">
        <v>1</v>
      </c>
      <c r="I292" s="441">
        <v>0.33</v>
      </c>
      <c r="J292" s="560"/>
      <c r="K292" s="560"/>
      <c r="L292" s="560"/>
    </row>
    <row r="293" spans="1:12" ht="14.5">
      <c r="A293" s="308" t="s">
        <v>15</v>
      </c>
      <c r="B293" s="309">
        <v>72</v>
      </c>
      <c r="C293" s="311">
        <v>1.7</v>
      </c>
      <c r="D293" s="309">
        <v>19</v>
      </c>
      <c r="E293" s="311">
        <v>1.47</v>
      </c>
      <c r="F293" s="309">
        <v>8</v>
      </c>
      <c r="G293" s="311">
        <v>1.01</v>
      </c>
      <c r="H293" s="309">
        <v>1</v>
      </c>
      <c r="I293" s="440">
        <v>0.5</v>
      </c>
      <c r="J293" s="560"/>
      <c r="K293" s="560"/>
      <c r="L293" s="560"/>
    </row>
    <row r="294" spans="1:12" ht="15" thickBot="1">
      <c r="A294" s="304" t="s">
        <v>16</v>
      </c>
      <c r="B294" s="305">
        <v>63</v>
      </c>
      <c r="C294" s="307">
        <v>1.56</v>
      </c>
      <c r="D294" s="305">
        <v>25</v>
      </c>
      <c r="E294" s="307">
        <v>1.4000000000000001</v>
      </c>
      <c r="F294" s="305">
        <v>11</v>
      </c>
      <c r="G294" s="307">
        <v>1.01</v>
      </c>
      <c r="H294" s="305">
        <v>1</v>
      </c>
      <c r="I294" s="441">
        <v>0.28999999999999998</v>
      </c>
      <c r="J294" s="560"/>
      <c r="K294" s="560"/>
      <c r="L294" s="560"/>
    </row>
    <row r="295" spans="1:12" ht="14.5">
      <c r="A295" s="322" t="s">
        <v>18</v>
      </c>
      <c r="B295" s="323">
        <v>70</v>
      </c>
      <c r="C295" s="575">
        <v>0.66</v>
      </c>
      <c r="D295" s="323">
        <v>19</v>
      </c>
      <c r="E295" s="575">
        <v>0.57000000000000006</v>
      </c>
      <c r="F295" s="323">
        <v>10</v>
      </c>
      <c r="G295" s="575">
        <v>0.42</v>
      </c>
      <c r="H295" s="323">
        <v>1</v>
      </c>
      <c r="I295" s="576">
        <v>0.17</v>
      </c>
      <c r="J295" s="560"/>
      <c r="K295" s="560"/>
      <c r="L295" s="560"/>
    </row>
    <row r="296" spans="1:12" ht="14.5">
      <c r="A296" s="325" t="s">
        <v>17</v>
      </c>
      <c r="B296" s="326">
        <v>67</v>
      </c>
      <c r="C296" s="577">
        <v>0.70000000000000007</v>
      </c>
      <c r="D296" s="326">
        <v>23</v>
      </c>
      <c r="E296" s="577">
        <v>0.63</v>
      </c>
      <c r="F296" s="326">
        <v>9</v>
      </c>
      <c r="G296" s="577">
        <v>0.41000000000000003</v>
      </c>
      <c r="H296" s="326">
        <v>1</v>
      </c>
      <c r="I296" s="578">
        <v>0.13</v>
      </c>
      <c r="J296" s="560"/>
      <c r="K296" s="560"/>
      <c r="L296" s="560"/>
    </row>
    <row r="297" spans="1:12" ht="15" thickBot="1">
      <c r="A297" s="328" t="s">
        <v>19</v>
      </c>
      <c r="B297" s="329">
        <v>69</v>
      </c>
      <c r="C297" s="579">
        <v>0.54</v>
      </c>
      <c r="D297" s="329">
        <v>20</v>
      </c>
      <c r="E297" s="579">
        <v>0.46</v>
      </c>
      <c r="F297" s="329">
        <v>10</v>
      </c>
      <c r="G297" s="579">
        <v>0.34</v>
      </c>
      <c r="H297" s="329">
        <v>1</v>
      </c>
      <c r="I297" s="580">
        <v>0.14000000000000001</v>
      </c>
      <c r="J297" s="560"/>
      <c r="K297" s="560"/>
      <c r="L297" s="560"/>
    </row>
    <row r="298" spans="1:12" ht="14.5">
      <c r="A298" s="957" t="s">
        <v>183</v>
      </c>
      <c r="B298" s="957"/>
      <c r="C298" s="957"/>
      <c r="D298" s="957"/>
      <c r="E298" s="957"/>
      <c r="F298" s="957"/>
      <c r="G298" s="957"/>
      <c r="H298" s="957"/>
      <c r="I298" s="957"/>
      <c r="J298" s="560"/>
      <c r="K298" s="560"/>
      <c r="L298" s="560"/>
    </row>
    <row r="299" spans="1:12" ht="14.5">
      <c r="A299" s="958" t="s">
        <v>182</v>
      </c>
      <c r="B299" s="958"/>
      <c r="C299" s="958"/>
      <c r="D299" s="958"/>
      <c r="E299" s="958"/>
      <c r="F299" s="958"/>
      <c r="G299" s="958"/>
      <c r="H299" s="958"/>
      <c r="I299" s="958"/>
      <c r="J299" s="560"/>
      <c r="K299" s="560"/>
      <c r="L299" s="560"/>
    </row>
    <row r="300" spans="1:12" ht="14.5">
      <c r="A300" s="958" t="s">
        <v>91</v>
      </c>
      <c r="B300" s="958"/>
      <c r="C300" s="958"/>
      <c r="D300" s="958"/>
      <c r="E300" s="958"/>
      <c r="F300" s="958"/>
      <c r="G300" s="958"/>
      <c r="H300" s="958"/>
      <c r="I300" s="958"/>
      <c r="J300" s="560"/>
      <c r="K300" s="560"/>
      <c r="L300" s="560"/>
    </row>
    <row r="301" spans="1:12" ht="14.5">
      <c r="A301" s="560"/>
      <c r="B301" s="560"/>
      <c r="C301" s="560"/>
      <c r="D301" s="560"/>
      <c r="E301" s="560"/>
      <c r="F301" s="560"/>
      <c r="G301" s="560"/>
      <c r="H301" s="560"/>
      <c r="I301" s="560"/>
      <c r="J301" s="560"/>
      <c r="K301" s="560"/>
      <c r="L301" s="560"/>
    </row>
    <row r="302" spans="1:12" ht="14.5">
      <c r="A302" s="560"/>
      <c r="B302" s="560"/>
      <c r="C302" s="560"/>
      <c r="D302" s="560"/>
      <c r="E302" s="560"/>
      <c r="F302" s="560"/>
      <c r="G302" s="560"/>
      <c r="H302" s="560"/>
      <c r="I302" s="560"/>
      <c r="J302" s="560"/>
      <c r="K302" s="560"/>
      <c r="L302" s="560"/>
    </row>
    <row r="303" spans="1:12" ht="14.5">
      <c r="A303" s="560"/>
      <c r="B303" s="560"/>
      <c r="C303" s="560"/>
      <c r="D303" s="560"/>
      <c r="E303" s="560"/>
      <c r="F303" s="560"/>
      <c r="G303" s="560"/>
      <c r="H303" s="560"/>
      <c r="I303" s="560"/>
      <c r="J303" s="560"/>
      <c r="K303" s="560"/>
      <c r="L303" s="560"/>
    </row>
    <row r="304" spans="1:12" ht="14.5">
      <c r="A304" s="560"/>
      <c r="B304" s="560"/>
      <c r="C304" s="560"/>
      <c r="D304" s="560"/>
      <c r="E304" s="560"/>
      <c r="F304" s="560"/>
      <c r="G304" s="560"/>
      <c r="H304" s="560"/>
      <c r="I304" s="560"/>
      <c r="J304" s="560"/>
      <c r="K304" s="560"/>
      <c r="L304" s="560"/>
    </row>
    <row r="305" spans="1:12" ht="14.5">
      <c r="A305" s="560"/>
      <c r="B305" s="560"/>
      <c r="C305" s="560"/>
      <c r="D305" s="560"/>
      <c r="E305" s="560"/>
      <c r="F305" s="560"/>
      <c r="G305" s="560"/>
      <c r="H305" s="560"/>
      <c r="I305" s="560"/>
      <c r="J305" s="560"/>
      <c r="K305" s="560"/>
      <c r="L305" s="560"/>
    </row>
    <row r="306" spans="1:12" ht="14.5">
      <c r="A306" s="560"/>
      <c r="B306" s="560"/>
      <c r="C306" s="560"/>
      <c r="D306" s="560"/>
      <c r="E306" s="560"/>
      <c r="F306" s="560"/>
      <c r="G306" s="560"/>
      <c r="H306" s="560"/>
      <c r="I306" s="560"/>
      <c r="J306" s="560"/>
      <c r="K306" s="560"/>
      <c r="L306" s="560"/>
    </row>
    <row r="307" spans="1:12" ht="14.5">
      <c r="A307" s="560"/>
      <c r="B307" s="560"/>
      <c r="C307" s="560"/>
      <c r="D307" s="560"/>
      <c r="E307" s="560"/>
      <c r="F307" s="560"/>
      <c r="G307" s="560"/>
      <c r="H307" s="560"/>
      <c r="I307" s="560"/>
      <c r="J307" s="560"/>
      <c r="K307" s="560"/>
      <c r="L307" s="560"/>
    </row>
    <row r="308" spans="1:12" ht="14.5">
      <c r="A308" s="560"/>
      <c r="B308" s="560"/>
      <c r="C308" s="560"/>
      <c r="D308" s="560"/>
      <c r="E308" s="560"/>
      <c r="F308" s="560"/>
      <c r="G308" s="560"/>
      <c r="H308" s="560"/>
      <c r="I308" s="560"/>
      <c r="J308" s="560"/>
      <c r="K308" s="560"/>
      <c r="L308" s="560"/>
    </row>
    <row r="309" spans="1:12" ht="14.5">
      <c r="A309" s="560"/>
      <c r="B309" s="560"/>
      <c r="C309" s="560"/>
      <c r="D309" s="560"/>
      <c r="E309" s="560"/>
      <c r="F309" s="560"/>
      <c r="G309" s="560"/>
      <c r="H309" s="560"/>
      <c r="I309" s="560"/>
      <c r="J309" s="560"/>
      <c r="K309" s="560"/>
      <c r="L309" s="560"/>
    </row>
    <row r="310" spans="1:12" ht="14.5">
      <c r="A310" s="560"/>
      <c r="B310" s="560"/>
      <c r="C310" s="560"/>
      <c r="D310" s="560"/>
      <c r="E310" s="560"/>
      <c r="F310" s="560"/>
      <c r="G310" s="560"/>
      <c r="H310" s="560"/>
      <c r="I310" s="560"/>
      <c r="J310" s="560"/>
      <c r="K310" s="560"/>
      <c r="L310" s="560"/>
    </row>
    <row r="311" spans="1:12" ht="14.5">
      <c r="A311" s="560"/>
      <c r="B311" s="560"/>
      <c r="C311" s="560"/>
      <c r="D311" s="560"/>
      <c r="E311" s="560"/>
      <c r="F311" s="560"/>
      <c r="G311" s="560"/>
      <c r="H311" s="560"/>
      <c r="I311" s="560"/>
      <c r="J311" s="560"/>
      <c r="K311" s="560"/>
      <c r="L311" s="560"/>
    </row>
    <row r="312" spans="1:12" ht="14.5">
      <c r="A312" s="560"/>
      <c r="B312" s="560"/>
      <c r="C312" s="560"/>
      <c r="D312" s="560"/>
      <c r="E312" s="560"/>
      <c r="F312" s="560"/>
      <c r="G312" s="560"/>
      <c r="H312" s="560"/>
      <c r="I312" s="560"/>
      <c r="J312" s="560"/>
      <c r="K312" s="560"/>
      <c r="L312" s="560"/>
    </row>
    <row r="313" spans="1:12" ht="14.5">
      <c r="A313" s="560"/>
      <c r="B313" s="560"/>
      <c r="C313" s="560"/>
      <c r="D313" s="560"/>
      <c r="E313" s="560"/>
      <c r="F313" s="560"/>
      <c r="G313" s="560"/>
      <c r="H313" s="560"/>
      <c r="I313" s="560"/>
      <c r="J313" s="560"/>
      <c r="K313" s="560"/>
      <c r="L313" s="560"/>
    </row>
    <row r="314" spans="1:12" ht="14.5">
      <c r="A314" s="560"/>
      <c r="B314" s="560"/>
      <c r="C314" s="560"/>
      <c r="D314" s="560"/>
      <c r="E314" s="560"/>
      <c r="F314" s="560"/>
      <c r="G314" s="560"/>
      <c r="H314" s="560"/>
      <c r="I314" s="560"/>
      <c r="J314" s="560"/>
      <c r="K314" s="560"/>
      <c r="L314" s="560"/>
    </row>
    <row r="315" spans="1:12" ht="14.5">
      <c r="A315" s="560"/>
      <c r="B315" s="560"/>
      <c r="C315" s="560"/>
      <c r="D315" s="560"/>
      <c r="E315" s="560"/>
      <c r="F315" s="560"/>
      <c r="G315" s="560"/>
      <c r="H315" s="560"/>
      <c r="I315" s="560"/>
      <c r="J315" s="560"/>
      <c r="K315" s="560"/>
      <c r="L315" s="560"/>
    </row>
    <row r="316" spans="1:12" ht="14.5">
      <c r="A316" s="560"/>
      <c r="B316" s="560"/>
      <c r="C316" s="560"/>
      <c r="D316" s="560"/>
      <c r="E316" s="560"/>
      <c r="F316" s="560"/>
      <c r="G316" s="560"/>
      <c r="H316" s="560"/>
      <c r="I316" s="560"/>
      <c r="J316" s="560"/>
      <c r="K316" s="560"/>
      <c r="L316" s="560"/>
    </row>
  </sheetData>
  <mergeCells count="37">
    <mergeCell ref="A1:K1"/>
    <mergeCell ref="A128:I128"/>
    <mergeCell ref="A148:K148"/>
    <mergeCell ref="J5:K5"/>
    <mergeCell ref="B7:K7"/>
    <mergeCell ref="A8:K8"/>
    <mergeCell ref="A28:K28"/>
    <mergeCell ref="A48:K48"/>
    <mergeCell ref="A88:I88"/>
    <mergeCell ref="A68:K68"/>
    <mergeCell ref="A108:K108"/>
    <mergeCell ref="A5:A7"/>
    <mergeCell ref="B5:C5"/>
    <mergeCell ref="D5:E5"/>
    <mergeCell ref="F5:G5"/>
    <mergeCell ref="H5:I5"/>
    <mergeCell ref="A172:I172"/>
    <mergeCell ref="B175:C175"/>
    <mergeCell ref="D175:E175"/>
    <mergeCell ref="F175:G175"/>
    <mergeCell ref="H175:I175"/>
    <mergeCell ref="A4:K4"/>
    <mergeCell ref="A174:I174"/>
    <mergeCell ref="A298:I298"/>
    <mergeCell ref="A299:I299"/>
    <mergeCell ref="A300:I300"/>
    <mergeCell ref="A168:K168"/>
    <mergeCell ref="A169:K169"/>
    <mergeCell ref="A170:K170"/>
    <mergeCell ref="A278:I278"/>
    <mergeCell ref="B177:I177"/>
    <mergeCell ref="A175:A177"/>
    <mergeCell ref="A198:I198"/>
    <mergeCell ref="A218:I218"/>
    <mergeCell ref="A238:I238"/>
    <mergeCell ref="A258:I258"/>
    <mergeCell ref="A178:I178"/>
  </mergeCells>
  <hyperlinks>
    <hyperlink ref="A2" location="Inhalt!A1" display="Zurück zum Inhalt - HF-10"/>
  </hyperlinks>
  <pageMargins left="0.7" right="0.7" top="0.78740157499999996" bottom="0.78740157499999996"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5"/>
  <sheetViews>
    <sheetView zoomScale="80" zoomScaleNormal="80" workbookViewId="0">
      <selection activeCell="A2" sqref="A2"/>
    </sheetView>
  </sheetViews>
  <sheetFormatPr baseColWidth="10" defaultColWidth="11" defaultRowHeight="14"/>
  <cols>
    <col min="1" max="1" width="23.5" style="1" customWidth="1"/>
    <col min="2" max="9" width="11.08203125" style="1" customWidth="1"/>
    <col min="10" max="16384" width="11" style="1"/>
  </cols>
  <sheetData>
    <row r="1" spans="1:73" ht="23.5">
      <c r="A1" s="822">
        <v>2021</v>
      </c>
      <c r="B1" s="822"/>
      <c r="C1" s="822"/>
      <c r="D1" s="822"/>
      <c r="E1" s="822"/>
      <c r="F1" s="822"/>
      <c r="G1" s="822"/>
      <c r="H1" s="822"/>
      <c r="I1" s="822"/>
      <c r="J1" s="130"/>
      <c r="K1" s="130"/>
      <c r="L1" s="130"/>
      <c r="M1" s="130"/>
      <c r="N1" s="130"/>
      <c r="O1" s="130"/>
      <c r="P1" s="130"/>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row>
    <row r="2" spans="1:73" s="551" customFormat="1" ht="14.5" customHeight="1">
      <c r="A2" s="813" t="s">
        <v>208</v>
      </c>
      <c r="B2" s="548"/>
      <c r="C2" s="548"/>
      <c r="D2" s="548"/>
      <c r="E2" s="548"/>
      <c r="F2" s="548"/>
      <c r="G2" s="548"/>
      <c r="H2" s="549"/>
      <c r="I2" s="549"/>
      <c r="J2" s="549"/>
      <c r="K2" s="549"/>
      <c r="L2" s="549"/>
      <c r="M2" s="549"/>
      <c r="N2" s="549"/>
      <c r="O2" s="549"/>
      <c r="P2" s="549"/>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c r="BG2" s="550"/>
      <c r="BH2" s="550"/>
      <c r="BI2" s="550"/>
      <c r="BJ2" s="550"/>
      <c r="BK2" s="550"/>
      <c r="BL2" s="550"/>
      <c r="BM2" s="550"/>
      <c r="BN2" s="550"/>
      <c r="BO2" s="550"/>
      <c r="BP2" s="550"/>
      <c r="BQ2" s="550"/>
      <c r="BR2" s="550"/>
      <c r="BS2" s="550"/>
      <c r="BT2" s="550"/>
      <c r="BU2" s="550"/>
    </row>
    <row r="3" spans="1:73" s="16" customFormat="1" ht="14.5" customHeight="1">
      <c r="A3" s="131" t="s">
        <v>155</v>
      </c>
      <c r="B3" s="131"/>
      <c r="C3" s="131"/>
      <c r="D3" s="131"/>
      <c r="E3" s="131"/>
      <c r="F3" s="131"/>
      <c r="G3" s="131"/>
      <c r="H3" s="130"/>
      <c r="I3" s="130"/>
      <c r="J3" s="130"/>
      <c r="K3" s="130"/>
      <c r="L3" s="130"/>
      <c r="M3" s="130"/>
      <c r="N3" s="130"/>
      <c r="O3" s="130"/>
      <c r="P3" s="130"/>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row>
    <row r="4" spans="1:73" s="3" customFormat="1" ht="19" customHeight="1">
      <c r="A4" s="911" t="s">
        <v>207</v>
      </c>
      <c r="B4" s="911"/>
      <c r="C4" s="911"/>
      <c r="D4" s="911"/>
      <c r="E4" s="911"/>
      <c r="F4" s="911"/>
      <c r="G4" s="911"/>
      <c r="H4" s="911"/>
      <c r="I4" s="911"/>
      <c r="J4" s="132"/>
      <c r="K4" s="132"/>
      <c r="L4" s="132"/>
      <c r="M4" s="132"/>
      <c r="N4" s="132"/>
      <c r="O4" s="132"/>
      <c r="P4" s="132"/>
    </row>
    <row r="5" spans="1:73" ht="51.65" customHeight="1">
      <c r="A5" s="985" t="s">
        <v>2</v>
      </c>
      <c r="B5" s="987" t="s">
        <v>156</v>
      </c>
      <c r="C5" s="988"/>
      <c r="D5" s="987" t="s">
        <v>67</v>
      </c>
      <c r="E5" s="988"/>
      <c r="F5" s="987" t="s">
        <v>68</v>
      </c>
      <c r="G5" s="988"/>
      <c r="H5" s="987" t="s">
        <v>146</v>
      </c>
      <c r="I5" s="989"/>
      <c r="J5" s="51"/>
      <c r="K5" s="51"/>
      <c r="L5" s="51"/>
      <c r="M5" s="51"/>
      <c r="N5" s="51"/>
      <c r="O5" s="51"/>
      <c r="P5" s="51"/>
    </row>
    <row r="6" spans="1:73" ht="14.5">
      <c r="A6" s="985"/>
      <c r="B6" s="133" t="s">
        <v>70</v>
      </c>
      <c r="C6" s="134" t="s">
        <v>71</v>
      </c>
      <c r="D6" s="133" t="s">
        <v>70</v>
      </c>
      <c r="E6" s="134" t="s">
        <v>71</v>
      </c>
      <c r="F6" s="133" t="s">
        <v>70</v>
      </c>
      <c r="G6" s="134" t="s">
        <v>71</v>
      </c>
      <c r="H6" s="133" t="s">
        <v>70</v>
      </c>
      <c r="I6" s="135" t="s">
        <v>71</v>
      </c>
      <c r="J6" s="51"/>
      <c r="K6" s="51"/>
      <c r="L6" s="51"/>
      <c r="M6" s="51"/>
      <c r="N6" s="51"/>
      <c r="O6" s="51"/>
      <c r="P6" s="51"/>
    </row>
    <row r="7" spans="1:73" ht="15" thickBot="1">
      <c r="A7" s="986"/>
      <c r="B7" s="990" t="s">
        <v>70</v>
      </c>
      <c r="C7" s="991"/>
      <c r="D7" s="991"/>
      <c r="E7" s="991"/>
      <c r="F7" s="991"/>
      <c r="G7" s="991"/>
      <c r="H7" s="991"/>
      <c r="I7" s="991"/>
      <c r="J7" s="446"/>
      <c r="K7" s="446"/>
      <c r="L7" s="446"/>
      <c r="M7" s="446"/>
      <c r="N7" s="446"/>
      <c r="O7" s="446"/>
      <c r="P7" s="446"/>
      <c r="Q7" s="16"/>
      <c r="R7" s="16"/>
      <c r="S7" s="16"/>
      <c r="T7" s="16"/>
    </row>
    <row r="8" spans="1:73" ht="15" thickBot="1">
      <c r="A8" s="992" t="s">
        <v>157</v>
      </c>
      <c r="B8" s="993"/>
      <c r="C8" s="993"/>
      <c r="D8" s="993"/>
      <c r="E8" s="993"/>
      <c r="F8" s="993"/>
      <c r="G8" s="993"/>
      <c r="H8" s="993"/>
      <c r="I8" s="994"/>
      <c r="J8" s="446"/>
      <c r="K8" s="446"/>
      <c r="L8" s="446"/>
      <c r="M8" s="446"/>
      <c r="N8" s="446"/>
      <c r="O8" s="446"/>
      <c r="P8" s="446"/>
      <c r="Q8" s="16"/>
      <c r="R8" s="16"/>
      <c r="S8" s="16"/>
      <c r="T8" s="16"/>
    </row>
    <row r="9" spans="1:73" ht="14.5">
      <c r="A9" s="136" t="s">
        <v>3</v>
      </c>
      <c r="B9" s="137">
        <v>7</v>
      </c>
      <c r="C9" s="138">
        <v>0.65</v>
      </c>
      <c r="D9" s="137">
        <v>52</v>
      </c>
      <c r="E9" s="138">
        <v>1.28</v>
      </c>
      <c r="F9" s="137">
        <v>14</v>
      </c>
      <c r="G9" s="139">
        <v>0.88</v>
      </c>
      <c r="H9" s="140">
        <v>14</v>
      </c>
      <c r="I9" s="141">
        <v>1.1300000000000001</v>
      </c>
      <c r="J9" s="293"/>
      <c r="K9" s="293"/>
      <c r="L9" s="293"/>
      <c r="M9" s="293"/>
      <c r="N9" s="293"/>
      <c r="O9" s="293"/>
      <c r="P9" s="293"/>
      <c r="Q9" s="15"/>
      <c r="R9" s="15"/>
      <c r="S9" s="15"/>
      <c r="T9" s="15"/>
    </row>
    <row r="10" spans="1:73" ht="14.5">
      <c r="A10" s="142" t="s">
        <v>4</v>
      </c>
      <c r="B10" s="143">
        <v>11</v>
      </c>
      <c r="C10" s="144">
        <v>0.74</v>
      </c>
      <c r="D10" s="143">
        <v>45</v>
      </c>
      <c r="E10" s="144">
        <v>1.19</v>
      </c>
      <c r="F10" s="143">
        <v>14</v>
      </c>
      <c r="G10" s="145">
        <v>0.83000000000000007</v>
      </c>
      <c r="H10" s="146">
        <v>14</v>
      </c>
      <c r="I10" s="147">
        <v>1.1000000000000001</v>
      </c>
      <c r="J10" s="293"/>
      <c r="K10" s="293"/>
      <c r="L10" s="293"/>
      <c r="M10" s="293"/>
      <c r="N10" s="293"/>
      <c r="O10" s="293"/>
      <c r="P10" s="293"/>
      <c r="Q10" s="15"/>
      <c r="R10" s="15"/>
      <c r="S10" s="15"/>
      <c r="T10" s="15"/>
    </row>
    <row r="11" spans="1:73" ht="14.5">
      <c r="A11" s="148" t="s">
        <v>26</v>
      </c>
      <c r="B11" s="149">
        <v>11</v>
      </c>
      <c r="C11" s="150">
        <v>1.22</v>
      </c>
      <c r="D11" s="149">
        <v>49</v>
      </c>
      <c r="E11" s="150">
        <v>1.92</v>
      </c>
      <c r="F11" s="149">
        <v>15</v>
      </c>
      <c r="G11" s="151">
        <v>1.34</v>
      </c>
      <c r="H11" s="152">
        <v>15</v>
      </c>
      <c r="I11" s="153">
        <v>1.68</v>
      </c>
      <c r="J11" s="293"/>
      <c r="K11" s="293"/>
      <c r="L11" s="293"/>
      <c r="M11" s="293"/>
      <c r="N11" s="293"/>
      <c r="O11" s="293"/>
      <c r="P11" s="293"/>
      <c r="Q11" s="15"/>
      <c r="R11" s="15"/>
      <c r="S11" s="15"/>
      <c r="T11" s="15"/>
    </row>
    <row r="12" spans="1:73" ht="14.5">
      <c r="A12" s="142" t="s">
        <v>5</v>
      </c>
      <c r="B12" s="143">
        <v>8</v>
      </c>
      <c r="C12" s="144">
        <v>0.99</v>
      </c>
      <c r="D12" s="143">
        <v>54</v>
      </c>
      <c r="E12" s="144">
        <v>1.82</v>
      </c>
      <c r="F12" s="143">
        <v>16</v>
      </c>
      <c r="G12" s="145">
        <v>1.3900000000000001</v>
      </c>
      <c r="H12" s="146">
        <v>16</v>
      </c>
      <c r="I12" s="147">
        <v>1.51</v>
      </c>
      <c r="J12" s="293"/>
      <c r="K12" s="293"/>
      <c r="L12" s="293"/>
      <c r="M12" s="293"/>
      <c r="N12" s="293"/>
      <c r="O12" s="293"/>
      <c r="P12" s="293"/>
      <c r="Q12" s="15"/>
      <c r="R12" s="15"/>
      <c r="S12" s="15"/>
      <c r="T12" s="15"/>
    </row>
    <row r="13" spans="1:73" ht="14.5">
      <c r="A13" s="148" t="s">
        <v>6</v>
      </c>
      <c r="B13" s="149">
        <v>9</v>
      </c>
      <c r="C13" s="150">
        <v>1.34</v>
      </c>
      <c r="D13" s="149">
        <v>50</v>
      </c>
      <c r="E13" s="150">
        <v>2.38</v>
      </c>
      <c r="F13" s="149">
        <v>15</v>
      </c>
      <c r="G13" s="151">
        <v>1.7</v>
      </c>
      <c r="H13" s="152">
        <v>15</v>
      </c>
      <c r="I13" s="153">
        <v>2.0699999999999998</v>
      </c>
      <c r="J13" s="293"/>
      <c r="K13" s="293"/>
      <c r="L13" s="293"/>
      <c r="M13" s="293"/>
      <c r="N13" s="293"/>
      <c r="O13" s="293"/>
      <c r="P13" s="293"/>
      <c r="Q13" s="15"/>
      <c r="R13" s="15"/>
      <c r="S13" s="15"/>
      <c r="T13" s="15"/>
    </row>
    <row r="14" spans="1:73" ht="14.5">
      <c r="A14" s="142" t="s">
        <v>27</v>
      </c>
      <c r="B14" s="143">
        <v>12</v>
      </c>
      <c r="C14" s="144">
        <v>1.1200000000000001</v>
      </c>
      <c r="D14" s="143">
        <v>50</v>
      </c>
      <c r="E14" s="144">
        <v>1.75</v>
      </c>
      <c r="F14" s="143">
        <v>16</v>
      </c>
      <c r="G14" s="145">
        <v>1.31</v>
      </c>
      <c r="H14" s="146">
        <v>16</v>
      </c>
      <c r="I14" s="147">
        <v>1.46</v>
      </c>
      <c r="J14" s="293"/>
      <c r="K14" s="293"/>
      <c r="L14" s="586"/>
      <c r="M14" s="587"/>
      <c r="N14" s="586"/>
      <c r="O14" s="587"/>
      <c r="P14" s="586"/>
      <c r="Q14" s="587"/>
      <c r="R14" s="588"/>
      <c r="S14" s="587"/>
      <c r="T14" s="15"/>
    </row>
    <row r="15" spans="1:73" ht="14.5">
      <c r="A15" s="148" t="s">
        <v>7</v>
      </c>
      <c r="B15" s="149">
        <v>9</v>
      </c>
      <c r="C15" s="150">
        <v>0.92</v>
      </c>
      <c r="D15" s="149">
        <v>52</v>
      </c>
      <c r="E15" s="150">
        <v>1.61</v>
      </c>
      <c r="F15" s="149">
        <v>15</v>
      </c>
      <c r="G15" s="151">
        <v>1.1500000000000001</v>
      </c>
      <c r="H15" s="152">
        <v>15</v>
      </c>
      <c r="I15" s="153">
        <v>1.37</v>
      </c>
      <c r="J15" s="293"/>
      <c r="K15" s="293"/>
      <c r="L15" s="293"/>
      <c r="M15" s="293"/>
      <c r="N15" s="293"/>
      <c r="O15" s="293"/>
      <c r="P15" s="293"/>
      <c r="Q15" s="15"/>
      <c r="R15" s="15"/>
      <c r="S15" s="15"/>
      <c r="T15" s="15"/>
    </row>
    <row r="16" spans="1:73" ht="14.5">
      <c r="A16" s="142" t="s">
        <v>8</v>
      </c>
      <c r="B16" s="143">
        <v>6</v>
      </c>
      <c r="C16" s="144">
        <v>0.99</v>
      </c>
      <c r="D16" s="143">
        <v>63</v>
      </c>
      <c r="E16" s="144">
        <v>1.98</v>
      </c>
      <c r="F16" s="143">
        <v>18</v>
      </c>
      <c r="G16" s="145">
        <v>1.62</v>
      </c>
      <c r="H16" s="146">
        <v>18</v>
      </c>
      <c r="I16" s="147">
        <v>1.32</v>
      </c>
      <c r="J16" s="293"/>
      <c r="K16" s="293"/>
      <c r="L16" s="293"/>
      <c r="M16" s="293"/>
      <c r="N16" s="293"/>
      <c r="O16" s="293"/>
      <c r="P16" s="293"/>
      <c r="Q16" s="15"/>
      <c r="R16" s="15"/>
      <c r="S16" s="15"/>
      <c r="T16" s="15"/>
    </row>
    <row r="17" spans="1:24" ht="14.5">
      <c r="A17" s="148" t="s">
        <v>9</v>
      </c>
      <c r="B17" s="149">
        <v>13</v>
      </c>
      <c r="C17" s="150">
        <v>0.96</v>
      </c>
      <c r="D17" s="149">
        <v>54</v>
      </c>
      <c r="E17" s="150">
        <v>1.45</v>
      </c>
      <c r="F17" s="149">
        <v>11</v>
      </c>
      <c r="G17" s="151">
        <v>0.92</v>
      </c>
      <c r="H17" s="152">
        <v>11</v>
      </c>
      <c r="I17" s="153">
        <v>1.2</v>
      </c>
      <c r="J17" s="293"/>
      <c r="K17" s="293"/>
      <c r="L17" s="293"/>
      <c r="M17" s="293"/>
      <c r="N17" s="293"/>
      <c r="O17" s="293"/>
      <c r="P17" s="293"/>
      <c r="Q17" s="15"/>
      <c r="R17" s="15"/>
      <c r="S17" s="15"/>
      <c r="T17" s="15"/>
    </row>
    <row r="18" spans="1:24" ht="14.5">
      <c r="A18" s="142" t="s">
        <v>10</v>
      </c>
      <c r="B18" s="143">
        <v>17</v>
      </c>
      <c r="C18" s="144">
        <v>0.91</v>
      </c>
      <c r="D18" s="143">
        <v>37</v>
      </c>
      <c r="E18" s="144">
        <v>1.17</v>
      </c>
      <c r="F18" s="143">
        <v>11</v>
      </c>
      <c r="G18" s="145">
        <v>0.77</v>
      </c>
      <c r="H18" s="146">
        <v>11</v>
      </c>
      <c r="I18" s="147">
        <v>1.17</v>
      </c>
      <c r="J18" s="293"/>
      <c r="K18" s="293"/>
      <c r="L18" s="293"/>
      <c r="M18" s="293"/>
      <c r="N18" s="293"/>
      <c r="O18" s="293"/>
      <c r="P18" s="293"/>
      <c r="Q18" s="15"/>
      <c r="R18" s="15"/>
      <c r="S18" s="15"/>
      <c r="T18" s="15"/>
    </row>
    <row r="19" spans="1:24" ht="14.5">
      <c r="A19" s="148" t="s">
        <v>11</v>
      </c>
      <c r="B19" s="149">
        <v>12</v>
      </c>
      <c r="C19" s="150">
        <v>1.1599999999999999</v>
      </c>
      <c r="D19" s="149">
        <v>47</v>
      </c>
      <c r="E19" s="150">
        <v>1.74</v>
      </c>
      <c r="F19" s="149">
        <v>12</v>
      </c>
      <c r="G19" s="151">
        <v>1.1000000000000001</v>
      </c>
      <c r="H19" s="152">
        <v>12</v>
      </c>
      <c r="I19" s="153">
        <v>1.58</v>
      </c>
      <c r="J19" s="293"/>
      <c r="K19" s="293"/>
      <c r="L19" s="293"/>
      <c r="M19" s="293"/>
      <c r="N19" s="293"/>
      <c r="O19" s="293"/>
      <c r="P19" s="293"/>
      <c r="Q19" s="15"/>
      <c r="R19" s="15"/>
      <c r="S19" s="15"/>
      <c r="T19" s="15"/>
    </row>
    <row r="20" spans="1:24" ht="14.5">
      <c r="A20" s="142" t="s">
        <v>12</v>
      </c>
      <c r="B20" s="143">
        <v>7</v>
      </c>
      <c r="C20" s="144">
        <v>1.07</v>
      </c>
      <c r="D20" s="143">
        <v>54</v>
      </c>
      <c r="E20" s="144">
        <v>2.17</v>
      </c>
      <c r="F20" s="143">
        <v>15</v>
      </c>
      <c r="G20" s="145">
        <v>1.57</v>
      </c>
      <c r="H20" s="146">
        <v>15</v>
      </c>
      <c r="I20" s="147">
        <v>1.8800000000000001</v>
      </c>
      <c r="J20" s="293"/>
      <c r="K20" s="293"/>
      <c r="L20" s="293"/>
      <c r="M20" s="293"/>
      <c r="N20" s="293"/>
      <c r="O20" s="293"/>
      <c r="P20" s="293"/>
      <c r="Q20" s="15"/>
      <c r="R20" s="15"/>
      <c r="S20" s="15"/>
      <c r="T20" s="15"/>
    </row>
    <row r="21" spans="1:24" ht="14.5">
      <c r="A21" s="148" t="s">
        <v>13</v>
      </c>
      <c r="B21" s="149">
        <v>10</v>
      </c>
      <c r="C21" s="150">
        <v>1</v>
      </c>
      <c r="D21" s="149">
        <v>52</v>
      </c>
      <c r="E21" s="150">
        <v>1.6300000000000001</v>
      </c>
      <c r="F21" s="149">
        <v>18</v>
      </c>
      <c r="G21" s="151">
        <v>1.28</v>
      </c>
      <c r="H21" s="152">
        <v>18</v>
      </c>
      <c r="I21" s="153">
        <v>1.27</v>
      </c>
      <c r="J21" s="293"/>
      <c r="K21" s="293"/>
      <c r="L21" s="293"/>
      <c r="M21" s="293"/>
      <c r="N21" s="293"/>
      <c r="O21" s="293"/>
      <c r="P21" s="293"/>
      <c r="Q21" s="15"/>
      <c r="R21" s="15"/>
      <c r="S21" s="15"/>
      <c r="T21" s="15"/>
    </row>
    <row r="22" spans="1:24" ht="14.5">
      <c r="A22" s="142" t="s">
        <v>14</v>
      </c>
      <c r="B22" s="143">
        <v>7</v>
      </c>
      <c r="C22" s="144">
        <v>0.9</v>
      </c>
      <c r="D22" s="143">
        <v>59</v>
      </c>
      <c r="E22" s="144">
        <v>1.82</v>
      </c>
      <c r="F22" s="143">
        <v>14</v>
      </c>
      <c r="G22" s="145">
        <v>1.33</v>
      </c>
      <c r="H22" s="146">
        <v>14</v>
      </c>
      <c r="I22" s="147">
        <v>1.48</v>
      </c>
      <c r="J22" s="293"/>
      <c r="K22" s="293"/>
      <c r="L22" s="293"/>
      <c r="M22" s="293"/>
      <c r="N22" s="293"/>
      <c r="O22" s="293"/>
      <c r="P22" s="293"/>
      <c r="Q22" s="15"/>
      <c r="R22" s="15"/>
      <c r="S22" s="15"/>
      <c r="T22" s="15"/>
    </row>
    <row r="23" spans="1:24" ht="14.5">
      <c r="A23" s="148" t="s">
        <v>15</v>
      </c>
      <c r="B23" s="149">
        <v>9</v>
      </c>
      <c r="C23" s="150">
        <v>1.17</v>
      </c>
      <c r="D23" s="149">
        <v>60</v>
      </c>
      <c r="E23" s="150">
        <v>1.97</v>
      </c>
      <c r="F23" s="149">
        <v>14</v>
      </c>
      <c r="G23" s="151">
        <v>1.42</v>
      </c>
      <c r="H23" s="152">
        <v>14</v>
      </c>
      <c r="I23" s="153">
        <v>1.48</v>
      </c>
      <c r="J23" s="293"/>
      <c r="K23" s="293"/>
      <c r="L23" s="293"/>
      <c r="M23" s="293"/>
      <c r="N23" s="293"/>
      <c r="O23" s="293"/>
      <c r="P23" s="293"/>
      <c r="Q23" s="15"/>
      <c r="R23" s="15"/>
      <c r="S23" s="15"/>
      <c r="T23" s="15"/>
    </row>
    <row r="24" spans="1:24" ht="15" thickBot="1">
      <c r="A24" s="142" t="s">
        <v>16</v>
      </c>
      <c r="B24" s="590">
        <v>9</v>
      </c>
      <c r="C24" s="591">
        <v>1.1599999999999999</v>
      </c>
      <c r="D24" s="592">
        <v>57</v>
      </c>
      <c r="E24" s="591">
        <v>2</v>
      </c>
      <c r="F24" s="592">
        <v>15</v>
      </c>
      <c r="G24" s="593">
        <v>1.48</v>
      </c>
      <c r="H24" s="594">
        <v>15</v>
      </c>
      <c r="I24" s="595">
        <v>1.56</v>
      </c>
      <c r="J24" s="293"/>
      <c r="K24" s="293"/>
      <c r="L24" s="293"/>
      <c r="M24" s="293"/>
      <c r="N24" s="293"/>
      <c r="O24" s="293"/>
      <c r="P24" s="293"/>
      <c r="Q24" s="15"/>
      <c r="R24" s="15"/>
      <c r="S24" s="15"/>
      <c r="T24" s="15"/>
    </row>
    <row r="25" spans="1:24" ht="14.5">
      <c r="A25" s="154" t="s">
        <v>18</v>
      </c>
      <c r="B25" s="589">
        <v>12</v>
      </c>
      <c r="C25" s="162">
        <v>0.34</v>
      </c>
      <c r="D25" s="589">
        <v>47</v>
      </c>
      <c r="E25" s="162">
        <v>0.52</v>
      </c>
      <c r="F25" s="161">
        <v>13</v>
      </c>
      <c r="G25" s="163">
        <v>0.35000000000000003</v>
      </c>
      <c r="H25" s="164">
        <v>29</v>
      </c>
      <c r="I25" s="165">
        <v>0.48</v>
      </c>
      <c r="J25" s="293"/>
      <c r="K25" s="293"/>
      <c r="L25" s="293"/>
      <c r="M25" s="293"/>
      <c r="N25" s="293"/>
      <c r="O25" s="293"/>
      <c r="P25" s="293"/>
      <c r="Q25" s="15"/>
      <c r="R25" s="15"/>
      <c r="S25" s="15"/>
      <c r="T25" s="15"/>
    </row>
    <row r="26" spans="1:24" ht="14.5">
      <c r="A26" s="160" t="s">
        <v>17</v>
      </c>
      <c r="B26" s="161">
        <v>9</v>
      </c>
      <c r="C26" s="162">
        <v>0.47000000000000003</v>
      </c>
      <c r="D26" s="161">
        <v>54</v>
      </c>
      <c r="E26" s="162">
        <v>0.79</v>
      </c>
      <c r="F26" s="161">
        <v>16</v>
      </c>
      <c r="G26" s="163">
        <v>0.59</v>
      </c>
      <c r="H26" s="164">
        <v>20</v>
      </c>
      <c r="I26" s="165">
        <v>0.64</v>
      </c>
      <c r="J26" s="586"/>
      <c r="K26" s="587"/>
      <c r="L26" s="586"/>
      <c r="M26" s="587"/>
      <c r="N26" s="586"/>
      <c r="O26" s="587"/>
      <c r="P26" s="588"/>
      <c r="Q26" s="587"/>
      <c r="R26" s="293"/>
      <c r="S26" s="293"/>
      <c r="T26" s="293"/>
      <c r="U26" s="51"/>
      <c r="V26" s="51"/>
      <c r="W26" s="51"/>
      <c r="X26" s="51"/>
    </row>
    <row r="27" spans="1:24" ht="15" thickBot="1">
      <c r="A27" s="166" t="s">
        <v>19</v>
      </c>
      <c r="B27" s="167">
        <v>11</v>
      </c>
      <c r="C27" s="168">
        <v>0.28999999999999998</v>
      </c>
      <c r="D27" s="167">
        <v>49</v>
      </c>
      <c r="E27" s="168">
        <v>0.44</v>
      </c>
      <c r="F27" s="167">
        <v>14</v>
      </c>
      <c r="G27" s="169">
        <v>0.3</v>
      </c>
      <c r="H27" s="170">
        <v>27</v>
      </c>
      <c r="I27" s="171">
        <v>0.4</v>
      </c>
      <c r="J27" s="293"/>
      <c r="K27" s="293"/>
      <c r="L27" s="293"/>
      <c r="M27" s="293"/>
      <c r="N27" s="293"/>
      <c r="O27" s="293"/>
      <c r="P27" s="293"/>
      <c r="Q27" s="15"/>
      <c r="R27" s="15"/>
      <c r="S27" s="15"/>
      <c r="T27" s="15"/>
    </row>
    <row r="28" spans="1:24" ht="15" thickBot="1">
      <c r="A28" s="992" t="s">
        <v>158</v>
      </c>
      <c r="B28" s="993"/>
      <c r="C28" s="993"/>
      <c r="D28" s="993"/>
      <c r="E28" s="993"/>
      <c r="F28" s="993"/>
      <c r="G28" s="993"/>
      <c r="H28" s="993"/>
      <c r="I28" s="994"/>
      <c r="J28" s="293"/>
      <c r="K28" s="293"/>
      <c r="L28" s="293"/>
      <c r="M28" s="293"/>
      <c r="N28" s="293"/>
      <c r="O28" s="293"/>
      <c r="P28" s="293"/>
      <c r="Q28" s="15"/>
      <c r="R28" s="15"/>
      <c r="S28" s="15"/>
      <c r="T28" s="15"/>
    </row>
    <row r="29" spans="1:24" ht="14.5">
      <c r="A29" s="136" t="s">
        <v>3</v>
      </c>
      <c r="B29" s="137">
        <v>27</v>
      </c>
      <c r="C29" s="138">
        <v>1.1400000000000001</v>
      </c>
      <c r="D29" s="137">
        <v>9</v>
      </c>
      <c r="E29" s="138">
        <v>0.74</v>
      </c>
      <c r="F29" s="137">
        <v>5</v>
      </c>
      <c r="G29" s="139">
        <v>0.56000000000000005</v>
      </c>
      <c r="H29" s="140">
        <v>5</v>
      </c>
      <c r="I29" s="141">
        <v>1.26</v>
      </c>
      <c r="J29" s="293"/>
      <c r="K29" s="293"/>
      <c r="L29" s="293"/>
      <c r="M29" s="293"/>
      <c r="N29" s="293"/>
      <c r="O29" s="293"/>
      <c r="P29" s="293"/>
      <c r="Q29" s="15"/>
      <c r="R29" s="15"/>
      <c r="S29" s="15"/>
      <c r="T29" s="15"/>
    </row>
    <row r="30" spans="1:24" ht="14.5">
      <c r="A30" s="142" t="s">
        <v>4</v>
      </c>
      <c r="B30" s="143">
        <v>30</v>
      </c>
      <c r="C30" s="144">
        <v>1.0900000000000001</v>
      </c>
      <c r="D30" s="143">
        <v>8</v>
      </c>
      <c r="E30" s="144">
        <v>0.66</v>
      </c>
      <c r="F30" s="143">
        <v>4</v>
      </c>
      <c r="G30" s="145">
        <v>0.5</v>
      </c>
      <c r="H30" s="146">
        <v>4</v>
      </c>
      <c r="I30" s="147">
        <v>1.18</v>
      </c>
      <c r="J30" s="293"/>
      <c r="K30" s="293"/>
      <c r="L30" s="293"/>
      <c r="M30" s="293"/>
      <c r="N30" s="293"/>
      <c r="O30" s="293"/>
      <c r="P30" s="293"/>
      <c r="Q30" s="15"/>
      <c r="R30" s="15"/>
      <c r="S30" s="15"/>
      <c r="T30" s="15"/>
    </row>
    <row r="31" spans="1:24" ht="14.5">
      <c r="A31" s="148" t="s">
        <v>26</v>
      </c>
      <c r="B31" s="149">
        <v>31</v>
      </c>
      <c r="C31" s="150">
        <v>1.77</v>
      </c>
      <c r="D31" s="149">
        <v>14</v>
      </c>
      <c r="E31" s="150">
        <v>1.32</v>
      </c>
      <c r="F31" s="149">
        <v>5</v>
      </c>
      <c r="G31" s="151">
        <v>0.78</v>
      </c>
      <c r="H31" s="152">
        <v>5</v>
      </c>
      <c r="I31" s="153">
        <v>1.9100000000000001</v>
      </c>
      <c r="J31" s="293"/>
      <c r="K31" s="293"/>
      <c r="L31" s="293"/>
      <c r="M31" s="293"/>
      <c r="N31" s="293"/>
      <c r="O31" s="293"/>
      <c r="P31" s="293"/>
      <c r="Q31" s="15"/>
      <c r="R31" s="15"/>
      <c r="S31" s="15"/>
      <c r="T31" s="15"/>
    </row>
    <row r="32" spans="1:24" ht="14.5">
      <c r="A32" s="142" t="s">
        <v>5</v>
      </c>
      <c r="B32" s="143">
        <v>31</v>
      </c>
      <c r="C32" s="144">
        <v>1.68</v>
      </c>
      <c r="D32" s="143">
        <v>14</v>
      </c>
      <c r="E32" s="144">
        <v>1.28</v>
      </c>
      <c r="F32" s="143">
        <v>5</v>
      </c>
      <c r="G32" s="145">
        <v>0.84</v>
      </c>
      <c r="H32" s="146">
        <v>5</v>
      </c>
      <c r="I32" s="147">
        <v>1.83</v>
      </c>
      <c r="J32" s="293"/>
      <c r="K32" s="293"/>
      <c r="L32" s="293"/>
      <c r="M32" s="293"/>
      <c r="N32" s="293"/>
      <c r="O32" s="293"/>
      <c r="P32" s="293"/>
      <c r="Q32" s="15"/>
      <c r="R32" s="15"/>
      <c r="S32" s="15"/>
      <c r="T32" s="15"/>
    </row>
    <row r="33" spans="1:16" ht="14.5">
      <c r="A33" s="148" t="s">
        <v>6</v>
      </c>
      <c r="B33" s="149">
        <v>37</v>
      </c>
      <c r="C33" s="150">
        <v>2.3199999999999998</v>
      </c>
      <c r="D33" s="149">
        <v>10</v>
      </c>
      <c r="E33" s="150">
        <v>1.45</v>
      </c>
      <c r="F33" s="149">
        <v>3</v>
      </c>
      <c r="G33" s="151">
        <v>0.79</v>
      </c>
      <c r="H33" s="152">
        <v>3</v>
      </c>
      <c r="I33" s="153">
        <v>2.38</v>
      </c>
      <c r="J33" s="51"/>
      <c r="K33" s="51"/>
      <c r="L33" s="51"/>
      <c r="M33" s="51"/>
      <c r="N33" s="51"/>
      <c r="O33" s="51"/>
      <c r="P33" s="51"/>
    </row>
    <row r="34" spans="1:16" ht="14.5">
      <c r="A34" s="142" t="s">
        <v>27</v>
      </c>
      <c r="B34" s="143">
        <v>31</v>
      </c>
      <c r="C34" s="144">
        <v>1.61</v>
      </c>
      <c r="D34" s="143">
        <v>10</v>
      </c>
      <c r="E34" s="144">
        <v>1.07</v>
      </c>
      <c r="F34" s="143">
        <v>5</v>
      </c>
      <c r="G34" s="145">
        <v>0.77</v>
      </c>
      <c r="H34" s="146">
        <v>5</v>
      </c>
      <c r="I34" s="147">
        <v>1.75</v>
      </c>
      <c r="J34" s="51"/>
      <c r="K34" s="51"/>
      <c r="L34" s="51"/>
      <c r="M34" s="51"/>
      <c r="N34" s="51"/>
      <c r="O34" s="51"/>
      <c r="P34" s="51"/>
    </row>
    <row r="35" spans="1:16" ht="14.5">
      <c r="A35" s="148" t="s">
        <v>7</v>
      </c>
      <c r="B35" s="149">
        <v>27</v>
      </c>
      <c r="C35" s="150">
        <v>1.43</v>
      </c>
      <c r="D35" s="149">
        <v>11</v>
      </c>
      <c r="E35" s="150">
        <v>1.02</v>
      </c>
      <c r="F35" s="149">
        <v>5</v>
      </c>
      <c r="G35" s="151">
        <v>0.68</v>
      </c>
      <c r="H35" s="152">
        <v>5</v>
      </c>
      <c r="I35" s="153">
        <v>1.6</v>
      </c>
      <c r="J35" s="51"/>
      <c r="K35" s="51"/>
      <c r="L35" s="51"/>
      <c r="M35" s="51"/>
      <c r="N35" s="51"/>
      <c r="O35" s="51"/>
      <c r="P35" s="51"/>
    </row>
    <row r="36" spans="1:16" ht="14.5">
      <c r="A36" s="142" t="s">
        <v>8</v>
      </c>
      <c r="B36" s="143">
        <v>27</v>
      </c>
      <c r="C36" s="144">
        <v>1.81</v>
      </c>
      <c r="D36" s="143">
        <v>15</v>
      </c>
      <c r="E36" s="144">
        <v>1.45</v>
      </c>
      <c r="F36" s="143">
        <v>7</v>
      </c>
      <c r="G36" s="145">
        <v>1.02</v>
      </c>
      <c r="H36" s="146">
        <v>7</v>
      </c>
      <c r="I36" s="147">
        <v>2.04</v>
      </c>
      <c r="J36" s="51"/>
      <c r="K36" s="51"/>
      <c r="L36" s="51"/>
      <c r="M36" s="51"/>
      <c r="N36" s="51"/>
      <c r="O36" s="51"/>
      <c r="P36" s="51"/>
    </row>
    <row r="37" spans="1:16" ht="14.5">
      <c r="A37" s="148" t="s">
        <v>9</v>
      </c>
      <c r="B37" s="149">
        <v>32</v>
      </c>
      <c r="C37" s="150">
        <v>1.36</v>
      </c>
      <c r="D37" s="149">
        <v>12</v>
      </c>
      <c r="E37" s="150">
        <v>0.96</v>
      </c>
      <c r="F37" s="149">
        <v>4</v>
      </c>
      <c r="G37" s="151">
        <v>0.57000000000000006</v>
      </c>
      <c r="H37" s="152">
        <v>4</v>
      </c>
      <c r="I37" s="153">
        <v>1.45</v>
      </c>
      <c r="J37" s="51"/>
      <c r="K37" s="51"/>
      <c r="L37" s="51"/>
      <c r="M37" s="51"/>
      <c r="N37" s="51"/>
      <c r="O37" s="51"/>
      <c r="P37" s="51"/>
    </row>
    <row r="38" spans="1:16" ht="14.5">
      <c r="A38" s="142" t="s">
        <v>10</v>
      </c>
      <c r="B38" s="143">
        <v>28</v>
      </c>
      <c r="C38" s="144">
        <v>1.1000000000000001</v>
      </c>
      <c r="D38" s="143">
        <v>11</v>
      </c>
      <c r="E38" s="144">
        <v>0.76</v>
      </c>
      <c r="F38" s="143">
        <v>5</v>
      </c>
      <c r="G38" s="145">
        <v>0.52</v>
      </c>
      <c r="H38" s="146">
        <v>5</v>
      </c>
      <c r="I38" s="147">
        <v>1.21</v>
      </c>
      <c r="J38" s="51"/>
      <c r="K38" s="51"/>
      <c r="L38" s="51"/>
      <c r="M38" s="51"/>
      <c r="N38" s="51"/>
      <c r="O38" s="51"/>
      <c r="P38" s="51"/>
    </row>
    <row r="39" spans="1:16" ht="14.5">
      <c r="A39" s="148" t="s">
        <v>11</v>
      </c>
      <c r="B39" s="149">
        <v>25</v>
      </c>
      <c r="C39" s="150">
        <v>1.52</v>
      </c>
      <c r="D39" s="149">
        <v>14</v>
      </c>
      <c r="E39" s="150">
        <v>1.19</v>
      </c>
      <c r="F39" s="149">
        <v>5</v>
      </c>
      <c r="G39" s="151">
        <v>0.72</v>
      </c>
      <c r="H39" s="152">
        <v>5</v>
      </c>
      <c r="I39" s="153">
        <v>1.73</v>
      </c>
      <c r="J39" s="51"/>
      <c r="K39" s="51"/>
      <c r="L39" s="51"/>
      <c r="M39" s="51"/>
      <c r="N39" s="51"/>
      <c r="O39" s="51"/>
      <c r="P39" s="51"/>
    </row>
    <row r="40" spans="1:16" ht="14.5">
      <c r="A40" s="142" t="s">
        <v>12</v>
      </c>
      <c r="B40" s="143">
        <v>25</v>
      </c>
      <c r="C40" s="144">
        <v>1.87</v>
      </c>
      <c r="D40" s="143">
        <v>12</v>
      </c>
      <c r="E40" s="144">
        <v>1.3900000000000001</v>
      </c>
      <c r="F40" s="143">
        <v>6</v>
      </c>
      <c r="G40" s="145">
        <v>1.05</v>
      </c>
      <c r="H40" s="146">
        <v>6</v>
      </c>
      <c r="I40" s="147">
        <v>2.15</v>
      </c>
      <c r="J40" s="51"/>
      <c r="K40" s="51"/>
      <c r="L40" s="51"/>
      <c r="M40" s="51"/>
      <c r="N40" s="51"/>
      <c r="O40" s="51"/>
      <c r="P40" s="51"/>
    </row>
    <row r="41" spans="1:16" ht="14.5">
      <c r="A41" s="148" t="s">
        <v>13</v>
      </c>
      <c r="B41" s="149">
        <v>36</v>
      </c>
      <c r="C41" s="150">
        <v>1.56</v>
      </c>
      <c r="D41" s="149">
        <v>11</v>
      </c>
      <c r="E41" s="150">
        <v>1</v>
      </c>
      <c r="F41" s="149">
        <v>5</v>
      </c>
      <c r="G41" s="151">
        <v>0.77</v>
      </c>
      <c r="H41" s="152">
        <v>5</v>
      </c>
      <c r="I41" s="153">
        <v>1.6300000000000001</v>
      </c>
      <c r="J41" s="51"/>
      <c r="K41" s="51"/>
      <c r="L41" s="51"/>
      <c r="M41" s="51"/>
      <c r="N41" s="51"/>
      <c r="O41" s="51"/>
      <c r="P41" s="51"/>
    </row>
    <row r="42" spans="1:16" ht="14.5">
      <c r="A42" s="142" t="s">
        <v>14</v>
      </c>
      <c r="B42" s="143">
        <v>32</v>
      </c>
      <c r="C42" s="144">
        <v>1.71</v>
      </c>
      <c r="D42" s="143">
        <v>11</v>
      </c>
      <c r="E42" s="144">
        <v>1.1300000000000001</v>
      </c>
      <c r="F42" s="143">
        <v>5</v>
      </c>
      <c r="G42" s="145">
        <v>0.91</v>
      </c>
      <c r="H42" s="146">
        <v>5</v>
      </c>
      <c r="I42" s="147">
        <v>1.84</v>
      </c>
      <c r="J42" s="51"/>
      <c r="K42" s="51"/>
      <c r="L42" s="51"/>
      <c r="M42" s="51"/>
      <c r="N42" s="51"/>
      <c r="O42" s="51"/>
      <c r="P42" s="51"/>
    </row>
    <row r="43" spans="1:16" ht="14.5">
      <c r="A43" s="148" t="s">
        <v>15</v>
      </c>
      <c r="B43" s="149">
        <v>29</v>
      </c>
      <c r="C43" s="150">
        <v>1.83</v>
      </c>
      <c r="D43" s="149">
        <v>12</v>
      </c>
      <c r="E43" s="150">
        <v>1.27</v>
      </c>
      <c r="F43" s="149">
        <v>4</v>
      </c>
      <c r="G43" s="151">
        <v>0.8</v>
      </c>
      <c r="H43" s="152">
        <v>4</v>
      </c>
      <c r="I43" s="153">
        <v>2</v>
      </c>
      <c r="J43" s="51"/>
      <c r="K43" s="51"/>
      <c r="L43" s="51"/>
      <c r="M43" s="51"/>
      <c r="N43" s="51"/>
      <c r="O43" s="51"/>
      <c r="P43" s="51"/>
    </row>
    <row r="44" spans="1:16" ht="15" thickBot="1">
      <c r="A44" s="142" t="s">
        <v>16</v>
      </c>
      <c r="B44" s="601">
        <v>36</v>
      </c>
      <c r="C44" s="145">
        <v>1.92</v>
      </c>
      <c r="D44" s="143">
        <v>13</v>
      </c>
      <c r="E44" s="144">
        <v>1.37</v>
      </c>
      <c r="F44" s="143">
        <v>4</v>
      </c>
      <c r="G44" s="145">
        <v>0.91</v>
      </c>
      <c r="H44" s="146">
        <v>4</v>
      </c>
      <c r="I44" s="147">
        <v>2.0100000000000002</v>
      </c>
      <c r="J44" s="51"/>
      <c r="K44" s="51"/>
      <c r="L44" s="51"/>
      <c r="M44" s="51"/>
      <c r="N44" s="51"/>
      <c r="O44" s="51"/>
      <c r="P44" s="51"/>
    </row>
    <row r="45" spans="1:16" ht="14.5">
      <c r="A45" s="596" t="s">
        <v>18</v>
      </c>
      <c r="B45" s="599">
        <v>29</v>
      </c>
      <c r="C45" s="157">
        <v>0.47000000000000003</v>
      </c>
      <c r="D45" s="155">
        <v>10</v>
      </c>
      <c r="E45" s="156">
        <v>0.32</v>
      </c>
      <c r="F45" s="599">
        <v>5</v>
      </c>
      <c r="G45" s="157">
        <v>0.22</v>
      </c>
      <c r="H45" s="158">
        <v>56</v>
      </c>
      <c r="I45" s="159">
        <v>0.52</v>
      </c>
      <c r="J45" s="51"/>
      <c r="K45" s="51"/>
      <c r="L45" s="51"/>
      <c r="M45" s="51"/>
      <c r="N45" s="51"/>
      <c r="O45" s="51"/>
      <c r="P45" s="51"/>
    </row>
    <row r="46" spans="1:16" ht="14.5">
      <c r="A46" s="597" t="s">
        <v>17</v>
      </c>
      <c r="B46" s="589">
        <v>33</v>
      </c>
      <c r="C46" s="163">
        <v>0.74</v>
      </c>
      <c r="D46" s="161">
        <v>13</v>
      </c>
      <c r="E46" s="162">
        <v>0.52</v>
      </c>
      <c r="F46" s="161">
        <v>5</v>
      </c>
      <c r="G46" s="163">
        <v>0.36</v>
      </c>
      <c r="H46" s="164">
        <v>49</v>
      </c>
      <c r="I46" s="165">
        <v>0.79</v>
      </c>
      <c r="J46" s="51"/>
      <c r="K46" s="51"/>
      <c r="L46" s="51"/>
      <c r="M46" s="51"/>
      <c r="N46" s="51"/>
      <c r="O46" s="51"/>
      <c r="P46" s="51"/>
    </row>
    <row r="47" spans="1:16" ht="15" thickBot="1">
      <c r="A47" s="598" t="s">
        <v>19</v>
      </c>
      <c r="B47" s="600">
        <v>29</v>
      </c>
      <c r="C47" s="168">
        <v>0.4</v>
      </c>
      <c r="D47" s="167">
        <v>11</v>
      </c>
      <c r="E47" s="168">
        <v>0.27</v>
      </c>
      <c r="F47" s="167">
        <v>5</v>
      </c>
      <c r="G47" s="169">
        <v>0.19</v>
      </c>
      <c r="H47" s="170">
        <v>55</v>
      </c>
      <c r="I47" s="171">
        <v>0.44</v>
      </c>
      <c r="J47" s="51"/>
      <c r="K47" s="51"/>
      <c r="L47" s="51"/>
      <c r="M47" s="51"/>
      <c r="N47" s="51"/>
      <c r="O47" s="51"/>
      <c r="P47" s="51"/>
    </row>
    <row r="48" spans="1:16" ht="15" thickBot="1">
      <c r="A48" s="992" t="s">
        <v>159</v>
      </c>
      <c r="B48" s="993"/>
      <c r="C48" s="993"/>
      <c r="D48" s="993"/>
      <c r="E48" s="993"/>
      <c r="F48" s="993"/>
      <c r="G48" s="993"/>
      <c r="H48" s="993"/>
      <c r="I48" s="994"/>
      <c r="J48" s="51"/>
      <c r="K48" s="51"/>
      <c r="L48" s="51"/>
      <c r="M48" s="51"/>
      <c r="N48" s="51"/>
      <c r="O48" s="51"/>
      <c r="P48" s="51"/>
    </row>
    <row r="49" spans="1:16" ht="14.5">
      <c r="A49" s="136" t="s">
        <v>3</v>
      </c>
      <c r="B49" s="137">
        <v>13</v>
      </c>
      <c r="C49" s="138">
        <v>0.85</v>
      </c>
      <c r="D49" s="137">
        <v>42</v>
      </c>
      <c r="E49" s="138">
        <v>1.26</v>
      </c>
      <c r="F49" s="137">
        <v>19</v>
      </c>
      <c r="G49" s="139">
        <v>1</v>
      </c>
      <c r="H49" s="140">
        <v>19</v>
      </c>
      <c r="I49" s="141">
        <v>1.1300000000000001</v>
      </c>
      <c r="J49" s="51"/>
      <c r="K49" s="51"/>
      <c r="L49" s="51"/>
      <c r="M49" s="51"/>
      <c r="N49" s="51"/>
      <c r="O49" s="51"/>
      <c r="P49" s="51"/>
    </row>
    <row r="50" spans="1:16" ht="14.5">
      <c r="A50" s="142" t="s">
        <v>4</v>
      </c>
      <c r="B50" s="143">
        <v>17</v>
      </c>
      <c r="C50" s="144">
        <v>0.89</v>
      </c>
      <c r="D50" s="143">
        <v>39</v>
      </c>
      <c r="E50" s="144">
        <v>1.17</v>
      </c>
      <c r="F50" s="143">
        <v>19</v>
      </c>
      <c r="G50" s="145">
        <v>0.94000000000000006</v>
      </c>
      <c r="H50" s="146">
        <v>19</v>
      </c>
      <c r="I50" s="147">
        <v>1.04</v>
      </c>
      <c r="J50" s="51"/>
      <c r="K50" s="51"/>
      <c r="L50" s="51"/>
      <c r="M50" s="51"/>
      <c r="N50" s="51"/>
      <c r="O50" s="51"/>
      <c r="P50" s="51"/>
    </row>
    <row r="51" spans="1:16" ht="14.5">
      <c r="A51" s="148" t="s">
        <v>26</v>
      </c>
      <c r="B51" s="149">
        <v>14</v>
      </c>
      <c r="C51" s="150">
        <v>1.36</v>
      </c>
      <c r="D51" s="149">
        <v>42</v>
      </c>
      <c r="E51" s="150">
        <v>1.8900000000000001</v>
      </c>
      <c r="F51" s="149">
        <v>25</v>
      </c>
      <c r="G51" s="151">
        <v>1.69</v>
      </c>
      <c r="H51" s="152">
        <v>25</v>
      </c>
      <c r="I51" s="153">
        <v>1.47</v>
      </c>
      <c r="J51" s="51"/>
      <c r="K51" s="51"/>
      <c r="L51" s="51"/>
      <c r="M51" s="51"/>
      <c r="N51" s="51"/>
      <c r="O51" s="51"/>
      <c r="P51" s="51"/>
    </row>
    <row r="52" spans="1:16" ht="14.5">
      <c r="A52" s="142" t="s">
        <v>5</v>
      </c>
      <c r="B52" s="143">
        <v>12</v>
      </c>
      <c r="C52" s="144">
        <v>1.22</v>
      </c>
      <c r="D52" s="143">
        <v>47</v>
      </c>
      <c r="E52" s="144">
        <v>1.82</v>
      </c>
      <c r="F52" s="143">
        <v>28</v>
      </c>
      <c r="G52" s="145">
        <v>1.6500000000000001</v>
      </c>
      <c r="H52" s="146">
        <v>28</v>
      </c>
      <c r="I52" s="147">
        <v>1.23</v>
      </c>
      <c r="J52" s="51"/>
      <c r="K52" s="51"/>
      <c r="L52" s="51"/>
      <c r="M52" s="51"/>
      <c r="N52" s="51"/>
      <c r="O52" s="51"/>
      <c r="P52" s="51"/>
    </row>
    <row r="53" spans="1:16" ht="14.5">
      <c r="A53" s="148" t="s">
        <v>6</v>
      </c>
      <c r="B53" s="149">
        <v>23</v>
      </c>
      <c r="C53" s="150">
        <v>2.09</v>
      </c>
      <c r="D53" s="149">
        <v>31</v>
      </c>
      <c r="E53" s="150">
        <v>2.1800000000000002</v>
      </c>
      <c r="F53" s="149">
        <v>16</v>
      </c>
      <c r="G53" s="151">
        <v>1.71</v>
      </c>
      <c r="H53" s="152">
        <v>16</v>
      </c>
      <c r="I53" s="153">
        <v>2.15</v>
      </c>
      <c r="J53" s="51"/>
      <c r="K53" s="51"/>
      <c r="L53" s="51"/>
      <c r="M53" s="51"/>
      <c r="N53" s="51"/>
      <c r="O53" s="51"/>
      <c r="P53" s="51"/>
    </row>
    <row r="54" spans="1:16" ht="14.5">
      <c r="A54" s="142" t="s">
        <v>27</v>
      </c>
      <c r="B54" s="143">
        <v>11</v>
      </c>
      <c r="C54" s="144">
        <v>1.1000000000000001</v>
      </c>
      <c r="D54" s="143">
        <v>50</v>
      </c>
      <c r="E54" s="144">
        <v>1.75</v>
      </c>
      <c r="F54" s="143">
        <v>22</v>
      </c>
      <c r="G54" s="145">
        <v>1.46</v>
      </c>
      <c r="H54" s="146">
        <v>22</v>
      </c>
      <c r="I54" s="147">
        <v>1.33</v>
      </c>
      <c r="J54" s="51"/>
      <c r="K54" s="51"/>
      <c r="L54" s="51"/>
      <c r="M54" s="51"/>
      <c r="N54" s="51"/>
      <c r="O54" s="51"/>
      <c r="P54" s="51"/>
    </row>
    <row r="55" spans="1:16" ht="14.5">
      <c r="A55" s="148" t="s">
        <v>7</v>
      </c>
      <c r="B55" s="149">
        <v>14</v>
      </c>
      <c r="C55" s="150">
        <v>1.1200000000000001</v>
      </c>
      <c r="D55" s="149">
        <v>42</v>
      </c>
      <c r="E55" s="150">
        <v>1.59</v>
      </c>
      <c r="F55" s="149">
        <v>21</v>
      </c>
      <c r="G55" s="151">
        <v>1.31</v>
      </c>
      <c r="H55" s="152">
        <v>21</v>
      </c>
      <c r="I55" s="153">
        <v>1.36</v>
      </c>
      <c r="J55" s="51"/>
      <c r="K55" s="51"/>
      <c r="L55" s="51"/>
      <c r="M55" s="51"/>
      <c r="N55" s="51"/>
      <c r="O55" s="51"/>
      <c r="P55" s="51"/>
    </row>
    <row r="56" spans="1:16" ht="14.5">
      <c r="A56" s="142" t="s">
        <v>8</v>
      </c>
      <c r="B56" s="143">
        <v>7</v>
      </c>
      <c r="C56" s="144">
        <v>1.06</v>
      </c>
      <c r="D56" s="143">
        <v>59</v>
      </c>
      <c r="E56" s="144">
        <v>2.0100000000000002</v>
      </c>
      <c r="F56" s="143">
        <v>22</v>
      </c>
      <c r="G56" s="145">
        <v>1.69</v>
      </c>
      <c r="H56" s="146">
        <v>22</v>
      </c>
      <c r="I56" s="147">
        <v>1.33</v>
      </c>
      <c r="J56" s="51"/>
      <c r="K56" s="51"/>
      <c r="L56" s="51"/>
      <c r="M56" s="51"/>
      <c r="N56" s="51"/>
      <c r="O56" s="51"/>
      <c r="P56" s="51"/>
    </row>
    <row r="57" spans="1:16" ht="14.5">
      <c r="A57" s="148" t="s">
        <v>9</v>
      </c>
      <c r="B57" s="149">
        <v>18</v>
      </c>
      <c r="C57" s="150">
        <v>1.1300000000000001</v>
      </c>
      <c r="D57" s="149">
        <v>40</v>
      </c>
      <c r="E57" s="150">
        <v>1.42</v>
      </c>
      <c r="F57" s="149">
        <v>19</v>
      </c>
      <c r="G57" s="151">
        <v>1.1300000000000001</v>
      </c>
      <c r="H57" s="152">
        <v>19</v>
      </c>
      <c r="I57" s="153">
        <v>1.22</v>
      </c>
      <c r="J57" s="51"/>
      <c r="K57" s="51"/>
      <c r="L57" s="51"/>
      <c r="M57" s="51"/>
      <c r="N57" s="51"/>
      <c r="O57" s="51"/>
      <c r="P57" s="51"/>
    </row>
    <row r="58" spans="1:16" ht="14.5">
      <c r="A58" s="142" t="s">
        <v>10</v>
      </c>
      <c r="B58" s="143">
        <v>14</v>
      </c>
      <c r="C58" s="144">
        <v>0.86</v>
      </c>
      <c r="D58" s="143">
        <v>35</v>
      </c>
      <c r="E58" s="144">
        <v>1.1599999999999999</v>
      </c>
      <c r="F58" s="143">
        <v>20</v>
      </c>
      <c r="G58" s="145">
        <v>0.97</v>
      </c>
      <c r="H58" s="146">
        <v>20</v>
      </c>
      <c r="I58" s="147">
        <v>1.1200000000000001</v>
      </c>
      <c r="J58" s="51"/>
      <c r="K58" s="51"/>
      <c r="L58" s="51"/>
      <c r="M58" s="51"/>
      <c r="N58" s="51"/>
      <c r="O58" s="51"/>
      <c r="P58" s="51"/>
    </row>
    <row r="59" spans="1:16" ht="14.5">
      <c r="A59" s="148" t="s">
        <v>11</v>
      </c>
      <c r="B59" s="149">
        <v>12</v>
      </c>
      <c r="C59" s="150">
        <v>1.1500000000000001</v>
      </c>
      <c r="D59" s="149">
        <v>41</v>
      </c>
      <c r="E59" s="150">
        <v>1.72</v>
      </c>
      <c r="F59" s="149">
        <v>23</v>
      </c>
      <c r="G59" s="151">
        <v>1.47</v>
      </c>
      <c r="H59" s="152">
        <v>23</v>
      </c>
      <c r="I59" s="153">
        <v>1.47</v>
      </c>
      <c r="J59" s="51"/>
      <c r="K59" s="51"/>
      <c r="L59" s="51"/>
      <c r="M59" s="51"/>
      <c r="N59" s="51"/>
      <c r="O59" s="51"/>
      <c r="P59" s="51"/>
    </row>
    <row r="60" spans="1:16" ht="14.5">
      <c r="A60" s="142" t="s">
        <v>12</v>
      </c>
      <c r="B60" s="143">
        <v>11</v>
      </c>
      <c r="C60" s="144">
        <v>1.3</v>
      </c>
      <c r="D60" s="143">
        <v>40</v>
      </c>
      <c r="E60" s="144">
        <v>2.13</v>
      </c>
      <c r="F60" s="143">
        <v>22</v>
      </c>
      <c r="G60" s="145">
        <v>1.83</v>
      </c>
      <c r="H60" s="146">
        <v>22</v>
      </c>
      <c r="I60" s="147">
        <v>1.94</v>
      </c>
      <c r="J60" s="51"/>
      <c r="K60" s="51"/>
      <c r="L60" s="51"/>
      <c r="M60" s="51"/>
      <c r="N60" s="51"/>
      <c r="O60" s="51"/>
      <c r="P60" s="51"/>
    </row>
    <row r="61" spans="1:16" ht="14.5">
      <c r="A61" s="148" t="s">
        <v>13</v>
      </c>
      <c r="B61" s="149">
        <v>9</v>
      </c>
      <c r="C61" s="150">
        <v>0.95000000000000007</v>
      </c>
      <c r="D61" s="149">
        <v>56</v>
      </c>
      <c r="E61" s="150">
        <v>1.62</v>
      </c>
      <c r="F61" s="149">
        <v>23</v>
      </c>
      <c r="G61" s="151">
        <v>1.3900000000000001</v>
      </c>
      <c r="H61" s="152">
        <v>23</v>
      </c>
      <c r="I61" s="153">
        <v>1.04</v>
      </c>
      <c r="J61" s="51"/>
      <c r="K61" s="51"/>
      <c r="L61" s="51"/>
      <c r="M61" s="51"/>
      <c r="N61" s="51"/>
      <c r="O61" s="51"/>
      <c r="P61" s="51"/>
    </row>
    <row r="62" spans="1:16" ht="14.5">
      <c r="A62" s="142" t="s">
        <v>14</v>
      </c>
      <c r="B62" s="143">
        <v>9</v>
      </c>
      <c r="C62" s="144">
        <v>1.03</v>
      </c>
      <c r="D62" s="143">
        <v>52</v>
      </c>
      <c r="E62" s="144">
        <v>1.84</v>
      </c>
      <c r="F62" s="143">
        <v>23</v>
      </c>
      <c r="G62" s="145">
        <v>1.58</v>
      </c>
      <c r="H62" s="146">
        <v>23</v>
      </c>
      <c r="I62" s="147">
        <v>1.37</v>
      </c>
      <c r="J62" s="51"/>
      <c r="K62" s="51"/>
      <c r="L62" s="51"/>
      <c r="M62" s="51"/>
      <c r="N62" s="51"/>
      <c r="O62" s="51"/>
      <c r="P62" s="51"/>
    </row>
    <row r="63" spans="1:16" ht="14.5">
      <c r="A63" s="148" t="s">
        <v>15</v>
      </c>
      <c r="B63" s="149">
        <v>14</v>
      </c>
      <c r="C63" s="150">
        <v>1.41</v>
      </c>
      <c r="D63" s="149">
        <v>48</v>
      </c>
      <c r="E63" s="150">
        <v>2</v>
      </c>
      <c r="F63" s="149">
        <v>19</v>
      </c>
      <c r="G63" s="151">
        <v>1.56</v>
      </c>
      <c r="H63" s="152">
        <v>19</v>
      </c>
      <c r="I63" s="153">
        <v>1.58</v>
      </c>
      <c r="J63" s="51"/>
      <c r="K63" s="51"/>
      <c r="L63" s="51"/>
      <c r="M63" s="51"/>
      <c r="N63" s="51"/>
      <c r="O63" s="51"/>
      <c r="P63" s="51"/>
    </row>
    <row r="64" spans="1:16" ht="15" thickBot="1">
      <c r="A64" s="142" t="s">
        <v>16</v>
      </c>
      <c r="B64" s="143">
        <v>13</v>
      </c>
      <c r="C64" s="144">
        <v>1.34</v>
      </c>
      <c r="D64" s="143">
        <v>51</v>
      </c>
      <c r="E64" s="144">
        <v>2.02</v>
      </c>
      <c r="F64" s="143">
        <v>23</v>
      </c>
      <c r="G64" s="145">
        <v>1.73</v>
      </c>
      <c r="H64" s="146">
        <v>23</v>
      </c>
      <c r="I64" s="602">
        <v>1.35</v>
      </c>
      <c r="J64" s="51"/>
      <c r="K64" s="51"/>
      <c r="L64" s="51"/>
      <c r="M64" s="51"/>
      <c r="N64" s="51"/>
      <c r="O64" s="51"/>
      <c r="P64" s="51"/>
    </row>
    <row r="65" spans="1:16" ht="14.5">
      <c r="A65" s="154" t="s">
        <v>18</v>
      </c>
      <c r="B65" s="599">
        <v>15</v>
      </c>
      <c r="C65" s="156">
        <v>0.37</v>
      </c>
      <c r="D65" s="599">
        <v>40</v>
      </c>
      <c r="E65" s="156">
        <v>0.51</v>
      </c>
      <c r="F65" s="599">
        <v>20</v>
      </c>
      <c r="G65" s="157">
        <v>0.42</v>
      </c>
      <c r="H65" s="158">
        <v>26</v>
      </c>
      <c r="I65" s="603">
        <v>0.46</v>
      </c>
      <c r="J65" s="585"/>
      <c r="K65" s="51"/>
      <c r="L65" s="51"/>
      <c r="M65" s="51"/>
      <c r="N65" s="51"/>
      <c r="O65" s="51"/>
      <c r="P65" s="51"/>
    </row>
    <row r="66" spans="1:16" ht="14.5">
      <c r="A66" s="160" t="s">
        <v>17</v>
      </c>
      <c r="B66" s="161">
        <v>11</v>
      </c>
      <c r="C66" s="162">
        <v>0.5</v>
      </c>
      <c r="D66" s="161">
        <v>51</v>
      </c>
      <c r="E66" s="162">
        <v>0.79</v>
      </c>
      <c r="F66" s="161">
        <v>24</v>
      </c>
      <c r="G66" s="163">
        <v>0.68</v>
      </c>
      <c r="H66" s="164">
        <v>14</v>
      </c>
      <c r="I66" s="604">
        <v>0.55000000000000004</v>
      </c>
      <c r="J66" s="51"/>
      <c r="K66" s="51"/>
      <c r="L66" s="51"/>
      <c r="M66" s="51"/>
      <c r="N66" s="51"/>
      <c r="O66" s="51"/>
      <c r="P66" s="51"/>
    </row>
    <row r="67" spans="1:16" ht="15" thickBot="1">
      <c r="A67" s="166" t="s">
        <v>19</v>
      </c>
      <c r="B67" s="167">
        <v>14</v>
      </c>
      <c r="C67" s="168">
        <v>0.31</v>
      </c>
      <c r="D67" s="167">
        <v>42</v>
      </c>
      <c r="E67" s="168">
        <v>0.44</v>
      </c>
      <c r="F67" s="167">
        <v>21</v>
      </c>
      <c r="G67" s="169">
        <v>0.36</v>
      </c>
      <c r="H67" s="170">
        <v>23</v>
      </c>
      <c r="I67" s="605">
        <v>0.38</v>
      </c>
      <c r="J67" s="51"/>
      <c r="K67" s="51"/>
      <c r="L67" s="51"/>
      <c r="M67" s="51"/>
      <c r="N67" s="51"/>
      <c r="O67" s="51"/>
      <c r="P67" s="51"/>
    </row>
    <row r="68" spans="1:16" ht="15" thickBot="1">
      <c r="A68" s="992" t="s">
        <v>160</v>
      </c>
      <c r="B68" s="993"/>
      <c r="C68" s="993"/>
      <c r="D68" s="993"/>
      <c r="E68" s="993"/>
      <c r="F68" s="993"/>
      <c r="G68" s="993"/>
      <c r="H68" s="993"/>
      <c r="I68" s="994"/>
      <c r="J68" s="51"/>
      <c r="K68" s="51"/>
      <c r="L68" s="51"/>
      <c r="M68" s="51"/>
      <c r="N68" s="51"/>
      <c r="O68" s="51"/>
      <c r="P68" s="51"/>
    </row>
    <row r="69" spans="1:16" ht="14.5">
      <c r="A69" s="136" t="s">
        <v>3</v>
      </c>
      <c r="B69" s="137">
        <v>22</v>
      </c>
      <c r="C69" s="138">
        <v>1.06</v>
      </c>
      <c r="D69" s="137">
        <v>38</v>
      </c>
      <c r="E69" s="138">
        <v>1.25</v>
      </c>
      <c r="F69" s="137">
        <v>18</v>
      </c>
      <c r="G69" s="139">
        <v>0.98</v>
      </c>
      <c r="H69" s="140">
        <v>18</v>
      </c>
      <c r="I69" s="141">
        <v>1.06</v>
      </c>
      <c r="J69" s="51"/>
      <c r="K69" s="51"/>
      <c r="L69" s="51"/>
      <c r="M69" s="51"/>
      <c r="N69" s="51"/>
      <c r="O69" s="51"/>
      <c r="P69" s="51"/>
    </row>
    <row r="70" spans="1:16" ht="14.5">
      <c r="A70" s="142" t="s">
        <v>4</v>
      </c>
      <c r="B70" s="143">
        <v>27</v>
      </c>
      <c r="C70" s="144">
        <v>1.06</v>
      </c>
      <c r="D70" s="143">
        <v>35</v>
      </c>
      <c r="E70" s="144">
        <v>1.1400000000000001</v>
      </c>
      <c r="F70" s="143">
        <v>16</v>
      </c>
      <c r="G70" s="145">
        <v>0.87</v>
      </c>
      <c r="H70" s="146">
        <v>16</v>
      </c>
      <c r="I70" s="147">
        <v>0.99</v>
      </c>
      <c r="J70" s="51"/>
      <c r="K70" s="51"/>
      <c r="L70" s="51"/>
      <c r="M70" s="51"/>
      <c r="N70" s="51"/>
      <c r="O70" s="51"/>
      <c r="P70" s="51"/>
    </row>
    <row r="71" spans="1:16" ht="14.5">
      <c r="A71" s="148" t="s">
        <v>26</v>
      </c>
      <c r="B71" s="149">
        <v>16</v>
      </c>
      <c r="C71" s="150">
        <v>1.44</v>
      </c>
      <c r="D71" s="149">
        <v>52</v>
      </c>
      <c r="E71" s="150">
        <v>1.92</v>
      </c>
      <c r="F71" s="149">
        <v>20</v>
      </c>
      <c r="G71" s="151">
        <v>1.56</v>
      </c>
      <c r="H71" s="152">
        <v>20</v>
      </c>
      <c r="I71" s="153">
        <v>1.32</v>
      </c>
      <c r="J71" s="51"/>
      <c r="K71" s="51"/>
      <c r="L71" s="51"/>
      <c r="M71" s="51"/>
      <c r="N71" s="51"/>
      <c r="O71" s="51"/>
      <c r="P71" s="51"/>
    </row>
    <row r="72" spans="1:16" ht="14.5">
      <c r="A72" s="142" t="s">
        <v>5</v>
      </c>
      <c r="B72" s="143">
        <v>15</v>
      </c>
      <c r="C72" s="144">
        <v>1.29</v>
      </c>
      <c r="D72" s="143">
        <v>56</v>
      </c>
      <c r="E72" s="144">
        <v>1.81</v>
      </c>
      <c r="F72" s="143">
        <v>19</v>
      </c>
      <c r="G72" s="145">
        <v>1.45</v>
      </c>
      <c r="H72" s="146">
        <v>19</v>
      </c>
      <c r="I72" s="147">
        <v>1.0900000000000001</v>
      </c>
      <c r="J72" s="51"/>
      <c r="K72" s="51"/>
      <c r="L72" s="51"/>
      <c r="M72" s="51"/>
      <c r="N72" s="51"/>
      <c r="O72" s="51"/>
      <c r="P72" s="51"/>
    </row>
    <row r="73" spans="1:16" ht="14.5">
      <c r="A73" s="148" t="s">
        <v>6</v>
      </c>
      <c r="B73" s="149">
        <v>14</v>
      </c>
      <c r="C73" s="150">
        <v>1.7</v>
      </c>
      <c r="D73" s="149">
        <v>51</v>
      </c>
      <c r="E73" s="150">
        <v>2.37</v>
      </c>
      <c r="F73" s="149">
        <v>20</v>
      </c>
      <c r="G73" s="151">
        <v>1.8900000000000001</v>
      </c>
      <c r="H73" s="152">
        <v>20</v>
      </c>
      <c r="I73" s="153">
        <v>1.67</v>
      </c>
      <c r="J73" s="51"/>
      <c r="K73" s="51"/>
      <c r="L73" s="51"/>
      <c r="M73" s="51"/>
      <c r="N73" s="51"/>
      <c r="O73" s="51"/>
      <c r="P73" s="51"/>
    </row>
    <row r="74" spans="1:16" ht="14.5">
      <c r="A74" s="142" t="s">
        <v>27</v>
      </c>
      <c r="B74" s="143">
        <v>28</v>
      </c>
      <c r="C74" s="144">
        <v>1.55</v>
      </c>
      <c r="D74" s="143">
        <v>40</v>
      </c>
      <c r="E74" s="144">
        <v>1.72</v>
      </c>
      <c r="F74" s="143">
        <v>18</v>
      </c>
      <c r="G74" s="145">
        <v>1.36</v>
      </c>
      <c r="H74" s="146">
        <v>18</v>
      </c>
      <c r="I74" s="147">
        <v>1.21</v>
      </c>
      <c r="J74" s="51"/>
      <c r="K74" s="51"/>
      <c r="L74" s="51"/>
      <c r="M74" s="51"/>
      <c r="N74" s="51"/>
      <c r="O74" s="51"/>
      <c r="P74" s="51"/>
    </row>
    <row r="75" spans="1:16" ht="14.5">
      <c r="A75" s="148" t="s">
        <v>7</v>
      </c>
      <c r="B75" s="149">
        <v>23</v>
      </c>
      <c r="C75" s="150">
        <v>1.36</v>
      </c>
      <c r="D75" s="149">
        <v>41</v>
      </c>
      <c r="E75" s="150">
        <v>1.59</v>
      </c>
      <c r="F75" s="149">
        <v>19</v>
      </c>
      <c r="G75" s="151">
        <v>1.26</v>
      </c>
      <c r="H75" s="152">
        <v>19</v>
      </c>
      <c r="I75" s="153">
        <v>1.22</v>
      </c>
      <c r="J75" s="51"/>
      <c r="K75" s="51"/>
      <c r="L75" s="51"/>
      <c r="M75" s="51"/>
      <c r="N75" s="51"/>
      <c r="O75" s="51"/>
      <c r="P75" s="51"/>
    </row>
    <row r="76" spans="1:16" ht="14.5">
      <c r="A76" s="142" t="s">
        <v>8</v>
      </c>
      <c r="B76" s="143">
        <v>17</v>
      </c>
      <c r="C76" s="144">
        <v>1.5</v>
      </c>
      <c r="D76" s="143">
        <v>49</v>
      </c>
      <c r="E76" s="144">
        <v>2.04</v>
      </c>
      <c r="F76" s="143">
        <v>20</v>
      </c>
      <c r="G76" s="145">
        <v>1.67</v>
      </c>
      <c r="H76" s="146">
        <v>20</v>
      </c>
      <c r="I76" s="147">
        <v>1.3900000000000001</v>
      </c>
      <c r="J76" s="51"/>
      <c r="K76" s="51"/>
      <c r="L76" s="51"/>
      <c r="M76" s="51"/>
      <c r="N76" s="51"/>
      <c r="O76" s="51"/>
      <c r="P76" s="51"/>
    </row>
    <row r="77" spans="1:16" ht="14.5">
      <c r="A77" s="148" t="s">
        <v>9</v>
      </c>
      <c r="B77" s="149">
        <v>23</v>
      </c>
      <c r="C77" s="150">
        <v>1.23</v>
      </c>
      <c r="D77" s="149">
        <v>45</v>
      </c>
      <c r="E77" s="150">
        <v>1.44</v>
      </c>
      <c r="F77" s="149">
        <v>15</v>
      </c>
      <c r="G77" s="151">
        <v>1.04</v>
      </c>
      <c r="H77" s="152">
        <v>15</v>
      </c>
      <c r="I77" s="153">
        <v>1.07</v>
      </c>
      <c r="J77" s="51"/>
      <c r="K77" s="51"/>
      <c r="L77" s="51"/>
      <c r="M77" s="51"/>
      <c r="N77" s="51"/>
      <c r="O77" s="51"/>
      <c r="P77" s="51"/>
    </row>
    <row r="78" spans="1:16" ht="14.5">
      <c r="A78" s="142" t="s">
        <v>10</v>
      </c>
      <c r="B78" s="143">
        <v>33</v>
      </c>
      <c r="C78" s="144">
        <v>1.1400000000000001</v>
      </c>
      <c r="D78" s="143">
        <v>30</v>
      </c>
      <c r="E78" s="144">
        <v>1.1100000000000001</v>
      </c>
      <c r="F78" s="143">
        <v>16</v>
      </c>
      <c r="G78" s="145">
        <v>0.89</v>
      </c>
      <c r="H78" s="146">
        <v>16</v>
      </c>
      <c r="I78" s="147">
        <v>1</v>
      </c>
      <c r="J78" s="51"/>
      <c r="K78" s="51"/>
      <c r="L78" s="51"/>
      <c r="M78" s="51"/>
      <c r="N78" s="51"/>
      <c r="O78" s="51"/>
      <c r="P78" s="51"/>
    </row>
    <row r="79" spans="1:16" ht="14.5">
      <c r="A79" s="148" t="s">
        <v>11</v>
      </c>
      <c r="B79" s="149">
        <v>23</v>
      </c>
      <c r="C79" s="150">
        <v>1.48</v>
      </c>
      <c r="D79" s="149">
        <v>42</v>
      </c>
      <c r="E79" s="150">
        <v>1.72</v>
      </c>
      <c r="F79" s="149">
        <v>16</v>
      </c>
      <c r="G79" s="151">
        <v>1.24</v>
      </c>
      <c r="H79" s="152">
        <v>16</v>
      </c>
      <c r="I79" s="153">
        <v>1.3800000000000001</v>
      </c>
      <c r="J79" s="51"/>
      <c r="K79" s="51"/>
      <c r="L79" s="51"/>
      <c r="M79" s="51"/>
      <c r="N79" s="51"/>
      <c r="O79" s="51"/>
      <c r="P79" s="51"/>
    </row>
    <row r="80" spans="1:16" ht="14.5">
      <c r="A80" s="142" t="s">
        <v>12</v>
      </c>
      <c r="B80" s="143">
        <v>23</v>
      </c>
      <c r="C80" s="144">
        <v>1.87</v>
      </c>
      <c r="D80" s="143">
        <v>37</v>
      </c>
      <c r="E80" s="144">
        <v>2.08</v>
      </c>
      <c r="F80" s="143">
        <v>19</v>
      </c>
      <c r="G80" s="145">
        <v>1.73</v>
      </c>
      <c r="H80" s="146">
        <v>19</v>
      </c>
      <c r="I80" s="147">
        <v>1.77</v>
      </c>
      <c r="J80" s="51"/>
      <c r="K80" s="51"/>
      <c r="L80" s="51"/>
      <c r="M80" s="51"/>
      <c r="N80" s="51"/>
      <c r="O80" s="51"/>
      <c r="P80" s="51"/>
    </row>
    <row r="81" spans="1:16" ht="14.5">
      <c r="A81" s="148" t="s">
        <v>13</v>
      </c>
      <c r="B81" s="149">
        <v>20</v>
      </c>
      <c r="C81" s="150">
        <v>1.3</v>
      </c>
      <c r="D81" s="149">
        <v>46</v>
      </c>
      <c r="E81" s="150">
        <v>1.6300000000000001</v>
      </c>
      <c r="F81" s="149">
        <v>17</v>
      </c>
      <c r="G81" s="151">
        <v>1.25</v>
      </c>
      <c r="H81" s="152">
        <v>17</v>
      </c>
      <c r="I81" s="153">
        <v>1.19</v>
      </c>
      <c r="J81" s="51"/>
      <c r="K81" s="51"/>
      <c r="L81" s="51"/>
      <c r="M81" s="51"/>
      <c r="N81" s="51"/>
      <c r="O81" s="51"/>
      <c r="P81" s="51"/>
    </row>
    <row r="82" spans="1:16" ht="14.5">
      <c r="A82" s="142" t="s">
        <v>14</v>
      </c>
      <c r="B82" s="143">
        <v>16</v>
      </c>
      <c r="C82" s="144">
        <v>1.33</v>
      </c>
      <c r="D82" s="143">
        <v>49</v>
      </c>
      <c r="E82" s="144">
        <v>1.84</v>
      </c>
      <c r="F82" s="143">
        <v>17</v>
      </c>
      <c r="G82" s="145">
        <v>1.43</v>
      </c>
      <c r="H82" s="146">
        <v>17</v>
      </c>
      <c r="I82" s="147">
        <v>1.41</v>
      </c>
      <c r="J82" s="51"/>
      <c r="K82" s="51"/>
      <c r="L82" s="51"/>
      <c r="M82" s="51"/>
      <c r="N82" s="51"/>
      <c r="O82" s="51"/>
      <c r="P82" s="51"/>
    </row>
    <row r="83" spans="1:16" ht="14.5">
      <c r="A83" s="148" t="s">
        <v>15</v>
      </c>
      <c r="B83" s="608">
        <v>22</v>
      </c>
      <c r="C83" s="150">
        <v>1.6600000000000001</v>
      </c>
      <c r="D83" s="149">
        <v>47</v>
      </c>
      <c r="E83" s="150">
        <v>2</v>
      </c>
      <c r="F83" s="149">
        <v>15</v>
      </c>
      <c r="G83" s="151">
        <v>1.44</v>
      </c>
      <c r="H83" s="152">
        <v>15</v>
      </c>
      <c r="I83" s="153">
        <v>1.48</v>
      </c>
      <c r="J83" s="51"/>
      <c r="K83" s="51"/>
      <c r="L83" s="51"/>
      <c r="M83" s="51"/>
      <c r="N83" s="51"/>
      <c r="O83" s="51"/>
      <c r="P83" s="51"/>
    </row>
    <row r="84" spans="1:16" ht="15" thickBot="1">
      <c r="A84" s="142" t="s">
        <v>16</v>
      </c>
      <c r="B84" s="590">
        <v>16</v>
      </c>
      <c r="C84" s="591">
        <v>1.5</v>
      </c>
      <c r="D84" s="592">
        <v>51</v>
      </c>
      <c r="E84" s="591">
        <v>2.02</v>
      </c>
      <c r="F84" s="592">
        <v>17</v>
      </c>
      <c r="G84" s="593">
        <v>1.57</v>
      </c>
      <c r="H84" s="594">
        <v>17</v>
      </c>
      <c r="I84" s="595">
        <v>1.47</v>
      </c>
      <c r="J84" s="51"/>
      <c r="K84" s="51"/>
      <c r="L84" s="51"/>
      <c r="M84" s="51"/>
      <c r="N84" s="51"/>
      <c r="O84" s="51"/>
      <c r="P84" s="51"/>
    </row>
    <row r="85" spans="1:16" ht="14.5">
      <c r="A85" s="154" t="s">
        <v>18</v>
      </c>
      <c r="B85" s="589">
        <v>26</v>
      </c>
      <c r="C85" s="162">
        <v>0.47000000000000003</v>
      </c>
      <c r="D85" s="589">
        <v>37</v>
      </c>
      <c r="E85" s="162">
        <v>0.5</v>
      </c>
      <c r="F85" s="589">
        <v>16</v>
      </c>
      <c r="G85" s="163">
        <v>0.39</v>
      </c>
      <c r="H85" s="164">
        <v>20</v>
      </c>
      <c r="I85" s="165">
        <v>0.42</v>
      </c>
      <c r="J85" s="51"/>
      <c r="K85" s="51"/>
      <c r="L85" s="51"/>
      <c r="M85" s="51"/>
      <c r="N85" s="51"/>
      <c r="O85" s="51"/>
      <c r="P85" s="51"/>
    </row>
    <row r="86" spans="1:16" ht="14.5">
      <c r="A86" s="160" t="s">
        <v>17</v>
      </c>
      <c r="B86" s="161">
        <v>17</v>
      </c>
      <c r="C86" s="162">
        <v>0.59</v>
      </c>
      <c r="D86" s="161">
        <v>50</v>
      </c>
      <c r="E86" s="162">
        <v>0.79</v>
      </c>
      <c r="F86" s="161">
        <v>18</v>
      </c>
      <c r="G86" s="163">
        <v>0.62</v>
      </c>
      <c r="H86" s="164">
        <v>14</v>
      </c>
      <c r="I86" s="165">
        <v>0.55000000000000004</v>
      </c>
      <c r="J86" s="51"/>
      <c r="K86" s="51"/>
      <c r="L86" s="51"/>
      <c r="M86" s="51"/>
      <c r="N86" s="51"/>
      <c r="O86" s="51"/>
      <c r="P86" s="51"/>
    </row>
    <row r="87" spans="1:16" ht="15" thickBot="1">
      <c r="A87" s="166" t="s">
        <v>19</v>
      </c>
      <c r="B87" s="167">
        <v>24</v>
      </c>
      <c r="C87" s="168">
        <v>0.39</v>
      </c>
      <c r="D87" s="167">
        <v>40</v>
      </c>
      <c r="E87" s="168">
        <v>0.43</v>
      </c>
      <c r="F87" s="167">
        <v>17</v>
      </c>
      <c r="G87" s="169">
        <v>0.33</v>
      </c>
      <c r="H87" s="170">
        <v>19</v>
      </c>
      <c r="I87" s="171">
        <v>0.35000000000000003</v>
      </c>
      <c r="J87" s="51"/>
      <c r="K87" s="51"/>
      <c r="L87" s="51"/>
      <c r="M87" s="51"/>
      <c r="N87" s="51"/>
      <c r="O87" s="51"/>
      <c r="P87" s="51"/>
    </row>
    <row r="88" spans="1:16" ht="15" thickBot="1">
      <c r="A88" s="992" t="s">
        <v>161</v>
      </c>
      <c r="B88" s="993"/>
      <c r="C88" s="993"/>
      <c r="D88" s="993"/>
      <c r="E88" s="993"/>
      <c r="F88" s="993"/>
      <c r="G88" s="993"/>
      <c r="H88" s="993"/>
      <c r="I88" s="994"/>
      <c r="J88" s="51"/>
      <c r="K88" s="51"/>
      <c r="L88" s="51"/>
      <c r="M88" s="51"/>
      <c r="N88" s="51"/>
      <c r="O88" s="51"/>
      <c r="P88" s="51"/>
    </row>
    <row r="89" spans="1:16" ht="14.5">
      <c r="A89" s="136" t="s">
        <v>3</v>
      </c>
      <c r="B89" s="137">
        <v>9</v>
      </c>
      <c r="C89" s="138">
        <v>0.70000000000000007</v>
      </c>
      <c r="D89" s="137">
        <v>62</v>
      </c>
      <c r="E89" s="138">
        <v>1.24</v>
      </c>
      <c r="F89" s="137">
        <v>20</v>
      </c>
      <c r="G89" s="139">
        <v>1.01</v>
      </c>
      <c r="H89" s="140">
        <v>20</v>
      </c>
      <c r="I89" s="141">
        <v>0.77</v>
      </c>
      <c r="J89" s="51"/>
      <c r="K89" s="51"/>
      <c r="L89" s="51"/>
      <c r="M89" s="51"/>
      <c r="N89" s="51"/>
      <c r="O89" s="51"/>
      <c r="P89" s="51"/>
    </row>
    <row r="90" spans="1:16" ht="14.5">
      <c r="A90" s="142" t="s">
        <v>4</v>
      </c>
      <c r="B90" s="143">
        <v>12</v>
      </c>
      <c r="C90" s="144">
        <v>0.77</v>
      </c>
      <c r="D90" s="143">
        <v>56</v>
      </c>
      <c r="E90" s="144">
        <v>1.18</v>
      </c>
      <c r="F90" s="143">
        <v>20</v>
      </c>
      <c r="G90" s="145">
        <v>0.95000000000000007</v>
      </c>
      <c r="H90" s="146">
        <v>20</v>
      </c>
      <c r="I90" s="147">
        <v>0.78</v>
      </c>
      <c r="J90" s="51"/>
      <c r="K90" s="51"/>
      <c r="L90" s="51"/>
      <c r="M90" s="51"/>
      <c r="N90" s="51"/>
      <c r="O90" s="51"/>
      <c r="P90" s="51"/>
    </row>
    <row r="91" spans="1:16" ht="14.5">
      <c r="A91" s="148" t="s">
        <v>26</v>
      </c>
      <c r="B91" s="149">
        <v>6</v>
      </c>
      <c r="C91" s="150">
        <v>0.97</v>
      </c>
      <c r="D91" s="149">
        <v>69</v>
      </c>
      <c r="E91" s="150">
        <v>1.8</v>
      </c>
      <c r="F91" s="149">
        <v>20</v>
      </c>
      <c r="G91" s="151">
        <v>1.57</v>
      </c>
      <c r="H91" s="152">
        <v>20</v>
      </c>
      <c r="I91" s="153">
        <v>0.83000000000000007</v>
      </c>
      <c r="J91" s="51"/>
      <c r="K91" s="51"/>
      <c r="L91" s="51"/>
      <c r="M91" s="51"/>
      <c r="N91" s="51"/>
      <c r="O91" s="51"/>
      <c r="P91" s="51"/>
    </row>
    <row r="92" spans="1:16" ht="14.5">
      <c r="A92" s="142" t="s">
        <v>5</v>
      </c>
      <c r="B92" s="143">
        <v>7</v>
      </c>
      <c r="C92" s="144">
        <v>0.91</v>
      </c>
      <c r="D92" s="143">
        <v>69</v>
      </c>
      <c r="E92" s="144">
        <v>1.69</v>
      </c>
      <c r="F92" s="143">
        <v>18</v>
      </c>
      <c r="G92" s="145">
        <v>1.43</v>
      </c>
      <c r="H92" s="146">
        <v>18</v>
      </c>
      <c r="I92" s="147">
        <v>0.83000000000000007</v>
      </c>
      <c r="J92" s="51"/>
      <c r="K92" s="51"/>
      <c r="L92" s="51"/>
      <c r="M92" s="51"/>
      <c r="N92" s="51"/>
      <c r="O92" s="51"/>
      <c r="P92" s="51"/>
    </row>
    <row r="93" spans="1:16" ht="14.5">
      <c r="A93" s="148" t="s">
        <v>6</v>
      </c>
      <c r="B93" s="149">
        <v>8</v>
      </c>
      <c r="C93" s="150">
        <v>1.37</v>
      </c>
      <c r="D93" s="149">
        <v>65</v>
      </c>
      <c r="E93" s="150">
        <v>2.27</v>
      </c>
      <c r="F93" s="149">
        <v>19</v>
      </c>
      <c r="G93" s="151">
        <v>1.86</v>
      </c>
      <c r="H93" s="152">
        <v>19</v>
      </c>
      <c r="I93" s="153">
        <v>1.22</v>
      </c>
      <c r="J93" s="51"/>
      <c r="K93" s="51"/>
      <c r="L93" s="51"/>
      <c r="M93" s="51"/>
      <c r="N93" s="51"/>
      <c r="O93" s="51"/>
      <c r="P93" s="51"/>
    </row>
    <row r="94" spans="1:16" ht="14.5">
      <c r="A94" s="142" t="s">
        <v>27</v>
      </c>
      <c r="B94" s="143">
        <v>9</v>
      </c>
      <c r="C94" s="144">
        <v>0.97</v>
      </c>
      <c r="D94" s="143">
        <v>64</v>
      </c>
      <c r="E94" s="144">
        <v>1.68</v>
      </c>
      <c r="F94" s="143">
        <v>21</v>
      </c>
      <c r="G94" s="145">
        <v>1.44</v>
      </c>
      <c r="H94" s="146">
        <v>21</v>
      </c>
      <c r="I94" s="147">
        <v>0.84</v>
      </c>
      <c r="J94" s="51"/>
      <c r="K94" s="51"/>
      <c r="L94" s="51"/>
      <c r="M94" s="51"/>
      <c r="N94" s="51"/>
      <c r="O94" s="51"/>
      <c r="P94" s="51"/>
    </row>
    <row r="95" spans="1:16" ht="14.5">
      <c r="A95" s="148" t="s">
        <v>7</v>
      </c>
      <c r="B95" s="149">
        <v>9</v>
      </c>
      <c r="C95" s="150">
        <v>0.9</v>
      </c>
      <c r="D95" s="149">
        <v>64</v>
      </c>
      <c r="E95" s="150">
        <v>1.55</v>
      </c>
      <c r="F95" s="149">
        <v>22</v>
      </c>
      <c r="G95" s="151">
        <v>1.32</v>
      </c>
      <c r="H95" s="152">
        <v>22</v>
      </c>
      <c r="I95" s="153">
        <v>0.8</v>
      </c>
      <c r="J95" s="51"/>
      <c r="K95" s="51"/>
      <c r="L95" s="51"/>
      <c r="M95" s="51"/>
      <c r="N95" s="51"/>
      <c r="O95" s="51"/>
      <c r="P95" s="51"/>
    </row>
    <row r="96" spans="1:16" ht="14.5">
      <c r="A96" s="142" t="s">
        <v>8</v>
      </c>
      <c r="B96" s="143">
        <v>6</v>
      </c>
      <c r="C96" s="144">
        <v>1.01</v>
      </c>
      <c r="D96" s="143">
        <v>69</v>
      </c>
      <c r="E96" s="144">
        <v>1.9100000000000001</v>
      </c>
      <c r="F96" s="143">
        <v>19</v>
      </c>
      <c r="G96" s="145">
        <v>1.6300000000000001</v>
      </c>
      <c r="H96" s="146">
        <v>19</v>
      </c>
      <c r="I96" s="147">
        <v>0.97</v>
      </c>
      <c r="J96" s="51"/>
      <c r="K96" s="51"/>
      <c r="L96" s="51"/>
      <c r="M96" s="51"/>
      <c r="N96" s="51"/>
      <c r="O96" s="51"/>
      <c r="P96" s="51"/>
    </row>
    <row r="97" spans="1:16" ht="14.5">
      <c r="A97" s="148" t="s">
        <v>9</v>
      </c>
      <c r="B97" s="149">
        <v>9</v>
      </c>
      <c r="C97" s="150">
        <v>0.83000000000000007</v>
      </c>
      <c r="D97" s="149">
        <v>64</v>
      </c>
      <c r="E97" s="150">
        <v>1.4000000000000001</v>
      </c>
      <c r="F97" s="149">
        <v>18</v>
      </c>
      <c r="G97" s="151">
        <v>1.1300000000000001</v>
      </c>
      <c r="H97" s="152">
        <v>18</v>
      </c>
      <c r="I97" s="153">
        <v>0.83000000000000007</v>
      </c>
      <c r="J97" s="51"/>
      <c r="K97" s="51"/>
      <c r="L97" s="51"/>
      <c r="M97" s="51"/>
      <c r="N97" s="51"/>
      <c r="O97" s="51"/>
      <c r="P97" s="51"/>
    </row>
    <row r="98" spans="1:16" ht="14.5">
      <c r="A98" s="142" t="s">
        <v>10</v>
      </c>
      <c r="B98" s="143">
        <v>22</v>
      </c>
      <c r="C98" s="144">
        <v>1.01</v>
      </c>
      <c r="D98" s="143">
        <v>45</v>
      </c>
      <c r="E98" s="144">
        <v>1.21</v>
      </c>
      <c r="F98" s="143">
        <v>17</v>
      </c>
      <c r="G98" s="145">
        <v>0.92</v>
      </c>
      <c r="H98" s="146">
        <v>17</v>
      </c>
      <c r="I98" s="147">
        <v>0.88</v>
      </c>
      <c r="J98" s="51"/>
      <c r="K98" s="51"/>
      <c r="L98" s="51"/>
      <c r="M98" s="51"/>
      <c r="N98" s="51"/>
      <c r="O98" s="51"/>
      <c r="P98" s="51"/>
    </row>
    <row r="99" spans="1:16" ht="14.5">
      <c r="A99" s="148" t="s">
        <v>11</v>
      </c>
      <c r="B99" s="149">
        <v>10</v>
      </c>
      <c r="C99" s="150">
        <v>1.07</v>
      </c>
      <c r="D99" s="149">
        <v>61</v>
      </c>
      <c r="E99" s="150">
        <v>1.7</v>
      </c>
      <c r="F99" s="149">
        <v>20</v>
      </c>
      <c r="G99" s="151">
        <v>1.4000000000000001</v>
      </c>
      <c r="H99" s="152">
        <v>20</v>
      </c>
      <c r="I99" s="153">
        <v>0.97</v>
      </c>
      <c r="J99" s="51"/>
      <c r="K99" s="51"/>
      <c r="L99" s="51"/>
      <c r="M99" s="51"/>
      <c r="N99" s="51"/>
      <c r="O99" s="51"/>
      <c r="P99" s="51"/>
    </row>
    <row r="100" spans="1:16" ht="14.5">
      <c r="A100" s="142" t="s">
        <v>12</v>
      </c>
      <c r="B100" s="143">
        <v>10</v>
      </c>
      <c r="C100" s="144">
        <v>1.37</v>
      </c>
      <c r="D100" s="143">
        <v>59</v>
      </c>
      <c r="E100" s="144">
        <v>2.15</v>
      </c>
      <c r="F100" s="143">
        <v>21</v>
      </c>
      <c r="G100" s="145">
        <v>1.79</v>
      </c>
      <c r="H100" s="146">
        <v>21</v>
      </c>
      <c r="I100" s="147">
        <v>1.31</v>
      </c>
      <c r="J100" s="51"/>
      <c r="K100" s="51"/>
      <c r="L100" s="51"/>
      <c r="M100" s="51"/>
      <c r="N100" s="51"/>
      <c r="O100" s="51"/>
      <c r="P100" s="51"/>
    </row>
    <row r="101" spans="1:16" ht="14.5">
      <c r="A101" s="148" t="s">
        <v>13</v>
      </c>
      <c r="B101" s="149">
        <v>8</v>
      </c>
      <c r="C101" s="150">
        <v>0.91</v>
      </c>
      <c r="D101" s="149">
        <v>67</v>
      </c>
      <c r="E101" s="150">
        <v>1.54</v>
      </c>
      <c r="F101" s="149">
        <v>18</v>
      </c>
      <c r="G101" s="151">
        <v>1.26</v>
      </c>
      <c r="H101" s="152">
        <v>18</v>
      </c>
      <c r="I101" s="153">
        <v>0.81</v>
      </c>
      <c r="J101" s="51"/>
      <c r="K101" s="51"/>
      <c r="L101" s="51"/>
      <c r="M101" s="51"/>
      <c r="N101" s="51"/>
      <c r="O101" s="51"/>
      <c r="P101" s="51"/>
    </row>
    <row r="102" spans="1:16" ht="14.5">
      <c r="A102" s="142" t="s">
        <v>14</v>
      </c>
      <c r="B102" s="601">
        <v>7</v>
      </c>
      <c r="C102" s="144">
        <v>0.88</v>
      </c>
      <c r="D102" s="143">
        <v>68</v>
      </c>
      <c r="E102" s="144">
        <v>1.74</v>
      </c>
      <c r="F102" s="143">
        <v>18</v>
      </c>
      <c r="G102" s="145">
        <v>1.46</v>
      </c>
      <c r="H102" s="146">
        <v>18</v>
      </c>
      <c r="I102" s="147">
        <v>1</v>
      </c>
      <c r="J102" s="51"/>
      <c r="K102" s="51"/>
      <c r="L102" s="51"/>
      <c r="M102" s="51"/>
      <c r="N102" s="51"/>
      <c r="O102" s="51"/>
      <c r="P102" s="51"/>
    </row>
    <row r="103" spans="1:16" ht="14.5">
      <c r="A103" s="148" t="s">
        <v>15</v>
      </c>
      <c r="B103" s="608">
        <v>9</v>
      </c>
      <c r="C103" s="150">
        <v>1.1200000000000001</v>
      </c>
      <c r="D103" s="149">
        <v>68</v>
      </c>
      <c r="E103" s="150">
        <v>1.87</v>
      </c>
      <c r="F103" s="149">
        <v>17</v>
      </c>
      <c r="G103" s="151">
        <v>1.52</v>
      </c>
      <c r="H103" s="152">
        <v>17</v>
      </c>
      <c r="I103" s="153">
        <v>0.97</v>
      </c>
      <c r="J103" s="51"/>
      <c r="K103" s="51"/>
      <c r="L103" s="51"/>
      <c r="M103" s="51"/>
      <c r="N103" s="51"/>
      <c r="O103" s="51"/>
      <c r="P103" s="51"/>
    </row>
    <row r="104" spans="1:16" ht="15" thickBot="1">
      <c r="A104" s="142" t="s">
        <v>16</v>
      </c>
      <c r="B104" s="590">
        <v>8</v>
      </c>
      <c r="C104" s="591">
        <v>1.1100000000000001</v>
      </c>
      <c r="D104" s="592">
        <v>70</v>
      </c>
      <c r="E104" s="591">
        <v>1.87</v>
      </c>
      <c r="F104" s="592">
        <v>15</v>
      </c>
      <c r="G104" s="593">
        <v>1.49</v>
      </c>
      <c r="H104" s="594">
        <v>15</v>
      </c>
      <c r="I104" s="595">
        <v>1.03</v>
      </c>
      <c r="J104" s="51"/>
      <c r="K104" s="51"/>
      <c r="L104" s="51"/>
      <c r="M104" s="51"/>
      <c r="N104" s="51"/>
      <c r="O104" s="51"/>
      <c r="P104" s="51"/>
    </row>
    <row r="105" spans="1:16" ht="14.5">
      <c r="A105" s="154" t="s">
        <v>18</v>
      </c>
      <c r="B105" s="161">
        <v>13</v>
      </c>
      <c r="C105" s="162">
        <v>0.36</v>
      </c>
      <c r="D105" s="589">
        <v>57</v>
      </c>
      <c r="E105" s="162">
        <v>0.52</v>
      </c>
      <c r="F105" s="589">
        <v>19</v>
      </c>
      <c r="G105" s="163">
        <v>0.41000000000000003</v>
      </c>
      <c r="H105" s="164">
        <v>11</v>
      </c>
      <c r="I105" s="165">
        <v>0.34</v>
      </c>
      <c r="J105" s="51"/>
      <c r="K105" s="51"/>
      <c r="L105" s="51"/>
      <c r="M105" s="51"/>
      <c r="N105" s="51"/>
      <c r="O105" s="51"/>
      <c r="P105" s="51"/>
    </row>
    <row r="106" spans="1:16" ht="14.5">
      <c r="A106" s="160" t="s">
        <v>17</v>
      </c>
      <c r="B106" s="589">
        <v>7</v>
      </c>
      <c r="C106" s="162">
        <v>0.41000000000000003</v>
      </c>
      <c r="D106" s="161">
        <v>69</v>
      </c>
      <c r="E106" s="162">
        <v>0.74</v>
      </c>
      <c r="F106" s="161">
        <v>18</v>
      </c>
      <c r="G106" s="163">
        <v>0.62</v>
      </c>
      <c r="H106" s="164">
        <v>6</v>
      </c>
      <c r="I106" s="165">
        <v>0.38</v>
      </c>
      <c r="J106" s="51"/>
      <c r="K106" s="51"/>
      <c r="L106" s="51"/>
      <c r="M106" s="51"/>
      <c r="N106" s="51"/>
      <c r="O106" s="51"/>
      <c r="P106" s="51"/>
    </row>
    <row r="107" spans="1:16" ht="15" thickBot="1">
      <c r="A107" s="166" t="s">
        <v>19</v>
      </c>
      <c r="B107" s="167">
        <v>12</v>
      </c>
      <c r="C107" s="168">
        <v>0.3</v>
      </c>
      <c r="D107" s="167">
        <v>60</v>
      </c>
      <c r="E107" s="168">
        <v>0.44</v>
      </c>
      <c r="F107" s="167">
        <v>19</v>
      </c>
      <c r="G107" s="169">
        <v>0.35000000000000003</v>
      </c>
      <c r="H107" s="170">
        <v>10</v>
      </c>
      <c r="I107" s="171">
        <v>0.28000000000000003</v>
      </c>
      <c r="J107" s="51"/>
      <c r="K107" s="51"/>
      <c r="L107" s="51"/>
      <c r="M107" s="51"/>
      <c r="N107" s="51"/>
      <c r="O107" s="51"/>
      <c r="P107" s="51"/>
    </row>
    <row r="108" spans="1:16" ht="15" thickBot="1">
      <c r="A108" s="992" t="s">
        <v>162</v>
      </c>
      <c r="B108" s="993"/>
      <c r="C108" s="993"/>
      <c r="D108" s="993"/>
      <c r="E108" s="993"/>
      <c r="F108" s="993"/>
      <c r="G108" s="998"/>
      <c r="H108" s="51"/>
      <c r="I108" s="51"/>
      <c r="J108" s="51"/>
      <c r="K108" s="51"/>
      <c r="L108" s="51"/>
      <c r="M108" s="51"/>
      <c r="N108" s="51"/>
      <c r="O108" s="51"/>
      <c r="P108" s="51"/>
    </row>
    <row r="109" spans="1:16" ht="14.5">
      <c r="A109" s="136" t="s">
        <v>3</v>
      </c>
      <c r="B109" s="137">
        <v>30</v>
      </c>
      <c r="C109" s="138">
        <v>1.18</v>
      </c>
      <c r="D109" s="137">
        <v>64</v>
      </c>
      <c r="E109" s="138">
        <v>1.24</v>
      </c>
      <c r="F109" s="137">
        <v>6</v>
      </c>
      <c r="G109" s="139">
        <v>0.61</v>
      </c>
      <c r="H109" s="51"/>
      <c r="I109" s="51"/>
      <c r="J109" s="51"/>
      <c r="K109" s="51"/>
      <c r="L109" s="51"/>
      <c r="M109" s="51"/>
      <c r="N109" s="51"/>
      <c r="O109" s="51"/>
      <c r="P109" s="51"/>
    </row>
    <row r="110" spans="1:16" ht="14.5">
      <c r="A110" s="142" t="s">
        <v>4</v>
      </c>
      <c r="B110" s="143">
        <v>23</v>
      </c>
      <c r="C110" s="144">
        <v>1</v>
      </c>
      <c r="D110" s="143">
        <v>70</v>
      </c>
      <c r="E110" s="144">
        <v>1.1000000000000001</v>
      </c>
      <c r="F110" s="143">
        <v>7</v>
      </c>
      <c r="G110" s="145">
        <v>0.62</v>
      </c>
      <c r="H110" s="51"/>
      <c r="I110" s="51"/>
      <c r="J110" s="51"/>
      <c r="K110" s="51"/>
      <c r="L110" s="51"/>
      <c r="M110" s="51"/>
      <c r="N110" s="51"/>
      <c r="O110" s="51"/>
      <c r="P110" s="51"/>
    </row>
    <row r="111" spans="1:16" ht="14.5">
      <c r="A111" s="148" t="s">
        <v>26</v>
      </c>
      <c r="B111" s="149">
        <v>15</v>
      </c>
      <c r="C111" s="150">
        <v>1.33</v>
      </c>
      <c r="D111" s="149">
        <v>77</v>
      </c>
      <c r="E111" s="150">
        <v>1.59</v>
      </c>
      <c r="F111" s="149">
        <v>8</v>
      </c>
      <c r="G111" s="151">
        <v>1.05</v>
      </c>
      <c r="H111" s="51"/>
      <c r="I111" s="51"/>
      <c r="J111" s="51"/>
      <c r="K111" s="51"/>
      <c r="L111" s="51"/>
      <c r="M111" s="51"/>
      <c r="N111" s="51"/>
      <c r="O111" s="51"/>
      <c r="P111" s="51"/>
    </row>
    <row r="112" spans="1:16" ht="14.5">
      <c r="A112" s="142" t="s">
        <v>5</v>
      </c>
      <c r="B112" s="143">
        <v>12</v>
      </c>
      <c r="C112" s="144">
        <v>1.22</v>
      </c>
      <c r="D112" s="143">
        <v>81</v>
      </c>
      <c r="E112" s="144">
        <v>1.46</v>
      </c>
      <c r="F112" s="143">
        <v>7</v>
      </c>
      <c r="G112" s="145">
        <v>0.94000000000000006</v>
      </c>
      <c r="H112" s="51"/>
      <c r="I112" s="51"/>
      <c r="J112" s="51"/>
      <c r="K112" s="51"/>
      <c r="L112" s="51"/>
      <c r="M112" s="51"/>
      <c r="N112" s="51"/>
      <c r="O112" s="51"/>
      <c r="P112" s="51"/>
    </row>
    <row r="113" spans="1:16" ht="14.5">
      <c r="A113" s="148" t="s">
        <v>6</v>
      </c>
      <c r="B113" s="149">
        <v>23</v>
      </c>
      <c r="C113" s="150">
        <v>2</v>
      </c>
      <c r="D113" s="149">
        <v>72</v>
      </c>
      <c r="E113" s="150">
        <v>2.13</v>
      </c>
      <c r="F113" s="149">
        <v>5</v>
      </c>
      <c r="G113" s="151">
        <v>1.01</v>
      </c>
      <c r="H113" s="51"/>
      <c r="I113" s="51"/>
      <c r="J113" s="51"/>
      <c r="K113" s="51"/>
      <c r="L113" s="51"/>
      <c r="M113" s="51"/>
      <c r="N113" s="51"/>
      <c r="O113" s="51"/>
      <c r="P113" s="51"/>
    </row>
    <row r="114" spans="1:16" ht="14.5">
      <c r="A114" s="142" t="s">
        <v>27</v>
      </c>
      <c r="B114" s="143">
        <v>14</v>
      </c>
      <c r="C114" s="144">
        <v>1.18</v>
      </c>
      <c r="D114" s="143">
        <v>80</v>
      </c>
      <c r="E114" s="144">
        <v>1.4000000000000001</v>
      </c>
      <c r="F114" s="143">
        <v>7</v>
      </c>
      <c r="G114" s="145">
        <v>0.9</v>
      </c>
      <c r="H114" s="51"/>
      <c r="I114" s="51"/>
      <c r="J114" s="51"/>
      <c r="K114" s="51"/>
      <c r="L114" s="51"/>
      <c r="M114" s="51"/>
      <c r="N114" s="51"/>
      <c r="O114" s="51"/>
      <c r="P114" s="51"/>
    </row>
    <row r="115" spans="1:16" ht="14.5">
      <c r="A115" s="148" t="s">
        <v>7</v>
      </c>
      <c r="B115" s="149">
        <v>16</v>
      </c>
      <c r="C115" s="150">
        <v>1.17</v>
      </c>
      <c r="D115" s="149">
        <v>78</v>
      </c>
      <c r="E115" s="150">
        <v>1.33</v>
      </c>
      <c r="F115" s="149">
        <v>6</v>
      </c>
      <c r="G115" s="151">
        <v>0.77</v>
      </c>
      <c r="H115" s="51"/>
      <c r="I115" s="51"/>
      <c r="J115" s="51"/>
      <c r="K115" s="51"/>
      <c r="L115" s="51"/>
      <c r="M115" s="51"/>
      <c r="N115" s="51"/>
      <c r="O115" s="51"/>
      <c r="P115" s="51"/>
    </row>
    <row r="116" spans="1:16" ht="14.5">
      <c r="A116" s="142" t="s">
        <v>8</v>
      </c>
      <c r="B116" s="143">
        <v>7</v>
      </c>
      <c r="C116" s="144">
        <v>1.06</v>
      </c>
      <c r="D116" s="143">
        <v>87</v>
      </c>
      <c r="E116" s="144">
        <v>1.3900000000000001</v>
      </c>
      <c r="F116" s="143">
        <v>6</v>
      </c>
      <c r="G116" s="145">
        <v>0.98</v>
      </c>
      <c r="H116" s="51"/>
      <c r="I116" s="51"/>
      <c r="J116" s="51"/>
      <c r="K116" s="51"/>
      <c r="L116" s="51"/>
      <c r="M116" s="51"/>
      <c r="N116" s="51"/>
      <c r="O116" s="51"/>
      <c r="P116" s="51"/>
    </row>
    <row r="117" spans="1:16" ht="14.5">
      <c r="A117" s="148" t="s">
        <v>9</v>
      </c>
      <c r="B117" s="149">
        <v>26</v>
      </c>
      <c r="C117" s="150">
        <v>1.28</v>
      </c>
      <c r="D117" s="149">
        <v>67</v>
      </c>
      <c r="E117" s="150">
        <v>1.37</v>
      </c>
      <c r="F117" s="149">
        <v>7</v>
      </c>
      <c r="G117" s="151">
        <v>0.73</v>
      </c>
      <c r="H117" s="51"/>
      <c r="I117" s="51"/>
      <c r="J117" s="51"/>
      <c r="K117" s="51"/>
      <c r="L117" s="51"/>
      <c r="M117" s="51"/>
      <c r="N117" s="51"/>
      <c r="O117" s="51"/>
      <c r="P117" s="51"/>
    </row>
    <row r="118" spans="1:16" ht="14.5">
      <c r="A118" s="142" t="s">
        <v>10</v>
      </c>
      <c r="B118" s="143">
        <v>23</v>
      </c>
      <c r="C118" s="144">
        <v>1.04</v>
      </c>
      <c r="D118" s="143">
        <v>69</v>
      </c>
      <c r="E118" s="144">
        <v>1.1300000000000001</v>
      </c>
      <c r="F118" s="143">
        <v>8</v>
      </c>
      <c r="G118" s="145">
        <v>0.64</v>
      </c>
      <c r="H118" s="51"/>
      <c r="I118" s="51"/>
      <c r="J118" s="51"/>
      <c r="K118" s="51"/>
      <c r="L118" s="51"/>
      <c r="M118" s="51"/>
      <c r="N118" s="51"/>
      <c r="O118" s="51"/>
      <c r="P118" s="51"/>
    </row>
    <row r="119" spans="1:16" ht="14.5">
      <c r="A119" s="148" t="s">
        <v>11</v>
      </c>
      <c r="B119" s="149">
        <v>20</v>
      </c>
      <c r="C119" s="150">
        <v>1.4000000000000001</v>
      </c>
      <c r="D119" s="149">
        <v>74</v>
      </c>
      <c r="E119" s="150">
        <v>1.53</v>
      </c>
      <c r="F119" s="149">
        <v>6</v>
      </c>
      <c r="G119" s="151">
        <v>0.8</v>
      </c>
      <c r="H119" s="51"/>
      <c r="I119" s="51"/>
      <c r="J119" s="51"/>
      <c r="K119" s="51"/>
      <c r="L119" s="51"/>
      <c r="M119" s="51"/>
      <c r="N119" s="51"/>
      <c r="O119" s="51"/>
      <c r="P119" s="51"/>
    </row>
    <row r="120" spans="1:16" ht="14.5">
      <c r="A120" s="142" t="s">
        <v>12</v>
      </c>
      <c r="B120" s="143">
        <v>13</v>
      </c>
      <c r="C120" s="144">
        <v>1.51</v>
      </c>
      <c r="D120" s="143">
        <v>81</v>
      </c>
      <c r="E120" s="144">
        <v>1.75</v>
      </c>
      <c r="F120" s="143">
        <v>6</v>
      </c>
      <c r="G120" s="145">
        <v>1.06</v>
      </c>
      <c r="H120" s="51"/>
      <c r="I120" s="51"/>
      <c r="J120" s="51"/>
      <c r="K120" s="51"/>
      <c r="L120" s="51"/>
      <c r="M120" s="51"/>
      <c r="N120" s="51"/>
      <c r="O120" s="51"/>
      <c r="P120" s="51"/>
    </row>
    <row r="121" spans="1:16" ht="14.5">
      <c r="A121" s="148" t="s">
        <v>13</v>
      </c>
      <c r="B121" s="149">
        <v>9</v>
      </c>
      <c r="C121" s="150">
        <v>0.92</v>
      </c>
      <c r="D121" s="149">
        <v>84</v>
      </c>
      <c r="E121" s="150">
        <v>1.21</v>
      </c>
      <c r="F121" s="149">
        <v>7</v>
      </c>
      <c r="G121" s="151">
        <v>0.87</v>
      </c>
      <c r="H121" s="51"/>
      <c r="I121" s="51"/>
      <c r="J121" s="51"/>
      <c r="K121" s="51"/>
      <c r="L121" s="51"/>
      <c r="M121" s="51"/>
      <c r="N121" s="51"/>
      <c r="O121" s="51"/>
      <c r="P121" s="51"/>
    </row>
    <row r="122" spans="1:16" ht="14.5">
      <c r="A122" s="142" t="s">
        <v>14</v>
      </c>
      <c r="B122" s="143">
        <v>13</v>
      </c>
      <c r="C122" s="144">
        <v>1.22</v>
      </c>
      <c r="D122" s="143">
        <v>81</v>
      </c>
      <c r="E122" s="144">
        <v>1.46</v>
      </c>
      <c r="F122" s="143">
        <v>6</v>
      </c>
      <c r="G122" s="145">
        <v>0.93</v>
      </c>
      <c r="H122" s="51"/>
      <c r="I122" s="51"/>
      <c r="J122" s="51"/>
      <c r="K122" s="51"/>
      <c r="L122" s="51"/>
      <c r="M122" s="51"/>
      <c r="N122" s="51"/>
      <c r="O122" s="51"/>
      <c r="P122" s="51"/>
    </row>
    <row r="123" spans="1:16" ht="14.5">
      <c r="A123" s="148" t="s">
        <v>15</v>
      </c>
      <c r="B123" s="608">
        <v>15</v>
      </c>
      <c r="C123" s="150">
        <v>1.43</v>
      </c>
      <c r="D123" s="149">
        <v>79</v>
      </c>
      <c r="E123" s="150">
        <v>1.6300000000000001</v>
      </c>
      <c r="F123" s="149">
        <v>6</v>
      </c>
      <c r="G123" s="151">
        <v>0.95000000000000007</v>
      </c>
      <c r="H123" s="51"/>
      <c r="I123" s="51"/>
      <c r="J123" s="51"/>
      <c r="K123" s="51"/>
      <c r="L123" s="51"/>
      <c r="M123" s="51"/>
      <c r="N123" s="51"/>
      <c r="O123" s="51"/>
      <c r="P123" s="51"/>
    </row>
    <row r="124" spans="1:16" ht="15" thickBot="1">
      <c r="A124" s="142" t="s">
        <v>16</v>
      </c>
      <c r="B124" s="590">
        <v>12</v>
      </c>
      <c r="C124" s="591">
        <v>1.36</v>
      </c>
      <c r="D124" s="592">
        <v>80</v>
      </c>
      <c r="E124" s="591">
        <v>1.6300000000000001</v>
      </c>
      <c r="F124" s="592">
        <v>8</v>
      </c>
      <c r="G124" s="593">
        <v>1.06</v>
      </c>
      <c r="H124" s="51"/>
      <c r="I124" s="51"/>
      <c r="J124" s="51"/>
      <c r="K124" s="51"/>
      <c r="L124" s="51"/>
      <c r="M124" s="51"/>
      <c r="N124" s="51"/>
      <c r="O124" s="51"/>
      <c r="P124" s="51"/>
    </row>
    <row r="125" spans="1:16" ht="14.5">
      <c r="A125" s="154" t="s">
        <v>18</v>
      </c>
      <c r="B125" s="161">
        <v>23</v>
      </c>
      <c r="C125" s="162">
        <v>0.45</v>
      </c>
      <c r="D125" s="589">
        <v>70</v>
      </c>
      <c r="E125" s="162">
        <v>0.48</v>
      </c>
      <c r="F125" s="589">
        <v>7</v>
      </c>
      <c r="G125" s="163">
        <v>0.27</v>
      </c>
      <c r="H125" s="51"/>
      <c r="I125" s="51"/>
      <c r="J125" s="51"/>
      <c r="K125" s="51"/>
      <c r="L125" s="51"/>
      <c r="M125" s="51"/>
      <c r="N125" s="51"/>
      <c r="O125" s="51"/>
      <c r="P125" s="51"/>
    </row>
    <row r="126" spans="1:16" ht="14.5">
      <c r="A126" s="160" t="s">
        <v>17</v>
      </c>
      <c r="B126" s="589">
        <v>12</v>
      </c>
      <c r="C126" s="162">
        <v>0.51</v>
      </c>
      <c r="D126" s="161">
        <v>81</v>
      </c>
      <c r="E126" s="162">
        <v>0.62</v>
      </c>
      <c r="F126" s="161">
        <v>7</v>
      </c>
      <c r="G126" s="163">
        <v>0.42</v>
      </c>
      <c r="H126" s="51"/>
      <c r="I126" s="51"/>
      <c r="J126" s="51"/>
      <c r="K126" s="51"/>
      <c r="L126" s="51"/>
      <c r="M126" s="51"/>
      <c r="N126" s="51"/>
      <c r="O126" s="51"/>
      <c r="P126" s="51"/>
    </row>
    <row r="127" spans="1:16" ht="15" thickBot="1">
      <c r="A127" s="166" t="s">
        <v>19</v>
      </c>
      <c r="B127" s="167">
        <v>20</v>
      </c>
      <c r="C127" s="168">
        <v>0.37</v>
      </c>
      <c r="D127" s="167">
        <v>73</v>
      </c>
      <c r="E127" s="168">
        <v>0.4</v>
      </c>
      <c r="F127" s="167">
        <v>7</v>
      </c>
      <c r="G127" s="169">
        <v>0.23</v>
      </c>
      <c r="H127" s="51"/>
      <c r="I127" s="51"/>
      <c r="J127" s="51"/>
      <c r="K127" s="51"/>
      <c r="L127" s="51"/>
      <c r="M127" s="51"/>
      <c r="N127" s="51"/>
      <c r="O127" s="51"/>
      <c r="P127" s="51"/>
    </row>
    <row r="128" spans="1:16" ht="15" customHeight="1">
      <c r="A128" s="995" t="s">
        <v>163</v>
      </c>
      <c r="B128" s="995"/>
      <c r="C128" s="995"/>
      <c r="D128" s="995"/>
      <c r="E128" s="995"/>
      <c r="F128" s="995"/>
      <c r="G128" s="995"/>
      <c r="H128" s="798"/>
      <c r="I128" s="798"/>
      <c r="J128" s="51"/>
      <c r="K128" s="51"/>
      <c r="L128" s="51"/>
      <c r="M128" s="51"/>
      <c r="N128" s="51"/>
      <c r="O128" s="51"/>
      <c r="P128" s="51"/>
    </row>
    <row r="129" spans="1:16" ht="38.25" customHeight="1">
      <c r="A129" s="996" t="s">
        <v>164</v>
      </c>
      <c r="B129" s="996"/>
      <c r="C129" s="996"/>
      <c r="D129" s="996"/>
      <c r="E129" s="996"/>
      <c r="F129" s="996"/>
      <c r="G129" s="996"/>
      <c r="H129" s="800"/>
      <c r="I129" s="800"/>
      <c r="J129" s="51"/>
      <c r="K129" s="51"/>
      <c r="L129" s="51"/>
      <c r="M129" s="51"/>
      <c r="N129" s="51"/>
      <c r="O129" s="51"/>
      <c r="P129" s="51"/>
    </row>
    <row r="130" spans="1:16" ht="15" customHeight="1">
      <c r="A130" s="997" t="s">
        <v>98</v>
      </c>
      <c r="B130" s="997"/>
      <c r="C130" s="997"/>
      <c r="D130" s="997"/>
      <c r="E130" s="997"/>
      <c r="F130" s="997"/>
      <c r="G130" s="997"/>
      <c r="H130" s="798"/>
      <c r="I130" s="798"/>
      <c r="J130" s="51"/>
      <c r="K130" s="51"/>
      <c r="L130" s="51"/>
      <c r="M130" s="51"/>
      <c r="N130" s="51"/>
      <c r="O130" s="51"/>
      <c r="P130" s="51"/>
    </row>
    <row r="131" spans="1:16" ht="14.5">
      <c r="A131" s="51"/>
      <c r="B131" s="51"/>
      <c r="C131" s="51"/>
      <c r="D131" s="51"/>
      <c r="E131" s="51"/>
      <c r="F131" s="51"/>
      <c r="G131" s="51"/>
      <c r="H131" s="51"/>
      <c r="I131" s="51"/>
      <c r="J131" s="51"/>
      <c r="K131" s="51"/>
      <c r="L131" s="51"/>
      <c r="M131" s="51"/>
      <c r="N131" s="51"/>
      <c r="O131" s="51"/>
      <c r="P131" s="51"/>
    </row>
    <row r="132" spans="1:16" ht="14.5">
      <c r="A132" s="51"/>
      <c r="B132" s="51"/>
      <c r="C132" s="51"/>
      <c r="D132" s="51"/>
      <c r="E132" s="51"/>
      <c r="F132" s="51"/>
      <c r="G132" s="51"/>
      <c r="H132" s="51"/>
      <c r="I132" s="51"/>
      <c r="J132" s="51"/>
      <c r="K132" s="51"/>
      <c r="L132" s="51"/>
      <c r="M132" s="51"/>
      <c r="N132" s="51"/>
      <c r="O132" s="51"/>
      <c r="P132" s="51"/>
    </row>
    <row r="133" spans="1:16" ht="14.5">
      <c r="A133" s="51"/>
      <c r="B133" s="51"/>
      <c r="C133" s="51"/>
      <c r="D133" s="51"/>
      <c r="E133" s="51"/>
      <c r="F133" s="51"/>
      <c r="G133" s="51"/>
      <c r="H133" s="51"/>
      <c r="I133" s="51"/>
      <c r="J133" s="51"/>
      <c r="K133" s="51"/>
      <c r="L133" s="51"/>
      <c r="M133" s="51"/>
      <c r="N133" s="51"/>
      <c r="O133" s="51"/>
      <c r="P133" s="51"/>
    </row>
    <row r="134" spans="1:16" ht="14.5">
      <c r="A134" s="51"/>
      <c r="B134" s="51"/>
      <c r="C134" s="51"/>
      <c r="D134" s="51"/>
      <c r="E134" s="51"/>
      <c r="F134" s="51"/>
      <c r="G134" s="51"/>
      <c r="H134" s="51"/>
      <c r="I134" s="51"/>
      <c r="J134" s="51"/>
      <c r="K134" s="51"/>
      <c r="L134" s="51"/>
      <c r="M134" s="51"/>
      <c r="N134" s="51"/>
      <c r="O134" s="51"/>
      <c r="P134" s="51"/>
    </row>
    <row r="135" spans="1:16" ht="14.5">
      <c r="A135" s="51"/>
      <c r="B135" s="51"/>
      <c r="C135" s="51"/>
      <c r="D135" s="51"/>
      <c r="E135" s="51"/>
      <c r="F135" s="51"/>
      <c r="G135" s="51"/>
      <c r="H135" s="51"/>
      <c r="I135" s="51"/>
      <c r="J135" s="51"/>
      <c r="K135" s="51"/>
      <c r="L135" s="51"/>
      <c r="M135" s="51"/>
      <c r="N135" s="51"/>
      <c r="O135" s="51"/>
      <c r="P135" s="51"/>
    </row>
    <row r="136" spans="1:16" ht="14.5">
      <c r="A136" s="51"/>
      <c r="B136" s="51"/>
      <c r="C136" s="51"/>
      <c r="D136" s="51"/>
      <c r="E136" s="51"/>
      <c r="F136" s="51"/>
      <c r="G136" s="51"/>
      <c r="H136" s="51"/>
      <c r="I136" s="51"/>
      <c r="J136" s="51"/>
      <c r="K136" s="51"/>
      <c r="L136" s="51"/>
      <c r="M136" s="51"/>
      <c r="N136" s="51"/>
      <c r="O136" s="51"/>
      <c r="P136" s="51"/>
    </row>
    <row r="137" spans="1:16" ht="14.5">
      <c r="A137" s="51"/>
      <c r="B137" s="51"/>
      <c r="C137" s="51"/>
      <c r="D137" s="51"/>
      <c r="E137" s="51"/>
      <c r="F137" s="51"/>
      <c r="G137" s="51"/>
      <c r="H137" s="51"/>
      <c r="I137" s="51"/>
      <c r="J137" s="51"/>
      <c r="K137" s="51"/>
      <c r="L137" s="51"/>
      <c r="M137" s="51"/>
      <c r="N137" s="51"/>
      <c r="O137" s="51"/>
      <c r="P137" s="51"/>
    </row>
    <row r="138" spans="1:16" ht="14.5">
      <c r="A138" s="51"/>
      <c r="B138" s="51"/>
      <c r="C138" s="51"/>
      <c r="D138" s="51"/>
      <c r="E138" s="51"/>
      <c r="F138" s="51"/>
      <c r="G138" s="51"/>
      <c r="H138" s="51"/>
      <c r="I138" s="51"/>
      <c r="J138" s="51"/>
      <c r="K138" s="51"/>
      <c r="L138" s="51"/>
      <c r="M138" s="51"/>
      <c r="N138" s="51"/>
      <c r="O138" s="51"/>
      <c r="P138" s="51"/>
    </row>
    <row r="139" spans="1:16" ht="14.5">
      <c r="A139" s="51"/>
      <c r="B139" s="51"/>
      <c r="C139" s="51"/>
      <c r="D139" s="51"/>
      <c r="E139" s="51"/>
      <c r="F139" s="51"/>
      <c r="G139" s="51"/>
      <c r="H139" s="51"/>
      <c r="I139" s="51"/>
      <c r="J139" s="51"/>
      <c r="K139" s="51"/>
      <c r="L139" s="51"/>
      <c r="M139" s="51"/>
      <c r="N139" s="51"/>
      <c r="O139" s="51"/>
      <c r="P139" s="51"/>
    </row>
    <row r="140" spans="1:16" ht="14.5">
      <c r="A140" s="51"/>
      <c r="B140" s="51"/>
      <c r="C140" s="51"/>
      <c r="D140" s="51"/>
      <c r="E140" s="51"/>
      <c r="F140" s="51"/>
      <c r="G140" s="51"/>
      <c r="H140" s="51"/>
      <c r="I140" s="51"/>
      <c r="J140" s="51"/>
      <c r="K140" s="51"/>
      <c r="L140" s="51"/>
      <c r="M140" s="51"/>
      <c r="N140" s="51"/>
      <c r="O140" s="51"/>
      <c r="P140" s="51"/>
    </row>
    <row r="141" spans="1:16" ht="14.5">
      <c r="A141" s="51"/>
      <c r="B141" s="51"/>
      <c r="C141" s="51"/>
      <c r="D141" s="51"/>
      <c r="E141" s="51"/>
      <c r="F141" s="51"/>
      <c r="G141" s="51"/>
      <c r="H141" s="51"/>
      <c r="I141" s="51"/>
      <c r="J141" s="51"/>
      <c r="K141" s="51"/>
      <c r="L141" s="51"/>
      <c r="M141" s="51"/>
      <c r="N141" s="51"/>
      <c r="O141" s="51"/>
      <c r="P141" s="51"/>
    </row>
    <row r="142" spans="1:16" ht="14.5">
      <c r="A142" s="51"/>
      <c r="B142" s="51"/>
      <c r="C142" s="51"/>
      <c r="D142" s="51"/>
      <c r="E142" s="51"/>
      <c r="F142" s="51"/>
      <c r="G142" s="51"/>
      <c r="H142" s="51"/>
      <c r="I142" s="51"/>
      <c r="J142" s="51"/>
      <c r="K142" s="51"/>
      <c r="L142" s="51"/>
      <c r="M142" s="51"/>
      <c r="N142" s="51"/>
      <c r="O142" s="51"/>
      <c r="P142" s="51"/>
    </row>
    <row r="143" spans="1:16" ht="14.5">
      <c r="A143" s="51"/>
      <c r="B143" s="51"/>
      <c r="C143" s="51"/>
      <c r="D143" s="51"/>
      <c r="E143" s="51"/>
      <c r="F143" s="51"/>
      <c r="G143" s="51"/>
      <c r="H143" s="51"/>
      <c r="I143" s="51"/>
      <c r="J143" s="51"/>
      <c r="K143" s="51"/>
      <c r="L143" s="51"/>
      <c r="M143" s="51"/>
      <c r="N143" s="51"/>
      <c r="O143" s="51"/>
      <c r="P143" s="51"/>
    </row>
    <row r="144" spans="1:16" ht="14.5">
      <c r="A144" s="51"/>
      <c r="B144" s="51"/>
      <c r="C144" s="51"/>
      <c r="D144" s="51"/>
      <c r="E144" s="51"/>
      <c r="F144" s="51"/>
      <c r="G144" s="51"/>
      <c r="H144" s="51"/>
      <c r="I144" s="51"/>
      <c r="J144" s="51"/>
      <c r="K144" s="51"/>
      <c r="L144" s="51"/>
      <c r="M144" s="51"/>
      <c r="N144" s="51"/>
      <c r="O144" s="51"/>
      <c r="P144" s="51"/>
    </row>
    <row r="145" spans="1:16" ht="14.5">
      <c r="A145" s="51"/>
      <c r="B145" s="51"/>
      <c r="C145" s="51"/>
      <c r="D145" s="51"/>
      <c r="E145" s="51"/>
      <c r="F145" s="51"/>
      <c r="G145" s="51"/>
      <c r="H145" s="51"/>
      <c r="I145" s="51"/>
      <c r="J145" s="51"/>
      <c r="K145" s="51"/>
      <c r="L145" s="51"/>
      <c r="M145" s="51"/>
      <c r="N145" s="51"/>
      <c r="O145" s="51"/>
      <c r="P145" s="51"/>
    </row>
  </sheetData>
  <mergeCells count="17">
    <mergeCell ref="A28:I28"/>
    <mergeCell ref="A4:I4"/>
    <mergeCell ref="A128:G128"/>
    <mergeCell ref="A129:G129"/>
    <mergeCell ref="A130:G130"/>
    <mergeCell ref="A48:I48"/>
    <mergeCell ref="A68:I68"/>
    <mergeCell ref="A88:I88"/>
    <mergeCell ref="A108:G108"/>
    <mergeCell ref="A8:I8"/>
    <mergeCell ref="A1:I1"/>
    <mergeCell ref="A5:A7"/>
    <mergeCell ref="B5:C5"/>
    <mergeCell ref="D5:E5"/>
    <mergeCell ref="F5:G5"/>
    <mergeCell ref="H5:I5"/>
    <mergeCell ref="B7:I7"/>
  </mergeCells>
  <hyperlinks>
    <hyperlink ref="A2" location="Inhalt!A1" display="Zurück zum Inhalt - HF-10"/>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97"/>
  <sheetViews>
    <sheetView zoomScale="80" zoomScaleNormal="80" workbookViewId="0">
      <selection activeCell="A2" sqref="A2"/>
    </sheetView>
  </sheetViews>
  <sheetFormatPr baseColWidth="10" defaultColWidth="11" defaultRowHeight="14"/>
  <cols>
    <col min="1" max="1" width="23.5" style="1" customWidth="1"/>
    <col min="2" max="9" width="11.08203125" style="1" customWidth="1"/>
    <col min="10" max="16384" width="11" style="1"/>
  </cols>
  <sheetData>
    <row r="1" spans="1:103" ht="23.5">
      <c r="A1" s="822">
        <v>2021</v>
      </c>
      <c r="B1" s="822"/>
      <c r="C1" s="822"/>
      <c r="D1" s="822"/>
      <c r="E1" s="822"/>
      <c r="F1" s="822"/>
      <c r="G1" s="822"/>
      <c r="H1" s="822"/>
      <c r="I1" s="822"/>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row>
    <row r="2" spans="1:103" s="544" customFormat="1" ht="14.5" customHeight="1">
      <c r="A2" s="813" t="s">
        <v>208</v>
      </c>
      <c r="B2" s="546"/>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row>
    <row r="3" spans="1:103" s="8" customFormat="1" ht="14.5" customHeight="1">
      <c r="A3" s="50"/>
      <c r="B3" s="303"/>
      <c r="C3" s="303"/>
      <c r="D3" s="303"/>
      <c r="E3" s="303"/>
      <c r="F3" s="303"/>
      <c r="G3" s="303"/>
      <c r="H3" s="303"/>
      <c r="I3" s="303"/>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103" ht="28.15" customHeight="1">
      <c r="A4" s="1004" t="s">
        <v>185</v>
      </c>
      <c r="B4" s="1004"/>
      <c r="C4" s="1004"/>
      <c r="D4" s="1004"/>
      <c r="E4" s="1004"/>
      <c r="F4" s="1004"/>
      <c r="G4" s="1004"/>
      <c r="H4" s="1004"/>
      <c r="I4" s="1004"/>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103" ht="45" customHeight="1">
      <c r="A5" s="1002" t="s">
        <v>2</v>
      </c>
      <c r="B5" s="972" t="s">
        <v>72</v>
      </c>
      <c r="C5" s="973"/>
      <c r="D5" s="972" t="s">
        <v>67</v>
      </c>
      <c r="E5" s="973"/>
      <c r="F5" s="972" t="s">
        <v>90</v>
      </c>
      <c r="G5" s="973"/>
      <c r="H5" s="972" t="s">
        <v>146</v>
      </c>
      <c r="I5" s="974"/>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103" ht="15" thickBot="1">
      <c r="A6" s="1002"/>
      <c r="B6" s="607" t="s">
        <v>70</v>
      </c>
      <c r="C6" s="438" t="s">
        <v>71</v>
      </c>
      <c r="D6" s="607" t="s">
        <v>70</v>
      </c>
      <c r="E6" s="438" t="s">
        <v>71</v>
      </c>
      <c r="F6" s="607" t="s">
        <v>70</v>
      </c>
      <c r="G6" s="438" t="s">
        <v>71</v>
      </c>
      <c r="H6" s="607" t="s">
        <v>70</v>
      </c>
      <c r="I6" s="439" t="s">
        <v>71</v>
      </c>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103" ht="15" thickBot="1">
      <c r="A7" s="1003"/>
      <c r="B7" s="979" t="s">
        <v>70</v>
      </c>
      <c r="C7" s="980"/>
      <c r="D7" s="980"/>
      <c r="E7" s="980"/>
      <c r="F7" s="980"/>
      <c r="G7" s="980"/>
      <c r="H7" s="980"/>
      <c r="I7" s="980"/>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103">
      <c r="A8" s="561" t="s">
        <v>3</v>
      </c>
      <c r="B8" s="309">
        <v>92</v>
      </c>
      <c r="C8" s="311">
        <v>0.68</v>
      </c>
      <c r="D8" s="309">
        <v>2</v>
      </c>
      <c r="E8" s="311">
        <v>0.35000000000000003</v>
      </c>
      <c r="F8" s="309">
        <v>3</v>
      </c>
      <c r="G8" s="563">
        <v>0.41000000000000003</v>
      </c>
      <c r="H8" s="583">
        <v>3</v>
      </c>
      <c r="I8" s="440">
        <v>0.44</v>
      </c>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row>
    <row r="9" spans="1:103">
      <c r="A9" s="304" t="s">
        <v>4</v>
      </c>
      <c r="B9" s="305">
        <v>91</v>
      </c>
      <c r="C9" s="307">
        <v>0.69000000000000006</v>
      </c>
      <c r="D9" s="305">
        <v>3</v>
      </c>
      <c r="E9" s="307">
        <v>0.37</v>
      </c>
      <c r="F9" s="305">
        <v>3</v>
      </c>
      <c r="G9" s="307">
        <v>0.41000000000000003</v>
      </c>
      <c r="H9" s="582">
        <v>3</v>
      </c>
      <c r="I9" s="441">
        <v>0.45</v>
      </c>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103">
      <c r="A10" s="308" t="s">
        <v>26</v>
      </c>
      <c r="B10" s="309">
        <v>83</v>
      </c>
      <c r="C10" s="311">
        <v>1.51</v>
      </c>
      <c r="D10" s="309">
        <v>7</v>
      </c>
      <c r="E10" s="311">
        <v>1.01</v>
      </c>
      <c r="F10" s="309">
        <v>6</v>
      </c>
      <c r="G10" s="311">
        <v>0.98</v>
      </c>
      <c r="H10" s="583">
        <v>6</v>
      </c>
      <c r="I10" s="440">
        <v>0.82000000000000006</v>
      </c>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103">
      <c r="A11" s="304" t="s">
        <v>5</v>
      </c>
      <c r="B11" s="305">
        <v>86</v>
      </c>
      <c r="C11" s="307">
        <v>1.31</v>
      </c>
      <c r="D11" s="305">
        <v>4</v>
      </c>
      <c r="E11" s="307">
        <v>0.71</v>
      </c>
      <c r="F11" s="305">
        <v>7</v>
      </c>
      <c r="G11" s="307">
        <v>0.96</v>
      </c>
      <c r="H11" s="582">
        <v>7</v>
      </c>
      <c r="I11" s="441">
        <v>0.71</v>
      </c>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103">
      <c r="A12" s="308" t="s">
        <v>6</v>
      </c>
      <c r="B12" s="309">
        <v>85</v>
      </c>
      <c r="C12" s="311">
        <v>1.69</v>
      </c>
      <c r="D12" s="309">
        <v>5</v>
      </c>
      <c r="E12" s="311">
        <v>1.08</v>
      </c>
      <c r="F12" s="309">
        <v>4</v>
      </c>
      <c r="G12" s="311">
        <v>0.94000000000000006</v>
      </c>
      <c r="H12" s="583">
        <v>4</v>
      </c>
      <c r="I12" s="440">
        <v>1.07</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103">
      <c r="A13" s="304" t="s">
        <v>27</v>
      </c>
      <c r="B13" s="305">
        <v>90</v>
      </c>
      <c r="C13" s="307">
        <v>1.05</v>
      </c>
      <c r="D13" s="305">
        <v>3</v>
      </c>
      <c r="E13" s="307">
        <v>0.65</v>
      </c>
      <c r="F13" s="305">
        <v>3</v>
      </c>
      <c r="G13" s="307">
        <v>0.57999999999999996</v>
      </c>
      <c r="H13" s="582">
        <v>3</v>
      </c>
      <c r="I13" s="441">
        <v>0.66</v>
      </c>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103">
      <c r="A14" s="308" t="s">
        <v>7</v>
      </c>
      <c r="B14" s="309">
        <v>91</v>
      </c>
      <c r="C14" s="311">
        <v>0.91</v>
      </c>
      <c r="D14" s="309">
        <v>3</v>
      </c>
      <c r="E14" s="311">
        <v>0.5</v>
      </c>
      <c r="F14" s="309">
        <v>3</v>
      </c>
      <c r="G14" s="311">
        <v>0.56000000000000005</v>
      </c>
      <c r="H14" s="583">
        <v>3</v>
      </c>
      <c r="I14" s="440">
        <v>0.56000000000000005</v>
      </c>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103">
      <c r="A15" s="304" t="s">
        <v>8</v>
      </c>
      <c r="B15" s="305">
        <v>83</v>
      </c>
      <c r="C15" s="307">
        <v>1.6</v>
      </c>
      <c r="D15" s="305">
        <v>3</v>
      </c>
      <c r="E15" s="307">
        <v>0.77</v>
      </c>
      <c r="F15" s="305">
        <v>7</v>
      </c>
      <c r="G15" s="307">
        <v>1.1500000000000001</v>
      </c>
      <c r="H15" s="582">
        <v>7</v>
      </c>
      <c r="I15" s="441">
        <v>1.01</v>
      </c>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1:103">
      <c r="A16" s="308" t="s">
        <v>9</v>
      </c>
      <c r="B16" s="309">
        <v>90</v>
      </c>
      <c r="C16" s="311">
        <v>0.88</v>
      </c>
      <c r="D16" s="309">
        <v>2</v>
      </c>
      <c r="E16" s="311">
        <v>0.41000000000000003</v>
      </c>
      <c r="F16" s="309">
        <v>3</v>
      </c>
      <c r="G16" s="311">
        <v>0.51</v>
      </c>
      <c r="H16" s="583">
        <v>3</v>
      </c>
      <c r="I16" s="440">
        <v>0.63</v>
      </c>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c r="A17" s="304" t="s">
        <v>10</v>
      </c>
      <c r="B17" s="305">
        <v>91</v>
      </c>
      <c r="C17" s="307">
        <v>0.70000000000000007</v>
      </c>
      <c r="D17" s="305">
        <v>2</v>
      </c>
      <c r="E17" s="307">
        <v>0.35000000000000003</v>
      </c>
      <c r="F17" s="305">
        <v>2</v>
      </c>
      <c r="G17" s="307">
        <v>0.35000000000000003</v>
      </c>
      <c r="H17" s="582">
        <v>2</v>
      </c>
      <c r="I17" s="441">
        <v>0.53</v>
      </c>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c r="A18" s="308" t="s">
        <v>11</v>
      </c>
      <c r="B18" s="309">
        <v>93</v>
      </c>
      <c r="C18" s="311">
        <v>0.87</v>
      </c>
      <c r="D18" s="309">
        <v>2</v>
      </c>
      <c r="E18" s="311">
        <v>0.45</v>
      </c>
      <c r="F18" s="309">
        <v>1</v>
      </c>
      <c r="G18" s="311">
        <v>0.37</v>
      </c>
      <c r="H18" s="583">
        <v>1</v>
      </c>
      <c r="I18" s="440">
        <v>0.67</v>
      </c>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c r="A19" s="304" t="s">
        <v>12</v>
      </c>
      <c r="B19" s="305">
        <v>88</v>
      </c>
      <c r="C19" s="307">
        <v>1.4000000000000001</v>
      </c>
      <c r="D19" s="305">
        <v>2</v>
      </c>
      <c r="E19" s="307">
        <v>0.64</v>
      </c>
      <c r="F19" s="305">
        <v>5</v>
      </c>
      <c r="G19" s="307">
        <v>0.89</v>
      </c>
      <c r="H19" s="582">
        <v>5</v>
      </c>
      <c r="I19" s="441">
        <v>0.95000000000000007</v>
      </c>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7">
      <c r="A20" s="308" t="s">
        <v>13</v>
      </c>
      <c r="B20" s="309">
        <v>89</v>
      </c>
      <c r="C20" s="311">
        <v>1.06</v>
      </c>
      <c r="D20" s="309">
        <v>3</v>
      </c>
      <c r="E20" s="311">
        <v>0.54</v>
      </c>
      <c r="F20" s="309">
        <v>4</v>
      </c>
      <c r="G20" s="311">
        <v>0.67</v>
      </c>
      <c r="H20" s="583">
        <v>4</v>
      </c>
      <c r="I20" s="440">
        <v>0.70000000000000007</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c r="A21" s="304" t="s">
        <v>14</v>
      </c>
      <c r="B21" s="305">
        <v>85</v>
      </c>
      <c r="C21" s="307">
        <v>1.3800000000000001</v>
      </c>
      <c r="D21" s="305">
        <v>2</v>
      </c>
      <c r="E21" s="307">
        <v>0.56000000000000005</v>
      </c>
      <c r="F21" s="305">
        <v>5</v>
      </c>
      <c r="G21" s="307">
        <v>0.88</v>
      </c>
      <c r="H21" s="582">
        <v>5</v>
      </c>
      <c r="I21" s="441">
        <v>1.02</v>
      </c>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c r="A22" s="308" t="s">
        <v>15</v>
      </c>
      <c r="B22" s="309">
        <v>93</v>
      </c>
      <c r="C22" s="311">
        <v>0.99</v>
      </c>
      <c r="D22" s="309">
        <v>3</v>
      </c>
      <c r="E22" s="311">
        <v>0.68</v>
      </c>
      <c r="F22" s="309">
        <v>1</v>
      </c>
      <c r="G22" s="311">
        <v>0.44</v>
      </c>
      <c r="H22" s="583">
        <v>1</v>
      </c>
      <c r="I22" s="440">
        <v>0.6</v>
      </c>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ht="14.5" thickBot="1">
      <c r="A23" s="304" t="s">
        <v>16</v>
      </c>
      <c r="B23" s="305">
        <v>90</v>
      </c>
      <c r="C23" s="307">
        <v>1.24</v>
      </c>
      <c r="D23" s="305">
        <v>2</v>
      </c>
      <c r="E23" s="307">
        <v>0.62</v>
      </c>
      <c r="F23" s="305">
        <v>4</v>
      </c>
      <c r="G23" s="307">
        <v>0.84</v>
      </c>
      <c r="H23" s="582">
        <v>4</v>
      </c>
      <c r="I23" s="441">
        <v>0.75</v>
      </c>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c r="A24" s="312" t="s">
        <v>18</v>
      </c>
      <c r="B24" s="323">
        <v>91</v>
      </c>
      <c r="C24" s="575">
        <v>0.3</v>
      </c>
      <c r="D24" s="323">
        <v>2</v>
      </c>
      <c r="E24" s="575">
        <v>0.16</v>
      </c>
      <c r="F24" s="323">
        <v>3</v>
      </c>
      <c r="G24" s="324">
        <v>0.17</v>
      </c>
      <c r="H24" s="323">
        <v>4</v>
      </c>
      <c r="I24" s="575">
        <v>0.21</v>
      </c>
      <c r="J24" s="11"/>
      <c r="S24" s="11"/>
      <c r="T24" s="11"/>
      <c r="U24" s="11"/>
      <c r="V24" s="11"/>
      <c r="W24" s="11"/>
      <c r="X24" s="11"/>
      <c r="Y24" s="11"/>
      <c r="Z24" s="11"/>
      <c r="AA24" s="11"/>
      <c r="AB24" s="11"/>
      <c r="AC24" s="11"/>
      <c r="AD24" s="11"/>
      <c r="AE24" s="11"/>
      <c r="AF24" s="11"/>
      <c r="AG24" s="11"/>
      <c r="AH24" s="11"/>
      <c r="AI24" s="11"/>
      <c r="AJ24" s="11"/>
      <c r="AK24" s="11"/>
    </row>
    <row r="25" spans="1:37">
      <c r="A25" s="315" t="s">
        <v>17</v>
      </c>
      <c r="B25" s="326">
        <v>86</v>
      </c>
      <c r="C25" s="577">
        <v>0.57000000000000006</v>
      </c>
      <c r="D25" s="326">
        <v>4</v>
      </c>
      <c r="E25" s="577">
        <v>0.32</v>
      </c>
      <c r="F25" s="326">
        <v>5</v>
      </c>
      <c r="G25" s="327">
        <v>0.38</v>
      </c>
      <c r="H25" s="326">
        <v>5</v>
      </c>
      <c r="I25" s="577">
        <v>0.34</v>
      </c>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ht="14.5" thickBot="1">
      <c r="A26" s="318" t="s">
        <v>19</v>
      </c>
      <c r="B26" s="329">
        <v>90</v>
      </c>
      <c r="C26" s="579">
        <v>0.27</v>
      </c>
      <c r="D26" s="329">
        <v>3</v>
      </c>
      <c r="E26" s="579">
        <v>0.14000000000000001</v>
      </c>
      <c r="F26" s="329">
        <v>3</v>
      </c>
      <c r="G26" s="330">
        <v>0.15</v>
      </c>
      <c r="H26" s="329">
        <v>4</v>
      </c>
      <c r="I26" s="579">
        <v>0.18</v>
      </c>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ht="15.75" customHeight="1">
      <c r="A27" s="1001" t="s">
        <v>184</v>
      </c>
      <c r="B27" s="1001"/>
      <c r="C27" s="1001"/>
      <c r="D27" s="1001"/>
      <c r="E27" s="1001"/>
      <c r="F27" s="1001"/>
      <c r="G27" s="1001"/>
      <c r="H27" s="1001"/>
      <c r="I27" s="100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ht="24" customHeight="1">
      <c r="A28" s="1000" t="s">
        <v>217</v>
      </c>
      <c r="B28" s="1000"/>
      <c r="C28" s="1000"/>
      <c r="D28" s="1000"/>
      <c r="E28" s="1000"/>
      <c r="F28" s="1000"/>
      <c r="G28" s="1000"/>
      <c r="H28" s="1000"/>
      <c r="I28" s="1000"/>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ht="17.25" customHeight="1">
      <c r="A29" s="1005" t="s">
        <v>149</v>
      </c>
      <c r="B29" s="1005"/>
      <c r="C29" s="1005"/>
      <c r="D29" s="1005"/>
      <c r="E29" s="1005"/>
      <c r="F29" s="1005"/>
      <c r="G29" s="1005"/>
      <c r="H29" s="1005"/>
      <c r="I29" s="1005"/>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ht="14.5">
      <c r="A30" s="51"/>
      <c r="B30" s="51"/>
      <c r="C30" s="51"/>
      <c r="D30" s="51"/>
      <c r="E30" s="51"/>
      <c r="F30" s="51"/>
      <c r="G30" s="51"/>
      <c r="H30" s="51"/>
      <c r="I30" s="51"/>
    </row>
    <row r="31" spans="1:37" ht="23.5">
      <c r="A31" s="822">
        <v>2020</v>
      </c>
      <c r="B31" s="822"/>
      <c r="C31" s="822"/>
      <c r="D31" s="822"/>
      <c r="E31" s="822"/>
      <c r="F31" s="822"/>
      <c r="G31" s="822"/>
      <c r="H31" s="51"/>
      <c r="I31" s="51"/>
    </row>
    <row r="32" spans="1:37" ht="14.5">
      <c r="A32" s="50"/>
      <c r="B32" s="303"/>
      <c r="C32" s="303"/>
      <c r="D32" s="303"/>
      <c r="E32" s="303"/>
      <c r="F32" s="303"/>
      <c r="G32" s="303"/>
      <c r="H32" s="51"/>
      <c r="I32" s="51"/>
    </row>
    <row r="33" spans="1:9" ht="29.25" customHeight="1">
      <c r="A33" s="1004" t="s">
        <v>186</v>
      </c>
      <c r="B33" s="1004"/>
      <c r="C33" s="1004"/>
      <c r="D33" s="1004"/>
      <c r="E33" s="1004"/>
      <c r="F33" s="1004"/>
      <c r="G33" s="1004"/>
      <c r="H33" s="51"/>
      <c r="I33" s="51"/>
    </row>
    <row r="34" spans="1:9" ht="45" customHeight="1">
      <c r="A34" s="1002" t="s">
        <v>2</v>
      </c>
      <c r="B34" s="972" t="s">
        <v>72</v>
      </c>
      <c r="C34" s="973"/>
      <c r="D34" s="972" t="s">
        <v>67</v>
      </c>
      <c r="E34" s="973"/>
      <c r="F34" s="972" t="s">
        <v>90</v>
      </c>
      <c r="G34" s="974"/>
      <c r="H34" s="51"/>
      <c r="I34" s="51"/>
    </row>
    <row r="35" spans="1:9" ht="15" thickBot="1">
      <c r="A35" s="1002"/>
      <c r="B35" s="607" t="s">
        <v>70</v>
      </c>
      <c r="C35" s="438" t="s">
        <v>71</v>
      </c>
      <c r="D35" s="607" t="s">
        <v>70</v>
      </c>
      <c r="E35" s="438" t="s">
        <v>71</v>
      </c>
      <c r="F35" s="607" t="s">
        <v>70</v>
      </c>
      <c r="G35" s="439" t="s">
        <v>71</v>
      </c>
      <c r="H35" s="51"/>
      <c r="I35" s="51"/>
    </row>
    <row r="36" spans="1:9" ht="15" thickBot="1">
      <c r="A36" s="1003"/>
      <c r="B36" s="979" t="s">
        <v>70</v>
      </c>
      <c r="C36" s="980"/>
      <c r="D36" s="980"/>
      <c r="E36" s="980"/>
      <c r="F36" s="980"/>
      <c r="G36" s="980"/>
      <c r="H36" s="51"/>
      <c r="I36" s="51"/>
    </row>
    <row r="37" spans="1:9" ht="14.5">
      <c r="A37" s="561" t="s">
        <v>3</v>
      </c>
      <c r="B37" s="309">
        <v>96</v>
      </c>
      <c r="C37" s="311">
        <v>0.65</v>
      </c>
      <c r="D37" s="309">
        <v>3</v>
      </c>
      <c r="E37" s="311">
        <v>0.56000000000000005</v>
      </c>
      <c r="F37" s="309">
        <v>1</v>
      </c>
      <c r="G37" s="310">
        <v>0.33</v>
      </c>
      <c r="H37" s="51"/>
      <c r="I37" s="51"/>
    </row>
    <row r="38" spans="1:9" ht="14.5">
      <c r="A38" s="304" t="s">
        <v>4</v>
      </c>
      <c r="B38" s="305">
        <v>95</v>
      </c>
      <c r="C38" s="307">
        <v>0.68</v>
      </c>
      <c r="D38" s="305">
        <v>3</v>
      </c>
      <c r="E38" s="307">
        <v>0.54</v>
      </c>
      <c r="F38" s="305">
        <v>2</v>
      </c>
      <c r="G38" s="306">
        <v>0.43</v>
      </c>
      <c r="H38" s="51"/>
      <c r="I38" s="51"/>
    </row>
    <row r="39" spans="1:9" ht="14.5">
      <c r="A39" s="308" t="s">
        <v>26</v>
      </c>
      <c r="B39" s="309">
        <v>93</v>
      </c>
      <c r="C39" s="311">
        <v>1.1400000000000001</v>
      </c>
      <c r="D39" s="309">
        <v>5</v>
      </c>
      <c r="E39" s="311">
        <v>0.95000000000000007</v>
      </c>
      <c r="F39" s="309">
        <v>2</v>
      </c>
      <c r="G39" s="310">
        <v>0.68</v>
      </c>
      <c r="H39" s="51"/>
      <c r="I39" s="51"/>
    </row>
    <row r="40" spans="1:9" ht="14.5">
      <c r="A40" s="304" t="s">
        <v>5</v>
      </c>
      <c r="B40" s="305">
        <v>92</v>
      </c>
      <c r="C40" s="307">
        <v>0.83000000000000007</v>
      </c>
      <c r="D40" s="305">
        <v>3</v>
      </c>
      <c r="E40" s="307">
        <v>0.5</v>
      </c>
      <c r="F40" s="305">
        <v>5</v>
      </c>
      <c r="G40" s="306">
        <v>0.68</v>
      </c>
      <c r="H40" s="51"/>
      <c r="I40" s="51"/>
    </row>
    <row r="41" spans="1:9" ht="14.5">
      <c r="A41" s="308" t="s">
        <v>6</v>
      </c>
      <c r="B41" s="309">
        <v>89</v>
      </c>
      <c r="C41" s="311">
        <v>1.36</v>
      </c>
      <c r="D41" s="309">
        <v>5</v>
      </c>
      <c r="E41" s="311">
        <v>0.91</v>
      </c>
      <c r="F41" s="309">
        <v>6</v>
      </c>
      <c r="G41" s="310">
        <v>1.07</v>
      </c>
      <c r="H41" s="51"/>
      <c r="I41" s="51"/>
    </row>
    <row r="42" spans="1:9" ht="14.5">
      <c r="A42" s="304" t="s">
        <v>27</v>
      </c>
      <c r="B42" s="305">
        <v>93</v>
      </c>
      <c r="C42" s="307">
        <v>0.84</v>
      </c>
      <c r="D42" s="305">
        <v>3</v>
      </c>
      <c r="E42" s="307">
        <v>0.6</v>
      </c>
      <c r="F42" s="305">
        <v>4</v>
      </c>
      <c r="G42" s="306">
        <v>0.62</v>
      </c>
      <c r="H42" s="51"/>
      <c r="I42" s="51"/>
    </row>
    <row r="43" spans="1:9" ht="14.5">
      <c r="A43" s="308" t="s">
        <v>7</v>
      </c>
      <c r="B43" s="309">
        <v>95</v>
      </c>
      <c r="C43" s="311">
        <v>0.8</v>
      </c>
      <c r="D43" s="309">
        <v>3</v>
      </c>
      <c r="E43" s="311">
        <v>0.63</v>
      </c>
      <c r="F43" s="309">
        <v>2</v>
      </c>
      <c r="G43" s="310">
        <v>0.52</v>
      </c>
      <c r="H43" s="51"/>
      <c r="I43" s="51"/>
    </row>
    <row r="44" spans="1:9" ht="14.5">
      <c r="A44" s="304" t="s">
        <v>8</v>
      </c>
      <c r="B44" s="305">
        <v>93</v>
      </c>
      <c r="C44" s="307">
        <v>0.88</v>
      </c>
      <c r="D44" s="305">
        <v>3</v>
      </c>
      <c r="E44" s="307">
        <v>0.62</v>
      </c>
      <c r="F44" s="305">
        <v>4</v>
      </c>
      <c r="G44" s="306">
        <v>0.64</v>
      </c>
      <c r="H44" s="51"/>
      <c r="I44" s="51"/>
    </row>
    <row r="45" spans="1:9" ht="14.5">
      <c r="A45" s="308" t="s">
        <v>9</v>
      </c>
      <c r="B45" s="309">
        <v>96</v>
      </c>
      <c r="C45" s="311">
        <v>0.61</v>
      </c>
      <c r="D45" s="309">
        <v>2</v>
      </c>
      <c r="E45" s="311">
        <v>0.5</v>
      </c>
      <c r="F45" s="309">
        <v>1</v>
      </c>
      <c r="G45" s="310">
        <v>0.36</v>
      </c>
      <c r="H45" s="51"/>
      <c r="I45" s="51"/>
    </row>
    <row r="46" spans="1:9" ht="14.5">
      <c r="A46" s="304" t="s">
        <v>10</v>
      </c>
      <c r="B46" s="305">
        <v>96</v>
      </c>
      <c r="C46" s="307">
        <v>0.73</v>
      </c>
      <c r="D46" s="305">
        <v>2</v>
      </c>
      <c r="E46" s="307">
        <v>0.57000000000000006</v>
      </c>
      <c r="F46" s="305">
        <v>2</v>
      </c>
      <c r="G46" s="306">
        <v>0.46</v>
      </c>
      <c r="H46" s="51"/>
      <c r="I46" s="51"/>
    </row>
    <row r="47" spans="1:9" ht="14.5">
      <c r="A47" s="308" t="s">
        <v>11</v>
      </c>
      <c r="B47" s="309">
        <v>97</v>
      </c>
      <c r="C47" s="311">
        <v>0.62</v>
      </c>
      <c r="D47" s="309">
        <v>1</v>
      </c>
      <c r="E47" s="311">
        <v>0.39</v>
      </c>
      <c r="F47" s="309">
        <v>2</v>
      </c>
      <c r="G47" s="310">
        <v>0.49</v>
      </c>
      <c r="H47" s="51"/>
      <c r="I47" s="51"/>
    </row>
    <row r="48" spans="1:9" ht="14.5">
      <c r="A48" s="304" t="s">
        <v>12</v>
      </c>
      <c r="B48" s="305">
        <v>92</v>
      </c>
      <c r="C48" s="307">
        <v>1.05</v>
      </c>
      <c r="D48" s="305">
        <v>4</v>
      </c>
      <c r="E48" s="307">
        <v>0.83000000000000007</v>
      </c>
      <c r="F48" s="305">
        <v>4</v>
      </c>
      <c r="G48" s="306">
        <v>0.68</v>
      </c>
      <c r="H48" s="51"/>
      <c r="I48" s="51"/>
    </row>
    <row r="49" spans="1:9" ht="14.5">
      <c r="A49" s="308" t="s">
        <v>13</v>
      </c>
      <c r="B49" s="309">
        <v>95</v>
      </c>
      <c r="C49" s="311">
        <v>0.7</v>
      </c>
      <c r="D49" s="309">
        <v>2</v>
      </c>
      <c r="E49" s="311">
        <v>0.45</v>
      </c>
      <c r="F49" s="309">
        <v>3</v>
      </c>
      <c r="G49" s="310">
        <v>0.54</v>
      </c>
      <c r="H49" s="51"/>
      <c r="I49" s="51"/>
    </row>
    <row r="50" spans="1:9" ht="14.5">
      <c r="A50" s="304" t="s">
        <v>14</v>
      </c>
      <c r="B50" s="305">
        <v>95</v>
      </c>
      <c r="C50" s="307">
        <v>0.7</v>
      </c>
      <c r="D50" s="305">
        <v>2</v>
      </c>
      <c r="E50" s="307">
        <v>0.46</v>
      </c>
      <c r="F50" s="305">
        <v>3</v>
      </c>
      <c r="G50" s="306">
        <v>0.53</v>
      </c>
      <c r="H50" s="51"/>
      <c r="I50" s="51"/>
    </row>
    <row r="51" spans="1:9" ht="14.5">
      <c r="A51" s="308" t="s">
        <v>15</v>
      </c>
      <c r="B51" s="309">
        <v>95</v>
      </c>
      <c r="C51" s="311">
        <v>0.88</v>
      </c>
      <c r="D51" s="309">
        <v>3</v>
      </c>
      <c r="E51" s="311">
        <v>0.65</v>
      </c>
      <c r="F51" s="309">
        <v>2</v>
      </c>
      <c r="G51" s="310">
        <v>0.61</v>
      </c>
      <c r="H51" s="51"/>
      <c r="I51" s="51"/>
    </row>
    <row r="52" spans="1:9" ht="15" thickBot="1">
      <c r="A52" s="304" t="s">
        <v>16</v>
      </c>
      <c r="B52" s="305">
        <v>96</v>
      </c>
      <c r="C52" s="307">
        <v>0.56000000000000005</v>
      </c>
      <c r="D52" s="305">
        <v>2</v>
      </c>
      <c r="E52" s="307">
        <v>0.45</v>
      </c>
      <c r="F52" s="305">
        <v>1</v>
      </c>
      <c r="G52" s="306">
        <v>0.34</v>
      </c>
      <c r="H52" s="51"/>
      <c r="I52" s="51"/>
    </row>
    <row r="53" spans="1:9" ht="14.5">
      <c r="A53" s="322" t="s">
        <v>18</v>
      </c>
      <c r="B53" s="323">
        <v>95</v>
      </c>
      <c r="C53" s="575">
        <v>0.28000000000000003</v>
      </c>
      <c r="D53" s="323">
        <v>3</v>
      </c>
      <c r="E53" s="575">
        <v>0.23</v>
      </c>
      <c r="F53" s="323">
        <v>2</v>
      </c>
      <c r="G53" s="324">
        <v>0.17</v>
      </c>
      <c r="H53" s="51"/>
      <c r="I53" s="51"/>
    </row>
    <row r="54" spans="1:9" ht="14.5">
      <c r="A54" s="325" t="s">
        <v>17</v>
      </c>
      <c r="B54" s="326">
        <v>94</v>
      </c>
      <c r="C54" s="577">
        <v>0.38</v>
      </c>
      <c r="D54" s="326">
        <v>3</v>
      </c>
      <c r="E54" s="577">
        <v>0.28000000000000003</v>
      </c>
      <c r="F54" s="326">
        <v>3</v>
      </c>
      <c r="G54" s="327">
        <v>0.26</v>
      </c>
      <c r="H54" s="51"/>
      <c r="I54" s="51"/>
    </row>
    <row r="55" spans="1:9" ht="15" thickBot="1">
      <c r="A55" s="328" t="s">
        <v>19</v>
      </c>
      <c r="B55" s="329">
        <v>95</v>
      </c>
      <c r="C55" s="579">
        <v>0.23</v>
      </c>
      <c r="D55" s="329">
        <v>3</v>
      </c>
      <c r="E55" s="579">
        <v>0.19</v>
      </c>
      <c r="F55" s="329">
        <v>2</v>
      </c>
      <c r="G55" s="330">
        <v>0.15</v>
      </c>
      <c r="H55" s="51"/>
      <c r="I55" s="51"/>
    </row>
    <row r="56" spans="1:9" ht="24.75" customHeight="1">
      <c r="A56" s="1001" t="s">
        <v>184</v>
      </c>
      <c r="B56" s="1001"/>
      <c r="C56" s="1001"/>
      <c r="D56" s="1001"/>
      <c r="E56" s="1001"/>
      <c r="F56" s="1001"/>
      <c r="G56" s="1001"/>
      <c r="H56" s="51"/>
      <c r="I56" s="51"/>
    </row>
    <row r="57" spans="1:9" ht="27.75" customHeight="1">
      <c r="A57" s="1000" t="s">
        <v>182</v>
      </c>
      <c r="B57" s="1000"/>
      <c r="C57" s="1000"/>
      <c r="D57" s="1000"/>
      <c r="E57" s="1000"/>
      <c r="F57" s="1000"/>
      <c r="G57" s="1000"/>
      <c r="H57" s="51"/>
      <c r="I57" s="51"/>
    </row>
    <row r="58" spans="1:9" ht="14.5">
      <c r="A58" s="999" t="s">
        <v>92</v>
      </c>
      <c r="B58" s="999"/>
      <c r="C58" s="999"/>
      <c r="D58" s="999"/>
      <c r="E58" s="999"/>
      <c r="F58" s="999"/>
      <c r="G58" s="999"/>
      <c r="H58" s="51"/>
      <c r="I58" s="51"/>
    </row>
    <row r="59" spans="1:9" ht="14.5">
      <c r="A59" s="51"/>
      <c r="B59" s="51"/>
      <c r="C59" s="51"/>
      <c r="D59" s="51"/>
      <c r="E59" s="51"/>
      <c r="F59" s="51"/>
      <c r="G59" s="51"/>
      <c r="H59" s="51"/>
      <c r="I59" s="51"/>
    </row>
    <row r="60" spans="1:9" ht="14.5">
      <c r="A60" s="51"/>
      <c r="B60" s="51"/>
      <c r="C60" s="51"/>
      <c r="D60" s="51"/>
      <c r="E60" s="51"/>
      <c r="F60" s="51"/>
      <c r="G60" s="51"/>
      <c r="H60" s="51"/>
      <c r="I60" s="51"/>
    </row>
    <row r="61" spans="1:9" ht="14.5">
      <c r="A61" s="51"/>
      <c r="B61" s="51"/>
      <c r="C61" s="51"/>
      <c r="D61" s="51"/>
      <c r="E61" s="51"/>
      <c r="F61" s="51"/>
      <c r="G61" s="51"/>
      <c r="H61" s="51"/>
      <c r="I61" s="51"/>
    </row>
    <row r="62" spans="1:9" ht="14.5">
      <c r="A62" s="51"/>
      <c r="B62" s="51"/>
      <c r="C62" s="51"/>
      <c r="D62" s="51"/>
      <c r="E62" s="51"/>
      <c r="F62" s="51"/>
      <c r="G62" s="51"/>
      <c r="H62" s="51"/>
      <c r="I62" s="51"/>
    </row>
    <row r="63" spans="1:9" ht="14.5">
      <c r="A63" s="51"/>
      <c r="B63" s="51"/>
      <c r="C63" s="51"/>
      <c r="D63" s="51"/>
      <c r="E63" s="51"/>
      <c r="F63" s="51"/>
      <c r="G63" s="51"/>
      <c r="H63" s="51"/>
      <c r="I63" s="51"/>
    </row>
    <row r="64" spans="1:9" ht="14.5">
      <c r="A64" s="51"/>
      <c r="B64" s="51"/>
      <c r="C64" s="51"/>
      <c r="D64" s="51"/>
      <c r="E64" s="51"/>
      <c r="F64" s="51"/>
      <c r="G64" s="51"/>
      <c r="H64" s="51"/>
      <c r="I64" s="51"/>
    </row>
    <row r="65" spans="1:9" ht="14.5">
      <c r="A65" s="51"/>
      <c r="B65" s="51"/>
      <c r="C65" s="51"/>
      <c r="D65" s="51"/>
      <c r="E65" s="51"/>
      <c r="F65" s="51"/>
      <c r="G65" s="51"/>
      <c r="H65" s="51"/>
      <c r="I65" s="51"/>
    </row>
    <row r="66" spans="1:9" ht="14.5">
      <c r="A66" s="51"/>
      <c r="B66" s="51"/>
      <c r="C66" s="51"/>
      <c r="D66" s="51"/>
      <c r="E66" s="51"/>
      <c r="F66" s="51"/>
      <c r="G66" s="51"/>
      <c r="H66" s="51"/>
      <c r="I66" s="51"/>
    </row>
    <row r="67" spans="1:9" ht="14.5">
      <c r="A67" s="51"/>
      <c r="B67" s="51"/>
      <c r="C67" s="51"/>
      <c r="D67" s="51"/>
      <c r="E67" s="51"/>
      <c r="F67" s="51"/>
      <c r="G67" s="51"/>
      <c r="H67" s="51"/>
      <c r="I67" s="51"/>
    </row>
    <row r="68" spans="1:9" ht="14.5">
      <c r="A68" s="51"/>
      <c r="B68" s="51"/>
      <c r="C68" s="51"/>
      <c r="D68" s="51"/>
      <c r="E68" s="51"/>
      <c r="F68" s="51"/>
      <c r="G68" s="51"/>
      <c r="H68" s="51"/>
      <c r="I68" s="51"/>
    </row>
    <row r="69" spans="1:9" ht="14.5">
      <c r="A69" s="51"/>
      <c r="B69" s="51"/>
      <c r="C69" s="51"/>
      <c r="D69" s="51"/>
      <c r="E69" s="51"/>
      <c r="F69" s="51"/>
      <c r="G69" s="51"/>
      <c r="H69" s="51"/>
      <c r="I69" s="51"/>
    </row>
    <row r="70" spans="1:9" ht="14.5">
      <c r="A70" s="51"/>
      <c r="B70" s="51"/>
      <c r="C70" s="51"/>
      <c r="D70" s="51"/>
      <c r="E70" s="51"/>
      <c r="F70" s="51"/>
      <c r="G70" s="51"/>
      <c r="H70" s="51"/>
      <c r="I70" s="51"/>
    </row>
    <row r="71" spans="1:9" ht="14.5">
      <c r="A71" s="51"/>
      <c r="B71" s="51"/>
      <c r="C71" s="51"/>
      <c r="D71" s="51"/>
      <c r="E71" s="51"/>
      <c r="F71" s="51"/>
      <c r="G71" s="51"/>
      <c r="H71" s="51"/>
      <c r="I71" s="51"/>
    </row>
    <row r="72" spans="1:9" ht="14.5">
      <c r="A72" s="51"/>
      <c r="B72" s="51"/>
      <c r="C72" s="51"/>
      <c r="D72" s="51"/>
      <c r="E72" s="51"/>
      <c r="F72" s="51"/>
      <c r="G72" s="51"/>
      <c r="H72" s="51"/>
      <c r="I72" s="51"/>
    </row>
    <row r="73" spans="1:9" ht="14.5">
      <c r="A73" s="51"/>
      <c r="B73" s="51"/>
      <c r="C73" s="51"/>
      <c r="D73" s="51"/>
      <c r="E73" s="51"/>
      <c r="F73" s="51"/>
      <c r="G73" s="51"/>
      <c r="H73" s="51"/>
      <c r="I73" s="51"/>
    </row>
    <row r="74" spans="1:9" ht="14.5">
      <c r="A74" s="51"/>
      <c r="B74" s="51"/>
      <c r="C74" s="51"/>
      <c r="D74" s="51"/>
      <c r="E74" s="51"/>
      <c r="F74" s="51"/>
      <c r="G74" s="51"/>
      <c r="H74" s="51"/>
      <c r="I74" s="51"/>
    </row>
    <row r="75" spans="1:9" ht="14.5">
      <c r="A75" s="51"/>
      <c r="B75" s="51"/>
      <c r="C75" s="51"/>
      <c r="D75" s="51"/>
      <c r="E75" s="51"/>
      <c r="F75" s="51"/>
      <c r="G75" s="51"/>
      <c r="H75" s="51"/>
      <c r="I75" s="51"/>
    </row>
    <row r="76" spans="1:9" ht="14.5">
      <c r="A76" s="51"/>
      <c r="B76" s="51"/>
      <c r="C76" s="51"/>
      <c r="D76" s="51"/>
      <c r="E76" s="51"/>
      <c r="F76" s="51"/>
      <c r="G76" s="51"/>
      <c r="H76" s="51"/>
      <c r="I76" s="51"/>
    </row>
    <row r="77" spans="1:9" ht="14.5">
      <c r="A77" s="51"/>
      <c r="B77" s="51"/>
      <c r="C77" s="51"/>
      <c r="D77" s="51"/>
      <c r="E77" s="51"/>
      <c r="F77" s="51"/>
      <c r="G77" s="51"/>
      <c r="H77" s="51"/>
      <c r="I77" s="51"/>
    </row>
    <row r="78" spans="1:9" ht="14.5">
      <c r="A78" s="51"/>
      <c r="B78" s="51"/>
      <c r="C78" s="51"/>
      <c r="D78" s="51"/>
      <c r="E78" s="51"/>
      <c r="F78" s="51"/>
      <c r="G78" s="51"/>
      <c r="H78" s="51"/>
      <c r="I78" s="51"/>
    </row>
    <row r="79" spans="1:9" ht="14.5">
      <c r="A79" s="51"/>
      <c r="B79" s="51"/>
      <c r="C79" s="51"/>
      <c r="D79" s="51"/>
      <c r="E79" s="51"/>
      <c r="F79" s="51"/>
      <c r="G79" s="51"/>
      <c r="H79" s="51"/>
      <c r="I79" s="51"/>
    </row>
    <row r="80" spans="1:9" ht="14.5">
      <c r="A80" s="51"/>
      <c r="B80" s="51"/>
      <c r="C80" s="51"/>
      <c r="D80" s="51"/>
      <c r="E80" s="51"/>
      <c r="F80" s="51"/>
      <c r="G80" s="51"/>
      <c r="H80" s="51"/>
      <c r="I80" s="51"/>
    </row>
    <row r="81" spans="1:9" ht="14.5">
      <c r="A81" s="51"/>
      <c r="B81" s="51"/>
      <c r="C81" s="51"/>
      <c r="D81" s="51"/>
      <c r="E81" s="51"/>
      <c r="F81" s="51"/>
      <c r="G81" s="51"/>
      <c r="H81" s="51"/>
      <c r="I81" s="51"/>
    </row>
    <row r="82" spans="1:9" ht="14.5">
      <c r="A82" s="51"/>
      <c r="B82" s="51"/>
      <c r="C82" s="51"/>
      <c r="D82" s="51"/>
      <c r="E82" s="51"/>
      <c r="F82" s="51"/>
      <c r="G82" s="51"/>
      <c r="H82" s="51"/>
      <c r="I82" s="51"/>
    </row>
    <row r="83" spans="1:9" ht="14.5">
      <c r="A83" s="51"/>
      <c r="B83" s="51"/>
      <c r="C83" s="51"/>
      <c r="D83" s="51"/>
      <c r="E83" s="51"/>
      <c r="F83" s="51"/>
      <c r="G83" s="51"/>
      <c r="H83" s="51"/>
      <c r="I83" s="51"/>
    </row>
    <row r="84" spans="1:9" ht="14.5">
      <c r="A84" s="51"/>
      <c r="B84" s="51"/>
      <c r="C84" s="51"/>
      <c r="D84" s="51"/>
      <c r="E84" s="51"/>
      <c r="F84" s="51"/>
      <c r="G84" s="51"/>
      <c r="H84" s="51"/>
      <c r="I84" s="51"/>
    </row>
    <row r="85" spans="1:9" ht="14.5">
      <c r="A85" s="51"/>
      <c r="B85" s="51"/>
      <c r="C85" s="51"/>
      <c r="D85" s="51"/>
      <c r="E85" s="51"/>
      <c r="F85" s="51"/>
      <c r="G85" s="51"/>
      <c r="H85" s="51"/>
      <c r="I85" s="51"/>
    </row>
    <row r="86" spans="1:9" ht="14.5">
      <c r="A86" s="51"/>
      <c r="B86" s="51"/>
      <c r="C86" s="51"/>
      <c r="D86" s="51"/>
      <c r="E86" s="51"/>
      <c r="F86" s="51"/>
      <c r="G86" s="51"/>
      <c r="H86" s="51"/>
      <c r="I86" s="51"/>
    </row>
    <row r="87" spans="1:9" ht="14.5">
      <c r="A87" s="51"/>
      <c r="B87" s="51"/>
      <c r="C87" s="51"/>
      <c r="D87" s="51"/>
      <c r="E87" s="51"/>
      <c r="F87" s="51"/>
      <c r="G87" s="51"/>
      <c r="H87" s="51"/>
      <c r="I87" s="51"/>
    </row>
    <row r="88" spans="1:9" ht="14.5">
      <c r="A88" s="51"/>
      <c r="B88" s="51"/>
      <c r="C88" s="51"/>
      <c r="D88" s="51"/>
      <c r="E88" s="51"/>
      <c r="F88" s="51"/>
      <c r="G88" s="51"/>
      <c r="H88" s="51"/>
      <c r="I88" s="51"/>
    </row>
    <row r="89" spans="1:9" ht="14.5">
      <c r="A89" s="51"/>
      <c r="B89" s="51"/>
      <c r="C89" s="51"/>
      <c r="D89" s="51"/>
      <c r="E89" s="51"/>
      <c r="F89" s="51"/>
      <c r="G89" s="51"/>
      <c r="H89" s="51"/>
      <c r="I89" s="51"/>
    </row>
    <row r="90" spans="1:9" ht="14.5">
      <c r="A90" s="51"/>
      <c r="B90" s="51"/>
      <c r="C90" s="51"/>
      <c r="D90" s="51"/>
      <c r="E90" s="51"/>
      <c r="F90" s="51"/>
      <c r="G90" s="51"/>
      <c r="H90" s="51"/>
      <c r="I90" s="51"/>
    </row>
    <row r="91" spans="1:9" ht="14.5">
      <c r="A91" s="51"/>
      <c r="B91" s="51"/>
      <c r="C91" s="51"/>
      <c r="D91" s="51"/>
      <c r="E91" s="51"/>
      <c r="F91" s="51"/>
      <c r="G91" s="51"/>
      <c r="H91" s="51"/>
      <c r="I91" s="51"/>
    </row>
    <row r="92" spans="1:9" ht="14.5">
      <c r="A92" s="51"/>
      <c r="B92" s="51"/>
      <c r="C92" s="51"/>
      <c r="D92" s="51"/>
      <c r="E92" s="51"/>
      <c r="F92" s="51"/>
      <c r="G92" s="51"/>
      <c r="H92" s="51"/>
      <c r="I92" s="51"/>
    </row>
    <row r="93" spans="1:9" ht="14.5">
      <c r="A93" s="51"/>
      <c r="B93" s="51"/>
      <c r="C93" s="51"/>
      <c r="D93" s="51"/>
      <c r="E93" s="51"/>
      <c r="F93" s="51"/>
      <c r="G93" s="51"/>
      <c r="H93" s="51"/>
      <c r="I93" s="51"/>
    </row>
    <row r="94" spans="1:9" ht="14.5">
      <c r="A94" s="51"/>
      <c r="B94" s="51"/>
      <c r="C94" s="51"/>
      <c r="D94" s="51"/>
      <c r="E94" s="51"/>
      <c r="F94" s="51"/>
      <c r="G94" s="51"/>
      <c r="H94" s="51"/>
      <c r="I94" s="51"/>
    </row>
    <row r="95" spans="1:9" ht="14.5">
      <c r="A95" s="51"/>
      <c r="B95" s="51"/>
      <c r="C95" s="51"/>
      <c r="D95" s="51"/>
      <c r="E95" s="51"/>
      <c r="F95" s="51"/>
      <c r="G95" s="51"/>
      <c r="H95" s="51"/>
      <c r="I95" s="51"/>
    </row>
    <row r="96" spans="1:9" ht="14.5">
      <c r="A96" s="51"/>
      <c r="B96" s="51"/>
      <c r="C96" s="51"/>
      <c r="D96" s="51"/>
      <c r="E96" s="51"/>
      <c r="F96" s="51"/>
      <c r="G96" s="51"/>
      <c r="H96" s="51"/>
      <c r="I96" s="51"/>
    </row>
    <row r="97" spans="1:9" ht="14.5">
      <c r="A97" s="51"/>
      <c r="B97" s="51"/>
      <c r="C97" s="51"/>
      <c r="D97" s="51"/>
      <c r="E97" s="51"/>
      <c r="F97" s="51"/>
      <c r="G97" s="51"/>
      <c r="H97" s="51"/>
      <c r="I97" s="51"/>
    </row>
    <row r="98" spans="1:9" ht="14.5">
      <c r="A98" s="51"/>
      <c r="B98" s="51"/>
      <c r="C98" s="51"/>
      <c r="D98" s="51"/>
      <c r="E98" s="51"/>
      <c r="F98" s="51"/>
      <c r="G98" s="51"/>
      <c r="H98" s="51"/>
      <c r="I98" s="51"/>
    </row>
    <row r="99" spans="1:9" ht="14.5">
      <c r="A99" s="51"/>
      <c r="B99" s="51"/>
      <c r="C99" s="51"/>
      <c r="D99" s="51"/>
      <c r="E99" s="51"/>
      <c r="F99" s="51"/>
      <c r="G99" s="51"/>
      <c r="H99" s="51"/>
      <c r="I99" s="51"/>
    </row>
    <row r="100" spans="1:9" ht="14.5">
      <c r="A100" s="51"/>
      <c r="B100" s="51"/>
      <c r="C100" s="51"/>
      <c r="D100" s="51"/>
      <c r="E100" s="51"/>
      <c r="F100" s="51"/>
      <c r="G100" s="51"/>
      <c r="H100" s="51"/>
      <c r="I100" s="51"/>
    </row>
    <row r="101" spans="1:9" ht="14.5">
      <c r="A101" s="51"/>
      <c r="B101" s="51"/>
      <c r="C101" s="51"/>
      <c r="D101" s="51"/>
      <c r="E101" s="51"/>
      <c r="F101" s="51"/>
      <c r="G101" s="51"/>
      <c r="H101" s="51"/>
      <c r="I101" s="51"/>
    </row>
    <row r="102" spans="1:9" ht="14.5">
      <c r="A102" s="51"/>
      <c r="B102" s="51"/>
      <c r="C102" s="51"/>
      <c r="D102" s="51"/>
      <c r="E102" s="51"/>
      <c r="F102" s="51"/>
      <c r="G102" s="51"/>
      <c r="H102" s="51"/>
      <c r="I102" s="51"/>
    </row>
    <row r="103" spans="1:9" ht="14.5">
      <c r="A103" s="51"/>
      <c r="B103" s="51"/>
      <c r="C103" s="51"/>
      <c r="D103" s="51"/>
      <c r="E103" s="51"/>
      <c r="F103" s="51"/>
      <c r="G103" s="51"/>
      <c r="H103" s="51"/>
      <c r="I103" s="51"/>
    </row>
    <row r="104" spans="1:9" ht="14.5">
      <c r="A104" s="51"/>
      <c r="B104" s="51"/>
      <c r="C104" s="51"/>
      <c r="D104" s="51"/>
      <c r="E104" s="51"/>
      <c r="F104" s="51"/>
      <c r="G104" s="51"/>
      <c r="H104" s="51"/>
      <c r="I104" s="51"/>
    </row>
    <row r="105" spans="1:9" ht="14.5">
      <c r="A105" s="51"/>
      <c r="B105" s="51"/>
      <c r="C105" s="51"/>
      <c r="D105" s="51"/>
      <c r="E105" s="51"/>
      <c r="F105" s="51"/>
      <c r="G105" s="51"/>
      <c r="H105" s="51"/>
      <c r="I105" s="51"/>
    </row>
    <row r="106" spans="1:9" ht="14.5">
      <c r="A106" s="51"/>
      <c r="B106" s="51"/>
      <c r="C106" s="51"/>
      <c r="D106" s="51"/>
      <c r="E106" s="51"/>
      <c r="F106" s="51"/>
      <c r="G106" s="51"/>
      <c r="H106" s="51"/>
      <c r="I106" s="51"/>
    </row>
    <row r="107" spans="1:9" ht="14.5">
      <c r="A107" s="51"/>
      <c r="B107" s="51"/>
      <c r="C107" s="51"/>
      <c r="D107" s="51"/>
      <c r="E107" s="51"/>
      <c r="F107" s="51"/>
      <c r="G107" s="51"/>
      <c r="H107" s="51"/>
      <c r="I107" s="51"/>
    </row>
    <row r="108" spans="1:9" ht="14.5">
      <c r="A108" s="51"/>
      <c r="B108" s="51"/>
      <c r="C108" s="51"/>
      <c r="D108" s="51"/>
      <c r="E108" s="51"/>
      <c r="F108" s="51"/>
      <c r="G108" s="51"/>
      <c r="H108" s="51"/>
      <c r="I108" s="51"/>
    </row>
    <row r="109" spans="1:9" ht="14.5">
      <c r="A109" s="51"/>
      <c r="B109" s="51"/>
      <c r="C109" s="51"/>
      <c r="D109" s="51"/>
      <c r="E109" s="51"/>
      <c r="F109" s="51"/>
      <c r="G109" s="51"/>
      <c r="H109" s="51"/>
      <c r="I109" s="51"/>
    </row>
    <row r="110" spans="1:9" ht="14.5">
      <c r="A110" s="51"/>
      <c r="B110" s="51"/>
      <c r="C110" s="51"/>
      <c r="D110" s="51"/>
      <c r="E110" s="51"/>
      <c r="F110" s="51"/>
      <c r="G110" s="51"/>
      <c r="H110" s="51"/>
      <c r="I110" s="51"/>
    </row>
    <row r="111" spans="1:9" ht="14.5">
      <c r="A111" s="51"/>
      <c r="B111" s="51"/>
      <c r="C111" s="51"/>
      <c r="D111" s="51"/>
      <c r="E111" s="51"/>
      <c r="F111" s="51"/>
      <c r="G111" s="51"/>
      <c r="H111" s="51"/>
      <c r="I111" s="51"/>
    </row>
    <row r="112" spans="1:9" ht="14.5">
      <c r="A112" s="51"/>
      <c r="B112" s="51"/>
      <c r="C112" s="51"/>
      <c r="D112" s="51"/>
      <c r="E112" s="51"/>
      <c r="F112" s="51"/>
      <c r="G112" s="51"/>
      <c r="H112" s="51"/>
      <c r="I112" s="51"/>
    </row>
    <row r="113" spans="1:9" ht="14.5">
      <c r="A113" s="51"/>
      <c r="B113" s="51"/>
      <c r="C113" s="51"/>
      <c r="D113" s="51"/>
      <c r="E113" s="51"/>
      <c r="F113" s="51"/>
      <c r="G113" s="51"/>
      <c r="H113" s="51"/>
      <c r="I113" s="51"/>
    </row>
    <row r="114" spans="1:9" ht="14.5">
      <c r="A114" s="51"/>
      <c r="B114" s="51"/>
      <c r="C114" s="51"/>
      <c r="D114" s="51"/>
      <c r="E114" s="51"/>
      <c r="F114" s="51"/>
      <c r="G114" s="51"/>
      <c r="H114" s="51"/>
      <c r="I114" s="51"/>
    </row>
    <row r="115" spans="1:9" ht="14.5">
      <c r="A115" s="51"/>
      <c r="B115" s="51"/>
      <c r="C115" s="51"/>
      <c r="D115" s="51"/>
      <c r="E115" s="51"/>
      <c r="F115" s="51"/>
      <c r="G115" s="51"/>
      <c r="H115" s="51"/>
      <c r="I115" s="51"/>
    </row>
    <row r="116" spans="1:9" ht="14.5">
      <c r="A116" s="51"/>
      <c r="B116" s="51"/>
      <c r="C116" s="51"/>
      <c r="D116" s="51"/>
      <c r="E116" s="51"/>
      <c r="F116" s="51"/>
      <c r="G116" s="51"/>
      <c r="H116" s="51"/>
      <c r="I116" s="51"/>
    </row>
    <row r="117" spans="1:9" ht="14.5">
      <c r="A117" s="51"/>
      <c r="B117" s="51"/>
      <c r="C117" s="51"/>
      <c r="D117" s="51"/>
      <c r="E117" s="51"/>
      <c r="F117" s="51"/>
      <c r="G117" s="51"/>
      <c r="H117" s="51"/>
      <c r="I117" s="51"/>
    </row>
    <row r="118" spans="1:9" ht="14.5">
      <c r="A118" s="51"/>
      <c r="B118" s="51"/>
      <c r="C118" s="51"/>
      <c r="D118" s="51"/>
      <c r="E118" s="51"/>
      <c r="F118" s="51"/>
      <c r="G118" s="51"/>
      <c r="H118" s="51"/>
      <c r="I118" s="51"/>
    </row>
    <row r="119" spans="1:9" ht="14.5">
      <c r="A119" s="51"/>
      <c r="B119" s="51"/>
      <c r="C119" s="51"/>
      <c r="D119" s="51"/>
      <c r="E119" s="51"/>
      <c r="F119" s="51"/>
      <c r="G119" s="51"/>
      <c r="H119" s="51"/>
      <c r="I119" s="51"/>
    </row>
    <row r="120" spans="1:9" ht="14.5">
      <c r="A120" s="51"/>
      <c r="B120" s="51"/>
      <c r="C120" s="51"/>
      <c r="D120" s="51"/>
      <c r="E120" s="51"/>
      <c r="F120" s="51"/>
      <c r="G120" s="51"/>
      <c r="H120" s="51"/>
      <c r="I120" s="51"/>
    </row>
    <row r="121" spans="1:9" ht="14.5">
      <c r="A121" s="51"/>
      <c r="B121" s="51"/>
      <c r="C121" s="51"/>
      <c r="D121" s="51"/>
      <c r="E121" s="51"/>
      <c r="F121" s="51"/>
      <c r="G121" s="51"/>
      <c r="H121" s="51"/>
      <c r="I121" s="51"/>
    </row>
    <row r="122" spans="1:9" ht="14.5">
      <c r="A122" s="51"/>
      <c r="B122" s="51"/>
      <c r="C122" s="51"/>
      <c r="D122" s="51"/>
      <c r="E122" s="51"/>
      <c r="F122" s="51"/>
      <c r="G122" s="51"/>
      <c r="H122" s="51"/>
      <c r="I122" s="51"/>
    </row>
    <row r="123" spans="1:9" ht="14.5">
      <c r="A123" s="51"/>
      <c r="B123" s="51"/>
      <c r="C123" s="51"/>
      <c r="D123" s="51"/>
      <c r="E123" s="51"/>
      <c r="F123" s="51"/>
      <c r="G123" s="51"/>
      <c r="H123" s="51"/>
      <c r="I123" s="51"/>
    </row>
    <row r="124" spans="1:9" ht="14.5">
      <c r="A124" s="51"/>
      <c r="B124" s="51"/>
      <c r="C124" s="51"/>
      <c r="D124" s="51"/>
      <c r="E124" s="51"/>
      <c r="F124" s="51"/>
      <c r="G124" s="51"/>
      <c r="H124" s="51"/>
      <c r="I124" s="51"/>
    </row>
    <row r="125" spans="1:9" ht="14.5">
      <c r="A125" s="51"/>
      <c r="B125" s="51"/>
      <c r="C125" s="51"/>
      <c r="D125" s="51"/>
      <c r="E125" s="51"/>
      <c r="F125" s="51"/>
      <c r="G125" s="51"/>
      <c r="H125" s="51"/>
      <c r="I125" s="51"/>
    </row>
    <row r="126" spans="1:9" ht="14.5">
      <c r="A126" s="51"/>
      <c r="B126" s="51"/>
      <c r="C126" s="51"/>
      <c r="D126" s="51"/>
      <c r="E126" s="51"/>
      <c r="F126" s="51"/>
      <c r="G126" s="51"/>
      <c r="H126" s="51"/>
      <c r="I126" s="51"/>
    </row>
    <row r="127" spans="1:9" ht="14.5">
      <c r="A127" s="51"/>
      <c r="B127" s="51"/>
      <c r="C127" s="51"/>
      <c r="D127" s="51"/>
      <c r="E127" s="51"/>
      <c r="F127" s="51"/>
      <c r="G127" s="51"/>
      <c r="H127" s="51"/>
      <c r="I127" s="51"/>
    </row>
    <row r="128" spans="1:9" ht="14.5">
      <c r="A128" s="51"/>
      <c r="B128" s="51"/>
      <c r="C128" s="51"/>
      <c r="D128" s="51"/>
      <c r="E128" s="51"/>
      <c r="F128" s="51"/>
      <c r="G128" s="51"/>
      <c r="H128" s="51"/>
      <c r="I128" s="51"/>
    </row>
    <row r="129" spans="1:9" ht="14.5">
      <c r="A129" s="51"/>
      <c r="B129" s="51"/>
      <c r="C129" s="51"/>
      <c r="D129" s="51"/>
      <c r="E129" s="51"/>
      <c r="F129" s="51"/>
      <c r="G129" s="51"/>
      <c r="H129" s="51"/>
      <c r="I129" s="51"/>
    </row>
    <row r="130" spans="1:9" ht="14.5">
      <c r="A130" s="51"/>
      <c r="B130" s="51"/>
      <c r="C130" s="51"/>
      <c r="D130" s="51"/>
      <c r="E130" s="51"/>
      <c r="F130" s="51"/>
      <c r="G130" s="51"/>
      <c r="H130" s="51"/>
      <c r="I130" s="51"/>
    </row>
    <row r="131" spans="1:9" ht="14.5">
      <c r="A131" s="51"/>
      <c r="B131" s="51"/>
      <c r="C131" s="51"/>
      <c r="D131" s="51"/>
      <c r="E131" s="51"/>
      <c r="F131" s="51"/>
      <c r="G131" s="51"/>
      <c r="H131" s="51"/>
      <c r="I131" s="51"/>
    </row>
    <row r="132" spans="1:9" ht="14.5">
      <c r="A132" s="51"/>
      <c r="B132" s="51"/>
      <c r="C132" s="51"/>
      <c r="D132" s="51"/>
      <c r="E132" s="51"/>
      <c r="F132" s="51"/>
      <c r="G132" s="51"/>
      <c r="H132" s="51"/>
      <c r="I132" s="51"/>
    </row>
    <row r="133" spans="1:9" ht="14.5">
      <c r="A133" s="51"/>
      <c r="B133" s="51"/>
      <c r="C133" s="51"/>
      <c r="D133" s="51"/>
      <c r="E133" s="51"/>
      <c r="F133" s="51"/>
      <c r="G133" s="51"/>
      <c r="H133" s="51"/>
      <c r="I133" s="51"/>
    </row>
    <row r="134" spans="1:9" ht="14.5">
      <c r="A134" s="51"/>
      <c r="B134" s="51"/>
      <c r="C134" s="51"/>
      <c r="D134" s="51"/>
      <c r="E134" s="51"/>
      <c r="F134" s="51"/>
      <c r="G134" s="51"/>
      <c r="H134" s="51"/>
      <c r="I134" s="51"/>
    </row>
    <row r="135" spans="1:9" ht="14.5">
      <c r="A135" s="51"/>
      <c r="B135" s="51"/>
      <c r="C135" s="51"/>
      <c r="D135" s="51"/>
      <c r="E135" s="51"/>
      <c r="F135" s="51"/>
      <c r="G135" s="51"/>
      <c r="H135" s="51"/>
      <c r="I135" s="51"/>
    </row>
    <row r="136" spans="1:9" ht="14.5">
      <c r="A136" s="51"/>
      <c r="B136" s="51"/>
      <c r="C136" s="51"/>
      <c r="D136" s="51"/>
      <c r="E136" s="51"/>
      <c r="F136" s="51"/>
      <c r="G136" s="51"/>
      <c r="H136" s="51"/>
      <c r="I136" s="51"/>
    </row>
    <row r="137" spans="1:9" ht="14.5">
      <c r="A137" s="51"/>
      <c r="B137" s="51"/>
      <c r="C137" s="51"/>
      <c r="D137" s="51"/>
      <c r="E137" s="51"/>
      <c r="F137" s="51"/>
      <c r="G137" s="51"/>
      <c r="H137" s="51"/>
      <c r="I137" s="51"/>
    </row>
    <row r="138" spans="1:9" ht="14.5">
      <c r="A138" s="51"/>
      <c r="B138" s="51"/>
      <c r="C138" s="51"/>
      <c r="D138" s="51"/>
      <c r="E138" s="51"/>
      <c r="F138" s="51"/>
      <c r="G138" s="51"/>
      <c r="H138" s="51"/>
      <c r="I138" s="51"/>
    </row>
    <row r="139" spans="1:9" ht="14.5">
      <c r="A139" s="51"/>
      <c r="B139" s="51"/>
      <c r="C139" s="51"/>
      <c r="D139" s="51"/>
      <c r="E139" s="51"/>
      <c r="F139" s="51"/>
      <c r="G139" s="51"/>
      <c r="H139" s="51"/>
      <c r="I139" s="51"/>
    </row>
    <row r="140" spans="1:9" ht="14.5">
      <c r="A140" s="51"/>
      <c r="B140" s="51"/>
      <c r="C140" s="51"/>
      <c r="D140" s="51"/>
      <c r="E140" s="51"/>
      <c r="F140" s="51"/>
      <c r="G140" s="51"/>
      <c r="H140" s="51"/>
      <c r="I140" s="51"/>
    </row>
    <row r="141" spans="1:9" ht="14.5">
      <c r="A141" s="51"/>
      <c r="B141" s="51"/>
      <c r="C141" s="51"/>
      <c r="D141" s="51"/>
      <c r="E141" s="51"/>
      <c r="F141" s="51"/>
      <c r="G141" s="51"/>
      <c r="H141" s="51"/>
      <c r="I141" s="51"/>
    </row>
    <row r="142" spans="1:9" ht="14.5">
      <c r="A142" s="51"/>
      <c r="B142" s="51"/>
      <c r="C142" s="51"/>
      <c r="D142" s="51"/>
      <c r="E142" s="51"/>
      <c r="F142" s="51"/>
      <c r="G142" s="51"/>
      <c r="H142" s="51"/>
      <c r="I142" s="51"/>
    </row>
    <row r="143" spans="1:9" ht="14.5">
      <c r="A143" s="51"/>
      <c r="B143" s="51"/>
      <c r="C143" s="51"/>
      <c r="D143" s="51"/>
      <c r="E143" s="51"/>
      <c r="F143" s="51"/>
      <c r="G143" s="51"/>
      <c r="H143" s="51"/>
      <c r="I143" s="51"/>
    </row>
    <row r="144" spans="1:9" ht="14.5">
      <c r="A144" s="51"/>
      <c r="B144" s="51"/>
      <c r="C144" s="51"/>
      <c r="D144" s="51"/>
      <c r="E144" s="51"/>
      <c r="F144" s="51"/>
      <c r="G144" s="51"/>
      <c r="H144" s="51"/>
      <c r="I144" s="51"/>
    </row>
    <row r="145" spans="1:9" ht="14.5">
      <c r="A145" s="51"/>
      <c r="B145" s="51"/>
      <c r="C145" s="51"/>
      <c r="D145" s="51"/>
      <c r="E145" s="51"/>
      <c r="F145" s="51"/>
      <c r="G145" s="51"/>
      <c r="H145" s="51"/>
      <c r="I145" s="51"/>
    </row>
    <row r="146" spans="1:9" ht="14.5">
      <c r="A146" s="51"/>
      <c r="B146" s="51"/>
      <c r="C146" s="51"/>
      <c r="D146" s="51"/>
      <c r="E146" s="51"/>
      <c r="F146" s="51"/>
      <c r="G146" s="51"/>
      <c r="H146" s="51"/>
      <c r="I146" s="51"/>
    </row>
    <row r="147" spans="1:9" ht="14.5">
      <c r="A147" s="51"/>
      <c r="B147" s="51"/>
      <c r="C147" s="51"/>
      <c r="D147" s="51"/>
      <c r="E147" s="51"/>
      <c r="F147" s="51"/>
      <c r="G147" s="51"/>
      <c r="H147" s="51"/>
      <c r="I147" s="51"/>
    </row>
    <row r="148" spans="1:9" ht="14.5">
      <c r="A148" s="51"/>
      <c r="B148" s="51"/>
      <c r="C148" s="51"/>
      <c r="D148" s="51"/>
      <c r="E148" s="51"/>
      <c r="F148" s="51"/>
      <c r="G148" s="51"/>
      <c r="H148" s="51"/>
      <c r="I148" s="51"/>
    </row>
    <row r="149" spans="1:9" ht="14.5">
      <c r="A149" s="51"/>
      <c r="B149" s="51"/>
      <c r="C149" s="51"/>
      <c r="D149" s="51"/>
      <c r="E149" s="51"/>
      <c r="F149" s="51"/>
      <c r="G149" s="51"/>
      <c r="H149" s="51"/>
      <c r="I149" s="51"/>
    </row>
    <row r="150" spans="1:9" ht="14.5">
      <c r="A150" s="51"/>
      <c r="B150" s="51"/>
      <c r="C150" s="51"/>
      <c r="D150" s="51"/>
      <c r="E150" s="51"/>
      <c r="F150" s="51"/>
      <c r="G150" s="51"/>
      <c r="H150" s="51"/>
      <c r="I150" s="51"/>
    </row>
    <row r="151" spans="1:9" ht="14.5">
      <c r="A151" s="51"/>
      <c r="B151" s="51"/>
      <c r="C151" s="51"/>
      <c r="D151" s="51"/>
      <c r="E151" s="51"/>
      <c r="F151" s="51"/>
      <c r="G151" s="51"/>
      <c r="H151" s="51"/>
      <c r="I151" s="51"/>
    </row>
    <row r="152" spans="1:9" ht="14.5">
      <c r="A152" s="51"/>
      <c r="B152" s="51"/>
      <c r="C152" s="51"/>
      <c r="D152" s="51"/>
      <c r="E152" s="51"/>
      <c r="F152" s="51"/>
      <c r="G152" s="51"/>
      <c r="H152" s="51"/>
      <c r="I152" s="51"/>
    </row>
    <row r="153" spans="1:9" ht="14.5">
      <c r="A153" s="51"/>
      <c r="B153" s="51"/>
      <c r="C153" s="51"/>
      <c r="D153" s="51"/>
      <c r="E153" s="51"/>
      <c r="F153" s="51"/>
      <c r="G153" s="51"/>
      <c r="H153" s="51"/>
      <c r="I153" s="51"/>
    </row>
    <row r="154" spans="1:9" ht="14.5">
      <c r="A154" s="51"/>
      <c r="B154" s="51"/>
      <c r="C154" s="51"/>
      <c r="D154" s="51"/>
      <c r="E154" s="51"/>
      <c r="F154" s="51"/>
      <c r="G154" s="51"/>
      <c r="H154" s="51"/>
      <c r="I154" s="51"/>
    </row>
    <row r="155" spans="1:9" ht="14.5">
      <c r="A155" s="51"/>
      <c r="B155" s="51"/>
      <c r="C155" s="51"/>
      <c r="D155" s="51"/>
      <c r="E155" s="51"/>
      <c r="F155" s="51"/>
      <c r="G155" s="51"/>
      <c r="H155" s="51"/>
      <c r="I155" s="51"/>
    </row>
    <row r="156" spans="1:9" ht="14.5">
      <c r="A156" s="51"/>
      <c r="B156" s="51"/>
      <c r="C156" s="51"/>
      <c r="D156" s="51"/>
      <c r="E156" s="51"/>
      <c r="F156" s="51"/>
      <c r="G156" s="51"/>
      <c r="H156" s="51"/>
      <c r="I156" s="51"/>
    </row>
    <row r="157" spans="1:9" ht="14.5">
      <c r="A157" s="51"/>
      <c r="B157" s="51"/>
      <c r="C157" s="51"/>
      <c r="D157" s="51"/>
      <c r="E157" s="51"/>
      <c r="F157" s="51"/>
      <c r="G157" s="51"/>
      <c r="H157" s="51"/>
      <c r="I157" s="51"/>
    </row>
    <row r="158" spans="1:9" ht="14.5">
      <c r="A158" s="51"/>
      <c r="B158" s="51"/>
      <c r="C158" s="51"/>
      <c r="D158" s="51"/>
      <c r="E158" s="51"/>
      <c r="F158" s="51"/>
      <c r="G158" s="51"/>
      <c r="H158" s="51"/>
      <c r="I158" s="51"/>
    </row>
    <row r="159" spans="1:9" ht="14.5">
      <c r="A159" s="51"/>
      <c r="B159" s="51"/>
      <c r="C159" s="51"/>
      <c r="D159" s="51"/>
      <c r="E159" s="51"/>
      <c r="F159" s="51"/>
      <c r="G159" s="51"/>
      <c r="H159" s="51"/>
      <c r="I159" s="51"/>
    </row>
    <row r="160" spans="1:9" ht="14.5">
      <c r="A160" s="51"/>
      <c r="B160" s="51"/>
      <c r="C160" s="51"/>
      <c r="D160" s="51"/>
      <c r="E160" s="51"/>
      <c r="F160" s="51"/>
      <c r="G160" s="51"/>
      <c r="H160" s="51"/>
      <c r="I160" s="51"/>
    </row>
    <row r="161" spans="1:9" ht="14.5">
      <c r="A161" s="51"/>
      <c r="B161" s="51"/>
      <c r="C161" s="51"/>
      <c r="D161" s="51"/>
      <c r="E161" s="51"/>
      <c r="F161" s="51"/>
      <c r="G161" s="51"/>
      <c r="H161" s="51"/>
      <c r="I161" s="51"/>
    </row>
    <row r="162" spans="1:9" ht="14.5">
      <c r="A162" s="51"/>
      <c r="B162" s="51"/>
      <c r="C162" s="51"/>
      <c r="D162" s="51"/>
      <c r="E162" s="51"/>
      <c r="F162" s="51"/>
      <c r="G162" s="51"/>
      <c r="H162" s="51"/>
      <c r="I162" s="51"/>
    </row>
    <row r="163" spans="1:9" ht="14.5">
      <c r="A163" s="51"/>
      <c r="B163" s="51"/>
      <c r="C163" s="51"/>
      <c r="D163" s="51"/>
      <c r="E163" s="51"/>
      <c r="F163" s="51"/>
      <c r="G163" s="51"/>
      <c r="H163" s="51"/>
      <c r="I163" s="51"/>
    </row>
    <row r="164" spans="1:9" ht="14.5">
      <c r="A164" s="51"/>
      <c r="B164" s="51"/>
      <c r="C164" s="51"/>
      <c r="D164" s="51"/>
      <c r="E164" s="51"/>
      <c r="F164" s="51"/>
      <c r="G164" s="51"/>
      <c r="H164" s="51"/>
      <c r="I164" s="51"/>
    </row>
    <row r="165" spans="1:9" ht="14.5">
      <c r="A165" s="51"/>
      <c r="B165" s="51"/>
      <c r="C165" s="51"/>
      <c r="D165" s="51"/>
      <c r="E165" s="51"/>
      <c r="F165" s="51"/>
      <c r="G165" s="51"/>
      <c r="H165" s="51"/>
      <c r="I165" s="51"/>
    </row>
    <row r="166" spans="1:9" ht="14.5">
      <c r="A166" s="51"/>
      <c r="B166" s="51"/>
      <c r="C166" s="51"/>
      <c r="D166" s="51"/>
      <c r="E166" s="51"/>
      <c r="F166" s="51"/>
      <c r="G166" s="51"/>
      <c r="H166" s="51"/>
      <c r="I166" s="51"/>
    </row>
    <row r="167" spans="1:9" ht="14.5">
      <c r="A167" s="51"/>
      <c r="B167" s="51"/>
      <c r="C167" s="51"/>
      <c r="D167" s="51"/>
      <c r="E167" s="51"/>
      <c r="F167" s="51"/>
      <c r="G167" s="51"/>
      <c r="H167" s="51"/>
      <c r="I167" s="51"/>
    </row>
    <row r="168" spans="1:9" ht="14.5">
      <c r="A168" s="51"/>
      <c r="B168" s="51"/>
      <c r="C168" s="51"/>
      <c r="D168" s="51"/>
      <c r="E168" s="51"/>
      <c r="F168" s="51"/>
      <c r="G168" s="51"/>
      <c r="H168" s="51"/>
      <c r="I168" s="51"/>
    </row>
    <row r="169" spans="1:9" ht="14.5">
      <c r="A169" s="51"/>
      <c r="B169" s="51"/>
      <c r="C169" s="51"/>
      <c r="D169" s="51"/>
      <c r="E169" s="51"/>
      <c r="F169" s="51"/>
      <c r="G169" s="51"/>
      <c r="H169" s="51"/>
      <c r="I169" s="51"/>
    </row>
    <row r="170" spans="1:9" ht="14.5">
      <c r="A170" s="51"/>
      <c r="B170" s="51"/>
      <c r="C170" s="51"/>
      <c r="D170" s="51"/>
      <c r="E170" s="51"/>
      <c r="F170" s="51"/>
      <c r="G170" s="51"/>
      <c r="H170" s="51"/>
      <c r="I170" s="51"/>
    </row>
    <row r="171" spans="1:9" ht="14.5">
      <c r="A171" s="51"/>
      <c r="B171" s="51"/>
      <c r="C171" s="51"/>
      <c r="D171" s="51"/>
      <c r="E171" s="51"/>
      <c r="F171" s="51"/>
      <c r="G171" s="51"/>
      <c r="H171" s="51"/>
      <c r="I171" s="51"/>
    </row>
    <row r="172" spans="1:9" ht="14.5">
      <c r="A172" s="51"/>
      <c r="B172" s="51"/>
      <c r="C172" s="51"/>
      <c r="D172" s="51"/>
      <c r="E172" s="51"/>
      <c r="F172" s="51"/>
      <c r="G172" s="51"/>
      <c r="H172" s="51"/>
      <c r="I172" s="51"/>
    </row>
    <row r="173" spans="1:9" ht="14.5">
      <c r="A173" s="51"/>
      <c r="B173" s="51"/>
      <c r="C173" s="51"/>
      <c r="D173" s="51"/>
      <c r="E173" s="51"/>
      <c r="F173" s="51"/>
      <c r="G173" s="51"/>
      <c r="H173" s="51"/>
      <c r="I173" s="51"/>
    </row>
    <row r="174" spans="1:9" ht="14.5">
      <c r="A174" s="51"/>
      <c r="B174" s="51"/>
      <c r="C174" s="51"/>
      <c r="D174" s="51"/>
      <c r="E174" s="51"/>
      <c r="F174" s="51"/>
      <c r="G174" s="51"/>
      <c r="H174" s="51"/>
      <c r="I174" s="51"/>
    </row>
    <row r="175" spans="1:9" ht="14.5">
      <c r="A175" s="51"/>
      <c r="B175" s="51"/>
      <c r="C175" s="51"/>
      <c r="D175" s="51"/>
      <c r="E175" s="51"/>
      <c r="F175" s="51"/>
      <c r="G175" s="51"/>
      <c r="H175" s="51"/>
      <c r="I175" s="51"/>
    </row>
    <row r="176" spans="1:9" ht="14.5">
      <c r="A176" s="51"/>
      <c r="B176" s="51"/>
      <c r="C176" s="51"/>
      <c r="D176" s="51"/>
      <c r="E176" s="51"/>
      <c r="F176" s="51"/>
      <c r="G176" s="51"/>
      <c r="H176" s="51"/>
      <c r="I176" s="51"/>
    </row>
    <row r="177" spans="1:9" ht="14.5">
      <c r="A177" s="51"/>
      <c r="B177" s="51"/>
      <c r="C177" s="51"/>
      <c r="D177" s="51"/>
      <c r="E177" s="51"/>
      <c r="F177" s="51"/>
      <c r="G177" s="51"/>
      <c r="H177" s="51"/>
      <c r="I177" s="51"/>
    </row>
    <row r="178" spans="1:9" ht="14.5">
      <c r="A178" s="51"/>
      <c r="B178" s="51"/>
      <c r="C178" s="51"/>
      <c r="D178" s="51"/>
      <c r="E178" s="51"/>
      <c r="F178" s="51"/>
      <c r="G178" s="51"/>
      <c r="H178" s="51"/>
      <c r="I178" s="51"/>
    </row>
    <row r="179" spans="1:9" ht="14.5">
      <c r="A179" s="51"/>
      <c r="B179" s="51"/>
      <c r="C179" s="51"/>
      <c r="D179" s="51"/>
      <c r="E179" s="51"/>
      <c r="F179" s="51"/>
      <c r="G179" s="51"/>
      <c r="H179" s="51"/>
      <c r="I179" s="51"/>
    </row>
    <row r="180" spans="1:9" ht="14.5">
      <c r="A180" s="51"/>
      <c r="B180" s="51"/>
      <c r="C180" s="51"/>
      <c r="D180" s="51"/>
      <c r="E180" s="51"/>
      <c r="F180" s="51"/>
      <c r="G180" s="51"/>
      <c r="H180" s="51"/>
      <c r="I180" s="51"/>
    </row>
    <row r="181" spans="1:9" ht="14.5">
      <c r="A181" s="51"/>
      <c r="B181" s="51"/>
      <c r="C181" s="51"/>
      <c r="D181" s="51"/>
      <c r="E181" s="51"/>
      <c r="F181" s="51"/>
      <c r="G181" s="51"/>
      <c r="H181" s="51"/>
      <c r="I181" s="51"/>
    </row>
    <row r="182" spans="1:9" ht="14.5">
      <c r="A182" s="51"/>
      <c r="B182" s="51"/>
      <c r="C182" s="51"/>
      <c r="D182" s="51"/>
      <c r="E182" s="51"/>
      <c r="F182" s="51"/>
      <c r="G182" s="51"/>
      <c r="H182" s="51"/>
      <c r="I182" s="51"/>
    </row>
    <row r="183" spans="1:9" ht="14.5">
      <c r="A183" s="51"/>
      <c r="B183" s="51"/>
      <c r="C183" s="51"/>
      <c r="D183" s="51"/>
      <c r="E183" s="51"/>
      <c r="F183" s="51"/>
      <c r="G183" s="51"/>
      <c r="H183" s="51"/>
      <c r="I183" s="51"/>
    </row>
    <row r="184" spans="1:9" ht="14.5">
      <c r="A184" s="51"/>
      <c r="B184" s="51"/>
      <c r="C184" s="51"/>
      <c r="D184" s="51"/>
      <c r="E184" s="51"/>
      <c r="F184" s="51"/>
      <c r="G184" s="51"/>
      <c r="H184" s="51"/>
      <c r="I184" s="51"/>
    </row>
    <row r="185" spans="1:9" ht="14.5">
      <c r="A185" s="51"/>
      <c r="B185" s="51"/>
      <c r="C185" s="51"/>
      <c r="D185" s="51"/>
      <c r="E185" s="51"/>
      <c r="F185" s="51"/>
      <c r="G185" s="51"/>
      <c r="H185" s="51"/>
      <c r="I185" s="51"/>
    </row>
    <row r="186" spans="1:9" ht="14.5">
      <c r="A186" s="51"/>
      <c r="B186" s="51"/>
      <c r="C186" s="51"/>
      <c r="D186" s="51"/>
      <c r="E186" s="51"/>
      <c r="F186" s="51"/>
      <c r="G186" s="51"/>
      <c r="H186" s="51"/>
      <c r="I186" s="51"/>
    </row>
    <row r="187" spans="1:9" ht="14.5">
      <c r="A187" s="51"/>
      <c r="B187" s="51"/>
      <c r="C187" s="51"/>
      <c r="D187" s="51"/>
      <c r="E187" s="51"/>
      <c r="F187" s="51"/>
      <c r="G187" s="51"/>
      <c r="H187" s="51"/>
      <c r="I187" s="51"/>
    </row>
    <row r="188" spans="1:9" ht="14.5">
      <c r="A188" s="51"/>
      <c r="B188" s="51"/>
      <c r="C188" s="51"/>
      <c r="D188" s="51"/>
      <c r="E188" s="51"/>
      <c r="F188" s="51"/>
      <c r="G188" s="51"/>
      <c r="H188" s="51"/>
      <c r="I188" s="51"/>
    </row>
    <row r="189" spans="1:9" ht="14.5">
      <c r="A189" s="51"/>
      <c r="B189" s="51"/>
      <c r="C189" s="51"/>
      <c r="D189" s="51"/>
      <c r="E189" s="51"/>
      <c r="F189" s="51"/>
      <c r="G189" s="51"/>
      <c r="H189" s="51"/>
      <c r="I189" s="51"/>
    </row>
    <row r="190" spans="1:9" ht="14.5">
      <c r="A190" s="51"/>
      <c r="B190" s="51"/>
      <c r="C190" s="51"/>
      <c r="D190" s="51"/>
      <c r="E190" s="51"/>
      <c r="F190" s="51"/>
      <c r="G190" s="51"/>
      <c r="H190" s="51"/>
      <c r="I190" s="51"/>
    </row>
    <row r="191" spans="1:9" ht="14.5">
      <c r="A191" s="51"/>
      <c r="B191" s="51"/>
      <c r="C191" s="51"/>
      <c r="D191" s="51"/>
      <c r="E191" s="51"/>
      <c r="F191" s="51"/>
      <c r="G191" s="51"/>
      <c r="H191" s="51"/>
      <c r="I191" s="51"/>
    </row>
    <row r="192" spans="1:9" ht="14.5">
      <c r="A192" s="51"/>
      <c r="B192" s="51"/>
      <c r="C192" s="51"/>
      <c r="D192" s="51"/>
      <c r="E192" s="51"/>
      <c r="F192" s="51"/>
      <c r="G192" s="51"/>
      <c r="H192" s="51"/>
      <c r="I192" s="51"/>
    </row>
    <row r="193" spans="1:9" ht="14.5">
      <c r="A193" s="51"/>
      <c r="B193" s="51"/>
      <c r="C193" s="51"/>
      <c r="D193" s="51"/>
      <c r="E193" s="51"/>
      <c r="F193" s="51"/>
      <c r="G193" s="51"/>
      <c r="H193" s="51"/>
      <c r="I193" s="51"/>
    </row>
    <row r="194" spans="1:9" ht="14.5">
      <c r="A194" s="51"/>
      <c r="B194" s="51"/>
      <c r="C194" s="51"/>
      <c r="D194" s="51"/>
      <c r="E194" s="51"/>
      <c r="F194" s="51"/>
      <c r="G194" s="51"/>
      <c r="H194" s="51"/>
      <c r="I194" s="51"/>
    </row>
    <row r="195" spans="1:9" ht="14.5">
      <c r="A195" s="51"/>
      <c r="B195" s="51"/>
      <c r="C195" s="51"/>
      <c r="D195" s="51"/>
      <c r="E195" s="51"/>
      <c r="F195" s="51"/>
      <c r="G195" s="51"/>
      <c r="H195" s="51"/>
      <c r="I195" s="51"/>
    </row>
    <row r="196" spans="1:9" ht="14.5">
      <c r="A196" s="51"/>
      <c r="B196" s="51"/>
      <c r="C196" s="51"/>
      <c r="D196" s="51"/>
      <c r="E196" s="51"/>
      <c r="F196" s="51"/>
      <c r="G196" s="51"/>
      <c r="H196" s="51"/>
      <c r="I196" s="51"/>
    </row>
    <row r="197" spans="1:9" ht="14.5">
      <c r="A197" s="51"/>
      <c r="B197" s="51"/>
      <c r="C197" s="51"/>
      <c r="D197" s="51"/>
      <c r="E197" s="51"/>
      <c r="F197" s="51"/>
      <c r="G197" s="51"/>
      <c r="H197" s="51"/>
      <c r="I197" s="51"/>
    </row>
  </sheetData>
  <mergeCells count="21">
    <mergeCell ref="A1:I1"/>
    <mergeCell ref="H5:I5"/>
    <mergeCell ref="B7:I7"/>
    <mergeCell ref="A5:A7"/>
    <mergeCell ref="B5:C5"/>
    <mergeCell ref="D5:E5"/>
    <mergeCell ref="F5:G5"/>
    <mergeCell ref="A4:I4"/>
    <mergeCell ref="A58:G58"/>
    <mergeCell ref="A28:I28"/>
    <mergeCell ref="A57:G57"/>
    <mergeCell ref="A27:I27"/>
    <mergeCell ref="A31:G31"/>
    <mergeCell ref="A56:G56"/>
    <mergeCell ref="B34:C34"/>
    <mergeCell ref="D34:E34"/>
    <mergeCell ref="F34:G34"/>
    <mergeCell ref="A34:A36"/>
    <mergeCell ref="B36:G36"/>
    <mergeCell ref="A33:G33"/>
    <mergeCell ref="A29:I29"/>
  </mergeCells>
  <hyperlinks>
    <hyperlink ref="A2" location="Inhalt!A1" display="Zurück zum Inhalt - HF-10"/>
  </hyperlinks>
  <pageMargins left="0.7" right="0.7" top="0.78740157499999996" bottom="0.78740157499999996"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66"/>
  <sheetViews>
    <sheetView zoomScale="80" zoomScaleNormal="80" workbookViewId="0">
      <selection activeCell="A2" sqref="A2"/>
    </sheetView>
  </sheetViews>
  <sheetFormatPr baseColWidth="10" defaultColWidth="11" defaultRowHeight="14"/>
  <cols>
    <col min="1" max="1" width="23.5" style="1" customWidth="1"/>
    <col min="2" max="9" width="11.08203125" style="1" customWidth="1"/>
    <col min="10" max="16384" width="11" style="1"/>
  </cols>
  <sheetData>
    <row r="1" spans="1:115" ht="23.5">
      <c r="A1" s="822">
        <v>2021</v>
      </c>
      <c r="B1" s="822"/>
      <c r="C1" s="822"/>
      <c r="D1" s="822"/>
      <c r="E1" s="822"/>
      <c r="F1" s="822"/>
      <c r="G1" s="822"/>
      <c r="H1" s="822"/>
      <c r="I1" s="822"/>
      <c r="J1" s="130"/>
      <c r="K1" s="130"/>
      <c r="L1" s="130"/>
      <c r="M1" s="130"/>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row>
    <row r="2" spans="1:115" s="544" customFormat="1" ht="13">
      <c r="A2" s="813" t="s">
        <v>208</v>
      </c>
      <c r="J2" s="547"/>
      <c r="K2" s="547"/>
      <c r="L2" s="547"/>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row>
    <row r="3" spans="1:115" s="8" customFormat="1" ht="14.5">
      <c r="A3" s="50"/>
      <c r="B3" s="303"/>
      <c r="C3" s="303"/>
      <c r="D3" s="303"/>
      <c r="E3" s="303"/>
      <c r="F3" s="303"/>
      <c r="G3" s="303"/>
      <c r="H3" s="303"/>
      <c r="I3" s="303"/>
      <c r="J3" s="303"/>
      <c r="K3" s="303"/>
      <c r="L3" s="303"/>
      <c r="M3" s="303"/>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115" ht="30" customHeight="1">
      <c r="A4" s="1004" t="s">
        <v>187</v>
      </c>
      <c r="B4" s="1004"/>
      <c r="C4" s="1004"/>
      <c r="D4" s="1004"/>
      <c r="E4" s="1004"/>
      <c r="F4" s="1004"/>
      <c r="G4" s="1004"/>
      <c r="H4" s="1004"/>
      <c r="I4" s="1004"/>
      <c r="J4" s="51"/>
      <c r="K4" s="51"/>
      <c r="L4" s="51"/>
      <c r="M4" s="5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row>
    <row r="5" spans="1:115" ht="43.5" customHeight="1">
      <c r="A5" s="1002" t="s">
        <v>69</v>
      </c>
      <c r="B5" s="1010" t="s">
        <v>73</v>
      </c>
      <c r="C5" s="1011"/>
      <c r="D5" s="1010" t="s">
        <v>74</v>
      </c>
      <c r="E5" s="1011"/>
      <c r="F5" s="1010" t="s">
        <v>75</v>
      </c>
      <c r="G5" s="1011"/>
      <c r="H5" s="1010" t="s">
        <v>76</v>
      </c>
      <c r="I5" s="1012"/>
      <c r="J5" s="51"/>
      <c r="K5" s="51"/>
      <c r="L5" s="51"/>
      <c r="M5" s="5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row>
    <row r="6" spans="1:115" ht="15" thickBot="1">
      <c r="A6" s="1003"/>
      <c r="B6" s="659" t="s">
        <v>89</v>
      </c>
      <c r="C6" s="660" t="s">
        <v>71</v>
      </c>
      <c r="D6" s="659" t="s">
        <v>89</v>
      </c>
      <c r="E6" s="660" t="s">
        <v>71</v>
      </c>
      <c r="F6" s="659" t="s">
        <v>89</v>
      </c>
      <c r="G6" s="660" t="s">
        <v>71</v>
      </c>
      <c r="H6" s="659" t="s">
        <v>89</v>
      </c>
      <c r="I6" s="447" t="s">
        <v>71</v>
      </c>
      <c r="J6" s="51"/>
      <c r="K6" s="51"/>
      <c r="L6" s="51"/>
      <c r="M6" s="5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row>
    <row r="7" spans="1:115" ht="14.5">
      <c r="A7" s="308" t="s">
        <v>3</v>
      </c>
      <c r="B7" s="618">
        <v>3</v>
      </c>
      <c r="C7" s="661">
        <v>0.02</v>
      </c>
      <c r="D7" s="347">
        <v>3.2</v>
      </c>
      <c r="E7" s="661">
        <v>0.02</v>
      </c>
      <c r="F7" s="618">
        <v>3.1</v>
      </c>
      <c r="G7" s="661">
        <v>0.04</v>
      </c>
      <c r="H7" s="618">
        <v>3.1</v>
      </c>
      <c r="I7" s="347">
        <v>0.02</v>
      </c>
      <c r="J7" s="51"/>
      <c r="K7" s="51"/>
      <c r="L7" s="51"/>
      <c r="M7" s="5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row>
    <row r="8" spans="1:115" ht="14.5">
      <c r="A8" s="304" t="s">
        <v>4</v>
      </c>
      <c r="B8" s="619">
        <v>3</v>
      </c>
      <c r="C8" s="662">
        <v>0.02</v>
      </c>
      <c r="D8" s="346">
        <v>3.2</v>
      </c>
      <c r="E8" s="662">
        <v>0.02</v>
      </c>
      <c r="F8" s="619">
        <v>3.1</v>
      </c>
      <c r="G8" s="662">
        <v>0.03</v>
      </c>
      <c r="H8" s="619">
        <v>3.2</v>
      </c>
      <c r="I8" s="346">
        <v>0.02</v>
      </c>
      <c r="J8" s="51"/>
      <c r="K8" s="51"/>
      <c r="L8" s="51"/>
      <c r="M8" s="5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row>
    <row r="9" spans="1:115" ht="14.5">
      <c r="A9" s="308" t="s">
        <v>26</v>
      </c>
      <c r="B9" s="618">
        <v>2.9000000000000004</v>
      </c>
      <c r="C9" s="661">
        <v>0.03</v>
      </c>
      <c r="D9" s="347">
        <v>3.2</v>
      </c>
      <c r="E9" s="661">
        <v>0.03</v>
      </c>
      <c r="F9" s="618">
        <v>3.1</v>
      </c>
      <c r="G9" s="661">
        <v>0.04</v>
      </c>
      <c r="H9" s="618">
        <v>3.1</v>
      </c>
      <c r="I9" s="347">
        <v>0.03</v>
      </c>
      <c r="J9" s="51"/>
      <c r="K9" s="51"/>
      <c r="L9" s="51"/>
      <c r="M9" s="5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row>
    <row r="10" spans="1:115" ht="14.5">
      <c r="A10" s="304" t="s">
        <v>5</v>
      </c>
      <c r="B10" s="619">
        <v>2.9000000000000004</v>
      </c>
      <c r="C10" s="662">
        <v>0.02</v>
      </c>
      <c r="D10" s="346">
        <v>3.1</v>
      </c>
      <c r="E10" s="662">
        <v>0.03</v>
      </c>
      <c r="F10" s="619">
        <v>3.1</v>
      </c>
      <c r="G10" s="662">
        <v>0.04</v>
      </c>
      <c r="H10" s="619">
        <v>3.1</v>
      </c>
      <c r="I10" s="346">
        <v>0.03</v>
      </c>
      <c r="J10" s="51"/>
      <c r="K10" s="51"/>
      <c r="L10" s="51"/>
      <c r="M10" s="5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row>
    <row r="11" spans="1:115" ht="14.5">
      <c r="A11" s="308" t="s">
        <v>6</v>
      </c>
      <c r="B11" s="618">
        <v>3</v>
      </c>
      <c r="C11" s="661">
        <v>0.03</v>
      </c>
      <c r="D11" s="347">
        <v>3.2</v>
      </c>
      <c r="E11" s="661">
        <v>0.03</v>
      </c>
      <c r="F11" s="618">
        <v>3.2</v>
      </c>
      <c r="G11" s="661">
        <v>7.0000000000000007E-2</v>
      </c>
      <c r="H11" s="618">
        <v>3.2</v>
      </c>
      <c r="I11" s="347">
        <v>0.04</v>
      </c>
      <c r="J11" s="51"/>
      <c r="K11" s="51"/>
      <c r="L11" s="51"/>
      <c r="M11" s="5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row>
    <row r="12" spans="1:115" ht="14.5">
      <c r="A12" s="304" t="s">
        <v>27</v>
      </c>
      <c r="B12" s="619" t="s">
        <v>142</v>
      </c>
      <c r="C12" s="662">
        <v>0.02</v>
      </c>
      <c r="D12" s="346">
        <v>3.1</v>
      </c>
      <c r="E12" s="662">
        <v>0.02</v>
      </c>
      <c r="F12" s="619">
        <v>3.1</v>
      </c>
      <c r="G12" s="662">
        <v>0.04</v>
      </c>
      <c r="H12" s="619">
        <v>3.2</v>
      </c>
      <c r="I12" s="346">
        <v>0.03</v>
      </c>
      <c r="J12" s="51"/>
      <c r="K12" s="51"/>
      <c r="L12" s="51"/>
      <c r="M12" s="5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row>
    <row r="13" spans="1:115" ht="14.5">
      <c r="A13" s="308" t="s">
        <v>7</v>
      </c>
      <c r="B13" s="618">
        <v>2.9000000000000004</v>
      </c>
      <c r="C13" s="661">
        <v>0.02</v>
      </c>
      <c r="D13" s="347">
        <v>3.1</v>
      </c>
      <c r="E13" s="661">
        <v>0.02</v>
      </c>
      <c r="F13" s="618">
        <v>3</v>
      </c>
      <c r="G13" s="661">
        <v>0.04</v>
      </c>
      <c r="H13" s="618">
        <v>3.1</v>
      </c>
      <c r="I13" s="347">
        <v>0.03</v>
      </c>
      <c r="J13" s="51"/>
      <c r="K13" s="51"/>
      <c r="L13" s="51"/>
      <c r="M13" s="5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row>
    <row r="14" spans="1:115" ht="14.5">
      <c r="A14" s="304" t="s">
        <v>8</v>
      </c>
      <c r="B14" s="619">
        <v>2.9000000000000004</v>
      </c>
      <c r="C14" s="662">
        <v>0.03</v>
      </c>
      <c r="D14" s="346">
        <v>3.1</v>
      </c>
      <c r="E14" s="662">
        <v>0.03</v>
      </c>
      <c r="F14" s="619">
        <v>2.9000000000000004</v>
      </c>
      <c r="G14" s="662">
        <v>0.04</v>
      </c>
      <c r="H14" s="619">
        <v>2.9000000000000004</v>
      </c>
      <c r="I14" s="346">
        <v>0.04</v>
      </c>
      <c r="J14" s="51"/>
      <c r="K14" s="51"/>
      <c r="L14" s="51"/>
      <c r="M14" s="5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row>
    <row r="15" spans="1:115" ht="14.5">
      <c r="A15" s="308" t="s">
        <v>9</v>
      </c>
      <c r="B15" s="618">
        <v>3</v>
      </c>
      <c r="C15" s="661">
        <v>0.02</v>
      </c>
      <c r="D15" s="347">
        <v>3.2</v>
      </c>
      <c r="E15" s="661">
        <v>0.02</v>
      </c>
      <c r="F15" s="618">
        <v>3.1</v>
      </c>
      <c r="G15" s="661">
        <v>0.04</v>
      </c>
      <c r="H15" s="618">
        <v>3.1</v>
      </c>
      <c r="I15" s="347">
        <v>0.02</v>
      </c>
      <c r="J15" s="51"/>
      <c r="K15" s="51"/>
      <c r="L15" s="51"/>
      <c r="M15" s="5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row>
    <row r="16" spans="1:115" ht="14.5">
      <c r="A16" s="304" t="s">
        <v>10</v>
      </c>
      <c r="B16" s="619">
        <v>3</v>
      </c>
      <c r="C16" s="662">
        <v>0.02</v>
      </c>
      <c r="D16" s="346">
        <v>3.2</v>
      </c>
      <c r="E16" s="662">
        <v>0.02</v>
      </c>
      <c r="F16" s="619">
        <v>3.1</v>
      </c>
      <c r="G16" s="662">
        <v>0.03</v>
      </c>
      <c r="H16" s="619">
        <v>3.1</v>
      </c>
      <c r="I16" s="346">
        <v>0.02</v>
      </c>
      <c r="J16" s="51"/>
      <c r="K16" s="51"/>
      <c r="L16" s="51"/>
      <c r="M16" s="5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row>
    <row r="17" spans="1:49" ht="14.5">
      <c r="A17" s="308" t="s">
        <v>11</v>
      </c>
      <c r="B17" s="618">
        <v>2.9000000000000004</v>
      </c>
      <c r="C17" s="661">
        <v>0.02</v>
      </c>
      <c r="D17" s="347">
        <v>3.1</v>
      </c>
      <c r="E17" s="661">
        <v>0.03</v>
      </c>
      <c r="F17" s="618">
        <v>3.2</v>
      </c>
      <c r="G17" s="661">
        <v>0.05</v>
      </c>
      <c r="H17" s="618">
        <v>3.1</v>
      </c>
      <c r="I17" s="347">
        <v>0.03</v>
      </c>
      <c r="J17" s="51"/>
      <c r="K17" s="51"/>
      <c r="L17" s="51"/>
      <c r="M17" s="5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row>
    <row r="18" spans="1:49" ht="14.5">
      <c r="A18" s="304" t="s">
        <v>12</v>
      </c>
      <c r="B18" s="619">
        <v>3</v>
      </c>
      <c r="C18" s="662">
        <v>0.03</v>
      </c>
      <c r="D18" s="346">
        <v>3.1</v>
      </c>
      <c r="E18" s="662">
        <v>0.03</v>
      </c>
      <c r="F18" s="619">
        <v>3.2</v>
      </c>
      <c r="G18" s="662">
        <v>0.05</v>
      </c>
      <c r="H18" s="619">
        <v>3.1</v>
      </c>
      <c r="I18" s="346">
        <v>0.04</v>
      </c>
      <c r="J18" s="51"/>
      <c r="K18" s="51"/>
      <c r="L18" s="51"/>
      <c r="M18" s="5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row>
    <row r="19" spans="1:49" ht="14.5">
      <c r="A19" s="308" t="s">
        <v>13</v>
      </c>
      <c r="B19" s="618">
        <v>2.9000000000000004</v>
      </c>
      <c r="C19" s="661">
        <v>0.02</v>
      </c>
      <c r="D19" s="347">
        <v>3.2</v>
      </c>
      <c r="E19" s="661">
        <v>0.02</v>
      </c>
      <c r="F19" s="618">
        <v>3</v>
      </c>
      <c r="G19" s="661">
        <v>0.03</v>
      </c>
      <c r="H19" s="618">
        <v>3.1</v>
      </c>
      <c r="I19" s="347">
        <v>0.03</v>
      </c>
      <c r="J19" s="51"/>
      <c r="K19" s="51"/>
      <c r="L19" s="51"/>
      <c r="M19" s="5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row>
    <row r="20" spans="1:49" ht="14.5">
      <c r="A20" s="304" t="s">
        <v>14</v>
      </c>
      <c r="B20" s="619">
        <v>2.9000000000000004</v>
      </c>
      <c r="C20" s="662">
        <v>0.03</v>
      </c>
      <c r="D20" s="346">
        <v>3.2</v>
      </c>
      <c r="E20" s="662">
        <v>0.03</v>
      </c>
      <c r="F20" s="619">
        <v>3</v>
      </c>
      <c r="G20" s="662">
        <v>0.04</v>
      </c>
      <c r="H20" s="619">
        <v>3</v>
      </c>
      <c r="I20" s="346">
        <v>0.03</v>
      </c>
      <c r="J20" s="51"/>
      <c r="K20" s="51"/>
      <c r="L20" s="51"/>
      <c r="M20" s="5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row>
    <row r="21" spans="1:49" ht="14.5">
      <c r="A21" s="308" t="s">
        <v>15</v>
      </c>
      <c r="B21" s="618">
        <v>3</v>
      </c>
      <c r="C21" s="661">
        <v>0.03</v>
      </c>
      <c r="D21" s="347">
        <v>3.2</v>
      </c>
      <c r="E21" s="661">
        <v>0.03</v>
      </c>
      <c r="F21" s="618">
        <v>3.1</v>
      </c>
      <c r="G21" s="661">
        <v>0.06</v>
      </c>
      <c r="H21" s="618">
        <v>3.1</v>
      </c>
      <c r="I21" s="347">
        <v>0.03</v>
      </c>
      <c r="J21" s="51"/>
      <c r="K21" s="51"/>
      <c r="L21" s="51"/>
      <c r="M21" s="5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row>
    <row r="22" spans="1:49" ht="15" thickBot="1">
      <c r="A22" s="304" t="s">
        <v>16</v>
      </c>
      <c r="B22" s="619">
        <v>3</v>
      </c>
      <c r="C22" s="662">
        <v>0.03</v>
      </c>
      <c r="D22" s="346">
        <v>3.2</v>
      </c>
      <c r="E22" s="662">
        <v>0.03</v>
      </c>
      <c r="F22" s="619">
        <v>3.1</v>
      </c>
      <c r="G22" s="662">
        <v>0.04</v>
      </c>
      <c r="H22" s="619">
        <v>3.1</v>
      </c>
      <c r="I22" s="346">
        <v>0.03</v>
      </c>
      <c r="J22" s="51"/>
      <c r="K22" s="51"/>
      <c r="L22" s="51"/>
      <c r="M22" s="5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row>
    <row r="23" spans="1:49" ht="14.5">
      <c r="A23" s="312" t="s">
        <v>18</v>
      </c>
      <c r="B23" s="666">
        <v>3</v>
      </c>
      <c r="C23" s="669">
        <v>0.01</v>
      </c>
      <c r="D23" s="364">
        <v>3.2</v>
      </c>
      <c r="E23" s="669">
        <v>0.01</v>
      </c>
      <c r="F23" s="666">
        <v>3.1</v>
      </c>
      <c r="G23" s="669">
        <v>0.01</v>
      </c>
      <c r="H23" s="666">
        <v>3.1</v>
      </c>
      <c r="I23" s="364">
        <v>0.01</v>
      </c>
      <c r="J23" s="51"/>
      <c r="K23" s="51"/>
      <c r="L23" s="51"/>
      <c r="M23" s="5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row>
    <row r="24" spans="1:49" ht="14.5">
      <c r="A24" s="315" t="s">
        <v>17</v>
      </c>
      <c r="B24" s="667">
        <v>2.9000000000000004</v>
      </c>
      <c r="C24" s="670">
        <v>0.01</v>
      </c>
      <c r="D24" s="367" t="s">
        <v>143</v>
      </c>
      <c r="E24" s="670">
        <v>0.01</v>
      </c>
      <c r="F24" s="667">
        <v>3</v>
      </c>
      <c r="G24" s="670">
        <v>0.02</v>
      </c>
      <c r="H24" s="667">
        <v>3.1</v>
      </c>
      <c r="I24" s="367">
        <v>0.01</v>
      </c>
      <c r="J24" s="51"/>
      <c r="K24" s="51"/>
      <c r="L24" s="51"/>
      <c r="M24" s="5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row>
    <row r="25" spans="1:49" ht="15" thickBot="1">
      <c r="A25" s="318" t="s">
        <v>19</v>
      </c>
      <c r="B25" s="668">
        <v>3</v>
      </c>
      <c r="C25" s="671">
        <v>0.01</v>
      </c>
      <c r="D25" s="370">
        <v>3.2</v>
      </c>
      <c r="E25" s="671">
        <v>0.01</v>
      </c>
      <c r="F25" s="668">
        <v>3.1</v>
      </c>
      <c r="G25" s="671">
        <v>0.01</v>
      </c>
      <c r="H25" s="668">
        <v>3.1</v>
      </c>
      <c r="I25" s="370">
        <v>0.01</v>
      </c>
      <c r="J25" s="51"/>
      <c r="K25" s="51"/>
      <c r="L25" s="51"/>
      <c r="M25" s="5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row>
    <row r="26" spans="1:49" ht="14.5">
      <c r="A26" s="1006" t="s">
        <v>93</v>
      </c>
      <c r="B26" s="1006"/>
      <c r="C26" s="1006"/>
      <c r="D26" s="1006"/>
      <c r="E26" s="1006"/>
      <c r="F26" s="1006"/>
      <c r="G26" s="1006"/>
      <c r="H26" s="1006"/>
      <c r="I26" s="1006"/>
      <c r="J26" s="51"/>
      <c r="K26" s="51"/>
      <c r="L26" s="51"/>
      <c r="M26" s="5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row>
    <row r="27" spans="1:49" ht="27.75" customHeight="1">
      <c r="A27" s="1009" t="s">
        <v>144</v>
      </c>
      <c r="B27" s="1009"/>
      <c r="C27" s="1009"/>
      <c r="D27" s="1009"/>
      <c r="E27" s="1009"/>
      <c r="F27" s="1009"/>
      <c r="G27" s="1009"/>
      <c r="H27" s="1009"/>
      <c r="I27" s="1009"/>
      <c r="J27" s="51"/>
      <c r="K27" s="51"/>
      <c r="L27" s="51"/>
      <c r="M27" s="5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row>
    <row r="28" spans="1:49" ht="14.5">
      <c r="A28" s="1007" t="s">
        <v>150</v>
      </c>
      <c r="B28" s="1007"/>
      <c r="C28" s="1007"/>
      <c r="D28" s="1007"/>
      <c r="E28" s="1007"/>
      <c r="F28" s="1007"/>
      <c r="G28" s="1007"/>
      <c r="H28" s="1007"/>
      <c r="I28" s="1007"/>
      <c r="J28" s="51"/>
      <c r="K28" s="51"/>
      <c r="L28" s="51"/>
      <c r="M28" s="5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row>
    <row r="29" spans="1:49" ht="14.5">
      <c r="A29" s="1008" t="s">
        <v>145</v>
      </c>
      <c r="B29" s="1008"/>
      <c r="C29" s="1008"/>
      <c r="D29" s="1008"/>
      <c r="E29" s="1008"/>
      <c r="F29" s="1008"/>
      <c r="G29" s="1008"/>
      <c r="H29" s="1008"/>
      <c r="I29" s="1008"/>
      <c r="J29" s="51"/>
      <c r="K29" s="51"/>
      <c r="L29" s="51"/>
      <c r="M29" s="5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row>
    <row r="30" spans="1:49" ht="14.5">
      <c r="A30" s="51"/>
      <c r="B30" s="51"/>
      <c r="C30" s="51"/>
      <c r="D30" s="51"/>
      <c r="E30" s="51"/>
      <c r="F30" s="51"/>
      <c r="G30" s="51"/>
      <c r="H30" s="51"/>
      <c r="I30" s="51"/>
      <c r="J30" s="446"/>
      <c r="K30" s="446"/>
      <c r="L30" s="446"/>
      <c r="M30" s="51"/>
    </row>
    <row r="31" spans="1:49" ht="23.5">
      <c r="A31" s="822">
        <v>2020</v>
      </c>
      <c r="B31" s="822"/>
      <c r="C31" s="822"/>
      <c r="D31" s="822"/>
      <c r="E31" s="822"/>
      <c r="F31" s="822"/>
      <c r="G31" s="822"/>
      <c r="H31" s="822"/>
      <c r="I31" s="822"/>
      <c r="J31" s="130"/>
      <c r="K31" s="130"/>
      <c r="L31" s="130"/>
      <c r="M31" s="51"/>
    </row>
    <row r="32" spans="1:49" ht="14.5">
      <c r="A32" s="50"/>
      <c r="B32" s="303"/>
      <c r="C32" s="303"/>
      <c r="D32" s="303"/>
      <c r="E32" s="303"/>
      <c r="F32" s="303"/>
      <c r="G32" s="303"/>
      <c r="H32" s="303"/>
      <c r="I32" s="303"/>
      <c r="J32" s="445"/>
      <c r="K32" s="445"/>
      <c r="L32" s="445"/>
      <c r="M32" s="51"/>
    </row>
    <row r="33" spans="1:13" ht="32.25" customHeight="1">
      <c r="A33" s="1013" t="s">
        <v>188</v>
      </c>
      <c r="B33" s="1013"/>
      <c r="C33" s="1013"/>
      <c r="D33" s="1013"/>
      <c r="E33" s="1013"/>
      <c r="F33" s="1013"/>
      <c r="G33" s="1013"/>
      <c r="H33" s="1013"/>
      <c r="I33" s="1013"/>
      <c r="J33" s="51"/>
      <c r="K33" s="51"/>
      <c r="L33" s="51"/>
      <c r="M33" s="51"/>
    </row>
    <row r="34" spans="1:13" ht="44.25" customHeight="1">
      <c r="A34" s="1002" t="s">
        <v>69</v>
      </c>
      <c r="B34" s="1010" t="s">
        <v>73</v>
      </c>
      <c r="C34" s="1011"/>
      <c r="D34" s="1010" t="s">
        <v>74</v>
      </c>
      <c r="E34" s="1011"/>
      <c r="F34" s="1010" t="s">
        <v>75</v>
      </c>
      <c r="G34" s="1011"/>
      <c r="H34" s="1010" t="s">
        <v>76</v>
      </c>
      <c r="I34" s="1012"/>
      <c r="J34" s="51"/>
      <c r="K34" s="51"/>
      <c r="L34" s="51"/>
      <c r="M34" s="51"/>
    </row>
    <row r="35" spans="1:13" ht="15" thickBot="1">
      <c r="A35" s="1003"/>
      <c r="B35" s="659" t="s">
        <v>89</v>
      </c>
      <c r="C35" s="660" t="s">
        <v>71</v>
      </c>
      <c r="D35" s="659" t="s">
        <v>89</v>
      </c>
      <c r="E35" s="660" t="s">
        <v>71</v>
      </c>
      <c r="F35" s="659" t="s">
        <v>89</v>
      </c>
      <c r="G35" s="660" t="s">
        <v>71</v>
      </c>
      <c r="H35" s="659" t="s">
        <v>89</v>
      </c>
      <c r="I35" s="447" t="s">
        <v>71</v>
      </c>
      <c r="J35" s="51"/>
      <c r="K35" s="51"/>
      <c r="L35" s="51"/>
      <c r="M35" s="51"/>
    </row>
    <row r="36" spans="1:13" ht="14.5">
      <c r="A36" s="308" t="s">
        <v>3</v>
      </c>
      <c r="B36" s="618">
        <v>3</v>
      </c>
      <c r="C36" s="661">
        <v>0.02</v>
      </c>
      <c r="D36" s="347">
        <v>3.2</v>
      </c>
      <c r="E36" s="661">
        <v>0.03</v>
      </c>
      <c r="F36" s="618">
        <v>3</v>
      </c>
      <c r="G36" s="661">
        <v>0.04</v>
      </c>
      <c r="H36" s="618">
        <v>3.1</v>
      </c>
      <c r="I36" s="347">
        <v>0.03</v>
      </c>
      <c r="J36" s="51"/>
      <c r="K36" s="51"/>
      <c r="L36" s="51"/>
      <c r="M36" s="51"/>
    </row>
    <row r="37" spans="1:13" ht="14.5">
      <c r="A37" s="304" t="s">
        <v>4</v>
      </c>
      <c r="B37" s="619">
        <v>3</v>
      </c>
      <c r="C37" s="662">
        <v>0.03</v>
      </c>
      <c r="D37" s="346">
        <v>3.2</v>
      </c>
      <c r="E37" s="662">
        <v>0.03</v>
      </c>
      <c r="F37" s="619">
        <v>3.2</v>
      </c>
      <c r="G37" s="662">
        <v>0.04</v>
      </c>
      <c r="H37" s="619">
        <v>3.2</v>
      </c>
      <c r="I37" s="346">
        <v>0.03</v>
      </c>
      <c r="J37" s="51"/>
      <c r="K37" s="51"/>
      <c r="L37" s="51"/>
      <c r="M37" s="51"/>
    </row>
    <row r="38" spans="1:13" ht="14.5">
      <c r="A38" s="308" t="s">
        <v>26</v>
      </c>
      <c r="B38" s="618">
        <v>2.9000000000000004</v>
      </c>
      <c r="C38" s="661">
        <v>0.03</v>
      </c>
      <c r="D38" s="347">
        <v>3.2</v>
      </c>
      <c r="E38" s="661">
        <v>0.03</v>
      </c>
      <c r="F38" s="618">
        <v>3</v>
      </c>
      <c r="G38" s="661">
        <v>0.04</v>
      </c>
      <c r="H38" s="618">
        <v>3.2</v>
      </c>
      <c r="I38" s="347">
        <v>0.03</v>
      </c>
      <c r="J38" s="51"/>
      <c r="K38" s="51"/>
      <c r="L38" s="51"/>
      <c r="M38" s="51"/>
    </row>
    <row r="39" spans="1:13" ht="14.5">
      <c r="A39" s="304" t="s">
        <v>5</v>
      </c>
      <c r="B39" s="619">
        <v>2.9000000000000004</v>
      </c>
      <c r="C39" s="662">
        <v>0.02</v>
      </c>
      <c r="D39" s="346">
        <v>3.2</v>
      </c>
      <c r="E39" s="662">
        <v>0.02</v>
      </c>
      <c r="F39" s="619">
        <v>3.1</v>
      </c>
      <c r="G39" s="662">
        <v>0.03</v>
      </c>
      <c r="H39" s="619">
        <v>3.1</v>
      </c>
      <c r="I39" s="346">
        <v>0.03</v>
      </c>
      <c r="J39" s="51"/>
      <c r="K39" s="51"/>
      <c r="L39" s="51"/>
      <c r="M39" s="51"/>
    </row>
    <row r="40" spans="1:13" ht="14.5">
      <c r="A40" s="308" t="s">
        <v>6</v>
      </c>
      <c r="B40" s="618">
        <v>3</v>
      </c>
      <c r="C40" s="661">
        <v>0.03</v>
      </c>
      <c r="D40" s="347">
        <v>3.2</v>
      </c>
      <c r="E40" s="661">
        <v>0.03</v>
      </c>
      <c r="F40" s="618">
        <v>3.2</v>
      </c>
      <c r="G40" s="661">
        <v>0.04</v>
      </c>
      <c r="H40" s="618">
        <v>3.2</v>
      </c>
      <c r="I40" s="347">
        <v>0.03</v>
      </c>
      <c r="J40" s="51"/>
      <c r="K40" s="51"/>
      <c r="L40" s="51"/>
      <c r="M40" s="51"/>
    </row>
    <row r="41" spans="1:13" ht="14.5">
      <c r="A41" s="304" t="s">
        <v>27</v>
      </c>
      <c r="B41" s="619">
        <v>3</v>
      </c>
      <c r="C41" s="662">
        <v>0.02</v>
      </c>
      <c r="D41" s="346">
        <v>3.1</v>
      </c>
      <c r="E41" s="662">
        <v>0.02</v>
      </c>
      <c r="F41" s="619">
        <v>3.1</v>
      </c>
      <c r="G41" s="662">
        <v>0.03</v>
      </c>
      <c r="H41" s="619">
        <v>3.2</v>
      </c>
      <c r="I41" s="346">
        <v>0.03</v>
      </c>
      <c r="J41" s="51"/>
      <c r="K41" s="51"/>
      <c r="L41" s="51"/>
      <c r="M41" s="51"/>
    </row>
    <row r="42" spans="1:13" ht="14.5">
      <c r="A42" s="308" t="s">
        <v>7</v>
      </c>
      <c r="B42" s="618">
        <v>2.9000000000000004</v>
      </c>
      <c r="C42" s="661">
        <v>0.03</v>
      </c>
      <c r="D42" s="347">
        <v>3.2</v>
      </c>
      <c r="E42" s="661">
        <v>0.03</v>
      </c>
      <c r="F42" s="618">
        <v>3.1</v>
      </c>
      <c r="G42" s="661">
        <v>0.04</v>
      </c>
      <c r="H42" s="618">
        <v>3.2</v>
      </c>
      <c r="I42" s="347">
        <v>0.03</v>
      </c>
      <c r="J42" s="51"/>
      <c r="K42" s="51"/>
      <c r="L42" s="51"/>
      <c r="M42" s="51"/>
    </row>
    <row r="43" spans="1:13" ht="14.5">
      <c r="A43" s="304" t="s">
        <v>8</v>
      </c>
      <c r="B43" s="619">
        <v>2.9000000000000004</v>
      </c>
      <c r="C43" s="662">
        <v>0.02</v>
      </c>
      <c r="D43" s="346">
        <v>3.2</v>
      </c>
      <c r="E43" s="662">
        <v>0.02</v>
      </c>
      <c r="F43" s="619">
        <v>2.9000000000000004</v>
      </c>
      <c r="G43" s="662">
        <v>0.03</v>
      </c>
      <c r="H43" s="619">
        <v>3</v>
      </c>
      <c r="I43" s="346">
        <v>0.03</v>
      </c>
      <c r="J43" s="51"/>
      <c r="K43" s="51"/>
      <c r="L43" s="51"/>
      <c r="M43" s="51"/>
    </row>
    <row r="44" spans="1:13" ht="14.5">
      <c r="A44" s="308" t="s">
        <v>9</v>
      </c>
      <c r="B44" s="618">
        <v>3</v>
      </c>
      <c r="C44" s="661">
        <v>0.02</v>
      </c>
      <c r="D44" s="347">
        <v>3.3000000000000003</v>
      </c>
      <c r="E44" s="661">
        <v>0.02</v>
      </c>
      <c r="F44" s="618">
        <v>3.1</v>
      </c>
      <c r="G44" s="661">
        <v>0.04</v>
      </c>
      <c r="H44" s="618">
        <v>3.2</v>
      </c>
      <c r="I44" s="347">
        <v>0.03</v>
      </c>
      <c r="J44" s="51"/>
      <c r="K44" s="51"/>
      <c r="L44" s="51"/>
      <c r="M44" s="51"/>
    </row>
    <row r="45" spans="1:13" ht="14.5">
      <c r="A45" s="304" t="s">
        <v>10</v>
      </c>
      <c r="B45" s="619">
        <v>3</v>
      </c>
      <c r="C45" s="662">
        <v>0.03</v>
      </c>
      <c r="D45" s="346">
        <v>3.2</v>
      </c>
      <c r="E45" s="662">
        <v>0.03</v>
      </c>
      <c r="F45" s="619">
        <v>3.1</v>
      </c>
      <c r="G45" s="662">
        <v>0.04</v>
      </c>
      <c r="H45" s="619">
        <v>3.2</v>
      </c>
      <c r="I45" s="346">
        <v>0.03</v>
      </c>
      <c r="J45" s="51"/>
      <c r="K45" s="51"/>
      <c r="L45" s="51"/>
      <c r="M45" s="51"/>
    </row>
    <row r="46" spans="1:13" ht="14.5">
      <c r="A46" s="308" t="s">
        <v>11</v>
      </c>
      <c r="B46" s="618">
        <v>2.9000000000000004</v>
      </c>
      <c r="C46" s="661">
        <v>0.03</v>
      </c>
      <c r="D46" s="347">
        <v>3.1</v>
      </c>
      <c r="E46" s="661">
        <v>0.03</v>
      </c>
      <c r="F46" s="618">
        <v>3</v>
      </c>
      <c r="G46" s="661">
        <v>0.04</v>
      </c>
      <c r="H46" s="618">
        <v>3</v>
      </c>
      <c r="I46" s="347">
        <v>0.03</v>
      </c>
      <c r="J46" s="51"/>
      <c r="K46" s="51"/>
      <c r="L46" s="51"/>
      <c r="M46" s="51"/>
    </row>
    <row r="47" spans="1:13" ht="14.5">
      <c r="A47" s="304" t="s">
        <v>12</v>
      </c>
      <c r="B47" s="619">
        <v>3</v>
      </c>
      <c r="C47" s="662">
        <v>0.03</v>
      </c>
      <c r="D47" s="346">
        <v>3.2</v>
      </c>
      <c r="E47" s="662">
        <v>0.03</v>
      </c>
      <c r="F47" s="619">
        <v>3.1</v>
      </c>
      <c r="G47" s="662">
        <v>0.04</v>
      </c>
      <c r="H47" s="619">
        <v>3.1</v>
      </c>
      <c r="I47" s="346">
        <v>0.03</v>
      </c>
      <c r="J47" s="51"/>
      <c r="K47" s="51"/>
      <c r="L47" s="51"/>
      <c r="M47" s="51"/>
    </row>
    <row r="48" spans="1:13" ht="14.5">
      <c r="A48" s="308" t="s">
        <v>13</v>
      </c>
      <c r="B48" s="618">
        <v>2.9000000000000004</v>
      </c>
      <c r="C48" s="661">
        <v>0.02</v>
      </c>
      <c r="D48" s="347">
        <v>3.2</v>
      </c>
      <c r="E48" s="661">
        <v>0.02</v>
      </c>
      <c r="F48" s="618">
        <v>3</v>
      </c>
      <c r="G48" s="661">
        <v>0.03</v>
      </c>
      <c r="H48" s="618">
        <v>3.1</v>
      </c>
      <c r="I48" s="347">
        <v>0.02</v>
      </c>
      <c r="J48" s="51"/>
      <c r="K48" s="51"/>
      <c r="L48" s="51"/>
      <c r="M48" s="51"/>
    </row>
    <row r="49" spans="1:13" ht="14.5">
      <c r="A49" s="304" t="s">
        <v>14</v>
      </c>
      <c r="B49" s="619">
        <v>2.9000000000000004</v>
      </c>
      <c r="C49" s="662">
        <v>0.02</v>
      </c>
      <c r="D49" s="346">
        <v>3.2</v>
      </c>
      <c r="E49" s="662">
        <v>0.02</v>
      </c>
      <c r="F49" s="619">
        <v>2.9000000000000004</v>
      </c>
      <c r="G49" s="662">
        <v>0.03</v>
      </c>
      <c r="H49" s="619">
        <v>3</v>
      </c>
      <c r="I49" s="346">
        <v>0.03</v>
      </c>
      <c r="J49" s="51"/>
      <c r="K49" s="51"/>
      <c r="L49" s="51"/>
      <c r="M49" s="51"/>
    </row>
    <row r="50" spans="1:13" ht="14.5">
      <c r="A50" s="308" t="s">
        <v>15</v>
      </c>
      <c r="B50" s="618">
        <v>3</v>
      </c>
      <c r="C50" s="661">
        <v>0.02</v>
      </c>
      <c r="D50" s="347">
        <v>3.2</v>
      </c>
      <c r="E50" s="661">
        <v>0.03</v>
      </c>
      <c r="F50" s="618">
        <v>3</v>
      </c>
      <c r="G50" s="661">
        <v>0.04</v>
      </c>
      <c r="H50" s="618">
        <v>3.1</v>
      </c>
      <c r="I50" s="347">
        <v>0.03</v>
      </c>
      <c r="J50" s="51"/>
      <c r="K50" s="51"/>
      <c r="L50" s="51"/>
      <c r="M50" s="51"/>
    </row>
    <row r="51" spans="1:13" ht="15" thickBot="1">
      <c r="A51" s="304" t="s">
        <v>16</v>
      </c>
      <c r="B51" s="619">
        <v>2.9000000000000004</v>
      </c>
      <c r="C51" s="662">
        <v>0.02</v>
      </c>
      <c r="D51" s="346">
        <v>3.2</v>
      </c>
      <c r="E51" s="662">
        <v>0.02</v>
      </c>
      <c r="F51" s="619">
        <v>3</v>
      </c>
      <c r="G51" s="662">
        <v>0.03</v>
      </c>
      <c r="H51" s="619">
        <v>3.1</v>
      </c>
      <c r="I51" s="346">
        <v>0.03</v>
      </c>
      <c r="J51" s="51"/>
      <c r="K51" s="51"/>
      <c r="L51" s="51"/>
      <c r="M51" s="51"/>
    </row>
    <row r="52" spans="1:13" ht="14.5">
      <c r="A52" s="322" t="s">
        <v>18</v>
      </c>
      <c r="B52" s="620">
        <v>3</v>
      </c>
      <c r="C52" s="663">
        <v>0.01</v>
      </c>
      <c r="D52" s="348">
        <v>3.2</v>
      </c>
      <c r="E52" s="663">
        <v>0.01</v>
      </c>
      <c r="F52" s="620">
        <v>3.1</v>
      </c>
      <c r="G52" s="663">
        <v>0.01</v>
      </c>
      <c r="H52" s="620">
        <v>3.2</v>
      </c>
      <c r="I52" s="348">
        <v>0.01</v>
      </c>
      <c r="J52" s="51"/>
      <c r="K52" s="51"/>
      <c r="L52" s="51"/>
      <c r="M52" s="51"/>
    </row>
    <row r="53" spans="1:13" ht="14.5">
      <c r="A53" s="325" t="s">
        <v>17</v>
      </c>
      <c r="B53" s="621">
        <v>2.9000000000000004</v>
      </c>
      <c r="C53" s="664">
        <v>0.01</v>
      </c>
      <c r="D53" s="349">
        <v>3.2</v>
      </c>
      <c r="E53" s="664">
        <v>0.01</v>
      </c>
      <c r="F53" s="621">
        <v>3</v>
      </c>
      <c r="G53" s="664">
        <v>0.01</v>
      </c>
      <c r="H53" s="621">
        <v>3.1</v>
      </c>
      <c r="I53" s="349">
        <v>0.01</v>
      </c>
      <c r="J53" s="51"/>
      <c r="K53" s="51"/>
      <c r="L53" s="51"/>
      <c r="M53" s="51"/>
    </row>
    <row r="54" spans="1:13" ht="15" thickBot="1">
      <c r="A54" s="328" t="s">
        <v>19</v>
      </c>
      <c r="B54" s="622">
        <v>3</v>
      </c>
      <c r="C54" s="665">
        <v>0.01</v>
      </c>
      <c r="D54" s="350">
        <v>3.2</v>
      </c>
      <c r="E54" s="665">
        <v>0.01</v>
      </c>
      <c r="F54" s="622">
        <v>3.1</v>
      </c>
      <c r="G54" s="665">
        <v>0.01</v>
      </c>
      <c r="H54" s="622">
        <v>3.1</v>
      </c>
      <c r="I54" s="350">
        <v>0.01</v>
      </c>
      <c r="J54" s="51"/>
      <c r="K54" s="51"/>
      <c r="L54" s="51"/>
      <c r="M54" s="51"/>
    </row>
    <row r="55" spans="1:13" ht="14.5">
      <c r="A55" s="1006" t="s">
        <v>93</v>
      </c>
      <c r="B55" s="1006"/>
      <c r="C55" s="1006"/>
      <c r="D55" s="1006"/>
      <c r="E55" s="1006"/>
      <c r="F55" s="1006"/>
      <c r="G55" s="1006"/>
      <c r="H55" s="1006"/>
      <c r="I55" s="1006"/>
      <c r="J55" s="51"/>
      <c r="K55" s="51"/>
      <c r="L55" s="51"/>
      <c r="M55" s="51"/>
    </row>
    <row r="56" spans="1:13" ht="14.5">
      <c r="A56" s="1008" t="s">
        <v>95</v>
      </c>
      <c r="B56" s="1008"/>
      <c r="C56" s="1008"/>
      <c r="D56" s="1008"/>
      <c r="E56" s="1008"/>
      <c r="F56" s="1008"/>
      <c r="G56" s="1008"/>
      <c r="H56" s="1008"/>
      <c r="I56" s="1008"/>
      <c r="J56" s="51"/>
      <c r="K56" s="51"/>
      <c r="L56" s="51"/>
      <c r="M56" s="51"/>
    </row>
    <row r="57" spans="1:13" ht="14.5">
      <c r="A57" s="51"/>
      <c r="B57" s="51"/>
      <c r="C57" s="51"/>
      <c r="D57" s="51"/>
      <c r="E57" s="51"/>
      <c r="F57" s="51"/>
      <c r="G57" s="51"/>
      <c r="H57" s="51"/>
      <c r="I57" s="51"/>
      <c r="J57" s="51"/>
      <c r="K57" s="51"/>
      <c r="L57" s="51"/>
      <c r="M57" s="51"/>
    </row>
    <row r="58" spans="1:13" ht="14.5">
      <c r="A58" s="51"/>
      <c r="B58" s="51"/>
      <c r="C58" s="51"/>
      <c r="D58" s="51"/>
      <c r="E58" s="51"/>
      <c r="F58" s="51"/>
      <c r="G58" s="51"/>
      <c r="H58" s="51"/>
      <c r="I58" s="51"/>
      <c r="J58" s="51"/>
      <c r="K58" s="51"/>
      <c r="L58" s="51"/>
      <c r="M58" s="51"/>
    </row>
    <row r="59" spans="1:13" ht="14.5">
      <c r="A59" s="51"/>
      <c r="B59" s="51"/>
      <c r="C59" s="51"/>
      <c r="D59" s="51"/>
      <c r="E59" s="51"/>
      <c r="F59" s="51"/>
      <c r="G59" s="51"/>
      <c r="H59" s="51"/>
      <c r="I59" s="51"/>
      <c r="J59" s="51"/>
      <c r="K59" s="51"/>
      <c r="L59" s="51"/>
      <c r="M59" s="51"/>
    </row>
    <row r="60" spans="1:13" ht="14.5">
      <c r="A60" s="51"/>
      <c r="B60" s="51"/>
      <c r="C60" s="51"/>
      <c r="D60" s="51"/>
      <c r="E60" s="51"/>
      <c r="F60" s="51"/>
      <c r="G60" s="51"/>
      <c r="H60" s="51"/>
      <c r="I60" s="51"/>
      <c r="J60" s="51"/>
      <c r="K60" s="51"/>
      <c r="L60" s="51"/>
      <c r="M60" s="51"/>
    </row>
    <row r="61" spans="1:13" ht="14.5">
      <c r="A61" s="51"/>
      <c r="B61" s="51"/>
      <c r="C61" s="51"/>
      <c r="D61" s="51"/>
      <c r="E61" s="51"/>
      <c r="F61" s="51"/>
      <c r="G61" s="51"/>
      <c r="H61" s="51"/>
      <c r="I61" s="51"/>
      <c r="J61" s="51"/>
      <c r="K61" s="51"/>
      <c r="L61" s="51"/>
      <c r="M61" s="51"/>
    </row>
    <row r="62" spans="1:13" ht="14.5">
      <c r="A62" s="51"/>
      <c r="B62" s="51"/>
      <c r="C62" s="51"/>
      <c r="D62" s="51"/>
      <c r="E62" s="51"/>
      <c r="F62" s="51"/>
      <c r="G62" s="51"/>
      <c r="H62" s="51"/>
      <c r="I62" s="51"/>
      <c r="J62" s="51"/>
      <c r="K62" s="51"/>
      <c r="L62" s="51"/>
      <c r="M62" s="51"/>
    </row>
    <row r="63" spans="1:13" ht="14.5">
      <c r="A63" s="51"/>
      <c r="B63" s="51"/>
      <c r="C63" s="51"/>
      <c r="D63" s="51"/>
      <c r="E63" s="51"/>
      <c r="F63" s="51"/>
      <c r="G63" s="51"/>
      <c r="H63" s="51"/>
      <c r="I63" s="51"/>
      <c r="J63" s="51"/>
      <c r="K63" s="51"/>
      <c r="L63" s="51"/>
      <c r="M63" s="51"/>
    </row>
    <row r="64" spans="1:13" ht="14.5">
      <c r="A64" s="51"/>
      <c r="B64" s="51"/>
      <c r="C64" s="51"/>
      <c r="D64" s="51"/>
      <c r="E64" s="51"/>
      <c r="F64" s="51"/>
      <c r="G64" s="51"/>
      <c r="H64" s="51"/>
      <c r="I64" s="51"/>
      <c r="J64" s="51"/>
      <c r="K64" s="51"/>
      <c r="L64" s="51"/>
      <c r="M64" s="51"/>
    </row>
    <row r="65" spans="1:13" ht="14.5">
      <c r="A65" s="51"/>
      <c r="B65" s="51"/>
      <c r="C65" s="51"/>
      <c r="D65" s="51"/>
      <c r="E65" s="51"/>
      <c r="F65" s="51"/>
      <c r="G65" s="51"/>
      <c r="H65" s="51"/>
      <c r="I65" s="51"/>
      <c r="J65" s="51"/>
      <c r="K65" s="51"/>
      <c r="L65" s="51"/>
      <c r="M65" s="51"/>
    </row>
    <row r="66" spans="1:13" ht="14.5">
      <c r="A66" s="51"/>
      <c r="B66" s="51"/>
      <c r="C66" s="51"/>
      <c r="D66" s="51"/>
      <c r="E66" s="51"/>
      <c r="F66" s="51"/>
      <c r="G66" s="51"/>
      <c r="H66" s="51"/>
      <c r="I66" s="51"/>
      <c r="J66" s="51"/>
      <c r="K66" s="51"/>
      <c r="L66" s="51"/>
      <c r="M66" s="51"/>
    </row>
  </sheetData>
  <mergeCells count="20">
    <mergeCell ref="A1:I1"/>
    <mergeCell ref="A5:A6"/>
    <mergeCell ref="B5:C5"/>
    <mergeCell ref="D5:E5"/>
    <mergeCell ref="F5:G5"/>
    <mergeCell ref="H5:I5"/>
    <mergeCell ref="A4:I4"/>
    <mergeCell ref="A26:I26"/>
    <mergeCell ref="A28:I28"/>
    <mergeCell ref="A29:I29"/>
    <mergeCell ref="A55:I55"/>
    <mergeCell ref="A56:I56"/>
    <mergeCell ref="A27:I27"/>
    <mergeCell ref="B34:C34"/>
    <mergeCell ref="D34:E34"/>
    <mergeCell ref="F34:G34"/>
    <mergeCell ref="H34:I34"/>
    <mergeCell ref="A34:A35"/>
    <mergeCell ref="A31:I31"/>
    <mergeCell ref="A33:I33"/>
  </mergeCells>
  <hyperlinks>
    <hyperlink ref="A2" location="Inhalt!A1" display="Zurück zum Inhalt - HF-1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3"/>
  <sheetViews>
    <sheetView zoomScale="80" zoomScaleNormal="80" workbookViewId="0">
      <selection activeCell="A2" sqref="A2"/>
    </sheetView>
  </sheetViews>
  <sheetFormatPr baseColWidth="10" defaultColWidth="11" defaultRowHeight="14"/>
  <cols>
    <col min="1" max="1" width="23.5" style="1" customWidth="1"/>
    <col min="2" max="5" width="11.08203125" style="1" customWidth="1"/>
    <col min="6" max="16384" width="11" style="1"/>
  </cols>
  <sheetData>
    <row r="1" spans="1:108" ht="23.5">
      <c r="A1" s="822">
        <v>2021</v>
      </c>
      <c r="B1" s="822"/>
      <c r="C1" s="822"/>
      <c r="D1" s="822"/>
      <c r="E1" s="822"/>
      <c r="F1" s="345"/>
      <c r="G1" s="345"/>
      <c r="H1" s="345"/>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row>
    <row r="2" spans="1:108" s="544" customFormat="1" ht="13">
      <c r="A2" s="813" t="s">
        <v>208</v>
      </c>
      <c r="B2" s="546"/>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row>
    <row r="3" spans="1:108" s="8" customFormat="1" ht="14.5">
      <c r="A3" s="50"/>
      <c r="B3" s="303"/>
      <c r="C3" s="303"/>
      <c r="D3" s="303"/>
      <c r="E3" s="303"/>
      <c r="F3" s="303"/>
      <c r="G3" s="303"/>
      <c r="H3" s="303"/>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row>
    <row r="4" spans="1:108" ht="14.5">
      <c r="A4" s="1016" t="s">
        <v>189</v>
      </c>
      <c r="B4" s="1016"/>
      <c r="C4" s="1016"/>
      <c r="D4" s="1016"/>
      <c r="E4" s="1016"/>
      <c r="F4" s="51"/>
      <c r="G4" s="51"/>
      <c r="H4" s="5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row>
    <row r="5" spans="1:108" ht="32.9" customHeight="1">
      <c r="A5" s="1002" t="s">
        <v>2</v>
      </c>
      <c r="B5" s="1010" t="s">
        <v>77</v>
      </c>
      <c r="C5" s="1011"/>
      <c r="D5" s="1010" t="s">
        <v>78</v>
      </c>
      <c r="E5" s="1012"/>
      <c r="F5" s="51"/>
      <c r="G5" s="51"/>
      <c r="H5" s="5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row>
    <row r="6" spans="1:108" ht="15" thickBot="1">
      <c r="A6" s="1003"/>
      <c r="B6" s="659" t="s">
        <v>89</v>
      </c>
      <c r="C6" s="660" t="s">
        <v>71</v>
      </c>
      <c r="D6" s="659" t="s">
        <v>89</v>
      </c>
      <c r="E6" s="447" t="s">
        <v>71</v>
      </c>
      <c r="F6" s="51"/>
      <c r="G6" s="51"/>
      <c r="H6" s="5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108" ht="14.5">
      <c r="A7" s="561" t="s">
        <v>3</v>
      </c>
      <c r="B7" s="1017" t="s">
        <v>229</v>
      </c>
      <c r="C7" s="1018"/>
      <c r="D7" s="1018"/>
      <c r="E7" s="1019"/>
      <c r="F7" s="51"/>
      <c r="G7" s="51"/>
      <c r="H7" s="5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row>
    <row r="8" spans="1:108" ht="14.5">
      <c r="A8" s="304" t="s">
        <v>4</v>
      </c>
      <c r="B8" s="1020"/>
      <c r="C8" s="1021"/>
      <c r="D8" s="1021"/>
      <c r="E8" s="1022"/>
      <c r="F8" s="51"/>
      <c r="G8" s="51"/>
      <c r="H8" s="5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row>
    <row r="9" spans="1:108" ht="14.5">
      <c r="A9" s="308" t="s">
        <v>26</v>
      </c>
      <c r="B9" s="1020"/>
      <c r="C9" s="1021"/>
      <c r="D9" s="1021"/>
      <c r="E9" s="1022"/>
      <c r="F9" s="51"/>
      <c r="G9" s="51"/>
      <c r="H9" s="5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1:108" ht="14.5">
      <c r="A10" s="304" t="s">
        <v>5</v>
      </c>
      <c r="B10" s="1020"/>
      <c r="C10" s="1021"/>
      <c r="D10" s="1021"/>
      <c r="E10" s="1022"/>
      <c r="F10" s="51"/>
      <c r="G10" s="51"/>
      <c r="H10" s="5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row>
    <row r="11" spans="1:108" ht="14.5">
      <c r="A11" s="308" t="s">
        <v>6</v>
      </c>
      <c r="B11" s="1020"/>
      <c r="C11" s="1021"/>
      <c r="D11" s="1021"/>
      <c r="E11" s="1022"/>
      <c r="F11" s="51"/>
      <c r="G11" s="51"/>
      <c r="H11" s="5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108" ht="14.5">
      <c r="A12" s="304" t="s">
        <v>27</v>
      </c>
      <c r="B12" s="1020"/>
      <c r="C12" s="1021"/>
      <c r="D12" s="1021"/>
      <c r="E12" s="1022"/>
      <c r="F12" s="51"/>
      <c r="G12" s="51"/>
      <c r="H12" s="5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108" ht="14.5">
      <c r="A13" s="308" t="s">
        <v>7</v>
      </c>
      <c r="B13" s="1020"/>
      <c r="C13" s="1021"/>
      <c r="D13" s="1021"/>
      <c r="E13" s="1022"/>
      <c r="F13" s="51"/>
      <c r="G13" s="51"/>
      <c r="H13" s="5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108" ht="14.5">
      <c r="A14" s="304" t="s">
        <v>8</v>
      </c>
      <c r="B14" s="1020"/>
      <c r="C14" s="1021"/>
      <c r="D14" s="1021"/>
      <c r="E14" s="1022"/>
      <c r="F14" s="51"/>
      <c r="G14" s="51"/>
      <c r="H14" s="5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1:108" ht="14.5">
      <c r="A15" s="308" t="s">
        <v>9</v>
      </c>
      <c r="B15" s="1020"/>
      <c r="C15" s="1021"/>
      <c r="D15" s="1021"/>
      <c r="E15" s="1022"/>
      <c r="F15" s="51"/>
      <c r="G15" s="51"/>
      <c r="H15" s="5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row>
    <row r="16" spans="1:108" ht="14.5">
      <c r="A16" s="304" t="s">
        <v>10</v>
      </c>
      <c r="B16" s="1020"/>
      <c r="C16" s="1021"/>
      <c r="D16" s="1021"/>
      <c r="E16" s="1022"/>
      <c r="F16" s="51"/>
      <c r="G16" s="51"/>
      <c r="H16" s="5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2" ht="14.5">
      <c r="A17" s="308" t="s">
        <v>11</v>
      </c>
      <c r="B17" s="1020"/>
      <c r="C17" s="1021"/>
      <c r="D17" s="1021"/>
      <c r="E17" s="1022"/>
      <c r="F17" s="51"/>
      <c r="G17" s="51"/>
      <c r="H17" s="5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2" ht="14.5">
      <c r="A18" s="304" t="s">
        <v>12</v>
      </c>
      <c r="B18" s="1020"/>
      <c r="C18" s="1021"/>
      <c r="D18" s="1021"/>
      <c r="E18" s="1022"/>
      <c r="F18" s="51"/>
      <c r="G18" s="51"/>
      <c r="H18" s="5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ht="14.5">
      <c r="A19" s="308" t="s">
        <v>13</v>
      </c>
      <c r="B19" s="1020"/>
      <c r="C19" s="1021"/>
      <c r="D19" s="1021"/>
      <c r="E19" s="1022"/>
      <c r="F19" s="51"/>
      <c r="G19" s="51"/>
      <c r="H19" s="5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row>
    <row r="20" spans="1:42" ht="14.5">
      <c r="A20" s="304" t="s">
        <v>14</v>
      </c>
      <c r="B20" s="1020"/>
      <c r="C20" s="1021"/>
      <c r="D20" s="1021"/>
      <c r="E20" s="1022"/>
      <c r="F20" s="51"/>
      <c r="G20" s="51"/>
      <c r="H20" s="5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1:42" ht="14.5">
      <c r="A21" s="308" t="s">
        <v>15</v>
      </c>
      <c r="B21" s="1020"/>
      <c r="C21" s="1021"/>
      <c r="D21" s="1021"/>
      <c r="E21" s="1022"/>
      <c r="F21" s="51"/>
      <c r="G21" s="51"/>
      <c r="H21" s="5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row>
    <row r="22" spans="1:42" ht="15" thickBot="1">
      <c r="A22" s="304" t="s">
        <v>16</v>
      </c>
      <c r="B22" s="1020"/>
      <c r="C22" s="1021"/>
      <c r="D22" s="1021"/>
      <c r="E22" s="1022"/>
      <c r="F22" s="51"/>
      <c r="G22" s="51"/>
      <c r="H22" s="5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row>
    <row r="23" spans="1:42" ht="14.5">
      <c r="A23" s="322" t="s">
        <v>18</v>
      </c>
      <c r="B23" s="1020"/>
      <c r="C23" s="1021"/>
      <c r="D23" s="1021"/>
      <c r="E23" s="1022"/>
      <c r="F23" s="51"/>
      <c r="G23" s="51"/>
      <c r="H23" s="5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row>
    <row r="24" spans="1:42" ht="14.5">
      <c r="A24" s="325" t="s">
        <v>17</v>
      </c>
      <c r="B24" s="1020"/>
      <c r="C24" s="1021"/>
      <c r="D24" s="1021"/>
      <c r="E24" s="1022"/>
      <c r="F24" s="51"/>
      <c r="G24" s="51"/>
      <c r="H24" s="5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1:42" ht="15" thickBot="1">
      <c r="A25" s="328" t="s">
        <v>19</v>
      </c>
      <c r="B25" s="1023"/>
      <c r="C25" s="1024"/>
      <c r="D25" s="1024"/>
      <c r="E25" s="1025"/>
      <c r="F25" s="51"/>
      <c r="G25" s="51"/>
      <c r="H25" s="5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s="14" customFormat="1" ht="14.5">
      <c r="A26" s="351"/>
      <c r="B26" s="352"/>
      <c r="C26" s="352"/>
      <c r="D26" s="352"/>
      <c r="E26" s="352"/>
      <c r="F26" s="353"/>
      <c r="G26" s="353"/>
      <c r="H26" s="35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14.5">
      <c r="A27" s="51"/>
      <c r="B27" s="51"/>
      <c r="C27" s="51"/>
      <c r="D27" s="51"/>
      <c r="E27" s="51"/>
      <c r="F27" s="51"/>
      <c r="G27" s="51"/>
      <c r="H27" s="51"/>
    </row>
    <row r="28" spans="1:42" ht="23.5">
      <c r="A28" s="822">
        <v>2020</v>
      </c>
      <c r="B28" s="822"/>
      <c r="C28" s="822"/>
      <c r="D28" s="822"/>
      <c r="E28" s="822"/>
      <c r="F28" s="51"/>
      <c r="G28" s="51"/>
      <c r="H28" s="51"/>
    </row>
    <row r="29" spans="1:42" ht="14.5">
      <c r="A29" s="50"/>
      <c r="B29" s="303"/>
      <c r="C29" s="303"/>
      <c r="D29" s="303"/>
      <c r="E29" s="303"/>
      <c r="F29" s="51"/>
      <c r="G29" s="51"/>
      <c r="H29" s="51"/>
    </row>
    <row r="30" spans="1:42" ht="14.5">
      <c r="A30" s="1016" t="s">
        <v>190</v>
      </c>
      <c r="B30" s="1016"/>
      <c r="C30" s="1016"/>
      <c r="D30" s="1016"/>
      <c r="E30" s="1016"/>
      <c r="F30" s="51"/>
      <c r="G30" s="51"/>
      <c r="H30" s="51"/>
    </row>
    <row r="31" spans="1:42" ht="32.9" customHeight="1">
      <c r="A31" s="1002" t="s">
        <v>2</v>
      </c>
      <c r="B31" s="1010" t="s">
        <v>77</v>
      </c>
      <c r="C31" s="1011"/>
      <c r="D31" s="1010" t="s">
        <v>78</v>
      </c>
      <c r="E31" s="1012"/>
      <c r="F31" s="51"/>
      <c r="G31" s="51"/>
      <c r="H31" s="51"/>
    </row>
    <row r="32" spans="1:42" ht="15" thickBot="1">
      <c r="A32" s="1003"/>
      <c r="B32" s="659" t="s">
        <v>89</v>
      </c>
      <c r="C32" s="660" t="s">
        <v>71</v>
      </c>
      <c r="D32" s="659" t="s">
        <v>89</v>
      </c>
      <c r="E32" s="447" t="s">
        <v>71</v>
      </c>
      <c r="F32" s="51"/>
      <c r="G32" s="51"/>
      <c r="H32" s="51"/>
    </row>
    <row r="33" spans="1:8" ht="14.5">
      <c r="A33" s="561" t="s">
        <v>3</v>
      </c>
      <c r="B33" s="618">
        <v>2.9000000000000004</v>
      </c>
      <c r="C33" s="661">
        <v>0.04</v>
      </c>
      <c r="D33" s="734">
        <v>3.1</v>
      </c>
      <c r="E33" s="331">
        <v>0.03</v>
      </c>
      <c r="F33" s="51"/>
      <c r="G33" s="51"/>
      <c r="H33" s="51"/>
    </row>
    <row r="34" spans="1:8" ht="14.5">
      <c r="A34" s="304" t="s">
        <v>4</v>
      </c>
      <c r="B34" s="619">
        <v>3.1</v>
      </c>
      <c r="C34" s="662">
        <v>0.03</v>
      </c>
      <c r="D34" s="735">
        <v>3.1</v>
      </c>
      <c r="E34" s="332">
        <v>0.03</v>
      </c>
      <c r="F34" s="51"/>
      <c r="G34" s="51"/>
      <c r="H34" s="51"/>
    </row>
    <row r="35" spans="1:8" ht="14.5">
      <c r="A35" s="308" t="s">
        <v>26</v>
      </c>
      <c r="B35" s="618">
        <v>3</v>
      </c>
      <c r="C35" s="661">
        <v>0.04</v>
      </c>
      <c r="D35" s="734">
        <v>3.1</v>
      </c>
      <c r="E35" s="331">
        <v>0.03</v>
      </c>
      <c r="F35" s="51"/>
      <c r="G35" s="51"/>
      <c r="H35" s="51"/>
    </row>
    <row r="36" spans="1:8" ht="14.5">
      <c r="A36" s="304" t="s">
        <v>5</v>
      </c>
      <c r="B36" s="619">
        <v>3.1</v>
      </c>
      <c r="C36" s="662">
        <v>0.03</v>
      </c>
      <c r="D36" s="735">
        <v>3</v>
      </c>
      <c r="E36" s="332">
        <v>0.03</v>
      </c>
      <c r="F36" s="51"/>
      <c r="G36" s="51"/>
      <c r="H36" s="51"/>
    </row>
    <row r="37" spans="1:8" ht="14.5">
      <c r="A37" s="308" t="s">
        <v>6</v>
      </c>
      <c r="B37" s="618">
        <v>2.9000000000000004</v>
      </c>
      <c r="C37" s="661">
        <v>0.04</v>
      </c>
      <c r="D37" s="734">
        <v>3</v>
      </c>
      <c r="E37" s="331">
        <v>0.04</v>
      </c>
      <c r="F37" s="51"/>
      <c r="G37" s="51"/>
      <c r="H37" s="51"/>
    </row>
    <row r="38" spans="1:8" ht="14.5">
      <c r="A38" s="304" t="s">
        <v>27</v>
      </c>
      <c r="B38" s="619">
        <v>3</v>
      </c>
      <c r="C38" s="662">
        <v>0.03</v>
      </c>
      <c r="D38" s="735">
        <v>3.1</v>
      </c>
      <c r="E38" s="332">
        <v>0.03</v>
      </c>
      <c r="F38" s="51"/>
      <c r="G38" s="51"/>
      <c r="H38" s="51"/>
    </row>
    <row r="39" spans="1:8" ht="14.5">
      <c r="A39" s="308" t="s">
        <v>7</v>
      </c>
      <c r="B39" s="618">
        <v>3</v>
      </c>
      <c r="C39" s="661">
        <v>0.04</v>
      </c>
      <c r="D39" s="734">
        <v>3</v>
      </c>
      <c r="E39" s="331">
        <v>0.03</v>
      </c>
      <c r="F39" s="51"/>
      <c r="G39" s="51"/>
      <c r="H39" s="51"/>
    </row>
    <row r="40" spans="1:8" ht="14.5">
      <c r="A40" s="304" t="s">
        <v>8</v>
      </c>
      <c r="B40" s="619">
        <v>3</v>
      </c>
      <c r="C40" s="662">
        <v>0.03</v>
      </c>
      <c r="D40" s="735">
        <v>3</v>
      </c>
      <c r="E40" s="332">
        <v>0.03</v>
      </c>
      <c r="F40" s="51"/>
      <c r="G40" s="51"/>
      <c r="H40" s="51"/>
    </row>
    <row r="41" spans="1:8" ht="14.5">
      <c r="A41" s="308" t="s">
        <v>9</v>
      </c>
      <c r="B41" s="618">
        <v>3</v>
      </c>
      <c r="C41" s="661">
        <v>0.03</v>
      </c>
      <c r="D41" s="734">
        <v>3.2</v>
      </c>
      <c r="E41" s="331">
        <v>0.03</v>
      </c>
      <c r="F41" s="51"/>
      <c r="G41" s="51"/>
      <c r="H41" s="51"/>
    </row>
    <row r="42" spans="1:8" ht="14.5">
      <c r="A42" s="304" t="s">
        <v>10</v>
      </c>
      <c r="B42" s="619">
        <v>3</v>
      </c>
      <c r="C42" s="662">
        <v>0.04</v>
      </c>
      <c r="D42" s="735">
        <v>3.1</v>
      </c>
      <c r="E42" s="332">
        <v>0.03</v>
      </c>
      <c r="F42" s="51"/>
      <c r="G42" s="51"/>
      <c r="H42" s="51"/>
    </row>
    <row r="43" spans="1:8" ht="14.5">
      <c r="A43" s="308" t="s">
        <v>11</v>
      </c>
      <c r="B43" s="618">
        <v>3</v>
      </c>
      <c r="C43" s="661">
        <v>0.04</v>
      </c>
      <c r="D43" s="734">
        <v>3.1</v>
      </c>
      <c r="E43" s="331">
        <v>0.03</v>
      </c>
      <c r="F43" s="51"/>
      <c r="G43" s="51"/>
      <c r="H43" s="51"/>
    </row>
    <row r="44" spans="1:8" ht="14.5">
      <c r="A44" s="304" t="s">
        <v>12</v>
      </c>
      <c r="B44" s="619">
        <v>3.2</v>
      </c>
      <c r="C44" s="662">
        <v>0.04</v>
      </c>
      <c r="D44" s="735">
        <v>3.1</v>
      </c>
      <c r="E44" s="332">
        <v>0.03</v>
      </c>
      <c r="F44" s="51"/>
      <c r="G44" s="51"/>
      <c r="H44" s="51"/>
    </row>
    <row r="45" spans="1:8" ht="14.5">
      <c r="A45" s="308" t="s">
        <v>13</v>
      </c>
      <c r="B45" s="618">
        <v>3.1</v>
      </c>
      <c r="C45" s="661">
        <v>0.03</v>
      </c>
      <c r="D45" s="734">
        <v>3.1</v>
      </c>
      <c r="E45" s="331">
        <v>0.02</v>
      </c>
      <c r="F45" s="51"/>
      <c r="G45" s="51"/>
      <c r="H45" s="51"/>
    </row>
    <row r="46" spans="1:8" ht="14.5">
      <c r="A46" s="304" t="s">
        <v>14</v>
      </c>
      <c r="B46" s="619">
        <v>2.9000000000000004</v>
      </c>
      <c r="C46" s="662">
        <v>0.03</v>
      </c>
      <c r="D46" s="735">
        <v>3</v>
      </c>
      <c r="E46" s="332">
        <v>0.03</v>
      </c>
      <c r="F46" s="51"/>
      <c r="G46" s="51"/>
      <c r="H46" s="51"/>
    </row>
    <row r="47" spans="1:8" ht="14.5">
      <c r="A47" s="308" t="s">
        <v>15</v>
      </c>
      <c r="B47" s="618">
        <v>3</v>
      </c>
      <c r="C47" s="661">
        <v>0.04</v>
      </c>
      <c r="D47" s="734">
        <v>3.1</v>
      </c>
      <c r="E47" s="331">
        <v>0.03</v>
      </c>
      <c r="F47" s="51"/>
      <c r="G47" s="51"/>
      <c r="H47" s="51"/>
    </row>
    <row r="48" spans="1:8" ht="15" thickBot="1">
      <c r="A48" s="304" t="s">
        <v>16</v>
      </c>
      <c r="B48" s="619">
        <v>3</v>
      </c>
      <c r="C48" s="662">
        <v>0.03</v>
      </c>
      <c r="D48" s="735">
        <v>3.1</v>
      </c>
      <c r="E48" s="332">
        <v>0.03</v>
      </c>
      <c r="F48" s="51"/>
      <c r="G48" s="51"/>
      <c r="H48" s="51"/>
    </row>
    <row r="49" spans="1:8" ht="14.5">
      <c r="A49" s="322" t="s">
        <v>18</v>
      </c>
      <c r="B49" s="620">
        <v>3</v>
      </c>
      <c r="C49" s="663">
        <v>0.01</v>
      </c>
      <c r="D49" s="736">
        <v>3.1</v>
      </c>
      <c r="E49" s="340">
        <v>0.01</v>
      </c>
      <c r="F49" s="51"/>
      <c r="G49" s="51"/>
      <c r="H49" s="51"/>
    </row>
    <row r="50" spans="1:8" ht="14.5">
      <c r="A50" s="325" t="s">
        <v>17</v>
      </c>
      <c r="B50" s="621">
        <v>3</v>
      </c>
      <c r="C50" s="664">
        <v>0.01</v>
      </c>
      <c r="D50" s="737">
        <v>3</v>
      </c>
      <c r="E50" s="342">
        <v>0.01</v>
      </c>
      <c r="F50" s="51"/>
      <c r="G50" s="51"/>
      <c r="H50" s="51"/>
    </row>
    <row r="51" spans="1:8" ht="15" thickBot="1">
      <c r="A51" s="328" t="s">
        <v>19</v>
      </c>
      <c r="B51" s="622">
        <v>3</v>
      </c>
      <c r="C51" s="665">
        <v>0.01</v>
      </c>
      <c r="D51" s="738">
        <v>3.1</v>
      </c>
      <c r="E51" s="344">
        <v>0.01</v>
      </c>
      <c r="F51" s="51"/>
      <c r="G51" s="51"/>
      <c r="H51" s="51"/>
    </row>
    <row r="52" spans="1:8" ht="49.4" customHeight="1">
      <c r="A52" s="1015" t="s">
        <v>79</v>
      </c>
      <c r="B52" s="1015"/>
      <c r="C52" s="1015"/>
      <c r="D52" s="1015"/>
      <c r="E52" s="1015"/>
      <c r="F52" s="51"/>
      <c r="G52" s="51"/>
      <c r="H52" s="51"/>
    </row>
    <row r="53" spans="1:8" ht="14.5">
      <c r="A53" s="1014" t="s">
        <v>94</v>
      </c>
      <c r="B53" s="1014"/>
      <c r="C53" s="1014"/>
      <c r="D53" s="1014"/>
      <c r="E53" s="1014"/>
      <c r="F53" s="51"/>
      <c r="G53" s="51"/>
      <c r="H53" s="51"/>
    </row>
  </sheetData>
  <mergeCells count="13">
    <mergeCell ref="A1:E1"/>
    <mergeCell ref="A5:A6"/>
    <mergeCell ref="B5:C5"/>
    <mergeCell ref="D5:E5"/>
    <mergeCell ref="B7:E25"/>
    <mergeCell ref="A4:E4"/>
    <mergeCell ref="A53:E53"/>
    <mergeCell ref="B31:C31"/>
    <mergeCell ref="D31:E31"/>
    <mergeCell ref="A31:A32"/>
    <mergeCell ref="A28:E28"/>
    <mergeCell ref="A52:E52"/>
    <mergeCell ref="A30:E30"/>
  </mergeCells>
  <hyperlinks>
    <hyperlink ref="A2" location="Inhalt!A1" display="Zurück zum Inhalt - HF-10"/>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02"/>
  <sheetViews>
    <sheetView zoomScale="80" zoomScaleNormal="80" workbookViewId="0">
      <selection activeCell="A2" sqref="A2"/>
    </sheetView>
  </sheetViews>
  <sheetFormatPr baseColWidth="10" defaultColWidth="11" defaultRowHeight="14"/>
  <cols>
    <col min="1" max="1" width="23.5" style="11" customWidth="1"/>
    <col min="2" max="7" width="11.08203125" style="11" customWidth="1"/>
    <col min="8" max="16384" width="11" style="11"/>
  </cols>
  <sheetData>
    <row r="1" spans="1:78" ht="23.5">
      <c r="A1" s="822">
        <v>2021</v>
      </c>
      <c r="B1" s="822"/>
      <c r="C1" s="822"/>
      <c r="D1" s="822"/>
      <c r="E1" s="822"/>
      <c r="F1" s="822"/>
      <c r="G1" s="822"/>
      <c r="H1" s="354"/>
      <c r="I1" s="9"/>
      <c r="J1" s="9"/>
      <c r="K1" s="9"/>
      <c r="L1" s="9"/>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spans="1:78" s="545" customFormat="1" ht="13">
      <c r="A2" s="813" t="s">
        <v>208</v>
      </c>
      <c r="B2" s="544"/>
      <c r="C2" s="544"/>
      <c r="D2" s="544"/>
      <c r="E2" s="544"/>
      <c r="F2" s="544"/>
      <c r="G2" s="544"/>
      <c r="H2" s="544"/>
    </row>
    <row r="3" spans="1:78" s="10" customFormat="1" ht="14.5">
      <c r="A3" s="50"/>
      <c r="B3" s="303"/>
      <c r="C3" s="303"/>
      <c r="D3" s="303"/>
      <c r="E3" s="303"/>
      <c r="F3" s="303"/>
      <c r="G3" s="303"/>
      <c r="H3" s="303"/>
    </row>
    <row r="4" spans="1:78" ht="29.5" customHeight="1">
      <c r="A4" s="1041" t="s">
        <v>193</v>
      </c>
      <c r="B4" s="1041"/>
      <c r="C4" s="1041"/>
      <c r="D4" s="1041"/>
      <c r="E4" s="1041"/>
      <c r="F4" s="1041"/>
      <c r="G4" s="1041"/>
      <c r="H4" s="51"/>
    </row>
    <row r="5" spans="1:78" ht="23.25" customHeight="1">
      <c r="A5" s="1032" t="s">
        <v>2</v>
      </c>
      <c r="B5" s="1038" t="s">
        <v>86</v>
      </c>
      <c r="C5" s="1032"/>
      <c r="D5" s="1038" t="s">
        <v>87</v>
      </c>
      <c r="E5" s="1032"/>
      <c r="F5" s="1038" t="s">
        <v>88</v>
      </c>
      <c r="G5" s="1039"/>
      <c r="H5" s="51"/>
    </row>
    <row r="6" spans="1:78" ht="15" thickBot="1">
      <c r="A6" s="1032"/>
      <c r="B6" s="504" t="s">
        <v>70</v>
      </c>
      <c r="C6" s="743" t="s">
        <v>71</v>
      </c>
      <c r="D6" s="504" t="s">
        <v>70</v>
      </c>
      <c r="E6" s="743" t="s">
        <v>71</v>
      </c>
      <c r="F6" s="504" t="s">
        <v>70</v>
      </c>
      <c r="G6" s="448" t="s">
        <v>71</v>
      </c>
      <c r="H6" s="51"/>
    </row>
    <row r="7" spans="1:78" ht="15" thickBot="1">
      <c r="A7" s="1033"/>
      <c r="B7" s="1034" t="s">
        <v>70</v>
      </c>
      <c r="C7" s="1035"/>
      <c r="D7" s="1035"/>
      <c r="E7" s="1035"/>
      <c r="F7" s="1035"/>
      <c r="G7" s="1035"/>
      <c r="H7" s="51"/>
    </row>
    <row r="8" spans="1:78" ht="15" thickBot="1">
      <c r="A8" s="1042" t="s">
        <v>80</v>
      </c>
      <c r="B8" s="1043"/>
      <c r="C8" s="1043"/>
      <c r="D8" s="1043"/>
      <c r="E8" s="1043"/>
      <c r="F8" s="1043"/>
      <c r="G8" s="1044"/>
      <c r="H8" s="51"/>
    </row>
    <row r="9" spans="1:78" ht="14.5">
      <c r="A9" s="355" t="s">
        <v>3</v>
      </c>
      <c r="B9" s="356" t="s">
        <v>104</v>
      </c>
      <c r="C9" s="744">
        <v>0.93</v>
      </c>
      <c r="D9" s="739" t="s">
        <v>105</v>
      </c>
      <c r="E9" s="747">
        <v>1.27</v>
      </c>
      <c r="F9" s="739">
        <v>41</v>
      </c>
      <c r="G9" s="357">
        <v>1.26</v>
      </c>
      <c r="H9" s="51"/>
    </row>
    <row r="10" spans="1:78" ht="14.5">
      <c r="A10" s="358" t="s">
        <v>4</v>
      </c>
      <c r="B10" s="359">
        <v>18</v>
      </c>
      <c r="C10" s="745">
        <v>0.91</v>
      </c>
      <c r="D10" s="740" t="s">
        <v>106</v>
      </c>
      <c r="E10" s="748">
        <v>1.17</v>
      </c>
      <c r="F10" s="740" t="s">
        <v>107</v>
      </c>
      <c r="G10" s="360">
        <v>1.18</v>
      </c>
      <c r="H10" s="51"/>
    </row>
    <row r="11" spans="1:78" ht="14.5">
      <c r="A11" s="355" t="s">
        <v>26</v>
      </c>
      <c r="B11" s="361" t="s">
        <v>108</v>
      </c>
      <c r="C11" s="746">
        <v>1.55</v>
      </c>
      <c r="D11" s="741" t="s">
        <v>109</v>
      </c>
      <c r="E11" s="749">
        <v>1.84</v>
      </c>
      <c r="F11" s="741">
        <v>41</v>
      </c>
      <c r="G11" s="362">
        <v>1.8900000000000001</v>
      </c>
      <c r="H11" s="51"/>
    </row>
    <row r="12" spans="1:78" ht="14.5">
      <c r="A12" s="358" t="s">
        <v>5</v>
      </c>
      <c r="B12" s="359" t="s">
        <v>110</v>
      </c>
      <c r="C12" s="745">
        <v>1.34</v>
      </c>
      <c r="D12" s="740" t="s">
        <v>111</v>
      </c>
      <c r="E12" s="748">
        <v>1.74</v>
      </c>
      <c r="F12" s="740">
        <v>48</v>
      </c>
      <c r="G12" s="360">
        <v>1.82</v>
      </c>
      <c r="H12" s="51"/>
    </row>
    <row r="13" spans="1:78" ht="14.5">
      <c r="A13" s="355" t="s">
        <v>6</v>
      </c>
      <c r="B13" s="361">
        <v>19</v>
      </c>
      <c r="C13" s="746">
        <v>1.8900000000000001</v>
      </c>
      <c r="D13" s="741" t="s">
        <v>112</v>
      </c>
      <c r="E13" s="749">
        <v>2.35</v>
      </c>
      <c r="F13" s="741" t="s">
        <v>113</v>
      </c>
      <c r="G13" s="362">
        <v>2.2800000000000002</v>
      </c>
      <c r="H13" s="51"/>
    </row>
    <row r="14" spans="1:78" ht="14.5">
      <c r="A14" s="358" t="s">
        <v>27</v>
      </c>
      <c r="B14" s="359" t="s">
        <v>114</v>
      </c>
      <c r="C14" s="745">
        <v>1.41</v>
      </c>
      <c r="D14" s="740" t="s">
        <v>109</v>
      </c>
      <c r="E14" s="748">
        <v>1.69</v>
      </c>
      <c r="F14" s="740">
        <v>42</v>
      </c>
      <c r="G14" s="360">
        <v>1.73</v>
      </c>
      <c r="H14" s="51"/>
    </row>
    <row r="15" spans="1:78" ht="14.5">
      <c r="A15" s="355" t="s">
        <v>7</v>
      </c>
      <c r="B15" s="361" t="s">
        <v>115</v>
      </c>
      <c r="C15" s="746">
        <v>1.24</v>
      </c>
      <c r="D15" s="741" t="s">
        <v>116</v>
      </c>
      <c r="E15" s="749">
        <v>1.59</v>
      </c>
      <c r="F15" s="741" t="s">
        <v>116</v>
      </c>
      <c r="G15" s="362">
        <v>1.58</v>
      </c>
      <c r="H15" s="51"/>
    </row>
    <row r="16" spans="1:78" ht="14.5">
      <c r="A16" s="358" t="s">
        <v>8</v>
      </c>
      <c r="B16" s="359">
        <v>15</v>
      </c>
      <c r="C16" s="745">
        <v>1.44</v>
      </c>
      <c r="D16" s="740" t="s">
        <v>117</v>
      </c>
      <c r="E16" s="748">
        <v>2</v>
      </c>
      <c r="F16" s="740" t="s">
        <v>118</v>
      </c>
      <c r="G16" s="360">
        <v>2.0300000000000002</v>
      </c>
      <c r="H16" s="51"/>
    </row>
    <row r="17" spans="1:8" ht="14.5">
      <c r="A17" s="355" t="s">
        <v>9</v>
      </c>
      <c r="B17" s="361">
        <v>20</v>
      </c>
      <c r="C17" s="746">
        <v>1.17</v>
      </c>
      <c r="D17" s="741" t="s">
        <v>106</v>
      </c>
      <c r="E17" s="749">
        <v>1.42</v>
      </c>
      <c r="F17" s="741" t="s">
        <v>106</v>
      </c>
      <c r="G17" s="362">
        <v>1.42</v>
      </c>
      <c r="H17" s="51"/>
    </row>
    <row r="18" spans="1:8" ht="14.5">
      <c r="A18" s="358" t="s">
        <v>10</v>
      </c>
      <c r="B18" s="359" t="s">
        <v>119</v>
      </c>
      <c r="C18" s="745">
        <v>1.04</v>
      </c>
      <c r="D18" s="740" t="s">
        <v>120</v>
      </c>
      <c r="E18" s="748">
        <v>1.1400000000000001</v>
      </c>
      <c r="F18" s="740">
        <v>43</v>
      </c>
      <c r="G18" s="360">
        <v>1.2</v>
      </c>
      <c r="H18" s="51"/>
    </row>
    <row r="19" spans="1:8" ht="14.5">
      <c r="A19" s="355" t="s">
        <v>11</v>
      </c>
      <c r="B19" s="361" t="s">
        <v>121</v>
      </c>
      <c r="C19" s="746">
        <v>1.23</v>
      </c>
      <c r="D19" s="741" t="s">
        <v>118</v>
      </c>
      <c r="E19" s="749">
        <v>1.73</v>
      </c>
      <c r="F19" s="741">
        <v>41</v>
      </c>
      <c r="G19" s="362">
        <v>1.71</v>
      </c>
      <c r="H19" s="51"/>
    </row>
    <row r="20" spans="1:8" ht="14.5">
      <c r="A20" s="358" t="s">
        <v>12</v>
      </c>
      <c r="B20" s="359">
        <v>15</v>
      </c>
      <c r="C20" s="745">
        <v>1.58</v>
      </c>
      <c r="D20" s="740" t="s">
        <v>117</v>
      </c>
      <c r="E20" s="748">
        <v>2.11</v>
      </c>
      <c r="F20" s="740">
        <v>46</v>
      </c>
      <c r="G20" s="360">
        <v>2.17</v>
      </c>
      <c r="H20" s="51"/>
    </row>
    <row r="21" spans="1:8" ht="14.5">
      <c r="A21" s="355" t="s">
        <v>13</v>
      </c>
      <c r="B21" s="361" t="s">
        <v>122</v>
      </c>
      <c r="C21" s="746">
        <v>1.27</v>
      </c>
      <c r="D21" s="741" t="s">
        <v>111</v>
      </c>
      <c r="E21" s="749">
        <v>1.55</v>
      </c>
      <c r="F21" s="741" t="s">
        <v>112</v>
      </c>
      <c r="G21" s="362">
        <v>1.62</v>
      </c>
      <c r="H21" s="51"/>
    </row>
    <row r="22" spans="1:8" ht="14.5">
      <c r="A22" s="358" t="s">
        <v>14</v>
      </c>
      <c r="B22" s="359" t="s">
        <v>122</v>
      </c>
      <c r="C22" s="745">
        <v>1.41</v>
      </c>
      <c r="D22" s="742" t="s">
        <v>109</v>
      </c>
      <c r="E22" s="748">
        <v>1.77</v>
      </c>
      <c r="F22" s="740" t="s">
        <v>123</v>
      </c>
      <c r="G22" s="360">
        <v>1.82</v>
      </c>
      <c r="H22" s="51"/>
    </row>
    <row r="23" spans="1:8" ht="14.5">
      <c r="A23" s="355" t="s">
        <v>15</v>
      </c>
      <c r="B23" s="361" t="s">
        <v>121</v>
      </c>
      <c r="C23" s="746">
        <v>1.3900000000000001</v>
      </c>
      <c r="D23" s="741" t="s">
        <v>107</v>
      </c>
      <c r="E23" s="749">
        <v>1.97</v>
      </c>
      <c r="F23" s="741">
        <v>44</v>
      </c>
      <c r="G23" s="362">
        <v>1.99</v>
      </c>
      <c r="H23" s="51"/>
    </row>
    <row r="24" spans="1:8" ht="15" thickBot="1">
      <c r="A24" s="358" t="s">
        <v>16</v>
      </c>
      <c r="B24" s="359">
        <v>18</v>
      </c>
      <c r="C24" s="745">
        <v>1.54</v>
      </c>
      <c r="D24" s="740" t="s">
        <v>124</v>
      </c>
      <c r="E24" s="748">
        <v>1.8900000000000001</v>
      </c>
      <c r="F24" s="740">
        <v>48</v>
      </c>
      <c r="G24" s="360">
        <v>2.0100000000000002</v>
      </c>
      <c r="H24" s="51"/>
    </row>
    <row r="25" spans="1:8" ht="14.5">
      <c r="A25" s="333" t="s">
        <v>18</v>
      </c>
      <c r="B25" s="363" t="s">
        <v>122</v>
      </c>
      <c r="C25" s="669">
        <v>0.42</v>
      </c>
      <c r="D25" s="365" t="s">
        <v>117</v>
      </c>
      <c r="E25" s="750">
        <v>0.51</v>
      </c>
      <c r="F25" s="365" t="s">
        <v>107</v>
      </c>
      <c r="G25" s="334">
        <v>0.52</v>
      </c>
      <c r="H25" s="51"/>
    </row>
    <row r="26" spans="1:8" ht="14.5">
      <c r="A26" s="335" t="s">
        <v>17</v>
      </c>
      <c r="B26" s="366" t="s">
        <v>115</v>
      </c>
      <c r="C26" s="670">
        <v>0.61</v>
      </c>
      <c r="D26" s="368" t="s">
        <v>125</v>
      </c>
      <c r="E26" s="751">
        <v>0.75</v>
      </c>
      <c r="F26" s="368" t="s">
        <v>118</v>
      </c>
      <c r="G26" s="336">
        <v>0.78</v>
      </c>
      <c r="H26" s="51"/>
    </row>
    <row r="27" spans="1:8" ht="15" thickBot="1">
      <c r="A27" s="337" t="s">
        <v>19</v>
      </c>
      <c r="B27" s="369" t="s">
        <v>122</v>
      </c>
      <c r="C27" s="671">
        <v>0.35000000000000003</v>
      </c>
      <c r="D27" s="371" t="s">
        <v>117</v>
      </c>
      <c r="E27" s="752">
        <v>0.43</v>
      </c>
      <c r="F27" s="371" t="s">
        <v>107</v>
      </c>
      <c r="G27" s="338">
        <v>0.44</v>
      </c>
      <c r="H27" s="51"/>
    </row>
    <row r="28" spans="1:8" ht="15" thickBot="1">
      <c r="A28" s="1045" t="s">
        <v>83</v>
      </c>
      <c r="B28" s="1046"/>
      <c r="C28" s="1046"/>
      <c r="D28" s="1046"/>
      <c r="E28" s="1046"/>
      <c r="F28" s="1046"/>
      <c r="G28" s="1047"/>
      <c r="H28" s="51"/>
    </row>
    <row r="29" spans="1:8" ht="14.5">
      <c r="A29" s="355" t="s">
        <v>3</v>
      </c>
      <c r="B29" s="372" t="s">
        <v>126</v>
      </c>
      <c r="C29" s="744">
        <v>0.45</v>
      </c>
      <c r="D29" s="739" t="s">
        <v>127</v>
      </c>
      <c r="E29" s="747">
        <v>1.01</v>
      </c>
      <c r="F29" s="739">
        <v>16</v>
      </c>
      <c r="G29" s="357">
        <v>0.94000000000000006</v>
      </c>
      <c r="H29" s="51"/>
    </row>
    <row r="30" spans="1:8" ht="14.5">
      <c r="A30" s="358" t="s">
        <v>4</v>
      </c>
      <c r="B30" s="373">
        <v>5</v>
      </c>
      <c r="C30" s="745">
        <v>0.5</v>
      </c>
      <c r="D30" s="740" t="s">
        <v>128</v>
      </c>
      <c r="E30" s="748">
        <v>1</v>
      </c>
      <c r="F30" s="740">
        <v>18</v>
      </c>
      <c r="G30" s="360">
        <v>0.92</v>
      </c>
      <c r="H30" s="51"/>
    </row>
    <row r="31" spans="1:8" ht="14.5">
      <c r="A31" s="355" t="s">
        <v>26</v>
      </c>
      <c r="B31" s="374">
        <v>3</v>
      </c>
      <c r="C31" s="746">
        <v>0.67</v>
      </c>
      <c r="D31" s="741" t="s">
        <v>129</v>
      </c>
      <c r="E31" s="749">
        <v>1.69</v>
      </c>
      <c r="F31" s="741" t="s">
        <v>130</v>
      </c>
      <c r="G31" s="362">
        <v>1.62</v>
      </c>
      <c r="H31" s="51"/>
    </row>
    <row r="32" spans="1:8" ht="14.5">
      <c r="A32" s="358" t="s">
        <v>5</v>
      </c>
      <c r="B32" s="373">
        <v>3</v>
      </c>
      <c r="C32" s="745">
        <v>0.66</v>
      </c>
      <c r="D32" s="740" t="s">
        <v>129</v>
      </c>
      <c r="E32" s="748">
        <v>1.59</v>
      </c>
      <c r="F32" s="740" t="s">
        <v>108</v>
      </c>
      <c r="G32" s="360">
        <v>1.51</v>
      </c>
      <c r="H32" s="51"/>
    </row>
    <row r="33" spans="1:8" ht="14.5">
      <c r="A33" s="355" t="s">
        <v>6</v>
      </c>
      <c r="B33" s="374" t="s">
        <v>131</v>
      </c>
      <c r="C33" s="746">
        <v>0.94000000000000006</v>
      </c>
      <c r="D33" s="741">
        <v>79</v>
      </c>
      <c r="E33" s="749">
        <v>1.96</v>
      </c>
      <c r="F33" s="741" t="s">
        <v>115</v>
      </c>
      <c r="G33" s="362">
        <v>1.82</v>
      </c>
      <c r="H33" s="51"/>
    </row>
    <row r="34" spans="1:8" ht="14.5">
      <c r="A34" s="358" t="s">
        <v>27</v>
      </c>
      <c r="B34" s="373">
        <v>2</v>
      </c>
      <c r="C34" s="745">
        <v>0.51</v>
      </c>
      <c r="D34" s="740" t="s">
        <v>132</v>
      </c>
      <c r="E34" s="748">
        <v>1.47</v>
      </c>
      <c r="F34" s="740" t="s">
        <v>114</v>
      </c>
      <c r="G34" s="360">
        <v>1.42</v>
      </c>
      <c r="H34" s="51"/>
    </row>
    <row r="35" spans="1:8" ht="14.5">
      <c r="A35" s="355" t="s">
        <v>7</v>
      </c>
      <c r="B35" s="374">
        <v>4</v>
      </c>
      <c r="C35" s="746">
        <v>0.63</v>
      </c>
      <c r="D35" s="741" t="s">
        <v>133</v>
      </c>
      <c r="E35" s="749">
        <v>1.28</v>
      </c>
      <c r="F35" s="741" t="s">
        <v>110</v>
      </c>
      <c r="G35" s="362">
        <v>1.18</v>
      </c>
      <c r="H35" s="51"/>
    </row>
    <row r="36" spans="1:8" ht="14.5">
      <c r="A36" s="358" t="s">
        <v>8</v>
      </c>
      <c r="B36" s="373">
        <v>4</v>
      </c>
      <c r="C36" s="745">
        <v>0.8</v>
      </c>
      <c r="D36" s="742" t="s">
        <v>134</v>
      </c>
      <c r="E36" s="748">
        <v>1.8</v>
      </c>
      <c r="F36" s="740" t="s">
        <v>130</v>
      </c>
      <c r="G36" s="360">
        <v>1.7</v>
      </c>
      <c r="H36" s="51"/>
    </row>
    <row r="37" spans="1:8" ht="14.5">
      <c r="A37" s="355" t="s">
        <v>9</v>
      </c>
      <c r="B37" s="374">
        <v>4</v>
      </c>
      <c r="C37" s="746">
        <v>0.6</v>
      </c>
      <c r="D37" s="741" t="s">
        <v>135</v>
      </c>
      <c r="E37" s="749">
        <v>1.18</v>
      </c>
      <c r="F37" s="741" t="s">
        <v>136</v>
      </c>
      <c r="G37" s="362">
        <v>1.08</v>
      </c>
      <c r="H37" s="51"/>
    </row>
    <row r="38" spans="1:8" ht="14.5">
      <c r="A38" s="358" t="s">
        <v>10</v>
      </c>
      <c r="B38" s="373">
        <v>4</v>
      </c>
      <c r="C38" s="745">
        <v>0.46</v>
      </c>
      <c r="D38" s="740" t="s">
        <v>132</v>
      </c>
      <c r="E38" s="748">
        <v>1.02</v>
      </c>
      <c r="F38" s="740">
        <v>19</v>
      </c>
      <c r="G38" s="360">
        <v>0.95000000000000007</v>
      </c>
      <c r="H38" s="51"/>
    </row>
    <row r="39" spans="1:8" ht="14.5">
      <c r="A39" s="355" t="s">
        <v>11</v>
      </c>
      <c r="B39" s="374">
        <v>7</v>
      </c>
      <c r="C39" s="746">
        <v>0.88</v>
      </c>
      <c r="D39" s="741">
        <v>77</v>
      </c>
      <c r="E39" s="749">
        <v>1.48</v>
      </c>
      <c r="F39" s="741">
        <v>17</v>
      </c>
      <c r="G39" s="362">
        <v>1.31</v>
      </c>
      <c r="H39" s="51"/>
    </row>
    <row r="40" spans="1:8" ht="14.5">
      <c r="A40" s="358" t="s">
        <v>12</v>
      </c>
      <c r="B40" s="373">
        <v>4</v>
      </c>
      <c r="C40" s="745">
        <v>0.84</v>
      </c>
      <c r="D40" s="740" t="s">
        <v>132</v>
      </c>
      <c r="E40" s="748">
        <v>1.79</v>
      </c>
      <c r="F40" s="740" t="s">
        <v>115</v>
      </c>
      <c r="G40" s="360">
        <v>1.6600000000000001</v>
      </c>
      <c r="H40" s="51"/>
    </row>
    <row r="41" spans="1:8" ht="14.5">
      <c r="A41" s="355" t="s">
        <v>13</v>
      </c>
      <c r="B41" s="374">
        <v>3</v>
      </c>
      <c r="C41" s="746">
        <v>0.59</v>
      </c>
      <c r="D41" s="741" t="s">
        <v>137</v>
      </c>
      <c r="E41" s="749">
        <v>1.45</v>
      </c>
      <c r="F41" s="741" t="s">
        <v>138</v>
      </c>
      <c r="G41" s="362">
        <v>1.3900000000000001</v>
      </c>
      <c r="H41" s="51"/>
    </row>
    <row r="42" spans="1:8" ht="14.5">
      <c r="A42" s="358" t="s">
        <v>14</v>
      </c>
      <c r="B42" s="373">
        <v>4</v>
      </c>
      <c r="C42" s="745">
        <v>0.74</v>
      </c>
      <c r="D42" s="740" t="s">
        <v>139</v>
      </c>
      <c r="E42" s="748">
        <v>1.58</v>
      </c>
      <c r="F42" s="740" t="s">
        <v>114</v>
      </c>
      <c r="G42" s="360">
        <v>1.48</v>
      </c>
      <c r="H42" s="51"/>
    </row>
    <row r="43" spans="1:8" ht="14.5">
      <c r="A43" s="355" t="s">
        <v>15</v>
      </c>
      <c r="B43" s="374">
        <v>6</v>
      </c>
      <c r="C43" s="746">
        <v>0.98</v>
      </c>
      <c r="D43" s="741" t="s">
        <v>128</v>
      </c>
      <c r="E43" s="749">
        <v>1.71</v>
      </c>
      <c r="F43" s="741" t="s">
        <v>136</v>
      </c>
      <c r="G43" s="362">
        <v>1.52</v>
      </c>
      <c r="H43" s="51"/>
    </row>
    <row r="44" spans="1:8" ht="15" thickBot="1">
      <c r="A44" s="358" t="s">
        <v>16</v>
      </c>
      <c r="B44" s="373">
        <v>8</v>
      </c>
      <c r="C44" s="745">
        <v>1.1100000000000001</v>
      </c>
      <c r="D44" s="740" t="s">
        <v>140</v>
      </c>
      <c r="E44" s="748">
        <v>1.81</v>
      </c>
      <c r="F44" s="740" t="s">
        <v>122</v>
      </c>
      <c r="G44" s="360">
        <v>1.61</v>
      </c>
      <c r="H44" s="51"/>
    </row>
    <row r="45" spans="1:8" ht="14.5">
      <c r="A45" s="333" t="s">
        <v>18</v>
      </c>
      <c r="B45" s="363" t="s">
        <v>131</v>
      </c>
      <c r="C45" s="669">
        <v>0.21</v>
      </c>
      <c r="D45" s="365" t="s">
        <v>132</v>
      </c>
      <c r="E45" s="750">
        <v>0.43</v>
      </c>
      <c r="F45" s="365" t="s">
        <v>136</v>
      </c>
      <c r="G45" s="334">
        <v>0.4</v>
      </c>
      <c r="H45" s="51"/>
    </row>
    <row r="46" spans="1:8" ht="14.5">
      <c r="A46" s="335" t="s">
        <v>17</v>
      </c>
      <c r="B46" s="366">
        <v>4</v>
      </c>
      <c r="C46" s="670">
        <v>0.31</v>
      </c>
      <c r="D46" s="368" t="s">
        <v>134</v>
      </c>
      <c r="E46" s="751">
        <v>0.69000000000000006</v>
      </c>
      <c r="F46" s="368" t="s">
        <v>130</v>
      </c>
      <c r="G46" s="336">
        <v>0.66</v>
      </c>
      <c r="H46" s="51"/>
    </row>
    <row r="47" spans="1:8" ht="15" thickBot="1">
      <c r="A47" s="337" t="s">
        <v>19</v>
      </c>
      <c r="B47" s="369" t="s">
        <v>131</v>
      </c>
      <c r="C47" s="671">
        <v>0.18</v>
      </c>
      <c r="D47" s="371" t="s">
        <v>128</v>
      </c>
      <c r="E47" s="752">
        <v>0.37</v>
      </c>
      <c r="F47" s="371" t="s">
        <v>115</v>
      </c>
      <c r="G47" s="338">
        <v>0.34</v>
      </c>
      <c r="H47" s="51"/>
    </row>
    <row r="48" spans="1:8" ht="15" thickBot="1">
      <c r="A48" s="1045" t="s">
        <v>141</v>
      </c>
      <c r="B48" s="1046"/>
      <c r="C48" s="1046"/>
      <c r="D48" s="1046"/>
      <c r="E48" s="1046"/>
      <c r="F48" s="1046"/>
      <c r="G48" s="1047"/>
      <c r="H48" s="51"/>
    </row>
    <row r="49" spans="1:8" ht="14.5">
      <c r="A49" s="355" t="s">
        <v>3</v>
      </c>
      <c r="B49" s="375">
        <v>10</v>
      </c>
      <c r="C49" s="756">
        <v>0.75</v>
      </c>
      <c r="D49" s="753">
        <v>51</v>
      </c>
      <c r="E49" s="759">
        <v>1.28</v>
      </c>
      <c r="F49" s="753">
        <v>40</v>
      </c>
      <c r="G49" s="376">
        <v>1.25</v>
      </c>
      <c r="H49" s="51"/>
    </row>
    <row r="50" spans="1:8" ht="14.5">
      <c r="A50" s="358" t="s">
        <v>4</v>
      </c>
      <c r="B50" s="377">
        <v>10</v>
      </c>
      <c r="C50" s="757">
        <v>0.73</v>
      </c>
      <c r="D50" s="754">
        <v>51</v>
      </c>
      <c r="E50" s="760">
        <v>1.2</v>
      </c>
      <c r="F50" s="754">
        <v>39</v>
      </c>
      <c r="G50" s="378">
        <v>1.17</v>
      </c>
      <c r="H50" s="51"/>
    </row>
    <row r="51" spans="1:8" ht="14.5">
      <c r="A51" s="355" t="s">
        <v>26</v>
      </c>
      <c r="B51" s="379">
        <v>19</v>
      </c>
      <c r="C51" s="758">
        <v>1.3900000000000001</v>
      </c>
      <c r="D51" s="755">
        <v>48</v>
      </c>
      <c r="E51" s="761">
        <v>1.9100000000000001</v>
      </c>
      <c r="F51" s="755">
        <v>34</v>
      </c>
      <c r="G51" s="380">
        <v>1.81</v>
      </c>
      <c r="H51" s="51"/>
    </row>
    <row r="52" spans="1:8" ht="14.5">
      <c r="A52" s="358" t="s">
        <v>5</v>
      </c>
      <c r="B52" s="377">
        <v>10</v>
      </c>
      <c r="C52" s="757">
        <v>1.1100000000000001</v>
      </c>
      <c r="D52" s="754">
        <v>53</v>
      </c>
      <c r="E52" s="760">
        <v>1.83</v>
      </c>
      <c r="F52" s="754">
        <v>37</v>
      </c>
      <c r="G52" s="378">
        <v>1.77</v>
      </c>
      <c r="H52" s="51"/>
    </row>
    <row r="53" spans="1:8" ht="14.5">
      <c r="A53" s="355" t="s">
        <v>6</v>
      </c>
      <c r="B53" s="379">
        <v>24</v>
      </c>
      <c r="C53" s="758">
        <v>2</v>
      </c>
      <c r="D53" s="755">
        <v>42</v>
      </c>
      <c r="E53" s="761">
        <v>2.36</v>
      </c>
      <c r="F53" s="755">
        <v>33</v>
      </c>
      <c r="G53" s="380">
        <v>2.25</v>
      </c>
      <c r="H53" s="51"/>
    </row>
    <row r="54" spans="1:8" ht="14.5">
      <c r="A54" s="358" t="s">
        <v>27</v>
      </c>
      <c r="B54" s="377">
        <v>21</v>
      </c>
      <c r="C54" s="757">
        <v>1.43</v>
      </c>
      <c r="D54" s="754">
        <v>42</v>
      </c>
      <c r="E54" s="760">
        <v>1.72</v>
      </c>
      <c r="F54" s="754">
        <v>37</v>
      </c>
      <c r="G54" s="378">
        <v>1.7</v>
      </c>
      <c r="H54" s="51"/>
    </row>
    <row r="55" spans="1:8" ht="14.5">
      <c r="A55" s="355" t="s">
        <v>7</v>
      </c>
      <c r="B55" s="379">
        <v>14</v>
      </c>
      <c r="C55" s="758">
        <v>1.1000000000000001</v>
      </c>
      <c r="D55" s="755">
        <v>46</v>
      </c>
      <c r="E55" s="761">
        <v>1.61</v>
      </c>
      <c r="F55" s="755">
        <v>40</v>
      </c>
      <c r="G55" s="380">
        <v>1.59</v>
      </c>
      <c r="H55" s="51"/>
    </row>
    <row r="56" spans="1:8" ht="14.5">
      <c r="A56" s="358" t="s">
        <v>8</v>
      </c>
      <c r="B56" s="377">
        <v>9</v>
      </c>
      <c r="C56" s="757">
        <v>1.1500000000000001</v>
      </c>
      <c r="D56" s="754">
        <v>54</v>
      </c>
      <c r="E56" s="760">
        <v>2.0300000000000002</v>
      </c>
      <c r="F56" s="754">
        <v>38</v>
      </c>
      <c r="G56" s="378">
        <v>1.98</v>
      </c>
      <c r="H56" s="51"/>
    </row>
    <row r="57" spans="1:8" ht="14.5">
      <c r="A57" s="355" t="s">
        <v>9</v>
      </c>
      <c r="B57" s="379">
        <v>15</v>
      </c>
      <c r="C57" s="758">
        <v>1.03</v>
      </c>
      <c r="D57" s="755">
        <v>45</v>
      </c>
      <c r="E57" s="761">
        <v>1.44</v>
      </c>
      <c r="F57" s="755">
        <v>41</v>
      </c>
      <c r="G57" s="380">
        <v>1.43</v>
      </c>
      <c r="H57" s="51"/>
    </row>
    <row r="58" spans="1:8" ht="14.5">
      <c r="A58" s="358" t="s">
        <v>10</v>
      </c>
      <c r="B58" s="377">
        <v>14</v>
      </c>
      <c r="C58" s="757">
        <v>0.83000000000000007</v>
      </c>
      <c r="D58" s="754">
        <v>44</v>
      </c>
      <c r="E58" s="760">
        <v>1.2</v>
      </c>
      <c r="F58" s="754">
        <v>43</v>
      </c>
      <c r="G58" s="378">
        <v>1.2</v>
      </c>
      <c r="H58" s="51"/>
    </row>
    <row r="59" spans="1:8" ht="14.5">
      <c r="A59" s="355" t="s">
        <v>11</v>
      </c>
      <c r="B59" s="379">
        <v>14</v>
      </c>
      <c r="C59" s="758">
        <v>1.22</v>
      </c>
      <c r="D59" s="755">
        <v>47</v>
      </c>
      <c r="E59" s="761">
        <v>1.74</v>
      </c>
      <c r="F59" s="755">
        <v>39</v>
      </c>
      <c r="G59" s="380">
        <v>1.7</v>
      </c>
      <c r="H59" s="51"/>
    </row>
    <row r="60" spans="1:8" ht="14.5">
      <c r="A60" s="358" t="s">
        <v>12</v>
      </c>
      <c r="B60" s="377">
        <v>20</v>
      </c>
      <c r="C60" s="757">
        <v>1.73</v>
      </c>
      <c r="D60" s="754">
        <v>41</v>
      </c>
      <c r="E60" s="760">
        <v>2.14</v>
      </c>
      <c r="F60" s="754">
        <v>39</v>
      </c>
      <c r="G60" s="378">
        <v>2.15</v>
      </c>
      <c r="H60" s="51"/>
    </row>
    <row r="61" spans="1:8" ht="14.5">
      <c r="A61" s="355" t="s">
        <v>13</v>
      </c>
      <c r="B61" s="379">
        <v>14</v>
      </c>
      <c r="C61" s="758">
        <v>1.1100000000000001</v>
      </c>
      <c r="D61" s="755">
        <v>50</v>
      </c>
      <c r="E61" s="761">
        <v>1.6300000000000001</v>
      </c>
      <c r="F61" s="755">
        <v>36</v>
      </c>
      <c r="G61" s="380">
        <v>1.56</v>
      </c>
      <c r="H61" s="51"/>
    </row>
    <row r="62" spans="1:8" ht="14.5">
      <c r="A62" s="358" t="s">
        <v>14</v>
      </c>
      <c r="B62" s="377">
        <v>11</v>
      </c>
      <c r="C62" s="757">
        <v>1.1400000000000001</v>
      </c>
      <c r="D62" s="754">
        <v>57</v>
      </c>
      <c r="E62" s="760">
        <v>1.83</v>
      </c>
      <c r="F62" s="754">
        <v>33</v>
      </c>
      <c r="G62" s="378">
        <v>1.74</v>
      </c>
      <c r="H62" s="51"/>
    </row>
    <row r="63" spans="1:8" ht="14.5">
      <c r="A63" s="355" t="s">
        <v>15</v>
      </c>
      <c r="B63" s="379">
        <v>17</v>
      </c>
      <c r="C63" s="758">
        <v>1.51</v>
      </c>
      <c r="D63" s="755">
        <v>46</v>
      </c>
      <c r="E63" s="761">
        <v>1.99</v>
      </c>
      <c r="F63" s="755">
        <v>37</v>
      </c>
      <c r="G63" s="380">
        <v>1.95</v>
      </c>
      <c r="H63" s="51"/>
    </row>
    <row r="64" spans="1:8" ht="15" thickBot="1">
      <c r="A64" s="358" t="s">
        <v>16</v>
      </c>
      <c r="B64" s="377">
        <v>10</v>
      </c>
      <c r="C64" s="757">
        <v>1.18</v>
      </c>
      <c r="D64" s="754">
        <v>50</v>
      </c>
      <c r="E64" s="760">
        <v>2.0100000000000002</v>
      </c>
      <c r="F64" s="754">
        <v>40</v>
      </c>
      <c r="G64" s="378">
        <v>1.98</v>
      </c>
      <c r="H64" s="51"/>
    </row>
    <row r="65" spans="1:8" ht="14.5">
      <c r="A65" s="333" t="s">
        <v>18</v>
      </c>
      <c r="B65" s="363">
        <v>13</v>
      </c>
      <c r="C65" s="669">
        <v>0.35000000000000003</v>
      </c>
      <c r="D65" s="365">
        <v>47</v>
      </c>
      <c r="E65" s="750">
        <v>0.52</v>
      </c>
      <c r="F65" s="365">
        <v>40</v>
      </c>
      <c r="G65" s="334">
        <v>0.52</v>
      </c>
      <c r="H65" s="51"/>
    </row>
    <row r="66" spans="1:8" ht="14.5">
      <c r="A66" s="335" t="s">
        <v>17</v>
      </c>
      <c r="B66" s="366">
        <v>13</v>
      </c>
      <c r="C66" s="670">
        <v>0.53</v>
      </c>
      <c r="D66" s="368">
        <v>51</v>
      </c>
      <c r="E66" s="751">
        <v>0.79</v>
      </c>
      <c r="F66" s="368">
        <v>36</v>
      </c>
      <c r="G66" s="336">
        <v>0.76</v>
      </c>
      <c r="H66" s="51"/>
    </row>
    <row r="67" spans="1:8" ht="15" thickBot="1">
      <c r="A67" s="337" t="s">
        <v>19</v>
      </c>
      <c r="B67" s="369">
        <v>13</v>
      </c>
      <c r="C67" s="671">
        <v>0.28999999999999998</v>
      </c>
      <c r="D67" s="371">
        <v>48</v>
      </c>
      <c r="E67" s="752">
        <v>0.44</v>
      </c>
      <c r="F67" s="371">
        <v>39</v>
      </c>
      <c r="G67" s="338">
        <v>0.44</v>
      </c>
      <c r="H67" s="51"/>
    </row>
    <row r="68" spans="1:8" ht="26.25" customHeight="1">
      <c r="A68" s="1028" t="s">
        <v>150</v>
      </c>
      <c r="B68" s="1028"/>
      <c r="C68" s="1028"/>
      <c r="D68" s="1028"/>
      <c r="E68" s="1028"/>
      <c r="F68" s="1028"/>
      <c r="G68" s="1028"/>
      <c r="H68" s="51"/>
    </row>
    <row r="69" spans="1:8" ht="16.5" customHeight="1">
      <c r="A69" s="1027" t="s">
        <v>196</v>
      </c>
      <c r="B69" s="1027"/>
      <c r="C69" s="1027"/>
      <c r="D69" s="1027"/>
      <c r="E69" s="1027"/>
      <c r="F69" s="1027"/>
      <c r="G69" s="1027"/>
      <c r="H69" s="51"/>
    </row>
    <row r="70" spans="1:8" ht="51" customHeight="1">
      <c r="A70" s="1027" t="s">
        <v>195</v>
      </c>
      <c r="B70" s="1027"/>
      <c r="C70" s="1027"/>
      <c r="D70" s="1027"/>
      <c r="E70" s="1027"/>
      <c r="F70" s="1027"/>
      <c r="G70" s="1027"/>
      <c r="H70" s="51"/>
    </row>
    <row r="71" spans="1:8" ht="14.5">
      <c r="A71" s="1026" t="s">
        <v>192</v>
      </c>
      <c r="B71" s="1026"/>
      <c r="C71" s="1026"/>
      <c r="D71" s="1026"/>
      <c r="E71" s="1026"/>
      <c r="F71" s="1026"/>
      <c r="G71" s="1026"/>
      <c r="H71" s="51"/>
    </row>
    <row r="72" spans="1:8" ht="14.5">
      <c r="A72" s="51"/>
      <c r="B72" s="51"/>
      <c r="C72" s="51"/>
      <c r="D72" s="51"/>
      <c r="E72" s="51"/>
      <c r="F72" s="51"/>
      <c r="G72" s="51"/>
      <c r="H72" s="51"/>
    </row>
    <row r="73" spans="1:8" ht="23.5">
      <c r="A73" s="822">
        <v>2020</v>
      </c>
      <c r="B73" s="822"/>
      <c r="C73" s="822"/>
      <c r="D73" s="822"/>
      <c r="E73" s="822"/>
      <c r="F73" s="822"/>
      <c r="G73" s="822"/>
      <c r="H73" s="51"/>
    </row>
    <row r="74" spans="1:8" ht="14.5">
      <c r="A74" s="50"/>
      <c r="B74" s="303"/>
      <c r="C74" s="303"/>
      <c r="D74" s="303"/>
      <c r="E74" s="303"/>
      <c r="F74" s="303"/>
      <c r="G74" s="303"/>
      <c r="H74" s="51"/>
    </row>
    <row r="75" spans="1:8" ht="28.9" customHeight="1">
      <c r="A75" s="1041" t="s">
        <v>194</v>
      </c>
      <c r="B75" s="1041"/>
      <c r="C75" s="1041"/>
      <c r="D75" s="1041"/>
      <c r="E75" s="1041"/>
      <c r="F75" s="1041"/>
      <c r="G75" s="1041"/>
      <c r="H75" s="51"/>
    </row>
    <row r="76" spans="1:8" ht="21.75" customHeight="1">
      <c r="A76" s="1032" t="s">
        <v>2</v>
      </c>
      <c r="B76" s="1038" t="s">
        <v>86</v>
      </c>
      <c r="C76" s="1032"/>
      <c r="D76" s="1038" t="s">
        <v>87</v>
      </c>
      <c r="E76" s="1032"/>
      <c r="F76" s="1038" t="s">
        <v>88</v>
      </c>
      <c r="G76" s="1039"/>
      <c r="H76" s="51"/>
    </row>
    <row r="77" spans="1:8" ht="15" thickBot="1">
      <c r="A77" s="1032"/>
      <c r="B77" s="504" t="s">
        <v>70</v>
      </c>
      <c r="C77" s="743" t="s">
        <v>71</v>
      </c>
      <c r="D77" s="504" t="s">
        <v>70</v>
      </c>
      <c r="E77" s="743" t="s">
        <v>71</v>
      </c>
      <c r="F77" s="504" t="s">
        <v>70</v>
      </c>
      <c r="G77" s="448" t="s">
        <v>71</v>
      </c>
      <c r="H77" s="51"/>
    </row>
    <row r="78" spans="1:8" ht="15" thickBot="1">
      <c r="A78" s="1033"/>
      <c r="B78" s="1034" t="s">
        <v>70</v>
      </c>
      <c r="C78" s="1035"/>
      <c r="D78" s="1035"/>
      <c r="E78" s="1035"/>
      <c r="F78" s="1035"/>
      <c r="G78" s="1035"/>
      <c r="H78" s="51"/>
    </row>
    <row r="79" spans="1:8" ht="15" thickBot="1">
      <c r="A79" s="1040" t="s">
        <v>80</v>
      </c>
      <c r="B79" s="1036"/>
      <c r="C79" s="1036"/>
      <c r="D79" s="1036"/>
      <c r="E79" s="1036"/>
      <c r="F79" s="1036"/>
      <c r="G79" s="1037"/>
      <c r="H79" s="51"/>
    </row>
    <row r="80" spans="1:8" ht="14.5">
      <c r="A80" s="355" t="s">
        <v>3</v>
      </c>
      <c r="B80" s="375">
        <v>21</v>
      </c>
      <c r="C80" s="756">
        <v>1.45</v>
      </c>
      <c r="D80" s="753">
        <v>35</v>
      </c>
      <c r="E80" s="759">
        <v>1.68</v>
      </c>
      <c r="F80" s="753">
        <v>44</v>
      </c>
      <c r="G80" s="376">
        <v>1.74</v>
      </c>
      <c r="H80" s="51"/>
    </row>
    <row r="81" spans="1:8" ht="14.5">
      <c r="A81" s="358" t="s">
        <v>4</v>
      </c>
      <c r="B81" s="377">
        <v>21</v>
      </c>
      <c r="C81" s="757">
        <v>1.3900000000000001</v>
      </c>
      <c r="D81" s="754">
        <v>32</v>
      </c>
      <c r="E81" s="760">
        <v>1.61</v>
      </c>
      <c r="F81" s="754">
        <v>47</v>
      </c>
      <c r="G81" s="378">
        <v>1.71</v>
      </c>
      <c r="H81" s="51"/>
    </row>
    <row r="82" spans="1:8" ht="14.5">
      <c r="A82" s="355" t="s">
        <v>26</v>
      </c>
      <c r="B82" s="379">
        <v>27</v>
      </c>
      <c r="C82" s="758">
        <v>1.82</v>
      </c>
      <c r="D82" s="755">
        <v>27</v>
      </c>
      <c r="E82" s="761">
        <v>1.77</v>
      </c>
      <c r="F82" s="755">
        <v>45</v>
      </c>
      <c r="G82" s="380">
        <v>2.04</v>
      </c>
      <c r="H82" s="51"/>
    </row>
    <row r="83" spans="1:8" ht="14.5">
      <c r="A83" s="358" t="s">
        <v>5</v>
      </c>
      <c r="B83" s="377">
        <v>21</v>
      </c>
      <c r="C83" s="757">
        <v>1.32</v>
      </c>
      <c r="D83" s="754">
        <v>29</v>
      </c>
      <c r="E83" s="760">
        <v>1.45</v>
      </c>
      <c r="F83" s="754">
        <v>50</v>
      </c>
      <c r="G83" s="378">
        <v>1.6</v>
      </c>
      <c r="H83" s="51"/>
    </row>
    <row r="84" spans="1:8" ht="14.5">
      <c r="A84" s="355" t="s">
        <v>6</v>
      </c>
      <c r="B84" s="379">
        <v>20</v>
      </c>
      <c r="C84" s="758">
        <v>1.72</v>
      </c>
      <c r="D84" s="755">
        <v>36</v>
      </c>
      <c r="E84" s="761">
        <v>2.0499999999999998</v>
      </c>
      <c r="F84" s="755">
        <v>44</v>
      </c>
      <c r="G84" s="380">
        <v>2.12</v>
      </c>
      <c r="H84" s="51"/>
    </row>
    <row r="85" spans="1:8" ht="14.5">
      <c r="A85" s="358" t="s">
        <v>27</v>
      </c>
      <c r="B85" s="377">
        <v>27</v>
      </c>
      <c r="C85" s="757">
        <v>1.47</v>
      </c>
      <c r="D85" s="754">
        <v>28</v>
      </c>
      <c r="E85" s="760">
        <v>1.55</v>
      </c>
      <c r="F85" s="754">
        <v>46</v>
      </c>
      <c r="G85" s="378">
        <v>1.6600000000000001</v>
      </c>
      <c r="H85" s="51"/>
    </row>
    <row r="86" spans="1:8" ht="14.5">
      <c r="A86" s="355" t="s">
        <v>7</v>
      </c>
      <c r="B86" s="379">
        <v>24</v>
      </c>
      <c r="C86" s="758">
        <v>1.55</v>
      </c>
      <c r="D86" s="755">
        <v>31</v>
      </c>
      <c r="E86" s="761">
        <v>1.6600000000000001</v>
      </c>
      <c r="F86" s="755">
        <v>45</v>
      </c>
      <c r="G86" s="380">
        <v>1.79</v>
      </c>
      <c r="H86" s="51"/>
    </row>
    <row r="87" spans="1:8" ht="14.5">
      <c r="A87" s="358" t="s">
        <v>8</v>
      </c>
      <c r="B87" s="377">
        <v>19</v>
      </c>
      <c r="C87" s="757">
        <v>1.36</v>
      </c>
      <c r="D87" s="754">
        <v>28</v>
      </c>
      <c r="E87" s="760">
        <v>1.5</v>
      </c>
      <c r="F87" s="754">
        <v>53</v>
      </c>
      <c r="G87" s="378">
        <v>1.68</v>
      </c>
      <c r="H87" s="51"/>
    </row>
    <row r="88" spans="1:8" ht="14.5">
      <c r="A88" s="355" t="s">
        <v>9</v>
      </c>
      <c r="B88" s="379">
        <v>23</v>
      </c>
      <c r="C88" s="758">
        <v>1.44</v>
      </c>
      <c r="D88" s="755">
        <v>32</v>
      </c>
      <c r="E88" s="761">
        <v>1.56</v>
      </c>
      <c r="F88" s="755">
        <v>45</v>
      </c>
      <c r="G88" s="380">
        <v>1.68</v>
      </c>
      <c r="H88" s="51"/>
    </row>
    <row r="89" spans="1:8" ht="14.5">
      <c r="A89" s="358" t="s">
        <v>10</v>
      </c>
      <c r="B89" s="377">
        <v>34</v>
      </c>
      <c r="C89" s="757">
        <v>1.82</v>
      </c>
      <c r="D89" s="754">
        <v>26</v>
      </c>
      <c r="E89" s="760">
        <v>1.6600000000000001</v>
      </c>
      <c r="F89" s="754">
        <v>41</v>
      </c>
      <c r="G89" s="378">
        <v>1.8800000000000001</v>
      </c>
      <c r="H89" s="51"/>
    </row>
    <row r="90" spans="1:8" ht="14.5">
      <c r="A90" s="355" t="s">
        <v>11</v>
      </c>
      <c r="B90" s="379">
        <v>22</v>
      </c>
      <c r="C90" s="758">
        <v>1.56</v>
      </c>
      <c r="D90" s="755">
        <v>38</v>
      </c>
      <c r="E90" s="761">
        <v>1.79</v>
      </c>
      <c r="F90" s="755">
        <v>40</v>
      </c>
      <c r="G90" s="380">
        <v>1.8</v>
      </c>
      <c r="H90" s="51"/>
    </row>
    <row r="91" spans="1:8" ht="14.5">
      <c r="A91" s="358" t="s">
        <v>12</v>
      </c>
      <c r="B91" s="377">
        <v>17</v>
      </c>
      <c r="C91" s="757">
        <v>1.53</v>
      </c>
      <c r="D91" s="754">
        <v>33</v>
      </c>
      <c r="E91" s="760">
        <v>1.81</v>
      </c>
      <c r="F91" s="754">
        <v>50</v>
      </c>
      <c r="G91" s="378">
        <v>1.96</v>
      </c>
      <c r="H91" s="51"/>
    </row>
    <row r="92" spans="1:8" ht="14.5">
      <c r="A92" s="355" t="s">
        <v>13</v>
      </c>
      <c r="B92" s="379">
        <v>24</v>
      </c>
      <c r="C92" s="758">
        <v>1.32</v>
      </c>
      <c r="D92" s="755">
        <v>24</v>
      </c>
      <c r="E92" s="761">
        <v>1.32</v>
      </c>
      <c r="F92" s="755">
        <v>52</v>
      </c>
      <c r="G92" s="380">
        <v>1.55</v>
      </c>
      <c r="H92" s="51"/>
    </row>
    <row r="93" spans="1:8" ht="14.5">
      <c r="A93" s="358" t="s">
        <v>14</v>
      </c>
      <c r="B93" s="377">
        <v>27</v>
      </c>
      <c r="C93" s="757">
        <v>1.43</v>
      </c>
      <c r="D93" s="754">
        <v>23</v>
      </c>
      <c r="E93" s="760">
        <v>1.35</v>
      </c>
      <c r="F93" s="754">
        <v>50</v>
      </c>
      <c r="G93" s="378">
        <v>1.62</v>
      </c>
      <c r="H93" s="51"/>
    </row>
    <row r="94" spans="1:8" ht="14.5">
      <c r="A94" s="355" t="s">
        <v>15</v>
      </c>
      <c r="B94" s="379">
        <v>21</v>
      </c>
      <c r="C94" s="758">
        <v>1.55</v>
      </c>
      <c r="D94" s="755">
        <v>34</v>
      </c>
      <c r="E94" s="761">
        <v>1.83</v>
      </c>
      <c r="F94" s="755">
        <v>45</v>
      </c>
      <c r="G94" s="380">
        <v>1.9100000000000001</v>
      </c>
      <c r="H94" s="51"/>
    </row>
    <row r="95" spans="1:8" ht="15" thickBot="1">
      <c r="A95" s="358" t="s">
        <v>16</v>
      </c>
      <c r="B95" s="377">
        <v>21</v>
      </c>
      <c r="C95" s="757">
        <v>1.37</v>
      </c>
      <c r="D95" s="754">
        <v>27</v>
      </c>
      <c r="E95" s="760">
        <v>1.44</v>
      </c>
      <c r="F95" s="754">
        <v>52</v>
      </c>
      <c r="G95" s="378">
        <v>1.62</v>
      </c>
      <c r="H95" s="51"/>
    </row>
    <row r="96" spans="1:8" ht="14.5">
      <c r="A96" s="339" t="s">
        <v>18</v>
      </c>
      <c r="B96" s="381">
        <v>25</v>
      </c>
      <c r="C96" s="663">
        <v>0.65</v>
      </c>
      <c r="D96" s="382">
        <v>31</v>
      </c>
      <c r="E96" s="762">
        <v>0.67</v>
      </c>
      <c r="F96" s="382">
        <v>44</v>
      </c>
      <c r="G96" s="340">
        <v>0.72</v>
      </c>
      <c r="H96" s="51"/>
    </row>
    <row r="97" spans="1:8" ht="14.5">
      <c r="A97" s="341" t="s">
        <v>17</v>
      </c>
      <c r="B97" s="383">
        <v>24</v>
      </c>
      <c r="C97" s="664">
        <v>0.66</v>
      </c>
      <c r="D97" s="384">
        <v>26</v>
      </c>
      <c r="E97" s="763">
        <v>0.67</v>
      </c>
      <c r="F97" s="384">
        <v>50</v>
      </c>
      <c r="G97" s="342">
        <v>0.76</v>
      </c>
      <c r="H97" s="51"/>
    </row>
    <row r="98" spans="1:8" ht="15" thickBot="1">
      <c r="A98" s="343" t="s">
        <v>19</v>
      </c>
      <c r="B98" s="385">
        <v>25</v>
      </c>
      <c r="C98" s="665">
        <v>0.52</v>
      </c>
      <c r="D98" s="386">
        <v>30</v>
      </c>
      <c r="E98" s="764">
        <v>0.54</v>
      </c>
      <c r="F98" s="386">
        <v>45</v>
      </c>
      <c r="G98" s="344">
        <v>0.57999999999999996</v>
      </c>
      <c r="H98" s="51"/>
    </row>
    <row r="99" spans="1:8" ht="15" thickBot="1">
      <c r="A99" s="1029" t="s">
        <v>81</v>
      </c>
      <c r="B99" s="1036"/>
      <c r="C99" s="1036"/>
      <c r="D99" s="1036"/>
      <c r="E99" s="1036"/>
      <c r="F99" s="1036"/>
      <c r="G99" s="1037"/>
      <c r="H99" s="51"/>
    </row>
    <row r="100" spans="1:8" ht="14.5">
      <c r="A100" s="355" t="s">
        <v>3</v>
      </c>
      <c r="B100" s="375">
        <v>25</v>
      </c>
      <c r="C100" s="756">
        <v>1.59</v>
      </c>
      <c r="D100" s="753">
        <v>29</v>
      </c>
      <c r="E100" s="759">
        <v>1.58</v>
      </c>
      <c r="F100" s="753">
        <v>46</v>
      </c>
      <c r="G100" s="376">
        <v>1.76</v>
      </c>
      <c r="H100" s="51"/>
    </row>
    <row r="101" spans="1:8" ht="14.5">
      <c r="A101" s="358" t="s">
        <v>4</v>
      </c>
      <c r="B101" s="377">
        <v>37</v>
      </c>
      <c r="C101" s="757">
        <v>1.67</v>
      </c>
      <c r="D101" s="754">
        <v>23</v>
      </c>
      <c r="E101" s="760">
        <v>1.46</v>
      </c>
      <c r="F101" s="754">
        <v>40</v>
      </c>
      <c r="G101" s="378">
        <v>1.67</v>
      </c>
      <c r="H101" s="51"/>
    </row>
    <row r="102" spans="1:8" ht="14.5">
      <c r="A102" s="355" t="s">
        <v>26</v>
      </c>
      <c r="B102" s="379">
        <v>20</v>
      </c>
      <c r="C102" s="758">
        <v>1.79</v>
      </c>
      <c r="D102" s="755">
        <v>31</v>
      </c>
      <c r="E102" s="761">
        <v>1.87</v>
      </c>
      <c r="F102" s="755">
        <v>49</v>
      </c>
      <c r="G102" s="380">
        <v>2.04</v>
      </c>
      <c r="H102" s="51"/>
    </row>
    <row r="103" spans="1:8" ht="14.5">
      <c r="A103" s="358" t="s">
        <v>5</v>
      </c>
      <c r="B103" s="377">
        <v>21</v>
      </c>
      <c r="C103" s="757">
        <v>1.32</v>
      </c>
      <c r="D103" s="754">
        <v>28</v>
      </c>
      <c r="E103" s="760">
        <v>1.45</v>
      </c>
      <c r="F103" s="754">
        <v>50</v>
      </c>
      <c r="G103" s="378">
        <v>1.6</v>
      </c>
      <c r="H103" s="51"/>
    </row>
    <row r="104" spans="1:8" ht="14.5">
      <c r="A104" s="355" t="s">
        <v>6</v>
      </c>
      <c r="B104" s="379">
        <v>20</v>
      </c>
      <c r="C104" s="758">
        <v>1.82</v>
      </c>
      <c r="D104" s="755">
        <v>30</v>
      </c>
      <c r="E104" s="761">
        <v>1.93</v>
      </c>
      <c r="F104" s="755">
        <v>50</v>
      </c>
      <c r="G104" s="380">
        <v>2.14</v>
      </c>
      <c r="H104" s="51"/>
    </row>
    <row r="105" spans="1:8" ht="14.5">
      <c r="A105" s="358" t="s">
        <v>27</v>
      </c>
      <c r="B105" s="377">
        <v>23</v>
      </c>
      <c r="C105" s="757">
        <v>1.46</v>
      </c>
      <c r="D105" s="754">
        <v>28</v>
      </c>
      <c r="E105" s="760">
        <v>1.56</v>
      </c>
      <c r="F105" s="754">
        <v>49</v>
      </c>
      <c r="G105" s="378">
        <v>1.67</v>
      </c>
      <c r="H105" s="51"/>
    </row>
    <row r="106" spans="1:8" ht="14.5">
      <c r="A106" s="355" t="s">
        <v>7</v>
      </c>
      <c r="B106" s="379">
        <v>21</v>
      </c>
      <c r="C106" s="758">
        <v>1.49</v>
      </c>
      <c r="D106" s="755">
        <v>30</v>
      </c>
      <c r="E106" s="761">
        <v>1.6500000000000001</v>
      </c>
      <c r="F106" s="755">
        <v>49</v>
      </c>
      <c r="G106" s="380">
        <v>1.8</v>
      </c>
      <c r="H106" s="51"/>
    </row>
    <row r="107" spans="1:8" ht="14.5">
      <c r="A107" s="358" t="s">
        <v>8</v>
      </c>
      <c r="B107" s="377">
        <v>25</v>
      </c>
      <c r="C107" s="757">
        <v>1.5</v>
      </c>
      <c r="D107" s="754">
        <v>27</v>
      </c>
      <c r="E107" s="760">
        <v>1.48</v>
      </c>
      <c r="F107" s="754">
        <v>48</v>
      </c>
      <c r="G107" s="378">
        <v>1.68</v>
      </c>
      <c r="H107" s="51"/>
    </row>
    <row r="108" spans="1:8" ht="14.5">
      <c r="A108" s="355" t="s">
        <v>9</v>
      </c>
      <c r="B108" s="379">
        <v>31</v>
      </c>
      <c r="C108" s="758">
        <v>1.6</v>
      </c>
      <c r="D108" s="755">
        <v>25</v>
      </c>
      <c r="E108" s="761">
        <v>1.44</v>
      </c>
      <c r="F108" s="755">
        <v>44</v>
      </c>
      <c r="G108" s="380">
        <v>1.67</v>
      </c>
      <c r="H108" s="51"/>
    </row>
    <row r="109" spans="1:8" ht="14.5">
      <c r="A109" s="358" t="s">
        <v>10</v>
      </c>
      <c r="B109" s="377">
        <v>36</v>
      </c>
      <c r="C109" s="757">
        <v>1.84</v>
      </c>
      <c r="D109" s="754">
        <v>23</v>
      </c>
      <c r="E109" s="760">
        <v>1.6</v>
      </c>
      <c r="F109" s="754">
        <v>42</v>
      </c>
      <c r="G109" s="378">
        <v>1.8900000000000001</v>
      </c>
      <c r="H109" s="51"/>
    </row>
    <row r="110" spans="1:8" ht="14.5">
      <c r="A110" s="355" t="s">
        <v>11</v>
      </c>
      <c r="B110" s="379">
        <v>20</v>
      </c>
      <c r="C110" s="758">
        <v>1.5</v>
      </c>
      <c r="D110" s="755">
        <v>31</v>
      </c>
      <c r="E110" s="761">
        <v>1.71</v>
      </c>
      <c r="F110" s="755">
        <v>48</v>
      </c>
      <c r="G110" s="380">
        <v>1.84</v>
      </c>
      <c r="H110" s="51"/>
    </row>
    <row r="111" spans="1:8" ht="14.5">
      <c r="A111" s="358" t="s">
        <v>12</v>
      </c>
      <c r="B111" s="377">
        <v>24</v>
      </c>
      <c r="C111" s="757">
        <v>1.74</v>
      </c>
      <c r="D111" s="754">
        <v>27</v>
      </c>
      <c r="E111" s="760">
        <v>1.72</v>
      </c>
      <c r="F111" s="754">
        <v>49</v>
      </c>
      <c r="G111" s="378">
        <v>1.97</v>
      </c>
      <c r="H111" s="51"/>
    </row>
    <row r="112" spans="1:8" ht="14.5">
      <c r="A112" s="355" t="s">
        <v>13</v>
      </c>
      <c r="B112" s="379">
        <v>21</v>
      </c>
      <c r="C112" s="758">
        <v>1.29</v>
      </c>
      <c r="D112" s="755">
        <v>27</v>
      </c>
      <c r="E112" s="761">
        <v>1.3800000000000001</v>
      </c>
      <c r="F112" s="755">
        <v>52</v>
      </c>
      <c r="G112" s="380">
        <v>1.56</v>
      </c>
      <c r="H112" s="51"/>
    </row>
    <row r="113" spans="1:8" ht="14.5">
      <c r="A113" s="358" t="s">
        <v>14</v>
      </c>
      <c r="B113" s="377">
        <v>22</v>
      </c>
      <c r="C113" s="757">
        <v>1.37</v>
      </c>
      <c r="D113" s="754">
        <v>29</v>
      </c>
      <c r="E113" s="760">
        <v>1.46</v>
      </c>
      <c r="F113" s="754">
        <v>48</v>
      </c>
      <c r="G113" s="378">
        <v>1.61</v>
      </c>
      <c r="H113" s="51"/>
    </row>
    <row r="114" spans="1:8" ht="14.5">
      <c r="A114" s="355" t="s">
        <v>15</v>
      </c>
      <c r="B114" s="379">
        <v>29</v>
      </c>
      <c r="C114" s="758">
        <v>1.79</v>
      </c>
      <c r="D114" s="755">
        <v>29</v>
      </c>
      <c r="E114" s="761">
        <v>1.77</v>
      </c>
      <c r="F114" s="755">
        <v>42</v>
      </c>
      <c r="G114" s="380">
        <v>1.8800000000000001</v>
      </c>
      <c r="H114" s="51"/>
    </row>
    <row r="115" spans="1:8" ht="15" thickBot="1">
      <c r="A115" s="358" t="s">
        <v>16</v>
      </c>
      <c r="B115" s="377">
        <v>26</v>
      </c>
      <c r="C115" s="757">
        <v>1.45</v>
      </c>
      <c r="D115" s="754">
        <v>26</v>
      </c>
      <c r="E115" s="760">
        <v>1.44</v>
      </c>
      <c r="F115" s="754">
        <v>47</v>
      </c>
      <c r="G115" s="378">
        <v>1.6</v>
      </c>
      <c r="H115" s="51"/>
    </row>
    <row r="116" spans="1:8" ht="14.5">
      <c r="A116" s="339" t="s">
        <v>18</v>
      </c>
      <c r="B116" s="381">
        <v>30</v>
      </c>
      <c r="C116" s="663">
        <v>0.69000000000000006</v>
      </c>
      <c r="D116" s="382">
        <v>26</v>
      </c>
      <c r="E116" s="762">
        <v>0.63</v>
      </c>
      <c r="F116" s="382">
        <v>44</v>
      </c>
      <c r="G116" s="340">
        <v>0.72</v>
      </c>
      <c r="H116" s="51"/>
    </row>
    <row r="117" spans="1:8" ht="14.5">
      <c r="A117" s="341" t="s">
        <v>17</v>
      </c>
      <c r="B117" s="383">
        <v>23</v>
      </c>
      <c r="C117" s="664">
        <v>0.67</v>
      </c>
      <c r="D117" s="384">
        <v>28</v>
      </c>
      <c r="E117" s="763">
        <v>0.68</v>
      </c>
      <c r="F117" s="384">
        <v>49</v>
      </c>
      <c r="G117" s="342">
        <v>0.76</v>
      </c>
      <c r="H117" s="51"/>
    </row>
    <row r="118" spans="1:8" ht="15" thickBot="1">
      <c r="A118" s="343" t="s">
        <v>19</v>
      </c>
      <c r="B118" s="385">
        <v>28</v>
      </c>
      <c r="C118" s="665">
        <v>0.56000000000000005</v>
      </c>
      <c r="D118" s="386">
        <v>26</v>
      </c>
      <c r="E118" s="764">
        <v>0.51</v>
      </c>
      <c r="F118" s="386">
        <v>45</v>
      </c>
      <c r="G118" s="344">
        <v>0.57999999999999996</v>
      </c>
      <c r="H118" s="51"/>
    </row>
    <row r="119" spans="1:8" ht="15" thickBot="1">
      <c r="A119" s="1029" t="s">
        <v>82</v>
      </c>
      <c r="B119" s="1030"/>
      <c r="C119" s="1030"/>
      <c r="D119" s="1030"/>
      <c r="E119" s="1030"/>
      <c r="F119" s="1030"/>
      <c r="G119" s="1031"/>
      <c r="H119" s="51"/>
    </row>
    <row r="120" spans="1:8" ht="14.5">
      <c r="A120" s="355" t="s">
        <v>3</v>
      </c>
      <c r="B120" s="375">
        <v>33</v>
      </c>
      <c r="C120" s="756">
        <v>1.69</v>
      </c>
      <c r="D120" s="753">
        <v>15</v>
      </c>
      <c r="E120" s="759">
        <v>1.23</v>
      </c>
      <c r="F120" s="753">
        <v>53</v>
      </c>
      <c r="G120" s="376">
        <v>1.77</v>
      </c>
      <c r="H120" s="51"/>
    </row>
    <row r="121" spans="1:8" ht="14.5">
      <c r="A121" s="358" t="s">
        <v>4</v>
      </c>
      <c r="B121" s="377">
        <v>35</v>
      </c>
      <c r="C121" s="757">
        <v>1.6600000000000001</v>
      </c>
      <c r="D121" s="754">
        <v>14</v>
      </c>
      <c r="E121" s="760">
        <v>1.21</v>
      </c>
      <c r="F121" s="754">
        <v>51</v>
      </c>
      <c r="G121" s="378">
        <v>1.72</v>
      </c>
      <c r="H121" s="51"/>
    </row>
    <row r="122" spans="1:8" ht="14.5">
      <c r="A122" s="355" t="s">
        <v>26</v>
      </c>
      <c r="B122" s="379">
        <v>22</v>
      </c>
      <c r="C122" s="758">
        <v>1.75</v>
      </c>
      <c r="D122" s="755">
        <v>17</v>
      </c>
      <c r="E122" s="761">
        <v>1.49</v>
      </c>
      <c r="F122" s="765">
        <v>61</v>
      </c>
      <c r="G122" s="380">
        <v>2.0100000000000002</v>
      </c>
      <c r="H122" s="51"/>
    </row>
    <row r="123" spans="1:8" ht="14.5">
      <c r="A123" s="358" t="s">
        <v>5</v>
      </c>
      <c r="B123" s="377">
        <v>19</v>
      </c>
      <c r="C123" s="757">
        <v>1.28</v>
      </c>
      <c r="D123" s="754">
        <v>20</v>
      </c>
      <c r="E123" s="760">
        <v>1.31</v>
      </c>
      <c r="F123" s="754">
        <v>60</v>
      </c>
      <c r="G123" s="378">
        <v>1.58</v>
      </c>
      <c r="H123" s="51"/>
    </row>
    <row r="124" spans="1:8" ht="14.5">
      <c r="A124" s="355" t="s">
        <v>6</v>
      </c>
      <c r="B124" s="379">
        <v>24</v>
      </c>
      <c r="C124" s="758">
        <v>1.86</v>
      </c>
      <c r="D124" s="755">
        <v>16</v>
      </c>
      <c r="E124" s="761">
        <v>1.53</v>
      </c>
      <c r="F124" s="755">
        <v>60</v>
      </c>
      <c r="G124" s="380">
        <v>2.1</v>
      </c>
      <c r="H124" s="51"/>
    </row>
    <row r="125" spans="1:8" ht="14.5">
      <c r="A125" s="358" t="s">
        <v>27</v>
      </c>
      <c r="B125" s="377">
        <v>24</v>
      </c>
      <c r="C125" s="757">
        <v>1.48</v>
      </c>
      <c r="D125" s="754">
        <v>16</v>
      </c>
      <c r="E125" s="760">
        <v>1.28</v>
      </c>
      <c r="F125" s="754">
        <v>60</v>
      </c>
      <c r="G125" s="378">
        <v>1.67</v>
      </c>
      <c r="H125" s="51"/>
    </row>
    <row r="126" spans="1:8" ht="14.5">
      <c r="A126" s="355" t="s">
        <v>7</v>
      </c>
      <c r="B126" s="379">
        <v>29</v>
      </c>
      <c r="C126" s="758">
        <v>1.67</v>
      </c>
      <c r="D126" s="755">
        <v>15</v>
      </c>
      <c r="E126" s="761">
        <v>1.26</v>
      </c>
      <c r="F126" s="755">
        <v>57</v>
      </c>
      <c r="G126" s="380">
        <v>1.8</v>
      </c>
      <c r="H126" s="51"/>
    </row>
    <row r="127" spans="1:8" ht="14.5">
      <c r="A127" s="358" t="s">
        <v>8</v>
      </c>
      <c r="B127" s="377">
        <v>21</v>
      </c>
      <c r="C127" s="757">
        <v>1.4000000000000001</v>
      </c>
      <c r="D127" s="754">
        <v>18</v>
      </c>
      <c r="E127" s="760">
        <v>1.3</v>
      </c>
      <c r="F127" s="754">
        <v>61</v>
      </c>
      <c r="G127" s="378">
        <v>1.6500000000000001</v>
      </c>
      <c r="H127" s="51"/>
    </row>
    <row r="128" spans="1:8" ht="14.5">
      <c r="A128" s="355" t="s">
        <v>9</v>
      </c>
      <c r="B128" s="379">
        <v>33</v>
      </c>
      <c r="C128" s="758">
        <v>1.6300000000000001</v>
      </c>
      <c r="D128" s="755">
        <v>12</v>
      </c>
      <c r="E128" s="761">
        <v>1.1100000000000001</v>
      </c>
      <c r="F128" s="755">
        <v>54</v>
      </c>
      <c r="G128" s="380">
        <v>1.7</v>
      </c>
      <c r="H128" s="51"/>
    </row>
    <row r="129" spans="1:8" ht="14.5">
      <c r="A129" s="358" t="s">
        <v>10</v>
      </c>
      <c r="B129" s="377">
        <v>45</v>
      </c>
      <c r="C129" s="757">
        <v>1.9100000000000001</v>
      </c>
      <c r="D129" s="754">
        <v>12</v>
      </c>
      <c r="E129" s="760">
        <v>1.23</v>
      </c>
      <c r="F129" s="754">
        <v>43</v>
      </c>
      <c r="G129" s="378">
        <v>1.8900000000000001</v>
      </c>
      <c r="H129" s="51"/>
    </row>
    <row r="130" spans="1:8" ht="14.5">
      <c r="A130" s="355" t="s">
        <v>11</v>
      </c>
      <c r="B130" s="379">
        <v>27</v>
      </c>
      <c r="C130" s="758">
        <v>1.6500000000000001</v>
      </c>
      <c r="D130" s="755">
        <v>14</v>
      </c>
      <c r="E130" s="761">
        <v>1.28</v>
      </c>
      <c r="F130" s="755">
        <v>59</v>
      </c>
      <c r="G130" s="380">
        <v>1.82</v>
      </c>
      <c r="H130" s="51"/>
    </row>
    <row r="131" spans="1:8" ht="14.5">
      <c r="A131" s="358" t="s">
        <v>12</v>
      </c>
      <c r="B131" s="377">
        <v>33</v>
      </c>
      <c r="C131" s="757">
        <v>1.87</v>
      </c>
      <c r="D131" s="754">
        <v>13</v>
      </c>
      <c r="E131" s="760">
        <v>1.3</v>
      </c>
      <c r="F131" s="754">
        <v>55</v>
      </c>
      <c r="G131" s="378">
        <v>1.96</v>
      </c>
      <c r="H131" s="51"/>
    </row>
    <row r="132" spans="1:8" ht="14.5">
      <c r="A132" s="355" t="s">
        <v>13</v>
      </c>
      <c r="B132" s="379">
        <v>25</v>
      </c>
      <c r="C132" s="758">
        <v>1.35</v>
      </c>
      <c r="D132" s="755">
        <v>14</v>
      </c>
      <c r="E132" s="761">
        <v>1.06</v>
      </c>
      <c r="F132" s="755">
        <v>61</v>
      </c>
      <c r="G132" s="380">
        <v>1.52</v>
      </c>
      <c r="H132" s="51"/>
    </row>
    <row r="133" spans="1:8" ht="14.5">
      <c r="A133" s="358" t="s">
        <v>14</v>
      </c>
      <c r="B133" s="377">
        <v>22</v>
      </c>
      <c r="C133" s="757">
        <v>1.35</v>
      </c>
      <c r="D133" s="754">
        <v>16</v>
      </c>
      <c r="E133" s="760">
        <v>1.2</v>
      </c>
      <c r="F133" s="754">
        <v>62</v>
      </c>
      <c r="G133" s="378">
        <v>1.58</v>
      </c>
      <c r="H133" s="51"/>
    </row>
    <row r="134" spans="1:8" ht="14.5">
      <c r="A134" s="355" t="s">
        <v>15</v>
      </c>
      <c r="B134" s="379">
        <v>31</v>
      </c>
      <c r="C134" s="758">
        <v>1.77</v>
      </c>
      <c r="D134" s="755">
        <v>12</v>
      </c>
      <c r="E134" s="761">
        <v>1.29</v>
      </c>
      <c r="F134" s="755">
        <v>56</v>
      </c>
      <c r="G134" s="380">
        <v>1.9000000000000001</v>
      </c>
      <c r="H134" s="51"/>
    </row>
    <row r="135" spans="1:8" ht="15" thickBot="1">
      <c r="A135" s="358" t="s">
        <v>16</v>
      </c>
      <c r="B135" s="377">
        <v>25</v>
      </c>
      <c r="C135" s="757">
        <v>1.42</v>
      </c>
      <c r="D135" s="754">
        <v>16</v>
      </c>
      <c r="E135" s="760">
        <v>1.22</v>
      </c>
      <c r="F135" s="754">
        <v>59</v>
      </c>
      <c r="G135" s="378">
        <v>1.61</v>
      </c>
      <c r="H135" s="51"/>
    </row>
    <row r="136" spans="1:8" ht="14.5">
      <c r="A136" s="339" t="s">
        <v>18</v>
      </c>
      <c r="B136" s="381">
        <v>35</v>
      </c>
      <c r="C136" s="663">
        <v>0.72</v>
      </c>
      <c r="D136" s="382">
        <v>13</v>
      </c>
      <c r="E136" s="762">
        <v>0.49</v>
      </c>
      <c r="F136" s="382">
        <v>51</v>
      </c>
      <c r="G136" s="340">
        <v>0.73</v>
      </c>
      <c r="H136" s="51"/>
    </row>
    <row r="137" spans="1:8" ht="14.5">
      <c r="A137" s="341" t="s">
        <v>17</v>
      </c>
      <c r="B137" s="383">
        <v>23</v>
      </c>
      <c r="C137" s="664">
        <v>0.66</v>
      </c>
      <c r="D137" s="384">
        <v>17</v>
      </c>
      <c r="E137" s="763">
        <v>0.55000000000000004</v>
      </c>
      <c r="F137" s="384">
        <v>60</v>
      </c>
      <c r="G137" s="342">
        <v>0.75</v>
      </c>
      <c r="H137" s="51"/>
    </row>
    <row r="138" spans="1:8" ht="15" thickBot="1">
      <c r="A138" s="343" t="s">
        <v>19</v>
      </c>
      <c r="B138" s="385">
        <v>32</v>
      </c>
      <c r="C138" s="665">
        <v>0.57999999999999996</v>
      </c>
      <c r="D138" s="386">
        <v>14</v>
      </c>
      <c r="E138" s="764">
        <v>0.4</v>
      </c>
      <c r="F138" s="386">
        <v>53</v>
      </c>
      <c r="G138" s="344">
        <v>0.59</v>
      </c>
      <c r="H138" s="51"/>
    </row>
    <row r="139" spans="1:8" ht="15" thickBot="1">
      <c r="A139" s="1029" t="s">
        <v>83</v>
      </c>
      <c r="B139" s="1030"/>
      <c r="C139" s="1030"/>
      <c r="D139" s="1030"/>
      <c r="E139" s="1030"/>
      <c r="F139" s="1030"/>
      <c r="G139" s="1031"/>
      <c r="H139" s="51"/>
    </row>
    <row r="140" spans="1:8" ht="14.5">
      <c r="A140" s="355" t="s">
        <v>3</v>
      </c>
      <c r="B140" s="375">
        <v>5</v>
      </c>
      <c r="C140" s="756">
        <v>0.86</v>
      </c>
      <c r="D140" s="753">
        <v>77</v>
      </c>
      <c r="E140" s="759">
        <v>1.46</v>
      </c>
      <c r="F140" s="753">
        <v>17</v>
      </c>
      <c r="G140" s="376">
        <v>1.28</v>
      </c>
      <c r="H140" s="51"/>
    </row>
    <row r="141" spans="1:8" ht="14.5">
      <c r="A141" s="358" t="s">
        <v>4</v>
      </c>
      <c r="B141" s="377">
        <v>6</v>
      </c>
      <c r="C141" s="757">
        <v>0.82000000000000006</v>
      </c>
      <c r="D141" s="754">
        <v>73</v>
      </c>
      <c r="E141" s="760">
        <v>1.49</v>
      </c>
      <c r="F141" s="754">
        <v>21</v>
      </c>
      <c r="G141" s="378">
        <v>1.36</v>
      </c>
      <c r="H141" s="51"/>
    </row>
    <row r="142" spans="1:8" ht="14.5">
      <c r="A142" s="355" t="s">
        <v>26</v>
      </c>
      <c r="B142" s="379">
        <v>1</v>
      </c>
      <c r="C142" s="758">
        <v>0.36</v>
      </c>
      <c r="D142" s="755">
        <v>69</v>
      </c>
      <c r="E142" s="761">
        <v>1.84</v>
      </c>
      <c r="F142" s="755">
        <v>29</v>
      </c>
      <c r="G142" s="380">
        <v>1.82</v>
      </c>
      <c r="H142" s="51"/>
    </row>
    <row r="143" spans="1:8" ht="14.5">
      <c r="A143" s="358" t="s">
        <v>5</v>
      </c>
      <c r="B143" s="377">
        <v>3</v>
      </c>
      <c r="C143" s="757">
        <v>0.57999999999999996</v>
      </c>
      <c r="D143" s="754">
        <v>69</v>
      </c>
      <c r="E143" s="760">
        <v>1.46</v>
      </c>
      <c r="F143" s="754">
        <v>28</v>
      </c>
      <c r="G143" s="378">
        <v>1.41</v>
      </c>
      <c r="H143" s="51"/>
    </row>
    <row r="144" spans="1:8" ht="14.5">
      <c r="A144" s="355" t="s">
        <v>6</v>
      </c>
      <c r="B144" s="379">
        <v>2</v>
      </c>
      <c r="C144" s="758">
        <v>0.52</v>
      </c>
      <c r="D144" s="755">
        <v>76</v>
      </c>
      <c r="E144" s="761">
        <v>1.81</v>
      </c>
      <c r="F144" s="755">
        <v>22</v>
      </c>
      <c r="G144" s="380">
        <v>1.77</v>
      </c>
      <c r="H144" s="51"/>
    </row>
    <row r="145" spans="1:8" ht="14.5">
      <c r="A145" s="358" t="s">
        <v>27</v>
      </c>
      <c r="B145" s="377">
        <v>3</v>
      </c>
      <c r="C145" s="757">
        <v>0.54</v>
      </c>
      <c r="D145" s="754">
        <v>70</v>
      </c>
      <c r="E145" s="760">
        <v>1.5</v>
      </c>
      <c r="F145" s="754">
        <v>27</v>
      </c>
      <c r="G145" s="378">
        <v>1.46</v>
      </c>
      <c r="H145" s="51"/>
    </row>
    <row r="146" spans="1:8" ht="14.5">
      <c r="A146" s="355" t="s">
        <v>7</v>
      </c>
      <c r="B146" s="379">
        <v>5</v>
      </c>
      <c r="C146" s="758">
        <v>0.77</v>
      </c>
      <c r="D146" s="755">
        <v>72</v>
      </c>
      <c r="E146" s="761">
        <v>1.62</v>
      </c>
      <c r="F146" s="755">
        <v>23</v>
      </c>
      <c r="G146" s="380">
        <v>1.52</v>
      </c>
      <c r="H146" s="51"/>
    </row>
    <row r="147" spans="1:8" ht="14.5">
      <c r="A147" s="358" t="s">
        <v>8</v>
      </c>
      <c r="B147" s="377">
        <v>6</v>
      </c>
      <c r="C147" s="757">
        <v>0.85</v>
      </c>
      <c r="D147" s="754">
        <v>61</v>
      </c>
      <c r="E147" s="760">
        <v>1.6400000000000001</v>
      </c>
      <c r="F147" s="754">
        <v>33</v>
      </c>
      <c r="G147" s="378">
        <v>1.57</v>
      </c>
      <c r="H147" s="51"/>
    </row>
    <row r="148" spans="1:8" ht="14.5">
      <c r="A148" s="355" t="s">
        <v>9</v>
      </c>
      <c r="B148" s="379">
        <v>6</v>
      </c>
      <c r="C148" s="758">
        <v>0.84</v>
      </c>
      <c r="D148" s="755">
        <v>72</v>
      </c>
      <c r="E148" s="761">
        <v>1.51</v>
      </c>
      <c r="F148" s="755">
        <v>22</v>
      </c>
      <c r="G148" s="380">
        <v>1.3800000000000001</v>
      </c>
      <c r="H148" s="51"/>
    </row>
    <row r="149" spans="1:8" ht="14.5">
      <c r="A149" s="358" t="s">
        <v>10</v>
      </c>
      <c r="B149" s="377">
        <v>4</v>
      </c>
      <c r="C149" s="757">
        <v>0.79</v>
      </c>
      <c r="D149" s="754">
        <v>75</v>
      </c>
      <c r="E149" s="760">
        <v>1.6500000000000001</v>
      </c>
      <c r="F149" s="754">
        <v>21</v>
      </c>
      <c r="G149" s="378">
        <v>1.53</v>
      </c>
      <c r="H149" s="51"/>
    </row>
    <row r="150" spans="1:8" ht="14.5">
      <c r="A150" s="355" t="s">
        <v>11</v>
      </c>
      <c r="B150" s="379">
        <v>7</v>
      </c>
      <c r="C150" s="758">
        <v>0.97</v>
      </c>
      <c r="D150" s="755">
        <v>74</v>
      </c>
      <c r="E150" s="761">
        <v>1.6</v>
      </c>
      <c r="F150" s="755">
        <v>19</v>
      </c>
      <c r="G150" s="380">
        <v>1.42</v>
      </c>
      <c r="H150" s="51"/>
    </row>
    <row r="151" spans="1:8" ht="14.5">
      <c r="A151" s="358" t="s">
        <v>12</v>
      </c>
      <c r="B151" s="377">
        <v>6</v>
      </c>
      <c r="C151" s="757">
        <v>0.98</v>
      </c>
      <c r="D151" s="754">
        <v>70</v>
      </c>
      <c r="E151" s="760">
        <v>1.8</v>
      </c>
      <c r="F151" s="754">
        <v>24</v>
      </c>
      <c r="G151" s="378">
        <v>1.67</v>
      </c>
      <c r="H151" s="51"/>
    </row>
    <row r="152" spans="1:8" ht="14.5">
      <c r="A152" s="355" t="s">
        <v>13</v>
      </c>
      <c r="B152" s="379">
        <v>4</v>
      </c>
      <c r="C152" s="758">
        <v>0.65</v>
      </c>
      <c r="D152" s="755">
        <v>62</v>
      </c>
      <c r="E152" s="761">
        <v>1.51</v>
      </c>
      <c r="F152" s="755">
        <v>34</v>
      </c>
      <c r="G152" s="380">
        <v>1.47</v>
      </c>
      <c r="H152" s="51"/>
    </row>
    <row r="153" spans="1:8" ht="14.5">
      <c r="A153" s="358" t="s">
        <v>14</v>
      </c>
      <c r="B153" s="377">
        <v>5</v>
      </c>
      <c r="C153" s="757">
        <v>0.74</v>
      </c>
      <c r="D153" s="754">
        <v>66</v>
      </c>
      <c r="E153" s="760">
        <v>1.5</v>
      </c>
      <c r="F153" s="754">
        <v>29</v>
      </c>
      <c r="G153" s="378">
        <v>1.42</v>
      </c>
      <c r="H153" s="51"/>
    </row>
    <row r="154" spans="1:8" ht="14.5">
      <c r="A154" s="355" t="s">
        <v>15</v>
      </c>
      <c r="B154" s="379">
        <v>6</v>
      </c>
      <c r="C154" s="758">
        <v>0.93</v>
      </c>
      <c r="D154" s="755">
        <v>72</v>
      </c>
      <c r="E154" s="761">
        <v>1.7</v>
      </c>
      <c r="F154" s="755">
        <v>22</v>
      </c>
      <c r="G154" s="380">
        <v>1.55</v>
      </c>
      <c r="H154" s="51"/>
    </row>
    <row r="155" spans="1:8" ht="15" thickBot="1">
      <c r="A155" s="358" t="s">
        <v>16</v>
      </c>
      <c r="B155" s="377">
        <v>9</v>
      </c>
      <c r="C155" s="757">
        <v>0.94000000000000006</v>
      </c>
      <c r="D155" s="754">
        <v>62</v>
      </c>
      <c r="E155" s="760">
        <v>1.55</v>
      </c>
      <c r="F155" s="754">
        <v>28</v>
      </c>
      <c r="G155" s="378">
        <v>1.43</v>
      </c>
      <c r="H155" s="51"/>
    </row>
    <row r="156" spans="1:8" ht="14.5">
      <c r="A156" s="339" t="s">
        <v>18</v>
      </c>
      <c r="B156" s="381">
        <v>5</v>
      </c>
      <c r="C156" s="663">
        <v>0.33</v>
      </c>
      <c r="D156" s="382">
        <v>74</v>
      </c>
      <c r="E156" s="762">
        <v>0.63</v>
      </c>
      <c r="F156" s="382">
        <v>21</v>
      </c>
      <c r="G156" s="340">
        <v>0.57999999999999996</v>
      </c>
      <c r="H156" s="51"/>
    </row>
    <row r="157" spans="1:8" ht="14.5">
      <c r="A157" s="341" t="s">
        <v>17</v>
      </c>
      <c r="B157" s="383">
        <v>4</v>
      </c>
      <c r="C157" s="664">
        <v>0.27</v>
      </c>
      <c r="D157" s="384">
        <v>66</v>
      </c>
      <c r="E157" s="763">
        <v>0.71</v>
      </c>
      <c r="F157" s="384">
        <v>30</v>
      </c>
      <c r="G157" s="342">
        <v>0.69000000000000006</v>
      </c>
      <c r="H157" s="51"/>
    </row>
    <row r="158" spans="1:8" ht="15" thickBot="1">
      <c r="A158" s="343" t="s">
        <v>19</v>
      </c>
      <c r="B158" s="385">
        <v>5</v>
      </c>
      <c r="C158" s="665">
        <v>0.26</v>
      </c>
      <c r="D158" s="386">
        <v>72</v>
      </c>
      <c r="E158" s="764">
        <v>0.51</v>
      </c>
      <c r="F158" s="386">
        <v>23</v>
      </c>
      <c r="G158" s="344">
        <v>0.47000000000000003</v>
      </c>
      <c r="H158" s="51"/>
    </row>
    <row r="159" spans="1:8" ht="15" thickBot="1">
      <c r="A159" s="1029" t="s">
        <v>84</v>
      </c>
      <c r="B159" s="1030"/>
      <c r="C159" s="1030"/>
      <c r="D159" s="1030"/>
      <c r="E159" s="1030"/>
      <c r="F159" s="1030"/>
      <c r="G159" s="1031"/>
      <c r="H159" s="51"/>
    </row>
    <row r="160" spans="1:8" ht="14.5">
      <c r="A160" s="355" t="s">
        <v>3</v>
      </c>
      <c r="B160" s="375">
        <v>9</v>
      </c>
      <c r="C160" s="756">
        <v>1.03</v>
      </c>
      <c r="D160" s="753">
        <v>36</v>
      </c>
      <c r="E160" s="759">
        <v>1.71</v>
      </c>
      <c r="F160" s="753">
        <v>55</v>
      </c>
      <c r="G160" s="376">
        <v>1.77</v>
      </c>
      <c r="H160" s="51"/>
    </row>
    <row r="161" spans="1:8" ht="14.5">
      <c r="A161" s="358" t="s">
        <v>4</v>
      </c>
      <c r="B161" s="377">
        <v>12</v>
      </c>
      <c r="C161" s="757">
        <v>1.1200000000000001</v>
      </c>
      <c r="D161" s="754">
        <v>29</v>
      </c>
      <c r="E161" s="760">
        <v>1.6</v>
      </c>
      <c r="F161" s="754">
        <v>59</v>
      </c>
      <c r="G161" s="378">
        <v>1.71</v>
      </c>
      <c r="H161" s="51"/>
    </row>
    <row r="162" spans="1:8" ht="14.5">
      <c r="A162" s="355" t="s">
        <v>26</v>
      </c>
      <c r="B162" s="379">
        <v>7</v>
      </c>
      <c r="C162" s="758">
        <v>1.17</v>
      </c>
      <c r="D162" s="755">
        <v>34</v>
      </c>
      <c r="E162" s="761">
        <v>1.94</v>
      </c>
      <c r="F162" s="755">
        <v>59</v>
      </c>
      <c r="G162" s="380">
        <v>2.0300000000000002</v>
      </c>
      <c r="H162" s="51"/>
    </row>
    <row r="163" spans="1:8" ht="14.5">
      <c r="A163" s="358" t="s">
        <v>5</v>
      </c>
      <c r="B163" s="377">
        <v>9</v>
      </c>
      <c r="C163" s="757">
        <v>0.92</v>
      </c>
      <c r="D163" s="754">
        <v>35</v>
      </c>
      <c r="E163" s="760">
        <v>1.55</v>
      </c>
      <c r="F163" s="754">
        <v>56</v>
      </c>
      <c r="G163" s="378">
        <v>1.6</v>
      </c>
      <c r="H163" s="51"/>
    </row>
    <row r="164" spans="1:8" ht="14.5">
      <c r="A164" s="355" t="s">
        <v>6</v>
      </c>
      <c r="B164" s="379">
        <v>8</v>
      </c>
      <c r="C164" s="758">
        <v>1.26</v>
      </c>
      <c r="D164" s="755">
        <v>34</v>
      </c>
      <c r="E164" s="761">
        <v>2.0100000000000002</v>
      </c>
      <c r="F164" s="755">
        <v>58</v>
      </c>
      <c r="G164" s="380">
        <v>2.12</v>
      </c>
      <c r="H164" s="51"/>
    </row>
    <row r="165" spans="1:8" ht="14.5">
      <c r="A165" s="358" t="s">
        <v>27</v>
      </c>
      <c r="B165" s="377">
        <v>10</v>
      </c>
      <c r="C165" s="757">
        <v>1.06</v>
      </c>
      <c r="D165" s="754">
        <v>30</v>
      </c>
      <c r="E165" s="760">
        <v>1.61</v>
      </c>
      <c r="F165" s="754">
        <v>59</v>
      </c>
      <c r="G165" s="378">
        <v>1.69</v>
      </c>
      <c r="H165" s="51"/>
    </row>
    <row r="166" spans="1:8" ht="14.5">
      <c r="A166" s="355" t="s">
        <v>7</v>
      </c>
      <c r="B166" s="379">
        <v>9</v>
      </c>
      <c r="C166" s="758">
        <v>1.06</v>
      </c>
      <c r="D166" s="755">
        <v>31</v>
      </c>
      <c r="E166" s="761">
        <v>1.6600000000000001</v>
      </c>
      <c r="F166" s="755">
        <v>60</v>
      </c>
      <c r="G166" s="380">
        <v>1.77</v>
      </c>
      <c r="H166" s="51"/>
    </row>
    <row r="167" spans="1:8" ht="14.5">
      <c r="A167" s="358" t="s">
        <v>8</v>
      </c>
      <c r="B167" s="377">
        <v>9</v>
      </c>
      <c r="C167" s="757">
        <v>0.99</v>
      </c>
      <c r="D167" s="754">
        <v>31</v>
      </c>
      <c r="E167" s="760">
        <v>1.55</v>
      </c>
      <c r="F167" s="754">
        <v>60</v>
      </c>
      <c r="G167" s="378">
        <v>1.6500000000000001</v>
      </c>
      <c r="H167" s="51"/>
    </row>
    <row r="168" spans="1:8" ht="14.5">
      <c r="A168" s="355" t="s">
        <v>9</v>
      </c>
      <c r="B168" s="379">
        <v>12</v>
      </c>
      <c r="C168" s="758">
        <v>1.1200000000000001</v>
      </c>
      <c r="D168" s="755">
        <v>28</v>
      </c>
      <c r="E168" s="761">
        <v>1.53</v>
      </c>
      <c r="F168" s="755">
        <v>60</v>
      </c>
      <c r="G168" s="380">
        <v>1.67</v>
      </c>
      <c r="H168" s="51"/>
    </row>
    <row r="169" spans="1:8" ht="14.5">
      <c r="A169" s="358" t="s">
        <v>10</v>
      </c>
      <c r="B169" s="377">
        <v>21</v>
      </c>
      <c r="C169" s="757">
        <v>1.58</v>
      </c>
      <c r="D169" s="754">
        <v>28</v>
      </c>
      <c r="E169" s="760">
        <v>1.74</v>
      </c>
      <c r="F169" s="754">
        <v>50</v>
      </c>
      <c r="G169" s="378">
        <v>1.93</v>
      </c>
      <c r="H169" s="51"/>
    </row>
    <row r="170" spans="1:8" ht="14.5">
      <c r="A170" s="355" t="s">
        <v>11</v>
      </c>
      <c r="B170" s="379">
        <v>11</v>
      </c>
      <c r="C170" s="758">
        <v>1.1400000000000001</v>
      </c>
      <c r="D170" s="755">
        <v>30</v>
      </c>
      <c r="E170" s="761">
        <v>1.72</v>
      </c>
      <c r="F170" s="755">
        <v>59</v>
      </c>
      <c r="G170" s="380">
        <v>1.83</v>
      </c>
      <c r="H170" s="51"/>
    </row>
    <row r="171" spans="1:8" ht="14.5">
      <c r="A171" s="358" t="s">
        <v>12</v>
      </c>
      <c r="B171" s="377">
        <v>11</v>
      </c>
      <c r="C171" s="757">
        <v>1.28</v>
      </c>
      <c r="D171" s="754">
        <v>26</v>
      </c>
      <c r="E171" s="760">
        <v>1.72</v>
      </c>
      <c r="F171" s="754">
        <v>63</v>
      </c>
      <c r="G171" s="378">
        <v>1.9100000000000001</v>
      </c>
      <c r="H171" s="51"/>
    </row>
    <row r="172" spans="1:8" ht="14.5">
      <c r="A172" s="355" t="s">
        <v>13</v>
      </c>
      <c r="B172" s="379">
        <v>10</v>
      </c>
      <c r="C172" s="758">
        <v>0.94000000000000006</v>
      </c>
      <c r="D172" s="755">
        <v>30</v>
      </c>
      <c r="E172" s="761">
        <v>1.43</v>
      </c>
      <c r="F172" s="755">
        <v>60</v>
      </c>
      <c r="G172" s="380">
        <v>1.53</v>
      </c>
      <c r="H172" s="51"/>
    </row>
    <row r="173" spans="1:8" ht="14.5">
      <c r="A173" s="358" t="s">
        <v>14</v>
      </c>
      <c r="B173" s="377">
        <v>8</v>
      </c>
      <c r="C173" s="757">
        <v>0.89</v>
      </c>
      <c r="D173" s="754">
        <v>34</v>
      </c>
      <c r="E173" s="760">
        <v>1.56</v>
      </c>
      <c r="F173" s="754">
        <v>58</v>
      </c>
      <c r="G173" s="378">
        <v>1.61</v>
      </c>
      <c r="H173" s="51"/>
    </row>
    <row r="174" spans="1:8" ht="14.5">
      <c r="A174" s="355" t="s">
        <v>15</v>
      </c>
      <c r="B174" s="379">
        <v>12</v>
      </c>
      <c r="C174" s="758">
        <v>1.24</v>
      </c>
      <c r="D174" s="755">
        <v>29</v>
      </c>
      <c r="E174" s="761">
        <v>1.75</v>
      </c>
      <c r="F174" s="755">
        <v>60</v>
      </c>
      <c r="G174" s="380">
        <v>1.8900000000000001</v>
      </c>
      <c r="H174" s="51"/>
    </row>
    <row r="175" spans="1:8" ht="15" thickBot="1">
      <c r="A175" s="358" t="s">
        <v>16</v>
      </c>
      <c r="B175" s="377">
        <v>9</v>
      </c>
      <c r="C175" s="757">
        <v>0.92</v>
      </c>
      <c r="D175" s="754">
        <v>32</v>
      </c>
      <c r="E175" s="760">
        <v>1.54</v>
      </c>
      <c r="F175" s="754">
        <v>59</v>
      </c>
      <c r="G175" s="378">
        <v>1.61</v>
      </c>
      <c r="H175" s="51"/>
    </row>
    <row r="176" spans="1:8" ht="14.5">
      <c r="A176" s="339" t="s">
        <v>18</v>
      </c>
      <c r="B176" s="381">
        <v>13</v>
      </c>
      <c r="C176" s="663">
        <v>0.53</v>
      </c>
      <c r="D176" s="382">
        <v>30</v>
      </c>
      <c r="E176" s="762">
        <v>0.68</v>
      </c>
      <c r="F176" s="382">
        <v>57</v>
      </c>
      <c r="G176" s="340">
        <v>0.73</v>
      </c>
      <c r="H176" s="51"/>
    </row>
    <row r="177" spans="1:8" ht="14.5">
      <c r="A177" s="341" t="s">
        <v>17</v>
      </c>
      <c r="B177" s="383">
        <v>9</v>
      </c>
      <c r="C177" s="664">
        <v>0.44</v>
      </c>
      <c r="D177" s="384">
        <v>32</v>
      </c>
      <c r="E177" s="763">
        <v>0.72</v>
      </c>
      <c r="F177" s="384">
        <v>59</v>
      </c>
      <c r="G177" s="342">
        <v>0.75</v>
      </c>
      <c r="H177" s="51"/>
    </row>
    <row r="178" spans="1:8" ht="15" thickBot="1">
      <c r="A178" s="343" t="s">
        <v>19</v>
      </c>
      <c r="B178" s="385">
        <v>12</v>
      </c>
      <c r="C178" s="665">
        <v>0.42</v>
      </c>
      <c r="D178" s="386">
        <v>31</v>
      </c>
      <c r="E178" s="764">
        <v>0.55000000000000004</v>
      </c>
      <c r="F178" s="386">
        <v>57</v>
      </c>
      <c r="G178" s="344">
        <v>0.59</v>
      </c>
      <c r="H178" s="51"/>
    </row>
    <row r="179" spans="1:8" ht="15" thickBot="1">
      <c r="A179" s="1029" t="s">
        <v>85</v>
      </c>
      <c r="B179" s="1030"/>
      <c r="C179" s="1030"/>
      <c r="D179" s="1030"/>
      <c r="E179" s="1030"/>
      <c r="F179" s="1030"/>
      <c r="G179" s="1031"/>
      <c r="H179" s="51"/>
    </row>
    <row r="180" spans="1:8" ht="14.5">
      <c r="A180" s="355" t="s">
        <v>3</v>
      </c>
      <c r="B180" s="375">
        <v>15</v>
      </c>
      <c r="C180" s="756">
        <v>1.32</v>
      </c>
      <c r="D180" s="753">
        <v>56</v>
      </c>
      <c r="E180" s="759">
        <v>1.74</v>
      </c>
      <c r="F180" s="753">
        <v>28</v>
      </c>
      <c r="G180" s="376">
        <v>1.55</v>
      </c>
      <c r="H180" s="51"/>
    </row>
    <row r="181" spans="1:8" ht="14.5">
      <c r="A181" s="358" t="s">
        <v>4</v>
      </c>
      <c r="B181" s="377">
        <v>17</v>
      </c>
      <c r="C181" s="757">
        <v>1.3</v>
      </c>
      <c r="D181" s="754">
        <v>50</v>
      </c>
      <c r="E181" s="760">
        <v>1.72</v>
      </c>
      <c r="F181" s="754">
        <v>33</v>
      </c>
      <c r="G181" s="378">
        <v>1.59</v>
      </c>
      <c r="H181" s="51"/>
    </row>
    <row r="182" spans="1:8" ht="14.5">
      <c r="A182" s="355" t="s">
        <v>26</v>
      </c>
      <c r="B182" s="379">
        <v>8</v>
      </c>
      <c r="C182" s="758">
        <v>1.1400000000000001</v>
      </c>
      <c r="D182" s="755">
        <v>55</v>
      </c>
      <c r="E182" s="761">
        <v>2.02</v>
      </c>
      <c r="F182" s="755">
        <v>37</v>
      </c>
      <c r="G182" s="380">
        <v>1.94</v>
      </c>
      <c r="H182" s="51"/>
    </row>
    <row r="183" spans="1:8" ht="14.5">
      <c r="A183" s="358" t="s">
        <v>5</v>
      </c>
      <c r="B183" s="377">
        <v>8</v>
      </c>
      <c r="C183" s="757">
        <v>0.85</v>
      </c>
      <c r="D183" s="754">
        <v>54</v>
      </c>
      <c r="E183" s="760">
        <v>1.6</v>
      </c>
      <c r="F183" s="754">
        <v>38</v>
      </c>
      <c r="G183" s="378">
        <v>1.54</v>
      </c>
      <c r="H183" s="51"/>
    </row>
    <row r="184" spans="1:8" ht="14.5">
      <c r="A184" s="355" t="s">
        <v>6</v>
      </c>
      <c r="B184" s="379">
        <v>10</v>
      </c>
      <c r="C184" s="758">
        <v>1.3</v>
      </c>
      <c r="D184" s="755">
        <v>53</v>
      </c>
      <c r="E184" s="761">
        <v>2.14</v>
      </c>
      <c r="F184" s="755">
        <v>38</v>
      </c>
      <c r="G184" s="380">
        <v>2.08</v>
      </c>
      <c r="H184" s="51"/>
    </row>
    <row r="185" spans="1:8" ht="14.5">
      <c r="A185" s="358" t="s">
        <v>27</v>
      </c>
      <c r="B185" s="377">
        <v>14</v>
      </c>
      <c r="C185" s="757">
        <v>1.19</v>
      </c>
      <c r="D185" s="754">
        <v>49</v>
      </c>
      <c r="E185" s="760">
        <v>1.68</v>
      </c>
      <c r="F185" s="754">
        <v>37</v>
      </c>
      <c r="G185" s="378">
        <v>1.58</v>
      </c>
      <c r="H185" s="51"/>
    </row>
    <row r="186" spans="1:8" ht="14.5">
      <c r="A186" s="355" t="s">
        <v>7</v>
      </c>
      <c r="B186" s="379">
        <v>13</v>
      </c>
      <c r="C186" s="758">
        <v>1.22</v>
      </c>
      <c r="D186" s="755">
        <v>51</v>
      </c>
      <c r="E186" s="761">
        <v>1.8</v>
      </c>
      <c r="F186" s="755">
        <v>36</v>
      </c>
      <c r="G186" s="380">
        <v>1.72</v>
      </c>
      <c r="H186" s="51"/>
    </row>
    <row r="187" spans="1:8" ht="14.5">
      <c r="A187" s="358" t="s">
        <v>8</v>
      </c>
      <c r="B187" s="377">
        <v>9</v>
      </c>
      <c r="C187" s="757">
        <v>0.93</v>
      </c>
      <c r="D187" s="754">
        <v>47</v>
      </c>
      <c r="E187" s="760">
        <v>1.68</v>
      </c>
      <c r="F187" s="754">
        <v>45</v>
      </c>
      <c r="G187" s="378">
        <v>1.67</v>
      </c>
      <c r="H187" s="51"/>
    </row>
    <row r="188" spans="1:8" ht="14.5">
      <c r="A188" s="355" t="s">
        <v>9</v>
      </c>
      <c r="B188" s="379">
        <v>14</v>
      </c>
      <c r="C188" s="758">
        <v>1.19</v>
      </c>
      <c r="D188" s="755">
        <v>52</v>
      </c>
      <c r="E188" s="761">
        <v>1.69</v>
      </c>
      <c r="F188" s="755">
        <v>34</v>
      </c>
      <c r="G188" s="380">
        <v>1.58</v>
      </c>
      <c r="H188" s="51"/>
    </row>
    <row r="189" spans="1:8" ht="14.5">
      <c r="A189" s="358" t="s">
        <v>10</v>
      </c>
      <c r="B189" s="377">
        <v>33</v>
      </c>
      <c r="C189" s="757">
        <v>1.81</v>
      </c>
      <c r="D189" s="754">
        <v>40</v>
      </c>
      <c r="E189" s="760">
        <v>1.8800000000000001</v>
      </c>
      <c r="F189" s="754">
        <v>27</v>
      </c>
      <c r="G189" s="378">
        <v>1.67</v>
      </c>
      <c r="H189" s="51"/>
    </row>
    <row r="190" spans="1:8" ht="14.5">
      <c r="A190" s="355" t="s">
        <v>11</v>
      </c>
      <c r="B190" s="379">
        <v>12</v>
      </c>
      <c r="C190" s="758">
        <v>1.21</v>
      </c>
      <c r="D190" s="755">
        <v>50</v>
      </c>
      <c r="E190" s="761">
        <v>1.84</v>
      </c>
      <c r="F190" s="755">
        <v>38</v>
      </c>
      <c r="G190" s="380">
        <v>1.78</v>
      </c>
      <c r="H190" s="51"/>
    </row>
    <row r="191" spans="1:8" ht="14.5">
      <c r="A191" s="358" t="s">
        <v>12</v>
      </c>
      <c r="B191" s="377">
        <v>15</v>
      </c>
      <c r="C191" s="757">
        <v>1.45</v>
      </c>
      <c r="D191" s="754">
        <v>44</v>
      </c>
      <c r="E191" s="760">
        <v>1.95</v>
      </c>
      <c r="F191" s="754">
        <v>40</v>
      </c>
      <c r="G191" s="378">
        <v>1.93</v>
      </c>
      <c r="H191" s="51"/>
    </row>
    <row r="192" spans="1:8" ht="14.5">
      <c r="A192" s="355" t="s">
        <v>13</v>
      </c>
      <c r="B192" s="379">
        <v>15</v>
      </c>
      <c r="C192" s="758">
        <v>1.1200000000000001</v>
      </c>
      <c r="D192" s="755">
        <v>44</v>
      </c>
      <c r="E192" s="761">
        <v>1.55</v>
      </c>
      <c r="F192" s="755">
        <v>41</v>
      </c>
      <c r="G192" s="380">
        <v>1.52</v>
      </c>
      <c r="H192" s="51"/>
    </row>
    <row r="193" spans="1:8" ht="14.5">
      <c r="A193" s="358" t="s">
        <v>14</v>
      </c>
      <c r="B193" s="377">
        <v>13</v>
      </c>
      <c r="C193" s="757">
        <v>1.1500000000000001</v>
      </c>
      <c r="D193" s="754">
        <v>47</v>
      </c>
      <c r="E193" s="760">
        <v>1.62</v>
      </c>
      <c r="F193" s="754">
        <v>39</v>
      </c>
      <c r="G193" s="378">
        <v>1.55</v>
      </c>
      <c r="H193" s="51"/>
    </row>
    <row r="194" spans="1:8" ht="14.5">
      <c r="A194" s="355" t="s">
        <v>15</v>
      </c>
      <c r="B194" s="379">
        <v>11</v>
      </c>
      <c r="C194" s="758">
        <v>1.1300000000000001</v>
      </c>
      <c r="D194" s="755">
        <v>49</v>
      </c>
      <c r="E194" s="761">
        <v>1.92</v>
      </c>
      <c r="F194" s="755">
        <v>40</v>
      </c>
      <c r="G194" s="380">
        <v>1.87</v>
      </c>
      <c r="H194" s="51"/>
    </row>
    <row r="195" spans="1:8" ht="15" thickBot="1">
      <c r="A195" s="358" t="s">
        <v>16</v>
      </c>
      <c r="B195" s="377">
        <v>12</v>
      </c>
      <c r="C195" s="757">
        <v>1.06</v>
      </c>
      <c r="D195" s="754">
        <v>49</v>
      </c>
      <c r="E195" s="760">
        <v>1.61</v>
      </c>
      <c r="F195" s="754">
        <v>39</v>
      </c>
      <c r="G195" s="378">
        <v>1.55</v>
      </c>
      <c r="H195" s="51"/>
    </row>
    <row r="196" spans="1:8" ht="14.5">
      <c r="A196" s="339" t="s">
        <v>18</v>
      </c>
      <c r="B196" s="381">
        <v>19</v>
      </c>
      <c r="C196" s="663">
        <v>0.62</v>
      </c>
      <c r="D196" s="382">
        <v>49</v>
      </c>
      <c r="E196" s="762">
        <v>0.73</v>
      </c>
      <c r="F196" s="382">
        <v>32</v>
      </c>
      <c r="G196" s="340">
        <v>0.66</v>
      </c>
      <c r="H196" s="51"/>
    </row>
    <row r="197" spans="1:8" ht="14.5">
      <c r="A197" s="341" t="s">
        <v>17</v>
      </c>
      <c r="B197" s="383">
        <v>12</v>
      </c>
      <c r="C197" s="664">
        <v>0.53</v>
      </c>
      <c r="D197" s="384">
        <v>49</v>
      </c>
      <c r="E197" s="763">
        <v>0.76</v>
      </c>
      <c r="F197" s="384">
        <v>39</v>
      </c>
      <c r="G197" s="342">
        <v>0.73</v>
      </c>
      <c r="H197" s="51"/>
    </row>
    <row r="198" spans="1:8" ht="15" thickBot="1">
      <c r="A198" s="343" t="s">
        <v>19</v>
      </c>
      <c r="B198" s="385">
        <v>17</v>
      </c>
      <c r="C198" s="665">
        <v>0.49</v>
      </c>
      <c r="D198" s="386">
        <v>49</v>
      </c>
      <c r="E198" s="764">
        <v>0.59</v>
      </c>
      <c r="F198" s="386">
        <v>34</v>
      </c>
      <c r="G198" s="344">
        <v>0.54</v>
      </c>
      <c r="H198" s="51"/>
    </row>
    <row r="199" spans="1:8" ht="16.5" customHeight="1">
      <c r="A199" s="1028" t="s">
        <v>197</v>
      </c>
      <c r="B199" s="1028"/>
      <c r="C199" s="1028"/>
      <c r="D199" s="1028"/>
      <c r="E199" s="1028"/>
      <c r="F199" s="1028"/>
      <c r="G199" s="1028"/>
      <c r="H199" s="51"/>
    </row>
    <row r="200" spans="1:8" ht="28.5" customHeight="1">
      <c r="A200" s="1027" t="s">
        <v>182</v>
      </c>
      <c r="B200" s="1027"/>
      <c r="C200" s="1027"/>
      <c r="D200" s="1027"/>
      <c r="E200" s="1027"/>
      <c r="F200" s="1027"/>
      <c r="G200" s="1027"/>
      <c r="H200" s="51"/>
    </row>
    <row r="201" spans="1:8" ht="14.5">
      <c r="A201" s="1026" t="s">
        <v>191</v>
      </c>
      <c r="B201" s="1026"/>
      <c r="C201" s="1026"/>
      <c r="D201" s="1026"/>
      <c r="E201" s="1026"/>
      <c r="F201" s="1026"/>
      <c r="G201" s="1026"/>
      <c r="H201" s="51"/>
    </row>
    <row r="202" spans="1:8" ht="14.5">
      <c r="A202" s="51"/>
      <c r="B202" s="51"/>
      <c r="C202" s="51"/>
      <c r="D202" s="51"/>
      <c r="E202" s="51"/>
      <c r="F202" s="51"/>
      <c r="G202" s="51"/>
      <c r="H202" s="51"/>
    </row>
  </sheetData>
  <mergeCells count="30">
    <mergeCell ref="A1:G1"/>
    <mergeCell ref="A5:A7"/>
    <mergeCell ref="B5:C5"/>
    <mergeCell ref="D5:E5"/>
    <mergeCell ref="F5:G5"/>
    <mergeCell ref="B7:G7"/>
    <mergeCell ref="A4:G4"/>
    <mergeCell ref="A75:G75"/>
    <mergeCell ref="A69:G69"/>
    <mergeCell ref="A8:G8"/>
    <mergeCell ref="A28:G28"/>
    <mergeCell ref="A48:G48"/>
    <mergeCell ref="A68:G68"/>
    <mergeCell ref="A71:G71"/>
    <mergeCell ref="A201:G201"/>
    <mergeCell ref="A200:G200"/>
    <mergeCell ref="A70:G70"/>
    <mergeCell ref="A199:G199"/>
    <mergeCell ref="A73:G73"/>
    <mergeCell ref="A119:G119"/>
    <mergeCell ref="A139:G139"/>
    <mergeCell ref="A159:G159"/>
    <mergeCell ref="A179:G179"/>
    <mergeCell ref="A76:A78"/>
    <mergeCell ref="B78:G78"/>
    <mergeCell ref="A99:G99"/>
    <mergeCell ref="B76:C76"/>
    <mergeCell ref="D76:E76"/>
    <mergeCell ref="F76:G76"/>
    <mergeCell ref="A79:G79"/>
  </mergeCells>
  <hyperlinks>
    <hyperlink ref="A2" location="Inhalt!A1" display="Zurück zum Inhalt - HF-1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zoomScale="80" zoomScaleNormal="80" workbookViewId="0">
      <selection activeCell="A2" sqref="A2"/>
    </sheetView>
  </sheetViews>
  <sheetFormatPr baseColWidth="10" defaultRowHeight="14"/>
  <cols>
    <col min="1" max="1" width="23.5" customWidth="1"/>
    <col min="2" max="6" width="11.08203125" customWidth="1"/>
  </cols>
  <sheetData>
    <row r="1" spans="1:17" ht="23.5">
      <c r="A1" s="822">
        <v>2021</v>
      </c>
      <c r="B1" s="822"/>
      <c r="C1" s="822"/>
      <c r="D1" s="822"/>
      <c r="E1" s="822"/>
      <c r="F1" s="822"/>
    </row>
    <row r="2" spans="1:17" s="543" customFormat="1" ht="14.5" customHeight="1">
      <c r="A2" s="813" t="s">
        <v>208</v>
      </c>
      <c r="B2" s="541"/>
      <c r="C2" s="541"/>
      <c r="D2" s="541"/>
      <c r="E2" s="542"/>
      <c r="F2" s="541"/>
    </row>
    <row r="3" spans="1:17" s="543" customFormat="1" ht="14.5" customHeight="1">
      <c r="A3" s="50"/>
      <c r="B3" s="541"/>
      <c r="C3" s="541"/>
      <c r="D3" s="541"/>
      <c r="E3" s="542"/>
      <c r="F3" s="541"/>
    </row>
    <row r="4" spans="1:17" ht="31.5" customHeight="1">
      <c r="A4" s="833" t="s">
        <v>167</v>
      </c>
      <c r="B4" s="833"/>
      <c r="C4" s="833"/>
      <c r="D4" s="833"/>
      <c r="E4" s="833"/>
      <c r="F4" s="833"/>
    </row>
    <row r="5" spans="1:17" ht="14.5">
      <c r="A5" s="823" t="s">
        <v>2</v>
      </c>
      <c r="B5" s="825" t="s">
        <v>33</v>
      </c>
      <c r="C5" s="826" t="s">
        <v>24</v>
      </c>
      <c r="D5" s="827"/>
      <c r="E5" s="827"/>
      <c r="F5" s="827"/>
    </row>
    <row r="6" spans="1:17" ht="14.5">
      <c r="A6" s="823"/>
      <c r="B6" s="825"/>
      <c r="C6" s="826" t="s">
        <v>45</v>
      </c>
      <c r="D6" s="828"/>
      <c r="E6" s="829" t="s">
        <v>46</v>
      </c>
      <c r="F6" s="827"/>
      <c r="I6" s="26"/>
      <c r="J6" s="28"/>
      <c r="K6" s="29"/>
      <c r="L6" s="29"/>
      <c r="M6" s="29"/>
      <c r="N6" s="29"/>
      <c r="O6" s="29"/>
      <c r="P6" s="29"/>
      <c r="Q6" s="29"/>
    </row>
    <row r="7" spans="1:17" ht="15" thickBot="1">
      <c r="A7" s="824"/>
      <c r="B7" s="830" t="s">
        <v>0</v>
      </c>
      <c r="C7" s="831"/>
      <c r="D7" s="454" t="s">
        <v>70</v>
      </c>
      <c r="E7" s="453" t="s">
        <v>0</v>
      </c>
      <c r="F7" s="199" t="s">
        <v>70</v>
      </c>
      <c r="I7" s="27"/>
      <c r="J7" s="30"/>
      <c r="K7" s="31"/>
      <c r="L7" s="31"/>
      <c r="M7" s="31"/>
      <c r="N7" s="31"/>
      <c r="O7" s="31"/>
      <c r="P7" s="31"/>
      <c r="Q7" s="31"/>
    </row>
    <row r="8" spans="1:17">
      <c r="A8" s="179" t="s">
        <v>3</v>
      </c>
      <c r="B8" s="462">
        <v>99803</v>
      </c>
      <c r="C8" s="455">
        <v>5984</v>
      </c>
      <c r="D8" s="630">
        <v>5.9958117491458198</v>
      </c>
      <c r="E8" s="181">
        <v>93819</v>
      </c>
      <c r="F8" s="180">
        <v>94.004188250854199</v>
      </c>
      <c r="H8" s="47"/>
      <c r="I8" s="32"/>
      <c r="J8" s="33"/>
      <c r="K8" s="34"/>
      <c r="L8" s="34"/>
      <c r="M8" s="34"/>
      <c r="N8" s="34"/>
      <c r="O8" s="34"/>
      <c r="P8" s="34"/>
      <c r="Q8" s="34"/>
    </row>
    <row r="9" spans="1:17">
      <c r="A9" s="176" t="s">
        <v>4</v>
      </c>
      <c r="B9" s="463">
        <v>100886</v>
      </c>
      <c r="C9" s="456">
        <v>4312</v>
      </c>
      <c r="D9" s="625">
        <v>4.2741311975893597</v>
      </c>
      <c r="E9" s="178">
        <v>96574</v>
      </c>
      <c r="F9" s="177">
        <v>95.725868802410602</v>
      </c>
      <c r="H9" s="47"/>
      <c r="I9" s="35"/>
      <c r="J9" s="36"/>
      <c r="K9" s="37"/>
      <c r="L9" s="38"/>
      <c r="M9" s="37"/>
      <c r="N9" s="38"/>
      <c r="O9" s="37"/>
      <c r="P9" s="38"/>
      <c r="Q9" s="37"/>
    </row>
    <row r="10" spans="1:17">
      <c r="A10" s="179" t="s">
        <v>26</v>
      </c>
      <c r="B10" s="464">
        <v>35076</v>
      </c>
      <c r="C10" s="455">
        <v>4411</v>
      </c>
      <c r="D10" s="624">
        <v>12.575550233778099</v>
      </c>
      <c r="E10" s="181">
        <v>30665</v>
      </c>
      <c r="F10" s="180">
        <v>87.424449766221898</v>
      </c>
      <c r="H10" s="47"/>
      <c r="I10" s="39"/>
      <c r="J10" s="40"/>
      <c r="K10" s="40"/>
      <c r="L10" s="40"/>
      <c r="M10" s="40"/>
      <c r="N10" s="40"/>
      <c r="O10" s="40"/>
      <c r="P10" s="41"/>
      <c r="Q10" s="40"/>
    </row>
    <row r="11" spans="1:17">
      <c r="A11" s="176" t="s">
        <v>5</v>
      </c>
      <c r="B11" s="463">
        <v>19178</v>
      </c>
      <c r="C11" s="456">
        <v>1456</v>
      </c>
      <c r="D11" s="625">
        <v>7.5920325372823001</v>
      </c>
      <c r="E11" s="178">
        <v>17722</v>
      </c>
      <c r="F11" s="177">
        <v>92.407967462717693</v>
      </c>
      <c r="H11" s="47"/>
      <c r="I11" s="39"/>
      <c r="J11" s="42"/>
      <c r="K11" s="40"/>
      <c r="L11" s="41"/>
      <c r="M11" s="40"/>
      <c r="N11" s="41"/>
      <c r="O11" s="40"/>
      <c r="P11" s="41"/>
      <c r="Q11" s="40"/>
    </row>
    <row r="12" spans="1:17">
      <c r="A12" s="179" t="s">
        <v>6</v>
      </c>
      <c r="B12" s="464">
        <v>5843</v>
      </c>
      <c r="C12" s="457" t="s">
        <v>32</v>
      </c>
      <c r="D12" s="631" t="s">
        <v>32</v>
      </c>
      <c r="E12" s="183" t="s">
        <v>32</v>
      </c>
      <c r="F12" s="182" t="s">
        <v>32</v>
      </c>
      <c r="H12" s="47"/>
      <c r="I12" s="39"/>
      <c r="J12" s="40"/>
      <c r="K12" s="40"/>
      <c r="L12" s="40"/>
      <c r="M12" s="40"/>
      <c r="N12" s="40"/>
      <c r="O12" s="40"/>
      <c r="P12" s="41"/>
      <c r="Q12" s="40"/>
    </row>
    <row r="13" spans="1:17">
      <c r="A13" s="176" t="s">
        <v>27</v>
      </c>
      <c r="B13" s="463">
        <v>17982</v>
      </c>
      <c r="C13" s="458" t="s">
        <v>32</v>
      </c>
      <c r="D13" s="632" t="s">
        <v>32</v>
      </c>
      <c r="E13" s="185" t="s">
        <v>32</v>
      </c>
      <c r="F13" s="184" t="s">
        <v>32</v>
      </c>
      <c r="H13" s="47"/>
      <c r="I13" s="39"/>
      <c r="J13" s="42"/>
      <c r="K13" s="40"/>
      <c r="L13" s="41"/>
      <c r="M13" s="40"/>
      <c r="N13" s="41"/>
      <c r="O13" s="40"/>
      <c r="P13" s="41"/>
      <c r="Q13" s="40"/>
    </row>
    <row r="14" spans="1:17">
      <c r="A14" s="179" t="s">
        <v>7</v>
      </c>
      <c r="B14" s="464">
        <v>53738</v>
      </c>
      <c r="C14" s="455">
        <v>4512</v>
      </c>
      <c r="D14" s="624">
        <v>8.3962931259071798</v>
      </c>
      <c r="E14" s="181">
        <v>49226</v>
      </c>
      <c r="F14" s="180">
        <v>91.603706874092808</v>
      </c>
      <c r="H14" s="47"/>
      <c r="I14" s="39"/>
      <c r="J14" s="42"/>
      <c r="K14" s="40"/>
      <c r="L14" s="41"/>
      <c r="M14" s="40"/>
      <c r="N14" s="41"/>
      <c r="O14" s="40"/>
      <c r="P14" s="41"/>
      <c r="Q14" s="40"/>
    </row>
    <row r="15" spans="1:17">
      <c r="A15" s="176" t="s">
        <v>8</v>
      </c>
      <c r="B15" s="463">
        <v>11288</v>
      </c>
      <c r="C15" s="458" t="s">
        <v>32</v>
      </c>
      <c r="D15" s="632" t="s">
        <v>32</v>
      </c>
      <c r="E15" s="185" t="s">
        <v>32</v>
      </c>
      <c r="F15" s="184" t="s">
        <v>32</v>
      </c>
      <c r="H15" s="47"/>
      <c r="I15" s="39"/>
      <c r="J15" s="42"/>
      <c r="K15" s="40"/>
      <c r="L15" s="41"/>
      <c r="M15" s="40"/>
      <c r="N15" s="41"/>
      <c r="O15" s="40"/>
      <c r="P15" s="41"/>
      <c r="Q15" s="40"/>
    </row>
    <row r="16" spans="1:17">
      <c r="A16" s="179" t="s">
        <v>9</v>
      </c>
      <c r="B16" s="464">
        <v>61661</v>
      </c>
      <c r="C16" s="455">
        <v>4028</v>
      </c>
      <c r="D16" s="624">
        <v>6.5324921749566194</v>
      </c>
      <c r="E16" s="181">
        <v>57633</v>
      </c>
      <c r="F16" s="180">
        <v>93.467507825043413</v>
      </c>
      <c r="H16" s="47"/>
      <c r="I16" s="39"/>
      <c r="J16" s="42"/>
      <c r="K16" s="40"/>
      <c r="L16" s="41"/>
      <c r="M16" s="40"/>
      <c r="N16" s="41"/>
      <c r="O16" s="40"/>
      <c r="P16" s="41"/>
      <c r="Q16" s="40"/>
    </row>
    <row r="17" spans="1:17">
      <c r="A17" s="176" t="s">
        <v>10</v>
      </c>
      <c r="B17" s="463">
        <v>130477</v>
      </c>
      <c r="C17" s="456">
        <v>8413</v>
      </c>
      <c r="D17" s="625">
        <v>6.4478797029361505</v>
      </c>
      <c r="E17" s="178">
        <v>122064</v>
      </c>
      <c r="F17" s="177">
        <v>93.552120297063908</v>
      </c>
      <c r="H17" s="47"/>
      <c r="I17" s="39"/>
      <c r="J17" s="42"/>
      <c r="K17" s="40"/>
      <c r="L17" s="41"/>
      <c r="M17" s="40"/>
      <c r="N17" s="41"/>
      <c r="O17" s="40"/>
      <c r="P17" s="41"/>
      <c r="Q17" s="40"/>
    </row>
    <row r="18" spans="1:17">
      <c r="A18" s="179" t="s">
        <v>11</v>
      </c>
      <c r="B18" s="464">
        <v>33813</v>
      </c>
      <c r="C18" s="455">
        <v>1938</v>
      </c>
      <c r="D18" s="624">
        <v>5.7315233785821995</v>
      </c>
      <c r="E18" s="181">
        <v>31875</v>
      </c>
      <c r="F18" s="180">
        <v>94.26847662141779</v>
      </c>
      <c r="H18" s="47"/>
      <c r="I18" s="39"/>
      <c r="J18" s="42"/>
      <c r="K18" s="40"/>
      <c r="L18" s="41"/>
      <c r="M18" s="40"/>
      <c r="N18" s="41"/>
      <c r="O18" s="40"/>
      <c r="P18" s="41"/>
      <c r="Q18" s="40"/>
    </row>
    <row r="19" spans="1:17">
      <c r="A19" s="176" t="s">
        <v>12</v>
      </c>
      <c r="B19" s="463">
        <v>6927</v>
      </c>
      <c r="C19" s="456">
        <v>387</v>
      </c>
      <c r="D19" s="625">
        <v>5.5868341273278501</v>
      </c>
      <c r="E19" s="178">
        <v>6540</v>
      </c>
      <c r="F19" s="177">
        <v>94.413165872672195</v>
      </c>
      <c r="H19" s="47"/>
      <c r="I19" s="39"/>
      <c r="J19" s="42"/>
      <c r="K19" s="40"/>
      <c r="L19" s="41"/>
      <c r="M19" s="40"/>
      <c r="N19" s="41"/>
      <c r="O19" s="40"/>
      <c r="P19" s="41"/>
      <c r="Q19" s="40"/>
    </row>
    <row r="20" spans="1:17">
      <c r="A20" s="179" t="s">
        <v>13</v>
      </c>
      <c r="B20" s="464">
        <v>30774</v>
      </c>
      <c r="C20" s="455">
        <v>2396</v>
      </c>
      <c r="D20" s="624">
        <v>7.7857932020536795</v>
      </c>
      <c r="E20" s="181">
        <v>28378</v>
      </c>
      <c r="F20" s="180">
        <v>92.214206797946304</v>
      </c>
      <c r="H20" s="47"/>
      <c r="I20" s="39"/>
      <c r="J20" s="42"/>
      <c r="K20" s="40"/>
      <c r="L20" s="41"/>
      <c r="M20" s="40"/>
      <c r="N20" s="41"/>
      <c r="O20" s="40"/>
      <c r="P20" s="41"/>
      <c r="Q20" s="40"/>
    </row>
    <row r="21" spans="1:17">
      <c r="A21" s="176" t="s">
        <v>14</v>
      </c>
      <c r="B21" s="463">
        <v>16136</v>
      </c>
      <c r="C21" s="456">
        <v>850</v>
      </c>
      <c r="D21" s="625">
        <v>5.2677243430837901</v>
      </c>
      <c r="E21" s="178">
        <v>15286</v>
      </c>
      <c r="F21" s="177">
        <v>94.732275656916201</v>
      </c>
      <c r="H21" s="47"/>
      <c r="I21" s="39"/>
      <c r="J21" s="42"/>
      <c r="K21" s="40"/>
      <c r="L21" s="41"/>
      <c r="M21" s="40"/>
      <c r="N21" s="41"/>
      <c r="O21" s="40"/>
      <c r="P21" s="41"/>
      <c r="Q21" s="40"/>
    </row>
    <row r="22" spans="1:17">
      <c r="A22" s="179" t="s">
        <v>15</v>
      </c>
      <c r="B22" s="464">
        <v>22071</v>
      </c>
      <c r="C22" s="455">
        <v>2035</v>
      </c>
      <c r="D22" s="624">
        <v>9.2202437587784907</v>
      </c>
      <c r="E22" s="181">
        <v>20036</v>
      </c>
      <c r="F22" s="180">
        <v>90.779756241221492</v>
      </c>
      <c r="H22" s="47"/>
      <c r="I22" s="39"/>
      <c r="J22" s="40"/>
      <c r="K22" s="40"/>
      <c r="L22" s="40"/>
      <c r="M22" s="40"/>
      <c r="N22" s="40"/>
      <c r="O22" s="40"/>
      <c r="P22" s="41"/>
      <c r="Q22" s="40"/>
    </row>
    <row r="23" spans="1:17" ht="14.5" thickBot="1">
      <c r="A23" s="176" t="s">
        <v>16</v>
      </c>
      <c r="B23" s="465">
        <v>15895</v>
      </c>
      <c r="C23" s="459" t="s">
        <v>32</v>
      </c>
      <c r="D23" s="626" t="s">
        <v>32</v>
      </c>
      <c r="E23" s="187" t="s">
        <v>32</v>
      </c>
      <c r="F23" s="186" t="s">
        <v>32</v>
      </c>
      <c r="H23" s="47"/>
      <c r="I23" s="39"/>
      <c r="J23" s="42"/>
      <c r="K23" s="40"/>
      <c r="L23" s="41"/>
      <c r="M23" s="40"/>
      <c r="N23" s="41"/>
      <c r="O23" s="40"/>
      <c r="P23" s="41"/>
      <c r="Q23" s="40"/>
    </row>
    <row r="24" spans="1:17">
      <c r="A24" s="188" t="s">
        <v>18</v>
      </c>
      <c r="B24" s="466">
        <v>533201</v>
      </c>
      <c r="C24" s="460">
        <v>34519</v>
      </c>
      <c r="D24" s="627">
        <v>6.4739188411124502</v>
      </c>
      <c r="E24" s="190">
        <v>498682</v>
      </c>
      <c r="F24" s="189">
        <v>93.526081158887493</v>
      </c>
      <c r="H24" s="47"/>
      <c r="I24" s="39"/>
      <c r="J24" s="42"/>
      <c r="K24" s="40"/>
      <c r="L24" s="41"/>
      <c r="M24" s="40"/>
      <c r="N24" s="41"/>
      <c r="O24" s="40"/>
      <c r="P24" s="41"/>
      <c r="Q24" s="40"/>
    </row>
    <row r="25" spans="1:17">
      <c r="A25" s="191" t="s">
        <v>17</v>
      </c>
      <c r="B25" s="466">
        <v>128347</v>
      </c>
      <c r="C25" s="460">
        <v>10803</v>
      </c>
      <c r="D25" s="627">
        <v>8.4170257193389801</v>
      </c>
      <c r="E25" s="190">
        <v>117544</v>
      </c>
      <c r="F25" s="189">
        <v>91.582974280661006</v>
      </c>
      <c r="H25" s="47"/>
      <c r="I25" s="39"/>
      <c r="J25" s="40"/>
      <c r="K25" s="40"/>
      <c r="L25" s="40"/>
      <c r="M25" s="40"/>
      <c r="N25" s="40"/>
      <c r="O25" s="40"/>
      <c r="P25" s="41"/>
      <c r="Q25" s="40"/>
    </row>
    <row r="26" spans="1:17" ht="14.9" customHeight="1" thickBot="1">
      <c r="A26" s="192" t="s">
        <v>19</v>
      </c>
      <c r="B26" s="467">
        <v>661548</v>
      </c>
      <c r="C26" s="461">
        <v>45322</v>
      </c>
      <c r="D26" s="628">
        <v>6.8509012195638093</v>
      </c>
      <c r="E26" s="194">
        <v>616226</v>
      </c>
      <c r="F26" s="193">
        <v>93.149098780436205</v>
      </c>
      <c r="H26" s="47"/>
      <c r="I26" s="39"/>
      <c r="J26" s="42"/>
      <c r="K26" s="40"/>
      <c r="L26" s="41"/>
      <c r="M26" s="40"/>
      <c r="N26" s="41"/>
      <c r="O26" s="40"/>
      <c r="P26" s="41"/>
      <c r="Q26" s="40"/>
    </row>
    <row r="27" spans="1:17">
      <c r="A27" s="820" t="s">
        <v>165</v>
      </c>
      <c r="B27" s="820"/>
      <c r="C27" s="820"/>
      <c r="D27" s="820"/>
      <c r="E27" s="820"/>
      <c r="F27" s="820"/>
      <c r="I27" s="43"/>
      <c r="J27" s="44"/>
      <c r="K27" s="45"/>
      <c r="L27" s="46"/>
      <c r="M27" s="45"/>
      <c r="N27" s="46"/>
      <c r="O27" s="45"/>
      <c r="P27" s="46"/>
      <c r="Q27" s="45"/>
    </row>
    <row r="28" spans="1:17" ht="72" customHeight="1">
      <c r="A28" s="820" t="s">
        <v>166</v>
      </c>
      <c r="B28" s="820"/>
      <c r="C28" s="820"/>
      <c r="D28" s="820"/>
      <c r="E28" s="820"/>
      <c r="F28" s="820"/>
      <c r="G28" s="2"/>
      <c r="I28" s="15"/>
      <c r="J28" s="15"/>
      <c r="K28" s="15"/>
      <c r="L28" s="15"/>
      <c r="M28" s="15"/>
      <c r="N28" s="15"/>
      <c r="O28" s="15"/>
      <c r="P28" s="15"/>
      <c r="Q28" s="15"/>
    </row>
    <row r="29" spans="1:17" ht="35.25" customHeight="1">
      <c r="A29" s="832" t="s">
        <v>231</v>
      </c>
      <c r="B29" s="832"/>
      <c r="C29" s="832"/>
      <c r="D29" s="832"/>
      <c r="E29" s="832"/>
      <c r="F29" s="832"/>
    </row>
    <row r="30" spans="1:17" ht="14.5">
      <c r="A30" s="821"/>
      <c r="B30" s="821"/>
      <c r="C30" s="172"/>
      <c r="D30" s="172"/>
      <c r="E30" s="173"/>
      <c r="F30" s="172"/>
    </row>
    <row r="31" spans="1:17" ht="23.5">
      <c r="A31" s="822">
        <v>2020</v>
      </c>
      <c r="B31" s="822"/>
      <c r="C31" s="822"/>
      <c r="D31" s="822"/>
      <c r="E31" s="822"/>
      <c r="F31" s="822"/>
    </row>
    <row r="32" spans="1:17" ht="14.5">
      <c r="A32" s="50"/>
      <c r="B32" s="172"/>
      <c r="C32" s="172"/>
      <c r="D32" s="172"/>
      <c r="E32" s="173"/>
      <c r="F32" s="172"/>
    </row>
    <row r="33" spans="1:6" ht="34.5" customHeight="1">
      <c r="A33" s="834" t="s">
        <v>168</v>
      </c>
      <c r="B33" s="834"/>
      <c r="C33" s="834"/>
      <c r="D33" s="834"/>
      <c r="E33" s="834"/>
      <c r="F33" s="834"/>
    </row>
    <row r="34" spans="1:6" ht="14.5">
      <c r="A34" s="823" t="s">
        <v>2</v>
      </c>
      <c r="B34" s="825" t="s">
        <v>33</v>
      </c>
      <c r="C34" s="826" t="s">
        <v>24</v>
      </c>
      <c r="D34" s="827"/>
      <c r="E34" s="827"/>
      <c r="F34" s="827"/>
    </row>
    <row r="35" spans="1:6" ht="14.5">
      <c r="A35" s="823"/>
      <c r="B35" s="825"/>
      <c r="C35" s="826" t="s">
        <v>45</v>
      </c>
      <c r="D35" s="828"/>
      <c r="E35" s="829" t="s">
        <v>46</v>
      </c>
      <c r="F35" s="827"/>
    </row>
    <row r="36" spans="1:6" ht="15" thickBot="1">
      <c r="A36" s="824"/>
      <c r="B36" s="830" t="s">
        <v>0</v>
      </c>
      <c r="C36" s="831"/>
      <c r="D36" s="451" t="s">
        <v>70</v>
      </c>
      <c r="E36" s="452" t="s">
        <v>0</v>
      </c>
      <c r="F36" s="199" t="s">
        <v>70</v>
      </c>
    </row>
    <row r="37" spans="1:6">
      <c r="A37" s="179" t="s">
        <v>3</v>
      </c>
      <c r="B37" s="462">
        <v>96434</v>
      </c>
      <c r="C37" s="455">
        <v>5292</v>
      </c>
      <c r="D37" s="629">
        <v>5.487691063317917</v>
      </c>
      <c r="E37" s="181">
        <v>91142</v>
      </c>
      <c r="F37" s="180">
        <v>94.512308936682089</v>
      </c>
    </row>
    <row r="38" spans="1:6">
      <c r="A38" s="176" t="s">
        <v>4</v>
      </c>
      <c r="B38" s="463">
        <v>97317</v>
      </c>
      <c r="C38" s="456">
        <v>3908</v>
      </c>
      <c r="D38" s="625">
        <v>4.0157423677260908</v>
      </c>
      <c r="E38" s="178">
        <v>93409</v>
      </c>
      <c r="F38" s="177">
        <v>95.984257632273909</v>
      </c>
    </row>
    <row r="39" spans="1:6">
      <c r="A39" s="179" t="s">
        <v>26</v>
      </c>
      <c r="B39" s="464">
        <v>34098</v>
      </c>
      <c r="C39" s="455">
        <v>4044</v>
      </c>
      <c r="D39" s="624">
        <v>11.859933133908147</v>
      </c>
      <c r="E39" s="181">
        <v>30054</v>
      </c>
      <c r="F39" s="180">
        <v>88.140066866091843</v>
      </c>
    </row>
    <row r="40" spans="1:6">
      <c r="A40" s="176" t="s">
        <v>5</v>
      </c>
      <c r="B40" s="463">
        <v>18500</v>
      </c>
      <c r="C40" s="456">
        <v>1312</v>
      </c>
      <c r="D40" s="625">
        <v>7.0918918918918923</v>
      </c>
      <c r="E40" s="178">
        <v>17188</v>
      </c>
      <c r="F40" s="177">
        <v>92.908108108108109</v>
      </c>
    </row>
    <row r="41" spans="1:6">
      <c r="A41" s="179" t="s">
        <v>6</v>
      </c>
      <c r="B41" s="464">
        <v>5714</v>
      </c>
      <c r="C41" s="455">
        <v>565</v>
      </c>
      <c r="D41" s="624">
        <v>9.8879943997199859</v>
      </c>
      <c r="E41" s="181">
        <v>5149</v>
      </c>
      <c r="F41" s="180">
        <v>90.112005600280014</v>
      </c>
    </row>
    <row r="42" spans="1:6">
      <c r="A42" s="176" t="s">
        <v>27</v>
      </c>
      <c r="B42" s="463">
        <v>17629</v>
      </c>
      <c r="C42" s="456">
        <v>2238</v>
      </c>
      <c r="D42" s="625">
        <v>12.694991207669181</v>
      </c>
      <c r="E42" s="178">
        <v>15391</v>
      </c>
      <c r="F42" s="177">
        <v>87.305008792330824</v>
      </c>
    </row>
    <row r="43" spans="1:6">
      <c r="A43" s="179" t="s">
        <v>7</v>
      </c>
      <c r="B43" s="464">
        <v>51302</v>
      </c>
      <c r="C43" s="455">
        <v>4015</v>
      </c>
      <c r="D43" s="624">
        <v>7.8262056060192586</v>
      </c>
      <c r="E43" s="181">
        <v>47287</v>
      </c>
      <c r="F43" s="180">
        <v>92.173794393980742</v>
      </c>
    </row>
    <row r="44" spans="1:6">
      <c r="A44" s="176" t="s">
        <v>8</v>
      </c>
      <c r="B44" s="463">
        <v>11206</v>
      </c>
      <c r="C44" s="456">
        <v>664</v>
      </c>
      <c r="D44" s="625">
        <v>5.9253971086917723</v>
      </c>
      <c r="E44" s="178">
        <v>10542</v>
      </c>
      <c r="F44" s="177">
        <v>94.074602891308217</v>
      </c>
    </row>
    <row r="45" spans="1:6">
      <c r="A45" s="179" t="s">
        <v>9</v>
      </c>
      <c r="B45" s="464">
        <v>58547</v>
      </c>
      <c r="C45" s="455">
        <v>3629</v>
      </c>
      <c r="D45" s="624">
        <v>6.1984388610859646</v>
      </c>
      <c r="E45" s="181">
        <v>54918</v>
      </c>
      <c r="F45" s="180">
        <v>93.801561138914039</v>
      </c>
    </row>
    <row r="46" spans="1:6">
      <c r="A46" s="176" t="s">
        <v>10</v>
      </c>
      <c r="B46" s="463">
        <v>124265</v>
      </c>
      <c r="C46" s="456">
        <v>7147</v>
      </c>
      <c r="D46" s="625">
        <v>5.7514183398382492</v>
      </c>
      <c r="E46" s="178">
        <v>117118</v>
      </c>
      <c r="F46" s="177">
        <v>94.248581660161761</v>
      </c>
    </row>
    <row r="47" spans="1:6">
      <c r="A47" s="179" t="s">
        <v>11</v>
      </c>
      <c r="B47" s="464">
        <v>32960</v>
      </c>
      <c r="C47" s="455">
        <v>1805</v>
      </c>
      <c r="D47" s="624">
        <v>5.4763349514563107</v>
      </c>
      <c r="E47" s="181">
        <v>31155</v>
      </c>
      <c r="F47" s="180">
        <v>94.523665048543691</v>
      </c>
    </row>
    <row r="48" spans="1:6">
      <c r="A48" s="176" t="s">
        <v>12</v>
      </c>
      <c r="B48" s="463">
        <v>6708</v>
      </c>
      <c r="C48" s="456">
        <v>339</v>
      </c>
      <c r="D48" s="625">
        <v>5.0536672629695882</v>
      </c>
      <c r="E48" s="178">
        <v>6369</v>
      </c>
      <c r="F48" s="177">
        <v>94.946332737030417</v>
      </c>
    </row>
    <row r="49" spans="1:7">
      <c r="A49" s="179" t="s">
        <v>13</v>
      </c>
      <c r="B49" s="464">
        <v>30191</v>
      </c>
      <c r="C49" s="455">
        <v>2238</v>
      </c>
      <c r="D49" s="624">
        <v>7.4128051406048154</v>
      </c>
      <c r="E49" s="181">
        <v>27953</v>
      </c>
      <c r="F49" s="180">
        <v>92.587194859395183</v>
      </c>
    </row>
    <row r="50" spans="1:7">
      <c r="A50" s="176" t="s">
        <v>14</v>
      </c>
      <c r="B50" s="463">
        <v>16111</v>
      </c>
      <c r="C50" s="456">
        <v>775</v>
      </c>
      <c r="D50" s="625">
        <v>4.8103780026069147</v>
      </c>
      <c r="E50" s="178">
        <v>15336</v>
      </c>
      <c r="F50" s="177">
        <v>95.189621997393076</v>
      </c>
    </row>
    <row r="51" spans="1:7">
      <c r="A51" s="179" t="s">
        <v>15</v>
      </c>
      <c r="B51" s="464">
        <v>21039</v>
      </c>
      <c r="C51" s="455">
        <v>1895</v>
      </c>
      <c r="D51" s="624">
        <v>9.0070820856504579</v>
      </c>
      <c r="E51" s="181">
        <v>19144</v>
      </c>
      <c r="F51" s="180">
        <v>90.992917914349533</v>
      </c>
    </row>
    <row r="52" spans="1:7" ht="14.15" customHeight="1" thickBot="1">
      <c r="A52" s="176" t="s">
        <v>16</v>
      </c>
      <c r="B52" s="465">
        <v>15609</v>
      </c>
      <c r="C52" s="459">
        <v>884</v>
      </c>
      <c r="D52" s="626">
        <v>5.663399320904607</v>
      </c>
      <c r="E52" s="187">
        <v>14725</v>
      </c>
      <c r="F52" s="186">
        <v>94.336600679095397</v>
      </c>
    </row>
    <row r="53" spans="1:7" ht="14.9" customHeight="1">
      <c r="A53" s="188" t="s">
        <v>18</v>
      </c>
      <c r="B53" s="466">
        <v>511915</v>
      </c>
      <c r="C53" s="460">
        <v>30833</v>
      </c>
      <c r="D53" s="627">
        <v>6.0230702362696933</v>
      </c>
      <c r="E53" s="190">
        <v>481082</v>
      </c>
      <c r="F53" s="189">
        <v>93.976929763730311</v>
      </c>
    </row>
    <row r="54" spans="1:7" s="1" customFormat="1" ht="15" customHeight="1">
      <c r="A54" s="191" t="s">
        <v>17</v>
      </c>
      <c r="B54" s="466">
        <v>125715</v>
      </c>
      <c r="C54" s="460">
        <v>9917</v>
      </c>
      <c r="D54" s="627">
        <v>7.8884779063755319</v>
      </c>
      <c r="E54" s="190">
        <v>115798</v>
      </c>
      <c r="F54" s="189">
        <v>92.111522093624458</v>
      </c>
    </row>
    <row r="55" spans="1:7" ht="14.25" customHeight="1" thickBot="1">
      <c r="A55" s="192" t="s">
        <v>19</v>
      </c>
      <c r="B55" s="467">
        <v>637630</v>
      </c>
      <c r="C55" s="461">
        <v>40750</v>
      </c>
      <c r="D55" s="628">
        <v>6.3908536298480314</v>
      </c>
      <c r="E55" s="194">
        <v>596880</v>
      </c>
      <c r="F55" s="193">
        <v>93.609146370151976</v>
      </c>
    </row>
    <row r="56" spans="1:7" ht="14.25" customHeight="1">
      <c r="A56" s="820" t="s">
        <v>165</v>
      </c>
      <c r="B56" s="820"/>
      <c r="C56" s="820"/>
      <c r="D56" s="820"/>
      <c r="E56" s="820"/>
      <c r="F56" s="820"/>
      <c r="G56" s="2"/>
    </row>
    <row r="57" spans="1:7" ht="69.75" customHeight="1">
      <c r="A57" s="820" t="s">
        <v>166</v>
      </c>
      <c r="B57" s="820"/>
      <c r="C57" s="820"/>
      <c r="D57" s="820"/>
      <c r="E57" s="820"/>
      <c r="F57" s="820"/>
    </row>
    <row r="58" spans="1:7" ht="35.25" customHeight="1">
      <c r="A58" s="832" t="s">
        <v>232</v>
      </c>
      <c r="B58" s="832"/>
      <c r="C58" s="832"/>
      <c r="D58" s="832"/>
      <c r="E58" s="832"/>
      <c r="F58" s="832"/>
    </row>
    <row r="59" spans="1:7" ht="14.5">
      <c r="A59" s="821"/>
      <c r="B59" s="821"/>
      <c r="C59" s="172"/>
      <c r="D59" s="172"/>
      <c r="E59" s="173"/>
      <c r="F59" s="172"/>
    </row>
    <row r="60" spans="1:7" ht="23.5">
      <c r="A60" s="822">
        <v>2019</v>
      </c>
      <c r="B60" s="822"/>
      <c r="C60" s="822"/>
      <c r="D60" s="822"/>
      <c r="E60" s="822"/>
      <c r="F60" s="822"/>
    </row>
    <row r="61" spans="1:7" ht="14.5">
      <c r="A61" s="172"/>
      <c r="B61" s="172"/>
      <c r="C61" s="172"/>
      <c r="D61" s="172"/>
      <c r="E61" s="173"/>
      <c r="F61" s="172"/>
    </row>
    <row r="62" spans="1:7" ht="31.5" customHeight="1">
      <c r="A62" s="834" t="s">
        <v>169</v>
      </c>
      <c r="B62" s="834"/>
      <c r="C62" s="834"/>
      <c r="D62" s="834"/>
      <c r="E62" s="834"/>
      <c r="F62" s="834"/>
    </row>
    <row r="63" spans="1:7" ht="14.5">
      <c r="A63" s="823" t="s">
        <v>2</v>
      </c>
      <c r="B63" s="825" t="s">
        <v>33</v>
      </c>
      <c r="C63" s="826" t="s">
        <v>24</v>
      </c>
      <c r="D63" s="827"/>
      <c r="E63" s="827"/>
      <c r="F63" s="827"/>
    </row>
    <row r="64" spans="1:7" ht="14.5">
      <c r="A64" s="823"/>
      <c r="B64" s="825"/>
      <c r="C64" s="826" t="s">
        <v>45</v>
      </c>
      <c r="D64" s="828"/>
      <c r="E64" s="829" t="s">
        <v>46</v>
      </c>
      <c r="F64" s="827"/>
    </row>
    <row r="65" spans="1:6" ht="15" thickBot="1">
      <c r="A65" s="824"/>
      <c r="B65" s="830" t="s">
        <v>0</v>
      </c>
      <c r="C65" s="831"/>
      <c r="D65" s="454" t="s">
        <v>70</v>
      </c>
      <c r="E65" s="453" t="s">
        <v>0</v>
      </c>
      <c r="F65" s="199" t="s">
        <v>70</v>
      </c>
    </row>
    <row r="66" spans="1:6">
      <c r="A66" s="179" t="s">
        <v>3</v>
      </c>
      <c r="B66" s="462">
        <v>92336</v>
      </c>
      <c r="C66" s="455">
        <v>4780</v>
      </c>
      <c r="D66" s="624">
        <v>5.1767457979552933</v>
      </c>
      <c r="E66" s="181">
        <v>87556</v>
      </c>
      <c r="F66" s="180">
        <v>94.823254202044708</v>
      </c>
    </row>
    <row r="67" spans="1:6">
      <c r="A67" s="176" t="s">
        <v>4</v>
      </c>
      <c r="B67" s="463">
        <v>91903</v>
      </c>
      <c r="C67" s="456">
        <v>3391</v>
      </c>
      <c r="D67" s="625">
        <v>3.6897598554998203</v>
      </c>
      <c r="E67" s="178">
        <v>88512</v>
      </c>
      <c r="F67" s="177">
        <v>96.310240144500185</v>
      </c>
    </row>
    <row r="68" spans="1:6">
      <c r="A68" s="179" t="s">
        <v>26</v>
      </c>
      <c r="B68" s="464">
        <v>32558</v>
      </c>
      <c r="C68" s="455">
        <v>3722</v>
      </c>
      <c r="D68" s="624">
        <v>11.431906136740585</v>
      </c>
      <c r="E68" s="181">
        <v>28836</v>
      </c>
      <c r="F68" s="180">
        <v>88.568093863259406</v>
      </c>
    </row>
    <row r="69" spans="1:6">
      <c r="A69" s="176" t="s">
        <v>5</v>
      </c>
      <c r="B69" s="463">
        <v>17494</v>
      </c>
      <c r="C69" s="456">
        <v>1104</v>
      </c>
      <c r="D69" s="625">
        <v>6.3107351091802908</v>
      </c>
      <c r="E69" s="178">
        <v>16390</v>
      </c>
      <c r="F69" s="177">
        <v>93.689264890819715</v>
      </c>
    </row>
    <row r="70" spans="1:6">
      <c r="A70" s="179" t="s">
        <v>6</v>
      </c>
      <c r="B70" s="464">
        <v>5314</v>
      </c>
      <c r="C70" s="455">
        <v>531</v>
      </c>
      <c r="D70" s="624">
        <v>9.9924727135867517</v>
      </c>
      <c r="E70" s="181">
        <v>4783</v>
      </c>
      <c r="F70" s="180">
        <v>90.00752728641325</v>
      </c>
    </row>
    <row r="71" spans="1:6">
      <c r="A71" s="176" t="s">
        <v>27</v>
      </c>
      <c r="B71" s="463">
        <v>16590</v>
      </c>
      <c r="C71" s="456">
        <v>2038</v>
      </c>
      <c r="D71" s="625">
        <v>12.284508740204943</v>
      </c>
      <c r="E71" s="178">
        <v>14552</v>
      </c>
      <c r="F71" s="177">
        <v>87.715491259795058</v>
      </c>
    </row>
    <row r="72" spans="1:6">
      <c r="A72" s="179" t="s">
        <v>7</v>
      </c>
      <c r="B72" s="464">
        <v>49481</v>
      </c>
      <c r="C72" s="455">
        <v>3678</v>
      </c>
      <c r="D72" s="624">
        <v>7.4331561609506682</v>
      </c>
      <c r="E72" s="181">
        <v>45803</v>
      </c>
      <c r="F72" s="180">
        <v>92.566843839049326</v>
      </c>
    </row>
    <row r="73" spans="1:6">
      <c r="A73" s="176" t="s">
        <v>8</v>
      </c>
      <c r="B73" s="463">
        <v>10852</v>
      </c>
      <c r="C73" s="456">
        <v>609</v>
      </c>
      <c r="D73" s="625">
        <v>5.6118687799483968</v>
      </c>
      <c r="E73" s="178">
        <v>10243</v>
      </c>
      <c r="F73" s="177">
        <v>94.388131220051605</v>
      </c>
    </row>
    <row r="74" spans="1:6">
      <c r="A74" s="179" t="s">
        <v>9</v>
      </c>
      <c r="B74" s="464">
        <v>55097</v>
      </c>
      <c r="C74" s="455">
        <v>3128</v>
      </c>
      <c r="D74" s="624">
        <v>5.6772601049058933</v>
      </c>
      <c r="E74" s="181">
        <v>51969</v>
      </c>
      <c r="F74" s="180">
        <v>94.322739895094116</v>
      </c>
    </row>
    <row r="75" spans="1:6">
      <c r="A75" s="176" t="s">
        <v>10</v>
      </c>
      <c r="B75" s="463">
        <v>119264</v>
      </c>
      <c r="C75" s="456">
        <v>6323</v>
      </c>
      <c r="D75" s="625">
        <v>5.3016836597799841</v>
      </c>
      <c r="E75" s="178">
        <v>112941</v>
      </c>
      <c r="F75" s="177">
        <v>94.698316340220018</v>
      </c>
    </row>
    <row r="76" spans="1:6">
      <c r="A76" s="179" t="s">
        <v>11</v>
      </c>
      <c r="B76" s="464">
        <v>31758</v>
      </c>
      <c r="C76" s="455">
        <v>1674</v>
      </c>
      <c r="D76" s="624">
        <v>5.2711127904779902</v>
      </c>
      <c r="E76" s="181">
        <v>30084</v>
      </c>
      <c r="F76" s="180">
        <v>94.728887209522</v>
      </c>
    </row>
    <row r="77" spans="1:6">
      <c r="A77" s="176" t="s">
        <v>12</v>
      </c>
      <c r="B77" s="463">
        <v>6544</v>
      </c>
      <c r="C77" s="456">
        <v>319</v>
      </c>
      <c r="D77" s="625">
        <v>4.874694376528117</v>
      </c>
      <c r="E77" s="178">
        <v>6225</v>
      </c>
      <c r="F77" s="177">
        <v>95.125305623471874</v>
      </c>
    </row>
    <row r="78" spans="1:6">
      <c r="A78" s="179" t="s">
        <v>13</v>
      </c>
      <c r="B78" s="464">
        <v>28820</v>
      </c>
      <c r="C78" s="455">
        <v>2016</v>
      </c>
      <c r="D78" s="624">
        <v>6.9951422623178345</v>
      </c>
      <c r="E78" s="181">
        <v>26804</v>
      </c>
      <c r="F78" s="180">
        <v>93.004857737682173</v>
      </c>
    </row>
    <row r="79" spans="1:6">
      <c r="A79" s="176" t="s">
        <v>14</v>
      </c>
      <c r="B79" s="463">
        <v>15985</v>
      </c>
      <c r="C79" s="456">
        <v>740</v>
      </c>
      <c r="D79" s="625">
        <v>4.6293400062558652</v>
      </c>
      <c r="E79" s="178">
        <v>15245</v>
      </c>
      <c r="F79" s="177">
        <v>95.370659993744127</v>
      </c>
    </row>
    <row r="80" spans="1:6">
      <c r="A80" s="179" t="s">
        <v>15</v>
      </c>
      <c r="B80" s="464">
        <v>20289</v>
      </c>
      <c r="C80" s="455">
        <v>1738</v>
      </c>
      <c r="D80" s="624">
        <v>8.5662181477647987</v>
      </c>
      <c r="E80" s="181">
        <v>18551</v>
      </c>
      <c r="F80" s="180">
        <v>91.433781852235199</v>
      </c>
    </row>
    <row r="81" spans="1:6" ht="14.5" thickBot="1">
      <c r="A81" s="176" t="s">
        <v>16</v>
      </c>
      <c r="B81" s="465">
        <v>15415</v>
      </c>
      <c r="C81" s="459">
        <v>829</v>
      </c>
      <c r="D81" s="626">
        <v>5.3778786895880639</v>
      </c>
      <c r="E81" s="187">
        <v>14586</v>
      </c>
      <c r="F81" s="186">
        <v>94.622121310411927</v>
      </c>
    </row>
    <row r="82" spans="1:6" ht="15" customHeight="1">
      <c r="A82" s="188" t="s">
        <v>18</v>
      </c>
      <c r="B82" s="466">
        <v>488576</v>
      </c>
      <c r="C82" s="460">
        <v>27600</v>
      </c>
      <c r="D82" s="627">
        <v>5.649069950222688</v>
      </c>
      <c r="E82" s="190">
        <v>460976</v>
      </c>
      <c r="F82" s="189">
        <v>94.350930049777318</v>
      </c>
    </row>
    <row r="83" spans="1:6">
      <c r="A83" s="191" t="s">
        <v>17</v>
      </c>
      <c r="B83" s="466">
        <v>121124</v>
      </c>
      <c r="C83" s="460">
        <v>9020</v>
      </c>
      <c r="D83" s="627">
        <v>7.4469139064099608</v>
      </c>
      <c r="E83" s="190">
        <v>112104</v>
      </c>
      <c r="F83" s="189">
        <v>92.553086093590039</v>
      </c>
    </row>
    <row r="84" spans="1:6" ht="14.25" customHeight="1" thickBot="1">
      <c r="A84" s="192" t="s">
        <v>19</v>
      </c>
      <c r="B84" s="467">
        <v>609700</v>
      </c>
      <c r="C84" s="461">
        <v>36620</v>
      </c>
      <c r="D84" s="628">
        <v>6.006232573396753</v>
      </c>
      <c r="E84" s="194">
        <v>573080</v>
      </c>
      <c r="F84" s="193">
        <v>93.993767426603242</v>
      </c>
    </row>
    <row r="85" spans="1:6">
      <c r="A85" s="820" t="s">
        <v>165</v>
      </c>
      <c r="B85" s="820"/>
      <c r="C85" s="820"/>
      <c r="D85" s="820"/>
      <c r="E85" s="820"/>
      <c r="F85" s="820"/>
    </row>
    <row r="86" spans="1:6" ht="40.5" customHeight="1">
      <c r="A86" s="832" t="s">
        <v>233</v>
      </c>
      <c r="B86" s="832"/>
      <c r="C86" s="832"/>
      <c r="D86" s="832"/>
      <c r="E86" s="832"/>
      <c r="F86" s="832"/>
    </row>
    <row r="87" spans="1:6" ht="14.5">
      <c r="A87" s="51"/>
      <c r="B87" s="51"/>
      <c r="C87" s="51"/>
      <c r="D87" s="51"/>
      <c r="E87" s="51"/>
      <c r="F87" s="51"/>
    </row>
    <row r="88" spans="1:6" ht="23.5">
      <c r="A88" s="822">
        <v>2018</v>
      </c>
      <c r="B88" s="822"/>
      <c r="C88" s="822"/>
      <c r="D88" s="822"/>
      <c r="E88" s="822"/>
      <c r="F88" s="822"/>
    </row>
    <row r="89" spans="1:6" ht="14.5">
      <c r="A89" s="172"/>
      <c r="B89" s="172"/>
      <c r="C89" s="172"/>
      <c r="D89" s="172"/>
      <c r="E89" s="173"/>
      <c r="F89" s="172"/>
    </row>
    <row r="90" spans="1:6" ht="32.25" customHeight="1">
      <c r="A90" s="834" t="s">
        <v>170</v>
      </c>
      <c r="B90" s="834"/>
      <c r="C90" s="834"/>
      <c r="D90" s="834"/>
      <c r="E90" s="834"/>
      <c r="F90" s="834"/>
    </row>
    <row r="91" spans="1:6" ht="14.5">
      <c r="A91" s="823" t="s">
        <v>2</v>
      </c>
      <c r="B91" s="825" t="s">
        <v>33</v>
      </c>
      <c r="C91" s="826" t="s">
        <v>24</v>
      </c>
      <c r="D91" s="827"/>
      <c r="E91" s="827"/>
      <c r="F91" s="827"/>
    </row>
    <row r="92" spans="1:6" ht="14.5">
      <c r="A92" s="823"/>
      <c r="B92" s="825"/>
      <c r="C92" s="826" t="s">
        <v>45</v>
      </c>
      <c r="D92" s="828"/>
      <c r="E92" s="829" t="s">
        <v>46</v>
      </c>
      <c r="F92" s="827"/>
    </row>
    <row r="93" spans="1:6" ht="15" thickBot="1">
      <c r="A93" s="824"/>
      <c r="B93" s="830" t="s">
        <v>0</v>
      </c>
      <c r="C93" s="831"/>
      <c r="D93" s="454" t="s">
        <v>70</v>
      </c>
      <c r="E93" s="453" t="s">
        <v>0</v>
      </c>
      <c r="F93" s="199" t="s">
        <v>70</v>
      </c>
    </row>
    <row r="94" spans="1:6">
      <c r="A94" s="468" t="s">
        <v>3</v>
      </c>
      <c r="B94" s="462">
        <v>89453</v>
      </c>
      <c r="C94" s="455">
        <v>4001</v>
      </c>
      <c r="D94" s="624">
        <v>4.4727398745710039</v>
      </c>
      <c r="E94" s="181">
        <v>85452</v>
      </c>
      <c r="F94" s="180">
        <v>95.527260125428995</v>
      </c>
    </row>
    <row r="95" spans="1:6">
      <c r="A95" s="176" t="s">
        <v>4</v>
      </c>
      <c r="B95" s="463">
        <v>87737</v>
      </c>
      <c r="C95" s="456">
        <v>2991</v>
      </c>
      <c r="D95" s="625">
        <v>3.4090520532956448</v>
      </c>
      <c r="E95" s="178">
        <v>84746</v>
      </c>
      <c r="F95" s="177">
        <v>96.590947946704347</v>
      </c>
    </row>
    <row r="96" spans="1:6">
      <c r="A96" s="179" t="s">
        <v>26</v>
      </c>
      <c r="B96" s="464">
        <v>30545</v>
      </c>
      <c r="C96" s="455">
        <v>3367</v>
      </c>
      <c r="D96" s="624">
        <v>11.023080700605664</v>
      </c>
      <c r="E96" s="181">
        <v>27178</v>
      </c>
      <c r="F96" s="180">
        <v>88.976919299394339</v>
      </c>
    </row>
    <row r="97" spans="1:6">
      <c r="A97" s="176" t="s">
        <v>5</v>
      </c>
      <c r="B97" s="463">
        <v>16761</v>
      </c>
      <c r="C97" s="456">
        <v>984</v>
      </c>
      <c r="D97" s="625">
        <v>5.8707714336853405</v>
      </c>
      <c r="E97" s="178">
        <v>15777</v>
      </c>
      <c r="F97" s="177">
        <v>94.129228566314666</v>
      </c>
    </row>
    <row r="98" spans="1:6">
      <c r="A98" s="179" t="s">
        <v>6</v>
      </c>
      <c r="B98" s="464">
        <v>4757</v>
      </c>
      <c r="C98" s="455">
        <v>418</v>
      </c>
      <c r="D98" s="624">
        <v>8.7870506621820468</v>
      </c>
      <c r="E98" s="181">
        <v>4339</v>
      </c>
      <c r="F98" s="180">
        <v>91.212949337817946</v>
      </c>
    </row>
    <row r="99" spans="1:6">
      <c r="A99" s="176" t="s">
        <v>27</v>
      </c>
      <c r="B99" s="463">
        <v>15217</v>
      </c>
      <c r="C99" s="456">
        <v>1768</v>
      </c>
      <c r="D99" s="625">
        <v>11.618584477886575</v>
      </c>
      <c r="E99" s="178">
        <v>13449</v>
      </c>
      <c r="F99" s="177">
        <v>88.381415522113429</v>
      </c>
    </row>
    <row r="100" spans="1:6">
      <c r="A100" s="179" t="s">
        <v>7</v>
      </c>
      <c r="B100" s="464">
        <v>47577</v>
      </c>
      <c r="C100" s="455">
        <v>3362</v>
      </c>
      <c r="D100" s="624">
        <v>7.0664396662252766</v>
      </c>
      <c r="E100" s="181">
        <v>44215</v>
      </c>
      <c r="F100" s="180">
        <v>92.933560333774722</v>
      </c>
    </row>
    <row r="101" spans="1:6">
      <c r="A101" s="176" t="s">
        <v>8</v>
      </c>
      <c r="B101" s="463">
        <v>10582</v>
      </c>
      <c r="C101" s="456">
        <v>548</v>
      </c>
      <c r="D101" s="625">
        <v>5.1786051786051788</v>
      </c>
      <c r="E101" s="178">
        <v>10034</v>
      </c>
      <c r="F101" s="177">
        <v>94.821394821394819</v>
      </c>
    </row>
    <row r="102" spans="1:6">
      <c r="A102" s="179" t="s">
        <v>9</v>
      </c>
      <c r="B102" s="464">
        <v>52425</v>
      </c>
      <c r="C102" s="455">
        <v>2760</v>
      </c>
      <c r="D102" s="624">
        <v>5.2646638054363377</v>
      </c>
      <c r="E102" s="181">
        <v>49665</v>
      </c>
      <c r="F102" s="180">
        <v>94.735336194563658</v>
      </c>
    </row>
    <row r="103" spans="1:6">
      <c r="A103" s="176" t="s">
        <v>10</v>
      </c>
      <c r="B103" s="463">
        <v>114224</v>
      </c>
      <c r="C103" s="456">
        <v>5604</v>
      </c>
      <c r="D103" s="625">
        <v>4.9061493206331424</v>
      </c>
      <c r="E103" s="178">
        <v>108620</v>
      </c>
      <c r="F103" s="177">
        <v>95.093850679366852</v>
      </c>
    </row>
    <row r="104" spans="1:6">
      <c r="A104" s="179" t="s">
        <v>11</v>
      </c>
      <c r="B104" s="464">
        <v>30674</v>
      </c>
      <c r="C104" s="455">
        <v>1458</v>
      </c>
      <c r="D104" s="624">
        <v>4.7532111886288062</v>
      </c>
      <c r="E104" s="181">
        <v>29216</v>
      </c>
      <c r="F104" s="180">
        <v>95.246788811371204</v>
      </c>
    </row>
    <row r="105" spans="1:6">
      <c r="A105" s="176" t="s">
        <v>12</v>
      </c>
      <c r="B105" s="463">
        <v>6396</v>
      </c>
      <c r="C105" s="456">
        <v>289</v>
      </c>
      <c r="D105" s="625">
        <v>4.5184490306441525</v>
      </c>
      <c r="E105" s="178">
        <v>6107</v>
      </c>
      <c r="F105" s="177">
        <v>95.481550969355851</v>
      </c>
    </row>
    <row r="106" spans="1:6">
      <c r="A106" s="179" t="s">
        <v>13</v>
      </c>
      <c r="B106" s="464">
        <v>27455</v>
      </c>
      <c r="C106" s="455">
        <v>1786</v>
      </c>
      <c r="D106" s="624">
        <v>6.5051903114186853</v>
      </c>
      <c r="E106" s="181">
        <v>25669</v>
      </c>
      <c r="F106" s="180">
        <v>93.494809688581313</v>
      </c>
    </row>
    <row r="107" spans="1:6">
      <c r="A107" s="176" t="s">
        <v>14</v>
      </c>
      <c r="B107" s="463">
        <v>15665</v>
      </c>
      <c r="C107" s="456">
        <v>673</v>
      </c>
      <c r="D107" s="625">
        <v>4.2962017235876155</v>
      </c>
      <c r="E107" s="178">
        <v>14992</v>
      </c>
      <c r="F107" s="177">
        <v>95.703798276412385</v>
      </c>
    </row>
    <row r="108" spans="1:6">
      <c r="A108" s="179" t="s">
        <v>15</v>
      </c>
      <c r="B108" s="464">
        <v>19310</v>
      </c>
      <c r="C108" s="455">
        <v>1538</v>
      </c>
      <c r="D108" s="624">
        <v>7.9647850854479545</v>
      </c>
      <c r="E108" s="181">
        <v>17772</v>
      </c>
      <c r="F108" s="180">
        <v>92.035214914552043</v>
      </c>
    </row>
    <row r="109" spans="1:6" ht="14.5" thickBot="1">
      <c r="A109" s="176" t="s">
        <v>16</v>
      </c>
      <c r="B109" s="465">
        <v>15199</v>
      </c>
      <c r="C109" s="459">
        <v>779</v>
      </c>
      <c r="D109" s="626">
        <v>5.1253371932363967</v>
      </c>
      <c r="E109" s="187">
        <v>14420</v>
      </c>
      <c r="F109" s="186">
        <v>94.874662806763595</v>
      </c>
    </row>
    <row r="110" spans="1:6">
      <c r="A110" s="188" t="s">
        <v>18</v>
      </c>
      <c r="B110" s="466">
        <v>467770</v>
      </c>
      <c r="C110" s="460">
        <v>24189</v>
      </c>
      <c r="D110" s="627">
        <v>5.1711311114436578</v>
      </c>
      <c r="E110" s="190">
        <v>443581</v>
      </c>
      <c r="F110" s="189">
        <v>94.828868888556343</v>
      </c>
    </row>
    <row r="111" spans="1:6">
      <c r="A111" s="191" t="s">
        <v>17</v>
      </c>
      <c r="B111" s="466">
        <v>116207</v>
      </c>
      <c r="C111" s="460">
        <v>8137</v>
      </c>
      <c r="D111" s="627">
        <v>7.0021599387300251</v>
      </c>
      <c r="E111" s="190">
        <v>108070</v>
      </c>
      <c r="F111" s="189">
        <v>92.997840061269983</v>
      </c>
    </row>
    <row r="112" spans="1:6" ht="14.5" thickBot="1">
      <c r="A112" s="192" t="s">
        <v>19</v>
      </c>
      <c r="B112" s="467">
        <v>583977</v>
      </c>
      <c r="C112" s="461">
        <v>32326</v>
      </c>
      <c r="D112" s="628">
        <v>5.5354919799923632</v>
      </c>
      <c r="E112" s="194">
        <v>551651</v>
      </c>
      <c r="F112" s="193">
        <v>94.464508020007642</v>
      </c>
    </row>
    <row r="113" spans="1:6">
      <c r="A113" s="820" t="s">
        <v>165</v>
      </c>
      <c r="B113" s="820"/>
      <c r="C113" s="820"/>
      <c r="D113" s="820"/>
      <c r="E113" s="820"/>
      <c r="F113" s="820"/>
    </row>
    <row r="114" spans="1:6" ht="42" customHeight="1">
      <c r="A114" s="832" t="s">
        <v>234</v>
      </c>
      <c r="B114" s="832"/>
      <c r="C114" s="832"/>
      <c r="D114" s="832"/>
      <c r="E114" s="832"/>
      <c r="F114" s="832"/>
    </row>
    <row r="115" spans="1:6">
      <c r="A115" s="195"/>
      <c r="B115" s="195"/>
      <c r="C115" s="195"/>
      <c r="D115" s="195"/>
      <c r="E115" s="195"/>
      <c r="F115" s="195"/>
    </row>
    <row r="116" spans="1:6" ht="21" customHeight="1">
      <c r="A116" s="195"/>
      <c r="B116" s="195"/>
      <c r="C116" s="195"/>
      <c r="D116" s="195"/>
      <c r="E116" s="195"/>
      <c r="F116" s="195"/>
    </row>
  </sheetData>
  <mergeCells count="44">
    <mergeCell ref="A114:F114"/>
    <mergeCell ref="C35:D35"/>
    <mergeCell ref="E35:F35"/>
    <mergeCell ref="A59:B59"/>
    <mergeCell ref="A113:F113"/>
    <mergeCell ref="C63:F63"/>
    <mergeCell ref="C64:D64"/>
    <mergeCell ref="E64:F64"/>
    <mergeCell ref="B65:C65"/>
    <mergeCell ref="A85:F85"/>
    <mergeCell ref="A56:F56"/>
    <mergeCell ref="A57:F57"/>
    <mergeCell ref="A58:F58"/>
    <mergeCell ref="A86:F86"/>
    <mergeCell ref="A62:F62"/>
    <mergeCell ref="A90:F90"/>
    <mergeCell ref="A31:F31"/>
    <mergeCell ref="A34:A36"/>
    <mergeCell ref="B34:B35"/>
    <mergeCell ref="B36:C36"/>
    <mergeCell ref="B93:C93"/>
    <mergeCell ref="A88:F88"/>
    <mergeCell ref="A91:A93"/>
    <mergeCell ref="B91:B92"/>
    <mergeCell ref="C34:F34"/>
    <mergeCell ref="C91:F91"/>
    <mergeCell ref="C92:D92"/>
    <mergeCell ref="E92:F92"/>
    <mergeCell ref="A60:F60"/>
    <mergeCell ref="A63:A65"/>
    <mergeCell ref="B63:B64"/>
    <mergeCell ref="A33:F33"/>
    <mergeCell ref="A27:F27"/>
    <mergeCell ref="A28:F28"/>
    <mergeCell ref="A30:B30"/>
    <mergeCell ref="A1:F1"/>
    <mergeCell ref="A5:A7"/>
    <mergeCell ref="B5:B6"/>
    <mergeCell ref="C5:F5"/>
    <mergeCell ref="C6:D6"/>
    <mergeCell ref="E6:F6"/>
    <mergeCell ref="B7:C7"/>
    <mergeCell ref="A29:F29"/>
    <mergeCell ref="A4:F4"/>
  </mergeCells>
  <hyperlinks>
    <hyperlink ref="A2" location="Inhalt!A1" display="Zurück zum Inhalt - HF-1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zoomScale="80" zoomScaleNormal="80" workbookViewId="0">
      <selection activeCell="A2" sqref="A2"/>
    </sheetView>
  </sheetViews>
  <sheetFormatPr baseColWidth="10" defaultRowHeight="14"/>
  <cols>
    <col min="1" max="1" width="23.5" customWidth="1"/>
    <col min="2" max="6" width="11.08203125" customWidth="1"/>
  </cols>
  <sheetData>
    <row r="1" spans="1:14" ht="23.5">
      <c r="A1" s="822">
        <v>2021</v>
      </c>
      <c r="B1" s="822"/>
      <c r="C1" s="822"/>
      <c r="D1" s="822"/>
      <c r="E1" s="822"/>
      <c r="F1" s="822"/>
    </row>
    <row r="2" spans="1:14" s="543" customFormat="1" ht="14.5" customHeight="1">
      <c r="A2" s="813" t="s">
        <v>208</v>
      </c>
      <c r="B2" s="541"/>
      <c r="C2" s="541"/>
      <c r="D2" s="541"/>
      <c r="E2" s="542"/>
      <c r="F2" s="541"/>
    </row>
    <row r="3" spans="1:14" s="543" customFormat="1" ht="14.5" customHeight="1">
      <c r="A3" s="813"/>
      <c r="B3" s="541"/>
      <c r="C3" s="541"/>
      <c r="D3" s="541"/>
      <c r="E3" s="542"/>
      <c r="F3" s="541"/>
    </row>
    <row r="4" spans="1:14" ht="25.5" customHeight="1">
      <c r="A4" s="835" t="s">
        <v>172</v>
      </c>
      <c r="B4" s="835"/>
      <c r="C4" s="835"/>
      <c r="D4" s="835"/>
      <c r="E4" s="835"/>
      <c r="F4" s="835"/>
    </row>
    <row r="5" spans="1:14" ht="14.5">
      <c r="A5" s="823" t="s">
        <v>2</v>
      </c>
      <c r="B5" s="825" t="s">
        <v>33</v>
      </c>
      <c r="C5" s="826" t="s">
        <v>24</v>
      </c>
      <c r="D5" s="827"/>
      <c r="E5" s="827"/>
      <c r="F5" s="827"/>
      <c r="H5" s="16"/>
      <c r="I5" s="16"/>
      <c r="J5" s="16"/>
      <c r="K5" s="16"/>
      <c r="L5" s="16"/>
      <c r="M5" s="16"/>
      <c r="N5" s="16"/>
    </row>
    <row r="6" spans="1:14" ht="14.5">
      <c r="A6" s="823"/>
      <c r="B6" s="825"/>
      <c r="C6" s="826" t="s">
        <v>45</v>
      </c>
      <c r="D6" s="828"/>
      <c r="E6" s="829" t="s">
        <v>46</v>
      </c>
      <c r="F6" s="827"/>
      <c r="H6" s="17"/>
      <c r="I6" s="17"/>
      <c r="J6" s="17"/>
      <c r="K6" s="17"/>
      <c r="L6" s="17"/>
      <c r="M6" s="17"/>
      <c r="N6" s="16"/>
    </row>
    <row r="7" spans="1:14" ht="15" thickBot="1">
      <c r="A7" s="824"/>
      <c r="B7" s="830" t="s">
        <v>0</v>
      </c>
      <c r="C7" s="831"/>
      <c r="D7" s="454" t="s">
        <v>70</v>
      </c>
      <c r="E7" s="453" t="s">
        <v>0</v>
      </c>
      <c r="F7" s="199" t="s">
        <v>70</v>
      </c>
      <c r="G7" s="1"/>
      <c r="H7" s="17"/>
      <c r="I7" s="17"/>
      <c r="J7" s="19"/>
      <c r="K7" s="19"/>
      <c r="L7" s="19"/>
      <c r="M7" s="19"/>
      <c r="N7" s="16"/>
    </row>
    <row r="8" spans="1:14">
      <c r="A8" s="205" t="s">
        <v>3</v>
      </c>
      <c r="B8" s="449">
        <v>6085</v>
      </c>
      <c r="C8" s="207">
        <v>218</v>
      </c>
      <c r="D8" s="208">
        <f>C8/B8*100</f>
        <v>3.5825801150369765</v>
      </c>
      <c r="E8" s="207">
        <v>5867</v>
      </c>
      <c r="F8" s="206">
        <f>E8/B8*100</f>
        <v>96.417419884963024</v>
      </c>
      <c r="G8" s="5"/>
      <c r="H8" s="20"/>
      <c r="I8" s="21"/>
      <c r="J8" s="22"/>
      <c r="K8" s="23"/>
      <c r="L8" s="22"/>
      <c r="M8" s="23"/>
      <c r="N8" s="16"/>
    </row>
    <row r="9" spans="1:14">
      <c r="A9" s="201" t="s">
        <v>4</v>
      </c>
      <c r="B9" s="416">
        <v>3235</v>
      </c>
      <c r="C9" s="203">
        <v>85</v>
      </c>
      <c r="D9" s="204">
        <f t="shared" ref="D9:D23" si="0">C9/B9*100</f>
        <v>2.627511591962906</v>
      </c>
      <c r="E9" s="203">
        <v>3150</v>
      </c>
      <c r="F9" s="202">
        <f t="shared" ref="F9:F26" si="1">E9/B9*100</f>
        <v>97.3724884080371</v>
      </c>
      <c r="G9" s="5"/>
      <c r="H9" s="20"/>
      <c r="I9" s="21"/>
      <c r="J9" s="22"/>
      <c r="K9" s="23"/>
      <c r="L9" s="22"/>
      <c r="M9" s="23"/>
      <c r="N9" s="18"/>
    </row>
    <row r="10" spans="1:14">
      <c r="A10" s="205" t="s">
        <v>26</v>
      </c>
      <c r="B10" s="450">
        <v>1424</v>
      </c>
      <c r="C10" s="207">
        <v>105</v>
      </c>
      <c r="D10" s="208">
        <f t="shared" si="0"/>
        <v>7.3735955056179776</v>
      </c>
      <c r="E10" s="207">
        <v>1319</v>
      </c>
      <c r="F10" s="206">
        <f t="shared" si="1"/>
        <v>92.626404494382015</v>
      </c>
      <c r="G10" s="5"/>
      <c r="H10" s="20"/>
      <c r="I10" s="21"/>
      <c r="J10" s="22"/>
      <c r="K10" s="23"/>
      <c r="L10" s="22"/>
      <c r="M10" s="23"/>
      <c r="N10" s="18"/>
    </row>
    <row r="11" spans="1:14">
      <c r="A11" s="201" t="s">
        <v>5</v>
      </c>
      <c r="B11" s="416">
        <v>900</v>
      </c>
      <c r="C11" s="203">
        <v>55</v>
      </c>
      <c r="D11" s="204">
        <f t="shared" si="0"/>
        <v>6.1111111111111107</v>
      </c>
      <c r="E11" s="203">
        <v>845</v>
      </c>
      <c r="F11" s="202">
        <f t="shared" si="1"/>
        <v>93.888888888888886</v>
      </c>
      <c r="G11" s="5"/>
      <c r="H11" s="20"/>
      <c r="I11" s="21"/>
      <c r="J11" s="22"/>
      <c r="K11" s="23"/>
      <c r="L11" s="22"/>
      <c r="M11" s="23"/>
      <c r="N11" s="18"/>
    </row>
    <row r="12" spans="1:14">
      <c r="A12" s="205" t="s">
        <v>6</v>
      </c>
      <c r="B12" s="450">
        <v>240</v>
      </c>
      <c r="C12" s="207">
        <v>12</v>
      </c>
      <c r="D12" s="208">
        <f t="shared" si="0"/>
        <v>5</v>
      </c>
      <c r="E12" s="207">
        <v>228</v>
      </c>
      <c r="F12" s="206">
        <f t="shared" si="1"/>
        <v>95</v>
      </c>
      <c r="G12" s="5"/>
      <c r="H12" s="20"/>
      <c r="I12" s="21"/>
      <c r="J12" s="22"/>
      <c r="K12" s="23"/>
      <c r="L12" s="22"/>
      <c r="M12" s="23"/>
      <c r="N12" s="18"/>
    </row>
    <row r="13" spans="1:14">
      <c r="A13" s="201" t="s">
        <v>27</v>
      </c>
      <c r="B13" s="416">
        <v>748</v>
      </c>
      <c r="C13" s="203">
        <v>32</v>
      </c>
      <c r="D13" s="204">
        <f t="shared" si="0"/>
        <v>4.2780748663101598</v>
      </c>
      <c r="E13" s="203">
        <v>716</v>
      </c>
      <c r="F13" s="202">
        <f t="shared" si="1"/>
        <v>95.721925133689851</v>
      </c>
      <c r="G13" s="5"/>
      <c r="H13" s="20"/>
      <c r="I13" s="21"/>
      <c r="J13" s="22"/>
      <c r="K13" s="23"/>
      <c r="L13" s="22"/>
      <c r="M13" s="23"/>
      <c r="N13" s="18"/>
    </row>
    <row r="14" spans="1:14">
      <c r="A14" s="205" t="s">
        <v>7</v>
      </c>
      <c r="B14" s="450">
        <v>2820</v>
      </c>
      <c r="C14" s="207">
        <v>75</v>
      </c>
      <c r="D14" s="208">
        <f t="shared" si="0"/>
        <v>2.6595744680851063</v>
      </c>
      <c r="E14" s="207">
        <v>2745</v>
      </c>
      <c r="F14" s="206">
        <f t="shared" si="1"/>
        <v>97.340425531914903</v>
      </c>
      <c r="G14" s="5"/>
      <c r="H14" s="20"/>
      <c r="I14" s="21"/>
      <c r="J14" s="22"/>
      <c r="K14" s="23"/>
      <c r="L14" s="22"/>
      <c r="M14" s="23"/>
      <c r="N14" s="18"/>
    </row>
    <row r="15" spans="1:14">
      <c r="A15" s="201" t="s">
        <v>8</v>
      </c>
      <c r="B15" s="416">
        <v>818</v>
      </c>
      <c r="C15" s="203">
        <v>27</v>
      </c>
      <c r="D15" s="204">
        <f t="shared" si="0"/>
        <v>3.3007334963325183</v>
      </c>
      <c r="E15" s="203">
        <v>791</v>
      </c>
      <c r="F15" s="202">
        <f t="shared" si="1"/>
        <v>96.699266503667474</v>
      </c>
      <c r="G15" s="5"/>
      <c r="H15" s="20"/>
      <c r="I15" s="21"/>
      <c r="J15" s="22"/>
      <c r="K15" s="23"/>
      <c r="L15" s="22"/>
      <c r="M15" s="23"/>
      <c r="N15" s="18"/>
    </row>
    <row r="16" spans="1:14">
      <c r="A16" s="205" t="s">
        <v>9</v>
      </c>
      <c r="B16" s="450">
        <v>5653</v>
      </c>
      <c r="C16" s="207">
        <v>178</v>
      </c>
      <c r="D16" s="208">
        <f t="shared" si="0"/>
        <v>3.1487705643021404</v>
      </c>
      <c r="E16" s="207">
        <v>5475</v>
      </c>
      <c r="F16" s="206">
        <f t="shared" si="1"/>
        <v>96.85122943569786</v>
      </c>
      <c r="G16" s="5"/>
      <c r="H16" s="20"/>
      <c r="I16" s="21"/>
      <c r="J16" s="22"/>
      <c r="K16" s="23"/>
      <c r="L16" s="22"/>
      <c r="M16" s="23"/>
      <c r="N16" s="18"/>
    </row>
    <row r="17" spans="1:14">
      <c r="A17" s="201" t="s">
        <v>10</v>
      </c>
      <c r="B17" s="416">
        <v>15635</v>
      </c>
      <c r="C17" s="203">
        <v>714</v>
      </c>
      <c r="D17" s="204">
        <f t="shared" si="0"/>
        <v>4.5666773265110328</v>
      </c>
      <c r="E17" s="203">
        <v>14921</v>
      </c>
      <c r="F17" s="202">
        <f t="shared" si="1"/>
        <v>95.433322673488959</v>
      </c>
      <c r="G17" s="5"/>
      <c r="H17" s="20"/>
      <c r="I17" s="21"/>
      <c r="J17" s="22"/>
      <c r="K17" s="23"/>
      <c r="L17" s="22"/>
      <c r="M17" s="23"/>
      <c r="N17" s="18"/>
    </row>
    <row r="18" spans="1:14">
      <c r="A18" s="205" t="s">
        <v>11</v>
      </c>
      <c r="B18" s="450">
        <v>1351</v>
      </c>
      <c r="C18" s="207">
        <v>38</v>
      </c>
      <c r="D18" s="208">
        <f t="shared" si="0"/>
        <v>2.8127313101406366</v>
      </c>
      <c r="E18" s="207">
        <v>1313</v>
      </c>
      <c r="F18" s="206">
        <f t="shared" si="1"/>
        <v>97.187268689859366</v>
      </c>
      <c r="G18" s="5"/>
      <c r="H18" s="20"/>
      <c r="I18" s="21"/>
      <c r="J18" s="22"/>
      <c r="K18" s="23"/>
      <c r="L18" s="22"/>
      <c r="M18" s="23"/>
      <c r="N18" s="18"/>
    </row>
    <row r="19" spans="1:14">
      <c r="A19" s="201" t="s">
        <v>12</v>
      </c>
      <c r="B19" s="416">
        <v>262</v>
      </c>
      <c r="C19" s="203">
        <v>13</v>
      </c>
      <c r="D19" s="204">
        <f t="shared" si="0"/>
        <v>4.9618320610687023</v>
      </c>
      <c r="E19" s="203">
        <v>249</v>
      </c>
      <c r="F19" s="202">
        <f t="shared" si="1"/>
        <v>95.038167938931295</v>
      </c>
      <c r="G19" s="5"/>
      <c r="H19" s="20"/>
      <c r="I19" s="21"/>
      <c r="J19" s="22"/>
      <c r="K19" s="23"/>
      <c r="L19" s="22"/>
      <c r="M19" s="23"/>
      <c r="N19" s="18"/>
    </row>
    <row r="20" spans="1:14">
      <c r="A20" s="205" t="s">
        <v>13</v>
      </c>
      <c r="B20" s="450">
        <v>1559</v>
      </c>
      <c r="C20" s="207">
        <v>106</v>
      </c>
      <c r="D20" s="208">
        <f t="shared" si="0"/>
        <v>6.7992302758178313</v>
      </c>
      <c r="E20" s="207">
        <v>1453</v>
      </c>
      <c r="F20" s="206">
        <f t="shared" si="1"/>
        <v>93.200769724182166</v>
      </c>
      <c r="G20" s="5"/>
      <c r="H20" s="20"/>
      <c r="I20" s="21"/>
      <c r="J20" s="22"/>
      <c r="K20" s="23"/>
      <c r="L20" s="22"/>
      <c r="M20" s="23"/>
      <c r="N20" s="18"/>
    </row>
    <row r="21" spans="1:14">
      <c r="A21" s="201" t="s">
        <v>14</v>
      </c>
      <c r="B21" s="416">
        <v>187</v>
      </c>
      <c r="C21" s="203">
        <v>13</v>
      </c>
      <c r="D21" s="204">
        <f t="shared" si="0"/>
        <v>6.9518716577540109</v>
      </c>
      <c r="E21" s="203">
        <v>174</v>
      </c>
      <c r="F21" s="202">
        <f t="shared" si="1"/>
        <v>93.048128342245988</v>
      </c>
      <c r="G21" s="5"/>
      <c r="H21" s="20"/>
      <c r="I21" s="21"/>
      <c r="J21" s="22"/>
      <c r="K21" s="23"/>
      <c r="L21" s="22"/>
      <c r="M21" s="23"/>
      <c r="N21" s="18"/>
    </row>
    <row r="22" spans="1:14">
      <c r="A22" s="205" t="s">
        <v>15</v>
      </c>
      <c r="B22" s="450">
        <v>1844</v>
      </c>
      <c r="C22" s="207">
        <v>69</v>
      </c>
      <c r="D22" s="208">
        <f t="shared" si="0"/>
        <v>3.7418655097613884</v>
      </c>
      <c r="E22" s="207">
        <v>1775</v>
      </c>
      <c r="F22" s="206">
        <f t="shared" si="1"/>
        <v>96.258134490238618</v>
      </c>
      <c r="G22" s="5"/>
      <c r="H22" s="20"/>
      <c r="I22" s="21"/>
      <c r="J22" s="22"/>
      <c r="K22" s="23"/>
      <c r="L22" s="22"/>
      <c r="M22" s="23"/>
      <c r="N22" s="18"/>
    </row>
    <row r="23" spans="1:14" ht="14.5" thickBot="1">
      <c r="A23" s="209" t="s">
        <v>16</v>
      </c>
      <c r="B23" s="417">
        <v>262</v>
      </c>
      <c r="C23" s="211">
        <v>7</v>
      </c>
      <c r="D23" s="212">
        <f t="shared" si="0"/>
        <v>2.6717557251908395</v>
      </c>
      <c r="E23" s="211">
        <v>255</v>
      </c>
      <c r="F23" s="210">
        <f t="shared" si="1"/>
        <v>97.328244274809165</v>
      </c>
      <c r="G23" s="5"/>
      <c r="H23" s="20"/>
      <c r="I23" s="21"/>
      <c r="J23" s="22"/>
      <c r="K23" s="23"/>
      <c r="L23" s="22"/>
      <c r="M23" s="23"/>
      <c r="N23" s="18"/>
    </row>
    <row r="24" spans="1:14">
      <c r="A24" s="213" t="s">
        <v>18</v>
      </c>
      <c r="B24" s="404">
        <f>B8+B9+B12+B13+B14+B16+B17+B18+B19+B22</f>
        <v>37873</v>
      </c>
      <c r="C24" s="216">
        <f>C8+C9+C12+C13+C14+C16+C17+C18+C19+C22</f>
        <v>1434</v>
      </c>
      <c r="D24" s="217">
        <v>3.7863385525308271</v>
      </c>
      <c r="E24" s="216">
        <f>E8+E9+E12+E13+E14+E16+E17+E18+E19+E22</f>
        <v>36439</v>
      </c>
      <c r="F24" s="215">
        <f t="shared" si="1"/>
        <v>96.213661447469178</v>
      </c>
      <c r="G24" s="5"/>
      <c r="H24" s="20"/>
      <c r="I24" s="21"/>
      <c r="J24" s="22"/>
      <c r="K24" s="23"/>
      <c r="L24" s="22"/>
      <c r="M24" s="23"/>
      <c r="N24" s="18"/>
    </row>
    <row r="25" spans="1:14">
      <c r="A25" s="213" t="s">
        <v>17</v>
      </c>
      <c r="B25" s="405">
        <f>B11+B10+B15+B20+B21+B23</f>
        <v>5150</v>
      </c>
      <c r="C25" s="220">
        <f>C11+C10+C15+C20+C21+C23</f>
        <v>313</v>
      </c>
      <c r="D25" s="221">
        <v>6.0776699029126213</v>
      </c>
      <c r="E25" s="220">
        <f>E11+E10+E15+E20+E21+E23</f>
        <v>4837</v>
      </c>
      <c r="F25" s="219">
        <f t="shared" si="1"/>
        <v>93.922330097087382</v>
      </c>
      <c r="G25" s="5"/>
      <c r="H25" s="20"/>
      <c r="I25" s="21"/>
      <c r="J25" s="22"/>
      <c r="K25" s="23"/>
      <c r="L25" s="22"/>
      <c r="M25" s="23"/>
      <c r="N25" s="18"/>
    </row>
    <row r="26" spans="1:14" ht="14.5" thickBot="1">
      <c r="A26" s="222" t="s">
        <v>19</v>
      </c>
      <c r="B26" s="406">
        <f>SUM(B8:B23)</f>
        <v>43023</v>
      </c>
      <c r="C26" s="225">
        <f>SUM(C8:C23)</f>
        <v>1747</v>
      </c>
      <c r="D26" s="226">
        <v>4.0606187388141226</v>
      </c>
      <c r="E26" s="225">
        <f>SUM(E8:E23)</f>
        <v>41276</v>
      </c>
      <c r="F26" s="224">
        <f t="shared" si="1"/>
        <v>95.939381261185872</v>
      </c>
      <c r="G26" s="5"/>
      <c r="H26" s="20"/>
      <c r="I26" s="21"/>
      <c r="J26" s="22"/>
      <c r="K26" s="23"/>
      <c r="L26" s="22"/>
      <c r="M26" s="23"/>
      <c r="N26" s="18"/>
    </row>
    <row r="27" spans="1:14" ht="36" customHeight="1">
      <c r="A27" s="838" t="s">
        <v>235</v>
      </c>
      <c r="B27" s="838"/>
      <c r="C27" s="838"/>
      <c r="D27" s="838"/>
      <c r="E27" s="838"/>
      <c r="F27" s="838"/>
      <c r="G27" s="1"/>
      <c r="H27" s="24"/>
      <c r="I27" s="24"/>
      <c r="J27" s="25"/>
      <c r="K27" s="24"/>
      <c r="L27" s="25"/>
      <c r="M27" s="24"/>
    </row>
    <row r="28" spans="1:14" ht="14.5">
      <c r="A28" s="836"/>
      <c r="B28" s="836"/>
      <c r="C28" s="172"/>
      <c r="D28" s="172"/>
      <c r="E28" s="173"/>
      <c r="F28" s="172"/>
      <c r="G28" s="1"/>
      <c r="H28" s="1"/>
      <c r="I28" s="1"/>
      <c r="J28" s="1"/>
      <c r="K28" s="1"/>
      <c r="L28" s="1"/>
    </row>
    <row r="29" spans="1:14" ht="23.5">
      <c r="A29" s="822">
        <v>2020</v>
      </c>
      <c r="B29" s="822"/>
      <c r="C29" s="822"/>
      <c r="D29" s="822"/>
      <c r="E29" s="822"/>
      <c r="F29" s="822"/>
      <c r="G29" s="1"/>
      <c r="H29" s="1"/>
      <c r="I29" s="1"/>
      <c r="J29" s="1"/>
      <c r="K29" s="1"/>
      <c r="L29" s="1"/>
    </row>
    <row r="30" spans="1:14" ht="14.5">
      <c r="A30" s="50"/>
      <c r="B30" s="172"/>
      <c r="C30" s="172"/>
      <c r="D30" s="172"/>
      <c r="E30" s="173"/>
      <c r="F30" s="172"/>
      <c r="G30" s="1"/>
      <c r="H30" s="1"/>
      <c r="I30" s="1"/>
      <c r="J30" s="1"/>
      <c r="K30" s="1"/>
      <c r="L30" s="1"/>
    </row>
    <row r="31" spans="1:14" ht="14.5">
      <c r="A31" s="835" t="s">
        <v>173</v>
      </c>
      <c r="B31" s="835"/>
      <c r="C31" s="835"/>
      <c r="D31" s="835"/>
      <c r="E31" s="835"/>
      <c r="F31" s="835"/>
    </row>
    <row r="32" spans="1:14" ht="14.5">
      <c r="A32" s="823" t="s">
        <v>2</v>
      </c>
      <c r="B32" s="825" t="s">
        <v>33</v>
      </c>
      <c r="C32" s="826" t="s">
        <v>24</v>
      </c>
      <c r="D32" s="827"/>
      <c r="E32" s="827"/>
      <c r="F32" s="827"/>
    </row>
    <row r="33" spans="1:6" ht="14.5">
      <c r="A33" s="823"/>
      <c r="B33" s="825"/>
      <c r="C33" s="826" t="s">
        <v>45</v>
      </c>
      <c r="D33" s="828"/>
      <c r="E33" s="829" t="s">
        <v>46</v>
      </c>
      <c r="F33" s="827"/>
    </row>
    <row r="34" spans="1:6" ht="15" thickBot="1">
      <c r="A34" s="824"/>
      <c r="B34" s="830" t="s">
        <v>0</v>
      </c>
      <c r="C34" s="831"/>
      <c r="D34" s="454" t="s">
        <v>70</v>
      </c>
      <c r="E34" s="453" t="s">
        <v>0</v>
      </c>
      <c r="F34" s="199" t="s">
        <v>70</v>
      </c>
    </row>
    <row r="35" spans="1:6">
      <c r="A35" s="205" t="s">
        <v>3</v>
      </c>
      <c r="B35" s="449">
        <v>6512</v>
      </c>
      <c r="C35" s="207">
        <v>199</v>
      </c>
      <c r="D35" s="208">
        <v>3.0558968058968059</v>
      </c>
      <c r="E35" s="207">
        <v>6313</v>
      </c>
      <c r="F35" s="206">
        <v>96.944103194103192</v>
      </c>
    </row>
    <row r="36" spans="1:6">
      <c r="A36" s="201" t="s">
        <v>4</v>
      </c>
      <c r="B36" s="416">
        <v>3425</v>
      </c>
      <c r="C36" s="203">
        <v>95</v>
      </c>
      <c r="D36" s="204">
        <v>2.7737226277372264</v>
      </c>
      <c r="E36" s="203">
        <v>3330</v>
      </c>
      <c r="F36" s="202">
        <v>97.226277372262771</v>
      </c>
    </row>
    <row r="37" spans="1:6">
      <c r="A37" s="205" t="s">
        <v>26</v>
      </c>
      <c r="B37" s="450">
        <v>1601</v>
      </c>
      <c r="C37" s="207">
        <v>128</v>
      </c>
      <c r="D37" s="208">
        <v>7.9950031230480949</v>
      </c>
      <c r="E37" s="207">
        <v>1473</v>
      </c>
      <c r="F37" s="206">
        <v>92.004996876951907</v>
      </c>
    </row>
    <row r="38" spans="1:6">
      <c r="A38" s="201" t="s">
        <v>5</v>
      </c>
      <c r="B38" s="416">
        <v>991</v>
      </c>
      <c r="C38" s="203">
        <v>61</v>
      </c>
      <c r="D38" s="204">
        <v>6.1553985872855703</v>
      </c>
      <c r="E38" s="203">
        <v>930</v>
      </c>
      <c r="F38" s="202">
        <v>93.844601412714439</v>
      </c>
    </row>
    <row r="39" spans="1:6">
      <c r="A39" s="205" t="s">
        <v>6</v>
      </c>
      <c r="B39" s="450">
        <v>264</v>
      </c>
      <c r="C39" s="207">
        <v>11</v>
      </c>
      <c r="D39" s="208">
        <v>4.1666666666666661</v>
      </c>
      <c r="E39" s="207">
        <v>253</v>
      </c>
      <c r="F39" s="206">
        <v>95.833333333333343</v>
      </c>
    </row>
    <row r="40" spans="1:6">
      <c r="A40" s="201" t="s">
        <v>27</v>
      </c>
      <c r="B40" s="416">
        <v>847</v>
      </c>
      <c r="C40" s="203">
        <v>39</v>
      </c>
      <c r="D40" s="204">
        <v>4.6044864226682405</v>
      </c>
      <c r="E40" s="203">
        <v>808</v>
      </c>
      <c r="F40" s="202">
        <v>95.395513577331755</v>
      </c>
    </row>
    <row r="41" spans="1:6">
      <c r="A41" s="205" t="s">
        <v>7</v>
      </c>
      <c r="B41" s="450">
        <v>2870</v>
      </c>
      <c r="C41" s="207">
        <v>69</v>
      </c>
      <c r="D41" s="208">
        <v>2.4041811846689893</v>
      </c>
      <c r="E41" s="207">
        <v>2801</v>
      </c>
      <c r="F41" s="206">
        <v>97.595818815331015</v>
      </c>
    </row>
    <row r="42" spans="1:6">
      <c r="A42" s="201" t="s">
        <v>8</v>
      </c>
      <c r="B42" s="416">
        <v>906</v>
      </c>
      <c r="C42" s="203">
        <v>32</v>
      </c>
      <c r="D42" s="204">
        <v>3.5320088300220749</v>
      </c>
      <c r="E42" s="203">
        <v>874</v>
      </c>
      <c r="F42" s="202">
        <v>96.467991169977935</v>
      </c>
    </row>
    <row r="43" spans="1:6">
      <c r="A43" s="205" t="s">
        <v>9</v>
      </c>
      <c r="B43" s="450">
        <v>6038</v>
      </c>
      <c r="C43" s="207">
        <v>184</v>
      </c>
      <c r="D43" s="208">
        <v>3.0473666777078501</v>
      </c>
      <c r="E43" s="207">
        <v>5854</v>
      </c>
      <c r="F43" s="206">
        <v>96.952633322292144</v>
      </c>
    </row>
    <row r="44" spans="1:6">
      <c r="A44" s="201" t="s">
        <v>10</v>
      </c>
      <c r="B44" s="416">
        <v>15586</v>
      </c>
      <c r="C44" s="203">
        <v>642</v>
      </c>
      <c r="D44" s="204">
        <v>4.1190812267419474</v>
      </c>
      <c r="E44" s="203">
        <v>14944</v>
      </c>
      <c r="F44" s="202">
        <v>95.880918773258045</v>
      </c>
    </row>
    <row r="45" spans="1:6">
      <c r="A45" s="205" t="s">
        <v>11</v>
      </c>
      <c r="B45" s="450">
        <v>1505</v>
      </c>
      <c r="C45" s="207">
        <v>46</v>
      </c>
      <c r="D45" s="208">
        <v>3.0564784053156147</v>
      </c>
      <c r="E45" s="207">
        <v>1459</v>
      </c>
      <c r="F45" s="206">
        <v>96.943521594684384</v>
      </c>
    </row>
    <row r="46" spans="1:6">
      <c r="A46" s="201" t="s">
        <v>12</v>
      </c>
      <c r="B46" s="416">
        <v>270</v>
      </c>
      <c r="C46" s="203">
        <v>11</v>
      </c>
      <c r="D46" s="204">
        <v>4.0740740740740744</v>
      </c>
      <c r="E46" s="203">
        <v>259</v>
      </c>
      <c r="F46" s="202">
        <v>95.925925925925924</v>
      </c>
    </row>
    <row r="47" spans="1:6">
      <c r="A47" s="205" t="s">
        <v>13</v>
      </c>
      <c r="B47" s="450">
        <v>1660</v>
      </c>
      <c r="C47" s="207">
        <v>115</v>
      </c>
      <c r="D47" s="208">
        <v>6.927710843373494</v>
      </c>
      <c r="E47" s="207">
        <v>1545</v>
      </c>
      <c r="F47" s="206">
        <v>93.07228915662651</v>
      </c>
    </row>
    <row r="48" spans="1:6">
      <c r="A48" s="201" t="s">
        <v>14</v>
      </c>
      <c r="B48" s="416">
        <v>190</v>
      </c>
      <c r="C48" s="203">
        <v>12</v>
      </c>
      <c r="D48" s="204">
        <v>6.3157894736842106</v>
      </c>
      <c r="E48" s="203">
        <v>178</v>
      </c>
      <c r="F48" s="202">
        <v>93.684210526315795</v>
      </c>
    </row>
    <row r="49" spans="1:6">
      <c r="A49" s="205" t="s">
        <v>15</v>
      </c>
      <c r="B49" s="450">
        <v>1837</v>
      </c>
      <c r="C49" s="207">
        <v>78</v>
      </c>
      <c r="D49" s="208">
        <v>4.2460533478497551</v>
      </c>
      <c r="E49" s="207">
        <v>1759</v>
      </c>
      <c r="F49" s="206">
        <v>95.753946652150248</v>
      </c>
    </row>
    <row r="50" spans="1:6" ht="14.5" thickBot="1">
      <c r="A50" s="209" t="s">
        <v>16</v>
      </c>
      <c r="B50" s="417">
        <v>280</v>
      </c>
      <c r="C50" s="211">
        <v>6</v>
      </c>
      <c r="D50" s="212">
        <v>2.1428571428571428</v>
      </c>
      <c r="E50" s="211">
        <v>274</v>
      </c>
      <c r="F50" s="210">
        <v>97.857142857142847</v>
      </c>
    </row>
    <row r="51" spans="1:6">
      <c r="A51" s="213" t="s">
        <v>18</v>
      </c>
      <c r="B51" s="404">
        <v>39154</v>
      </c>
      <c r="C51" s="216">
        <v>1374</v>
      </c>
      <c r="D51" s="217">
        <v>3.5092200030648208</v>
      </c>
      <c r="E51" s="216">
        <v>37780</v>
      </c>
      <c r="F51" s="215">
        <v>96.490779996935188</v>
      </c>
    </row>
    <row r="52" spans="1:6">
      <c r="A52" s="213" t="s">
        <v>17</v>
      </c>
      <c r="B52" s="405">
        <v>5628</v>
      </c>
      <c r="C52" s="220">
        <v>354</v>
      </c>
      <c r="D52" s="221">
        <v>6.2899786780383797</v>
      </c>
      <c r="E52" s="220">
        <v>5274</v>
      </c>
      <c r="F52" s="219">
        <v>93.710021321961619</v>
      </c>
    </row>
    <row r="53" spans="1:6" ht="14.5" thickBot="1">
      <c r="A53" s="222" t="s">
        <v>19</v>
      </c>
      <c r="B53" s="406">
        <v>44782</v>
      </c>
      <c r="C53" s="225">
        <v>1728</v>
      </c>
      <c r="D53" s="226">
        <v>3.8586932249564554</v>
      </c>
      <c r="E53" s="225">
        <v>43054</v>
      </c>
      <c r="F53" s="224">
        <v>96.141306775043546</v>
      </c>
    </row>
    <row r="54" spans="1:6" ht="36.75" customHeight="1">
      <c r="A54" s="838" t="s">
        <v>236</v>
      </c>
      <c r="B54" s="838"/>
      <c r="C54" s="838"/>
      <c r="D54" s="838"/>
      <c r="E54" s="838"/>
      <c r="F54" s="838"/>
    </row>
    <row r="55" spans="1:6" ht="14.5">
      <c r="A55" s="836"/>
      <c r="B55" s="836"/>
      <c r="C55" s="172"/>
      <c r="D55" s="172"/>
      <c r="E55" s="173"/>
      <c r="F55" s="172"/>
    </row>
    <row r="56" spans="1:6" ht="23.5">
      <c r="A56" s="822">
        <v>2019</v>
      </c>
      <c r="B56" s="822"/>
      <c r="C56" s="822"/>
      <c r="D56" s="822"/>
      <c r="E56" s="822"/>
      <c r="F56" s="822"/>
    </row>
    <row r="57" spans="1:6" ht="14.5">
      <c r="A57" s="172"/>
      <c r="B57" s="172"/>
      <c r="C57" s="172"/>
      <c r="D57" s="172"/>
      <c r="E57" s="173"/>
      <c r="F57" s="172"/>
    </row>
    <row r="58" spans="1:6" ht="14.5">
      <c r="A58" s="835" t="s">
        <v>174</v>
      </c>
      <c r="B58" s="835"/>
      <c r="C58" s="835"/>
      <c r="D58" s="835"/>
      <c r="E58" s="835"/>
      <c r="F58" s="835"/>
    </row>
    <row r="59" spans="1:6" ht="14.5">
      <c r="A59" s="823" t="s">
        <v>2</v>
      </c>
      <c r="B59" s="825" t="s">
        <v>33</v>
      </c>
      <c r="C59" s="826" t="s">
        <v>24</v>
      </c>
      <c r="D59" s="827"/>
      <c r="E59" s="827"/>
      <c r="F59" s="827"/>
    </row>
    <row r="60" spans="1:6" ht="14.5">
      <c r="A60" s="823"/>
      <c r="B60" s="825"/>
      <c r="C60" s="826" t="s">
        <v>45</v>
      </c>
      <c r="D60" s="828"/>
      <c r="E60" s="829" t="s">
        <v>46</v>
      </c>
      <c r="F60" s="827"/>
    </row>
    <row r="61" spans="1:6" ht="15" thickBot="1">
      <c r="A61" s="824"/>
      <c r="B61" s="830" t="s">
        <v>0</v>
      </c>
      <c r="C61" s="831"/>
      <c r="D61" s="454" t="s">
        <v>70</v>
      </c>
      <c r="E61" s="453" t="s">
        <v>0</v>
      </c>
      <c r="F61" s="199" t="s">
        <v>70</v>
      </c>
    </row>
    <row r="62" spans="1:6">
      <c r="A62" s="205" t="s">
        <v>3</v>
      </c>
      <c r="B62" s="449">
        <v>6562</v>
      </c>
      <c r="C62" s="207">
        <v>188</v>
      </c>
      <c r="D62" s="208">
        <v>2.8649801889667783</v>
      </c>
      <c r="E62" s="207">
        <v>6374</v>
      </c>
      <c r="F62" s="206">
        <v>97.135019811033217</v>
      </c>
    </row>
    <row r="63" spans="1:6">
      <c r="A63" s="201" t="s">
        <v>4</v>
      </c>
      <c r="B63" s="416">
        <v>3409</v>
      </c>
      <c r="C63" s="203">
        <v>82</v>
      </c>
      <c r="D63" s="204">
        <v>2.4053974772660602</v>
      </c>
      <c r="E63" s="203">
        <v>3327</v>
      </c>
      <c r="F63" s="202">
        <v>97.594602522733936</v>
      </c>
    </row>
    <row r="64" spans="1:6">
      <c r="A64" s="205" t="s">
        <v>26</v>
      </c>
      <c r="B64" s="450">
        <v>1655</v>
      </c>
      <c r="C64" s="207">
        <v>126</v>
      </c>
      <c r="D64" s="208">
        <v>7.6132930513595172</v>
      </c>
      <c r="E64" s="207">
        <v>1529</v>
      </c>
      <c r="F64" s="206">
        <v>92.38670694864048</v>
      </c>
    </row>
    <row r="65" spans="1:6">
      <c r="A65" s="201" t="s">
        <v>5</v>
      </c>
      <c r="B65" s="416">
        <v>1014</v>
      </c>
      <c r="C65" s="203">
        <v>65</v>
      </c>
      <c r="D65" s="204">
        <v>6.4102564102564097</v>
      </c>
      <c r="E65" s="203">
        <v>949</v>
      </c>
      <c r="F65" s="202">
        <v>93.589743589743591</v>
      </c>
    </row>
    <row r="66" spans="1:6">
      <c r="A66" s="205" t="s">
        <v>6</v>
      </c>
      <c r="B66" s="450">
        <v>278</v>
      </c>
      <c r="C66" s="207">
        <v>11</v>
      </c>
      <c r="D66" s="208">
        <v>3.9568345323741005</v>
      </c>
      <c r="E66" s="207">
        <v>267</v>
      </c>
      <c r="F66" s="206">
        <v>96.043165467625897</v>
      </c>
    </row>
    <row r="67" spans="1:6">
      <c r="A67" s="201" t="s">
        <v>27</v>
      </c>
      <c r="B67" s="416">
        <v>875</v>
      </c>
      <c r="C67" s="203">
        <v>45</v>
      </c>
      <c r="D67" s="204">
        <v>5.1428571428571423</v>
      </c>
      <c r="E67" s="203">
        <v>830</v>
      </c>
      <c r="F67" s="202">
        <v>94.857142857142861</v>
      </c>
    </row>
    <row r="68" spans="1:6">
      <c r="A68" s="205" t="s">
        <v>7</v>
      </c>
      <c r="B68" s="450">
        <v>2874</v>
      </c>
      <c r="C68" s="207">
        <v>73</v>
      </c>
      <c r="D68" s="208">
        <v>2.5400139178844814</v>
      </c>
      <c r="E68" s="207">
        <v>2801</v>
      </c>
      <c r="F68" s="206">
        <v>97.45998608211552</v>
      </c>
    </row>
    <row r="69" spans="1:6">
      <c r="A69" s="201" t="s">
        <v>8</v>
      </c>
      <c r="B69" s="416">
        <v>990</v>
      </c>
      <c r="C69" s="203">
        <v>33</v>
      </c>
      <c r="D69" s="204">
        <v>3.3333333333333335</v>
      </c>
      <c r="E69" s="203">
        <v>957</v>
      </c>
      <c r="F69" s="202">
        <v>96.666666666666671</v>
      </c>
    </row>
    <row r="70" spans="1:6">
      <c r="A70" s="205" t="s">
        <v>9</v>
      </c>
      <c r="B70" s="450">
        <v>6021</v>
      </c>
      <c r="C70" s="207">
        <v>272</v>
      </c>
      <c r="D70" s="208">
        <v>4.5175220063112445</v>
      </c>
      <c r="E70" s="207">
        <v>5749</v>
      </c>
      <c r="F70" s="206">
        <v>95.482477993688747</v>
      </c>
    </row>
    <row r="71" spans="1:6">
      <c r="A71" s="201" t="s">
        <v>10</v>
      </c>
      <c r="B71" s="416">
        <v>15237</v>
      </c>
      <c r="C71" s="203">
        <v>596</v>
      </c>
      <c r="D71" s="204">
        <v>3.9115311413007809</v>
      </c>
      <c r="E71" s="203">
        <v>14641</v>
      </c>
      <c r="F71" s="202">
        <v>96.088468858699216</v>
      </c>
    </row>
    <row r="72" spans="1:6">
      <c r="A72" s="205" t="s">
        <v>11</v>
      </c>
      <c r="B72" s="450">
        <v>1535</v>
      </c>
      <c r="C72" s="207">
        <v>46</v>
      </c>
      <c r="D72" s="208">
        <v>2.996742671009772</v>
      </c>
      <c r="E72" s="207">
        <v>1489</v>
      </c>
      <c r="F72" s="206">
        <v>97.00325732899023</v>
      </c>
    </row>
    <row r="73" spans="1:6">
      <c r="A73" s="201" t="s">
        <v>12</v>
      </c>
      <c r="B73" s="416">
        <v>247</v>
      </c>
      <c r="C73" s="203">
        <v>11</v>
      </c>
      <c r="D73" s="204">
        <v>4.4534412955465585</v>
      </c>
      <c r="E73" s="203">
        <v>236</v>
      </c>
      <c r="F73" s="202">
        <v>95.546558704453446</v>
      </c>
    </row>
    <row r="74" spans="1:6">
      <c r="A74" s="205" t="s">
        <v>13</v>
      </c>
      <c r="B74" s="450">
        <v>1697</v>
      </c>
      <c r="C74" s="207">
        <v>117</v>
      </c>
      <c r="D74" s="208">
        <v>6.8945197407189154</v>
      </c>
      <c r="E74" s="207">
        <v>1580</v>
      </c>
      <c r="F74" s="206">
        <v>93.10548025928108</v>
      </c>
    </row>
    <row r="75" spans="1:6">
      <c r="A75" s="201" t="s">
        <v>14</v>
      </c>
      <c r="B75" s="416">
        <v>183</v>
      </c>
      <c r="C75" s="203">
        <v>12</v>
      </c>
      <c r="D75" s="204">
        <v>6.557377049180328</v>
      </c>
      <c r="E75" s="203">
        <v>171</v>
      </c>
      <c r="F75" s="202">
        <v>93.442622950819683</v>
      </c>
    </row>
    <row r="76" spans="1:6">
      <c r="A76" s="205" t="s">
        <v>15</v>
      </c>
      <c r="B76" s="450">
        <v>1840</v>
      </c>
      <c r="C76" s="207">
        <v>73</v>
      </c>
      <c r="D76" s="208">
        <v>3.9673913043478262</v>
      </c>
      <c r="E76" s="207">
        <v>1767</v>
      </c>
      <c r="F76" s="206">
        <v>96.032608695652172</v>
      </c>
    </row>
    <row r="77" spans="1:6" ht="14.5" thickBot="1">
      <c r="A77" s="209" t="s">
        <v>16</v>
      </c>
      <c r="B77" s="417">
        <v>305</v>
      </c>
      <c r="C77" s="211">
        <v>6</v>
      </c>
      <c r="D77" s="212">
        <v>1.9672131147540985</v>
      </c>
      <c r="E77" s="211">
        <v>299</v>
      </c>
      <c r="F77" s="210">
        <v>98.032786885245898</v>
      </c>
    </row>
    <row r="78" spans="1:6">
      <c r="A78" s="213" t="s">
        <v>18</v>
      </c>
      <c r="B78" s="404">
        <v>38878</v>
      </c>
      <c r="C78" s="216">
        <v>1397</v>
      </c>
      <c r="D78" s="217">
        <v>3.5932918359997941</v>
      </c>
      <c r="E78" s="216">
        <v>37481</v>
      </c>
      <c r="F78" s="215">
        <v>96.406708164000207</v>
      </c>
    </row>
    <row r="79" spans="1:6">
      <c r="A79" s="213" t="s">
        <v>17</v>
      </c>
      <c r="B79" s="405">
        <v>5844</v>
      </c>
      <c r="C79" s="220">
        <v>359</v>
      </c>
      <c r="D79" s="221">
        <v>6.1430527036276521</v>
      </c>
      <c r="E79" s="220">
        <v>5485</v>
      </c>
      <c r="F79" s="219">
        <v>93.856947296372354</v>
      </c>
    </row>
    <row r="80" spans="1:6" ht="14.5" thickBot="1">
      <c r="A80" s="222" t="s">
        <v>19</v>
      </c>
      <c r="B80" s="406">
        <v>44722</v>
      </c>
      <c r="C80" s="225">
        <v>1756</v>
      </c>
      <c r="D80" s="226">
        <v>3.9264791377845354</v>
      </c>
      <c r="E80" s="225">
        <v>42966</v>
      </c>
      <c r="F80" s="224">
        <v>96.07352086221546</v>
      </c>
    </row>
    <row r="81" spans="1:6" ht="32.25" customHeight="1">
      <c r="A81" s="838" t="s">
        <v>237</v>
      </c>
      <c r="B81" s="838"/>
      <c r="C81" s="838"/>
      <c r="D81" s="838"/>
      <c r="E81" s="838"/>
      <c r="F81" s="838"/>
    </row>
    <row r="82" spans="1:6" ht="14.5">
      <c r="A82" s="51"/>
      <c r="B82" s="51"/>
      <c r="C82" s="51"/>
      <c r="D82" s="51"/>
      <c r="E82" s="51"/>
      <c r="F82" s="51"/>
    </row>
    <row r="83" spans="1:6" ht="23.5">
      <c r="A83" s="822">
        <v>2018</v>
      </c>
      <c r="B83" s="822"/>
      <c r="C83" s="822"/>
      <c r="D83" s="822"/>
      <c r="E83" s="822"/>
      <c r="F83" s="822"/>
    </row>
    <row r="84" spans="1:6" ht="14.5">
      <c r="A84" s="172"/>
      <c r="B84" s="172"/>
      <c r="C84" s="172"/>
      <c r="D84" s="172"/>
      <c r="E84" s="173"/>
      <c r="F84" s="172"/>
    </row>
    <row r="85" spans="1:6" ht="14.5">
      <c r="A85" s="835" t="s">
        <v>175</v>
      </c>
      <c r="B85" s="835"/>
      <c r="C85" s="835"/>
      <c r="D85" s="835"/>
      <c r="E85" s="835"/>
      <c r="F85" s="835"/>
    </row>
    <row r="86" spans="1:6" ht="14.5">
      <c r="A86" s="823" t="s">
        <v>2</v>
      </c>
      <c r="B86" s="825" t="s">
        <v>33</v>
      </c>
      <c r="C86" s="826" t="s">
        <v>24</v>
      </c>
      <c r="D86" s="827"/>
      <c r="E86" s="827"/>
      <c r="F86" s="827"/>
    </row>
    <row r="87" spans="1:6" ht="14.5">
      <c r="A87" s="823"/>
      <c r="B87" s="825"/>
      <c r="C87" s="826" t="s">
        <v>45</v>
      </c>
      <c r="D87" s="828"/>
      <c r="E87" s="829" t="s">
        <v>46</v>
      </c>
      <c r="F87" s="827"/>
    </row>
    <row r="88" spans="1:6" ht="15" thickBot="1">
      <c r="A88" s="824"/>
      <c r="B88" s="830" t="s">
        <v>0</v>
      </c>
      <c r="C88" s="831"/>
      <c r="D88" s="454" t="s">
        <v>70</v>
      </c>
      <c r="E88" s="453" t="s">
        <v>0</v>
      </c>
      <c r="F88" s="199" t="s">
        <v>70</v>
      </c>
    </row>
    <row r="89" spans="1:6">
      <c r="A89" s="205" t="s">
        <v>3</v>
      </c>
      <c r="B89" s="432">
        <v>6574</v>
      </c>
      <c r="C89" s="228">
        <v>181</v>
      </c>
      <c r="D89" s="623">
        <v>2.7532704593854578</v>
      </c>
      <c r="E89" s="228">
        <v>6393</v>
      </c>
      <c r="F89" s="227">
        <v>97.246729540614538</v>
      </c>
    </row>
    <row r="90" spans="1:6">
      <c r="A90" s="201" t="s">
        <v>4</v>
      </c>
      <c r="B90" s="416">
        <v>3385</v>
      </c>
      <c r="C90" s="203">
        <v>86</v>
      </c>
      <c r="D90" s="204">
        <v>2.5406203840472674</v>
      </c>
      <c r="E90" s="203">
        <v>3299</v>
      </c>
      <c r="F90" s="202">
        <v>97.459379615952741</v>
      </c>
    </row>
    <row r="91" spans="1:6">
      <c r="A91" s="205" t="s">
        <v>26</v>
      </c>
      <c r="B91" s="415">
        <v>1621</v>
      </c>
      <c r="C91" s="228">
        <v>112</v>
      </c>
      <c r="D91" s="623">
        <v>6.9093152375077116</v>
      </c>
      <c r="E91" s="228">
        <v>1509</v>
      </c>
      <c r="F91" s="227">
        <v>93.090684762492288</v>
      </c>
    </row>
    <row r="92" spans="1:6">
      <c r="A92" s="201" t="s">
        <v>5</v>
      </c>
      <c r="B92" s="416">
        <v>1056</v>
      </c>
      <c r="C92" s="203">
        <v>64</v>
      </c>
      <c r="D92" s="204">
        <v>6.0606060606060606</v>
      </c>
      <c r="E92" s="203">
        <v>992</v>
      </c>
      <c r="F92" s="202">
        <v>93.939393939393938</v>
      </c>
    </row>
    <row r="93" spans="1:6">
      <c r="A93" s="205" t="s">
        <v>6</v>
      </c>
      <c r="B93" s="415">
        <v>295</v>
      </c>
      <c r="C93" s="228">
        <v>14</v>
      </c>
      <c r="D93" s="623">
        <v>4.7457627118644066</v>
      </c>
      <c r="E93" s="228">
        <v>281</v>
      </c>
      <c r="F93" s="227">
        <v>95.254237288135585</v>
      </c>
    </row>
    <row r="94" spans="1:6">
      <c r="A94" s="201" t="s">
        <v>27</v>
      </c>
      <c r="B94" s="416">
        <v>920</v>
      </c>
      <c r="C94" s="203">
        <v>42</v>
      </c>
      <c r="D94" s="204">
        <v>4.5652173913043477</v>
      </c>
      <c r="E94" s="203">
        <v>878</v>
      </c>
      <c r="F94" s="202">
        <v>95.434782608695656</v>
      </c>
    </row>
    <row r="95" spans="1:6">
      <c r="A95" s="205" t="s">
        <v>7</v>
      </c>
      <c r="B95" s="415">
        <v>2817</v>
      </c>
      <c r="C95" s="228">
        <v>82</v>
      </c>
      <c r="D95" s="623">
        <v>2.91089811856585</v>
      </c>
      <c r="E95" s="228">
        <v>2735</v>
      </c>
      <c r="F95" s="227">
        <v>97.089101881434146</v>
      </c>
    </row>
    <row r="96" spans="1:6">
      <c r="A96" s="201" t="s">
        <v>8</v>
      </c>
      <c r="B96" s="416">
        <v>1073</v>
      </c>
      <c r="C96" s="203">
        <v>37</v>
      </c>
      <c r="D96" s="204">
        <v>3.4482758620689653</v>
      </c>
      <c r="E96" s="203">
        <v>1036</v>
      </c>
      <c r="F96" s="202">
        <v>96.551724137931032</v>
      </c>
    </row>
    <row r="97" spans="1:6">
      <c r="A97" s="205" t="s">
        <v>9</v>
      </c>
      <c r="B97" s="415">
        <v>6050</v>
      </c>
      <c r="C97" s="228">
        <v>236</v>
      </c>
      <c r="D97" s="623">
        <v>3.9008264462809916</v>
      </c>
      <c r="E97" s="228">
        <v>5814</v>
      </c>
      <c r="F97" s="227">
        <v>96.099173553719012</v>
      </c>
    </row>
    <row r="98" spans="1:6">
      <c r="A98" s="201" t="s">
        <v>10</v>
      </c>
      <c r="B98" s="416">
        <v>14697</v>
      </c>
      <c r="C98" s="203">
        <v>567</v>
      </c>
      <c r="D98" s="204">
        <v>3.8579301898346601</v>
      </c>
      <c r="E98" s="203">
        <v>14130</v>
      </c>
      <c r="F98" s="202">
        <v>96.142069810165339</v>
      </c>
    </row>
    <row r="99" spans="1:6">
      <c r="A99" s="205" t="s">
        <v>11</v>
      </c>
      <c r="B99" s="415">
        <v>1524</v>
      </c>
      <c r="C99" s="228">
        <v>44</v>
      </c>
      <c r="D99" s="623">
        <v>2.8871391076115485</v>
      </c>
      <c r="E99" s="228">
        <v>1480</v>
      </c>
      <c r="F99" s="227">
        <v>97.112860892388454</v>
      </c>
    </row>
    <row r="100" spans="1:6">
      <c r="A100" s="201" t="s">
        <v>12</v>
      </c>
      <c r="B100" s="416">
        <v>239</v>
      </c>
      <c r="C100" s="203">
        <v>10</v>
      </c>
      <c r="D100" s="204">
        <v>4.1841004184100417</v>
      </c>
      <c r="E100" s="203">
        <v>229</v>
      </c>
      <c r="F100" s="202">
        <v>95.81589958158996</v>
      </c>
    </row>
    <row r="101" spans="1:6">
      <c r="A101" s="205" t="s">
        <v>13</v>
      </c>
      <c r="B101" s="415">
        <v>1716</v>
      </c>
      <c r="C101" s="228">
        <v>118</v>
      </c>
      <c r="D101" s="623">
        <v>6.876456876456877</v>
      </c>
      <c r="E101" s="228">
        <v>1598</v>
      </c>
      <c r="F101" s="227">
        <v>93.123543123543129</v>
      </c>
    </row>
    <row r="102" spans="1:6">
      <c r="A102" s="201" t="s">
        <v>14</v>
      </c>
      <c r="B102" s="416">
        <v>189</v>
      </c>
      <c r="C102" s="203">
        <v>11</v>
      </c>
      <c r="D102" s="204">
        <v>5.8201058201058196</v>
      </c>
      <c r="E102" s="203">
        <v>178</v>
      </c>
      <c r="F102" s="202">
        <v>94.179894179894177</v>
      </c>
    </row>
    <row r="103" spans="1:6">
      <c r="A103" s="205" t="s">
        <v>15</v>
      </c>
      <c r="B103" s="415">
        <v>1719</v>
      </c>
      <c r="C103" s="228">
        <v>63</v>
      </c>
      <c r="D103" s="623">
        <v>3.664921465968586</v>
      </c>
      <c r="E103" s="228">
        <v>1656</v>
      </c>
      <c r="F103" s="227">
        <v>96.33507853403141</v>
      </c>
    </row>
    <row r="104" spans="1:6" ht="14.5" thickBot="1">
      <c r="A104" s="209" t="s">
        <v>16</v>
      </c>
      <c r="B104" s="417">
        <v>306</v>
      </c>
      <c r="C104" s="211">
        <v>4</v>
      </c>
      <c r="D104" s="212">
        <v>1.3071895424836601</v>
      </c>
      <c r="E104" s="211">
        <v>302</v>
      </c>
      <c r="F104" s="210">
        <v>98.692810457516345</v>
      </c>
    </row>
    <row r="105" spans="1:6">
      <c r="A105" s="213" t="s">
        <v>18</v>
      </c>
      <c r="B105" s="404">
        <v>38220</v>
      </c>
      <c r="C105" s="216">
        <v>1325</v>
      </c>
      <c r="D105" s="217">
        <v>3.4667713239141813</v>
      </c>
      <c r="E105" s="216">
        <v>36895</v>
      </c>
      <c r="F105" s="215">
        <v>96.533228676085812</v>
      </c>
    </row>
    <row r="106" spans="1:6">
      <c r="A106" s="213" t="s">
        <v>17</v>
      </c>
      <c r="B106" s="405">
        <v>5961</v>
      </c>
      <c r="C106" s="220">
        <v>346</v>
      </c>
      <c r="D106" s="221">
        <v>5.8043952356987081</v>
      </c>
      <c r="E106" s="220">
        <v>5615</v>
      </c>
      <c r="F106" s="219">
        <v>94.195604764301294</v>
      </c>
    </row>
    <row r="107" spans="1:6" ht="14.5" thickBot="1">
      <c r="A107" s="222" t="s">
        <v>19</v>
      </c>
      <c r="B107" s="406">
        <v>44181</v>
      </c>
      <c r="C107" s="225">
        <v>1671</v>
      </c>
      <c r="D107" s="226">
        <v>3.7821688055951652</v>
      </c>
      <c r="E107" s="225">
        <v>42510</v>
      </c>
      <c r="F107" s="224">
        <v>96.217831194404837</v>
      </c>
    </row>
    <row r="108" spans="1:6" ht="36" customHeight="1">
      <c r="A108" s="837" t="s">
        <v>238</v>
      </c>
      <c r="B108" s="837"/>
      <c r="C108" s="837"/>
      <c r="D108" s="837"/>
      <c r="E108" s="837"/>
      <c r="F108" s="837"/>
    </row>
    <row r="109" spans="1:6">
      <c r="A109" s="229"/>
      <c r="B109" s="229"/>
      <c r="C109" s="229"/>
      <c r="D109" s="229"/>
      <c r="E109" s="229"/>
      <c r="F109" s="229"/>
    </row>
    <row r="110" spans="1:6" ht="20.25" customHeight="1">
      <c r="A110" s="48"/>
      <c r="B110" s="48"/>
      <c r="C110" s="48"/>
      <c r="D110" s="48"/>
      <c r="E110" s="48"/>
      <c r="F110" s="48"/>
    </row>
  </sheetData>
  <mergeCells count="38">
    <mergeCell ref="A108:F108"/>
    <mergeCell ref="A81:F81"/>
    <mergeCell ref="A54:F54"/>
    <mergeCell ref="A27:F27"/>
    <mergeCell ref="C60:D60"/>
    <mergeCell ref="A29:F29"/>
    <mergeCell ref="A32:A34"/>
    <mergeCell ref="B32:B33"/>
    <mergeCell ref="B34:C34"/>
    <mergeCell ref="C32:F32"/>
    <mergeCell ref="C33:D33"/>
    <mergeCell ref="E33:F33"/>
    <mergeCell ref="E60:F60"/>
    <mergeCell ref="B61:C61"/>
    <mergeCell ref="A55:B55"/>
    <mergeCell ref="B88:C88"/>
    <mergeCell ref="A83:F83"/>
    <mergeCell ref="A86:A88"/>
    <mergeCell ref="B86:B87"/>
    <mergeCell ref="C86:F86"/>
    <mergeCell ref="C87:D87"/>
    <mergeCell ref="E87:F87"/>
    <mergeCell ref="A85:F85"/>
    <mergeCell ref="A56:F56"/>
    <mergeCell ref="A59:A61"/>
    <mergeCell ref="B59:B60"/>
    <mergeCell ref="C59:F59"/>
    <mergeCell ref="A28:B28"/>
    <mergeCell ref="A58:F58"/>
    <mergeCell ref="A31:F31"/>
    <mergeCell ref="A1:F1"/>
    <mergeCell ref="A5:A7"/>
    <mergeCell ref="B5:B6"/>
    <mergeCell ref="C5:F5"/>
    <mergeCell ref="C6:D6"/>
    <mergeCell ref="E6:F6"/>
    <mergeCell ref="B7:C7"/>
    <mergeCell ref="A4:F4"/>
  </mergeCells>
  <hyperlinks>
    <hyperlink ref="A2" location="Inhalt!A1" display="Zurück zum Inhalt - HF-10"/>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zoomScale="80" zoomScaleNormal="80" workbookViewId="0">
      <selection activeCell="A2" sqref="A2"/>
    </sheetView>
  </sheetViews>
  <sheetFormatPr baseColWidth="10" defaultColWidth="11" defaultRowHeight="14"/>
  <cols>
    <col min="1" max="1" width="23.5" style="1" customWidth="1"/>
    <col min="2" max="6" width="11.08203125" style="1" customWidth="1"/>
    <col min="7" max="16384" width="11" style="1"/>
  </cols>
  <sheetData>
    <row r="1" spans="1:15" ht="23.5">
      <c r="A1" s="822">
        <v>2021</v>
      </c>
      <c r="B1" s="822"/>
      <c r="C1" s="822"/>
      <c r="D1" s="822"/>
      <c r="E1" s="822"/>
      <c r="F1" s="822"/>
    </row>
    <row r="2" spans="1:15" s="543" customFormat="1" ht="14.5" customHeight="1">
      <c r="A2" s="813" t="s">
        <v>208</v>
      </c>
      <c r="B2" s="541"/>
      <c r="C2" s="541"/>
      <c r="D2" s="541"/>
      <c r="E2" s="542"/>
      <c r="F2" s="541"/>
    </row>
    <row r="3" spans="1:15" s="543" customFormat="1" ht="14.5" customHeight="1">
      <c r="A3" s="813"/>
      <c r="B3" s="541"/>
      <c r="C3" s="541"/>
      <c r="D3" s="541"/>
      <c r="E3" s="542"/>
      <c r="F3" s="541"/>
    </row>
    <row r="4" spans="1:15" ht="16.5">
      <c r="A4" s="835" t="s">
        <v>176</v>
      </c>
      <c r="B4" s="835"/>
      <c r="C4" s="835"/>
      <c r="D4" s="835"/>
      <c r="E4" s="835"/>
      <c r="F4" s="835"/>
    </row>
    <row r="5" spans="1:15" ht="14.5">
      <c r="A5" s="823" t="s">
        <v>2</v>
      </c>
      <c r="B5" s="825" t="s">
        <v>33</v>
      </c>
      <c r="C5" s="826" t="s">
        <v>24</v>
      </c>
      <c r="D5" s="827"/>
      <c r="E5" s="827"/>
      <c r="F5" s="827"/>
    </row>
    <row r="6" spans="1:15" ht="14.5">
      <c r="A6" s="823"/>
      <c r="B6" s="825"/>
      <c r="C6" s="826" t="s">
        <v>45</v>
      </c>
      <c r="D6" s="828"/>
      <c r="E6" s="829" t="s">
        <v>46</v>
      </c>
      <c r="F6" s="827"/>
    </row>
    <row r="7" spans="1:15" ht="15" thickBot="1">
      <c r="A7" s="824"/>
      <c r="B7" s="830" t="s">
        <v>0</v>
      </c>
      <c r="C7" s="831"/>
      <c r="D7" s="454" t="s">
        <v>70</v>
      </c>
      <c r="E7" s="453" t="s">
        <v>0</v>
      </c>
      <c r="F7" s="199" t="s">
        <v>70</v>
      </c>
    </row>
    <row r="8" spans="1:15">
      <c r="A8" s="205" t="s">
        <v>3</v>
      </c>
      <c r="B8" s="449">
        <f>C8+E8</f>
        <v>9418</v>
      </c>
      <c r="C8" s="207">
        <v>494</v>
      </c>
      <c r="D8" s="208">
        <v>5.2452750053089829</v>
      </c>
      <c r="E8" s="207">
        <v>8924</v>
      </c>
      <c r="F8" s="206">
        <v>94.754724994691017</v>
      </c>
    </row>
    <row r="9" spans="1:15">
      <c r="A9" s="201" t="s">
        <v>4</v>
      </c>
      <c r="B9" s="416">
        <f t="shared" ref="B9:B26" si="0">C9+E9</f>
        <v>9448</v>
      </c>
      <c r="C9" s="203">
        <v>359</v>
      </c>
      <c r="D9" s="204">
        <v>3.7997459779847587</v>
      </c>
      <c r="E9" s="203">
        <v>9089</v>
      </c>
      <c r="F9" s="202">
        <v>96.200254022015244</v>
      </c>
      <c r="K9" s="6"/>
      <c r="M9" s="6"/>
      <c r="O9" s="6"/>
    </row>
    <row r="10" spans="1:15">
      <c r="A10" s="205" t="s">
        <v>26</v>
      </c>
      <c r="B10" s="450">
        <f t="shared" si="0"/>
        <v>2618</v>
      </c>
      <c r="C10" s="207">
        <v>262</v>
      </c>
      <c r="D10" s="208">
        <v>10.007639419404125</v>
      </c>
      <c r="E10" s="207">
        <v>2356</v>
      </c>
      <c r="F10" s="206">
        <v>89.992360580595872</v>
      </c>
      <c r="K10" s="6"/>
      <c r="M10" s="6"/>
      <c r="O10" s="6"/>
    </row>
    <row r="11" spans="1:15">
      <c r="A11" s="201" t="s">
        <v>5</v>
      </c>
      <c r="B11" s="416">
        <f t="shared" si="0"/>
        <v>1673</v>
      </c>
      <c r="C11" s="203">
        <v>103</v>
      </c>
      <c r="D11" s="204">
        <v>6.1566049013747755</v>
      </c>
      <c r="E11" s="203">
        <v>1570</v>
      </c>
      <c r="F11" s="202">
        <v>93.843395098625223</v>
      </c>
      <c r="K11" s="6"/>
      <c r="M11" s="6"/>
      <c r="O11" s="6"/>
    </row>
    <row r="12" spans="1:15">
      <c r="A12" s="205" t="s">
        <v>6</v>
      </c>
      <c r="B12" s="450">
        <f t="shared" si="0"/>
        <v>473</v>
      </c>
      <c r="C12" s="207">
        <v>51</v>
      </c>
      <c r="D12" s="208">
        <v>10.782241014799155</v>
      </c>
      <c r="E12" s="207">
        <v>422</v>
      </c>
      <c r="F12" s="206">
        <v>89.217758985200845</v>
      </c>
      <c r="I12" s="15"/>
      <c r="K12" s="6"/>
      <c r="M12" s="6"/>
      <c r="O12" s="6"/>
    </row>
    <row r="13" spans="1:15">
      <c r="A13" s="201" t="s">
        <v>27</v>
      </c>
      <c r="B13" s="416">
        <f t="shared" si="0"/>
        <v>1563</v>
      </c>
      <c r="C13" s="203">
        <v>208</v>
      </c>
      <c r="D13" s="204">
        <v>13.307741522712732</v>
      </c>
      <c r="E13" s="203">
        <v>1355</v>
      </c>
      <c r="F13" s="202">
        <v>86.692258477287268</v>
      </c>
      <c r="I13" s="797"/>
      <c r="K13" s="6"/>
      <c r="M13" s="6"/>
      <c r="O13" s="6"/>
    </row>
    <row r="14" spans="1:15">
      <c r="A14" s="205" t="s">
        <v>7</v>
      </c>
      <c r="B14" s="450">
        <f t="shared" si="0"/>
        <v>4501</v>
      </c>
      <c r="C14" s="207">
        <v>333</v>
      </c>
      <c r="D14" s="208">
        <v>7.3983559209064662</v>
      </c>
      <c r="E14" s="207">
        <v>4168</v>
      </c>
      <c r="F14" s="206">
        <v>92.601644079093532</v>
      </c>
      <c r="I14" s="797"/>
      <c r="K14" s="6"/>
      <c r="M14" s="6"/>
      <c r="O14" s="6"/>
    </row>
    <row r="15" spans="1:15">
      <c r="A15" s="201" t="s">
        <v>8</v>
      </c>
      <c r="B15" s="416">
        <f t="shared" si="0"/>
        <v>1127</v>
      </c>
      <c r="C15" s="203">
        <v>65</v>
      </c>
      <c r="D15" s="204">
        <v>5.7675244010647742</v>
      </c>
      <c r="E15" s="203">
        <v>1062</v>
      </c>
      <c r="F15" s="202">
        <v>94.232475598935224</v>
      </c>
      <c r="I15" s="15"/>
      <c r="K15" s="6"/>
      <c r="M15" s="6"/>
      <c r="O15" s="6"/>
    </row>
    <row r="16" spans="1:15">
      <c r="A16" s="205" t="s">
        <v>9</v>
      </c>
      <c r="B16" s="450">
        <f t="shared" si="0"/>
        <v>5862</v>
      </c>
      <c r="C16" s="207">
        <v>373</v>
      </c>
      <c r="D16" s="208">
        <v>6.3630160354827696</v>
      </c>
      <c r="E16" s="207">
        <v>5489</v>
      </c>
      <c r="F16" s="206">
        <v>93.636983964517228</v>
      </c>
      <c r="K16" s="6"/>
      <c r="M16" s="6"/>
      <c r="O16" s="6"/>
    </row>
    <row r="17" spans="1:15">
      <c r="A17" s="201" t="s">
        <v>10</v>
      </c>
      <c r="B17" s="416">
        <f t="shared" si="0"/>
        <v>11093</v>
      </c>
      <c r="C17" s="203">
        <v>716</v>
      </c>
      <c r="D17" s="204">
        <v>6.4545208690164975</v>
      </c>
      <c r="E17" s="203">
        <v>10377</v>
      </c>
      <c r="F17" s="202">
        <v>93.545479130983495</v>
      </c>
      <c r="K17" s="6"/>
      <c r="M17" s="6"/>
      <c r="O17" s="6"/>
    </row>
    <row r="18" spans="1:15">
      <c r="A18" s="205" t="s">
        <v>11</v>
      </c>
      <c r="B18" s="450">
        <f t="shared" si="0"/>
        <v>2483</v>
      </c>
      <c r="C18" s="207">
        <v>156</v>
      </c>
      <c r="D18" s="208">
        <v>6.2827225130890048</v>
      </c>
      <c r="E18" s="207">
        <v>2327</v>
      </c>
      <c r="F18" s="206">
        <v>93.717277486911001</v>
      </c>
      <c r="K18" s="6"/>
      <c r="M18" s="6"/>
      <c r="O18" s="6"/>
    </row>
    <row r="19" spans="1:15">
      <c r="A19" s="201" t="s">
        <v>12</v>
      </c>
      <c r="B19" s="416">
        <f t="shared" si="0"/>
        <v>514</v>
      </c>
      <c r="C19" s="203">
        <v>48</v>
      </c>
      <c r="D19" s="204">
        <v>9.3385214007782107</v>
      </c>
      <c r="E19" s="203">
        <v>466</v>
      </c>
      <c r="F19" s="202">
        <v>90.661478599221795</v>
      </c>
      <c r="K19" s="6"/>
      <c r="M19" s="6"/>
      <c r="O19" s="6"/>
    </row>
    <row r="20" spans="1:15">
      <c r="A20" s="205" t="s">
        <v>13</v>
      </c>
      <c r="B20" s="450">
        <f t="shared" si="0"/>
        <v>2988</v>
      </c>
      <c r="C20" s="207">
        <v>216</v>
      </c>
      <c r="D20" s="208">
        <v>7.2289156626506017</v>
      </c>
      <c r="E20" s="207">
        <v>2772</v>
      </c>
      <c r="F20" s="206">
        <v>92.771084337349393</v>
      </c>
      <c r="K20" s="6"/>
      <c r="M20" s="6"/>
      <c r="O20" s="6"/>
    </row>
    <row r="21" spans="1:15">
      <c r="A21" s="201" t="s">
        <v>14</v>
      </c>
      <c r="B21" s="416">
        <f t="shared" si="0"/>
        <v>1560</v>
      </c>
      <c r="C21" s="203">
        <v>56</v>
      </c>
      <c r="D21" s="204">
        <v>3.5897435897435894</v>
      </c>
      <c r="E21" s="203">
        <v>1504</v>
      </c>
      <c r="F21" s="202">
        <v>96.410256410256409</v>
      </c>
      <c r="K21" s="6"/>
      <c r="M21" s="6"/>
      <c r="O21" s="6"/>
    </row>
    <row r="22" spans="1:15">
      <c r="A22" s="205" t="s">
        <v>15</v>
      </c>
      <c r="B22" s="450">
        <f t="shared" si="0"/>
        <v>2102</v>
      </c>
      <c r="C22" s="207">
        <v>200</v>
      </c>
      <c r="D22" s="208">
        <v>9.5147478591817318</v>
      </c>
      <c r="E22" s="207">
        <v>1902</v>
      </c>
      <c r="F22" s="206">
        <v>90.485252140818275</v>
      </c>
      <c r="K22" s="6"/>
      <c r="M22" s="6"/>
      <c r="O22" s="6"/>
    </row>
    <row r="23" spans="1:15" ht="14.5" thickBot="1">
      <c r="A23" s="387" t="s">
        <v>16</v>
      </c>
      <c r="B23" s="417">
        <f t="shared" si="0"/>
        <v>1596</v>
      </c>
      <c r="C23" s="211">
        <v>87</v>
      </c>
      <c r="D23" s="212">
        <v>5.4511278195488719</v>
      </c>
      <c r="E23" s="211">
        <v>1509</v>
      </c>
      <c r="F23" s="210">
        <v>94.548872180451127</v>
      </c>
      <c r="K23" s="6"/>
      <c r="M23" s="6"/>
      <c r="O23" s="6"/>
    </row>
    <row r="24" spans="1:15">
      <c r="A24" s="213" t="s">
        <v>18</v>
      </c>
      <c r="B24" s="404">
        <f t="shared" si="0"/>
        <v>47457</v>
      </c>
      <c r="C24" s="216">
        <v>2938</v>
      </c>
      <c r="D24" s="217">
        <v>6.1908675221779719</v>
      </c>
      <c r="E24" s="216">
        <v>44519</v>
      </c>
      <c r="F24" s="215">
        <v>93.809132477822033</v>
      </c>
      <c r="K24" s="6"/>
      <c r="M24" s="6"/>
      <c r="O24" s="6"/>
    </row>
    <row r="25" spans="1:15">
      <c r="A25" s="213" t="s">
        <v>17</v>
      </c>
      <c r="B25" s="405">
        <f t="shared" si="0"/>
        <v>11562</v>
      </c>
      <c r="C25" s="220">
        <v>789</v>
      </c>
      <c r="D25" s="221">
        <v>6.8240788790866631</v>
      </c>
      <c r="E25" s="220">
        <v>10773</v>
      </c>
      <c r="F25" s="219">
        <v>93.175921120913344</v>
      </c>
      <c r="K25" s="6"/>
      <c r="M25" s="6"/>
      <c r="O25" s="6"/>
    </row>
    <row r="26" spans="1:15" ht="14.5" thickBot="1">
      <c r="A26" s="222" t="s">
        <v>19</v>
      </c>
      <c r="B26" s="406">
        <f t="shared" si="0"/>
        <v>59019</v>
      </c>
      <c r="C26" s="225">
        <v>3727</v>
      </c>
      <c r="D26" s="226">
        <v>6.3149155356749516</v>
      </c>
      <c r="E26" s="225">
        <v>55292</v>
      </c>
      <c r="F26" s="224">
        <v>93.685084464325058</v>
      </c>
      <c r="K26" s="6"/>
      <c r="M26" s="6"/>
      <c r="O26" s="6"/>
    </row>
    <row r="27" spans="1:15">
      <c r="A27" s="839" t="s">
        <v>171</v>
      </c>
      <c r="B27" s="840"/>
      <c r="C27" s="840"/>
      <c r="D27" s="840"/>
      <c r="E27" s="840"/>
      <c r="F27" s="840"/>
      <c r="K27" s="6"/>
      <c r="M27" s="6"/>
      <c r="O27" s="6"/>
    </row>
    <row r="28" spans="1:15" ht="35.5" customHeight="1">
      <c r="A28" s="841" t="s">
        <v>231</v>
      </c>
      <c r="B28" s="841"/>
      <c r="C28" s="841"/>
      <c r="D28" s="841"/>
      <c r="E28" s="841"/>
      <c r="F28" s="841"/>
    </row>
    <row r="29" spans="1:15" ht="14.5">
      <c r="A29" s="821"/>
      <c r="B29" s="821"/>
      <c r="C29" s="172"/>
      <c r="D29" s="172"/>
      <c r="E29" s="173"/>
      <c r="F29" s="172"/>
    </row>
    <row r="30" spans="1:15" ht="23.5">
      <c r="A30" s="822">
        <v>2020</v>
      </c>
      <c r="B30" s="822"/>
      <c r="C30" s="822"/>
      <c r="D30" s="822"/>
      <c r="E30" s="822"/>
      <c r="F30" s="822"/>
    </row>
    <row r="31" spans="1:15" ht="14.5">
      <c r="A31" s="50"/>
      <c r="B31" s="172"/>
      <c r="C31" s="172"/>
      <c r="D31" s="172"/>
      <c r="E31" s="173"/>
      <c r="F31" s="172"/>
    </row>
    <row r="32" spans="1:15" ht="16.5">
      <c r="A32" s="835" t="s">
        <v>177</v>
      </c>
      <c r="B32" s="835"/>
      <c r="C32" s="835"/>
      <c r="D32" s="835"/>
      <c r="E32" s="835"/>
      <c r="F32" s="835"/>
    </row>
    <row r="33" spans="1:6" ht="14.5">
      <c r="A33" s="823" t="s">
        <v>2</v>
      </c>
      <c r="B33" s="825" t="s">
        <v>33</v>
      </c>
      <c r="C33" s="826" t="s">
        <v>24</v>
      </c>
      <c r="D33" s="827"/>
      <c r="E33" s="827"/>
      <c r="F33" s="827"/>
    </row>
    <row r="34" spans="1:6" ht="14.5">
      <c r="A34" s="823"/>
      <c r="B34" s="825"/>
      <c r="C34" s="829" t="s">
        <v>45</v>
      </c>
      <c r="D34" s="842"/>
      <c r="E34" s="826" t="s">
        <v>46</v>
      </c>
      <c r="F34" s="827"/>
    </row>
    <row r="35" spans="1:6" ht="15" thickBot="1">
      <c r="A35" s="824"/>
      <c r="B35" s="830" t="s">
        <v>0</v>
      </c>
      <c r="C35" s="831"/>
      <c r="D35" s="451" t="s">
        <v>70</v>
      </c>
      <c r="E35" s="452" t="s">
        <v>0</v>
      </c>
      <c r="F35" s="199" t="s">
        <v>70</v>
      </c>
    </row>
    <row r="36" spans="1:6">
      <c r="A36" s="205" t="s">
        <v>3</v>
      </c>
      <c r="B36" s="449">
        <v>8901</v>
      </c>
      <c r="C36" s="207">
        <v>452</v>
      </c>
      <c r="D36" s="200">
        <v>5.0780811144815186</v>
      </c>
      <c r="E36" s="207">
        <v>8449</v>
      </c>
      <c r="F36" s="206">
        <v>94.92191888551848</v>
      </c>
    </row>
    <row r="37" spans="1:6">
      <c r="A37" s="201" t="s">
        <v>4</v>
      </c>
      <c r="B37" s="416">
        <v>9224</v>
      </c>
      <c r="C37" s="203">
        <v>329</v>
      </c>
      <c r="D37" s="204">
        <v>3.5667823070251523</v>
      </c>
      <c r="E37" s="203">
        <v>8895</v>
      </c>
      <c r="F37" s="202">
        <v>96.43321769297485</v>
      </c>
    </row>
    <row r="38" spans="1:6">
      <c r="A38" s="205" t="s">
        <v>26</v>
      </c>
      <c r="B38" s="450">
        <v>2531</v>
      </c>
      <c r="C38" s="207">
        <v>227</v>
      </c>
      <c r="D38" s="208">
        <v>8.9687870406953785</v>
      </c>
      <c r="E38" s="207">
        <v>2304</v>
      </c>
      <c r="F38" s="206">
        <v>91.031212959304625</v>
      </c>
    </row>
    <row r="39" spans="1:6">
      <c r="A39" s="201" t="s">
        <v>5</v>
      </c>
      <c r="B39" s="416">
        <v>1646</v>
      </c>
      <c r="C39" s="203">
        <v>90</v>
      </c>
      <c r="D39" s="204">
        <v>5.4678007290400972</v>
      </c>
      <c r="E39" s="203">
        <v>1556</v>
      </c>
      <c r="F39" s="202">
        <v>94.532199270959907</v>
      </c>
    </row>
    <row r="40" spans="1:6">
      <c r="A40" s="205" t="s">
        <v>6</v>
      </c>
      <c r="B40" s="450">
        <v>493</v>
      </c>
      <c r="C40" s="207">
        <v>47</v>
      </c>
      <c r="D40" s="208">
        <v>9.5334685598377273</v>
      </c>
      <c r="E40" s="207">
        <v>446</v>
      </c>
      <c r="F40" s="206">
        <v>90.466531440162271</v>
      </c>
    </row>
    <row r="41" spans="1:6">
      <c r="A41" s="201" t="s">
        <v>27</v>
      </c>
      <c r="B41" s="416">
        <v>1493</v>
      </c>
      <c r="C41" s="203">
        <v>188</v>
      </c>
      <c r="D41" s="204">
        <v>12.592096450100469</v>
      </c>
      <c r="E41" s="203">
        <v>1305</v>
      </c>
      <c r="F41" s="202">
        <v>87.40790354989953</v>
      </c>
    </row>
    <row r="42" spans="1:6">
      <c r="A42" s="205" t="s">
        <v>7</v>
      </c>
      <c r="B42" s="450">
        <v>4328</v>
      </c>
      <c r="C42" s="207">
        <v>303</v>
      </c>
      <c r="D42" s="208">
        <v>7.0009242144177444</v>
      </c>
      <c r="E42" s="207">
        <v>4025</v>
      </c>
      <c r="F42" s="206">
        <v>92.999075785582249</v>
      </c>
    </row>
    <row r="43" spans="1:6">
      <c r="A43" s="201" t="s">
        <v>8</v>
      </c>
      <c r="B43" s="416">
        <v>1136</v>
      </c>
      <c r="C43" s="203">
        <v>66</v>
      </c>
      <c r="D43" s="204">
        <v>5.8098591549295771</v>
      </c>
      <c r="E43" s="203">
        <v>1070</v>
      </c>
      <c r="F43" s="202">
        <v>94.190140845070431</v>
      </c>
    </row>
    <row r="44" spans="1:6">
      <c r="A44" s="205" t="s">
        <v>9</v>
      </c>
      <c r="B44" s="450">
        <v>5696</v>
      </c>
      <c r="C44" s="207">
        <v>349</v>
      </c>
      <c r="D44" s="208">
        <v>6.1271067415730336</v>
      </c>
      <c r="E44" s="207">
        <v>5347</v>
      </c>
      <c r="F44" s="206">
        <v>93.87289325842697</v>
      </c>
    </row>
    <row r="45" spans="1:6">
      <c r="A45" s="201" t="s">
        <v>10</v>
      </c>
      <c r="B45" s="416">
        <v>10611</v>
      </c>
      <c r="C45" s="203">
        <v>631</v>
      </c>
      <c r="D45" s="204">
        <v>5.9466591273207046</v>
      </c>
      <c r="E45" s="203">
        <v>9980</v>
      </c>
      <c r="F45" s="202">
        <v>94.053340872679286</v>
      </c>
    </row>
    <row r="46" spans="1:6">
      <c r="A46" s="205" t="s">
        <v>11</v>
      </c>
      <c r="B46" s="450">
        <v>2486</v>
      </c>
      <c r="C46" s="207">
        <v>151</v>
      </c>
      <c r="D46" s="208">
        <v>6.0740144810941272</v>
      </c>
      <c r="E46" s="207">
        <v>2335</v>
      </c>
      <c r="F46" s="206">
        <v>93.925985518905875</v>
      </c>
    </row>
    <row r="47" spans="1:6">
      <c r="A47" s="201" t="s">
        <v>12</v>
      </c>
      <c r="B47" s="416">
        <v>480</v>
      </c>
      <c r="C47" s="203">
        <v>36</v>
      </c>
      <c r="D47" s="204">
        <v>7.5</v>
      </c>
      <c r="E47" s="203">
        <v>444</v>
      </c>
      <c r="F47" s="202">
        <v>92.5</v>
      </c>
    </row>
    <row r="48" spans="1:6">
      <c r="A48" s="205" t="s">
        <v>13</v>
      </c>
      <c r="B48" s="450">
        <v>2951</v>
      </c>
      <c r="C48" s="207">
        <v>216</v>
      </c>
      <c r="D48" s="208">
        <v>7.3195526940020335</v>
      </c>
      <c r="E48" s="207">
        <v>2735</v>
      </c>
      <c r="F48" s="206">
        <v>92.680447305997973</v>
      </c>
    </row>
    <row r="49" spans="1:6">
      <c r="A49" s="201" t="s">
        <v>14</v>
      </c>
      <c r="B49" s="416">
        <v>1542</v>
      </c>
      <c r="C49" s="203">
        <v>47</v>
      </c>
      <c r="D49" s="204">
        <v>3.0479896238651101</v>
      </c>
      <c r="E49" s="203">
        <v>1495</v>
      </c>
      <c r="F49" s="202">
        <v>96.952010376134893</v>
      </c>
    </row>
    <row r="50" spans="1:6">
      <c r="A50" s="205" t="s">
        <v>15</v>
      </c>
      <c r="B50" s="450">
        <v>1980</v>
      </c>
      <c r="C50" s="207">
        <v>170</v>
      </c>
      <c r="D50" s="208">
        <v>8.5858585858585847</v>
      </c>
      <c r="E50" s="207">
        <v>1810</v>
      </c>
      <c r="F50" s="206">
        <v>91.414141414141412</v>
      </c>
    </row>
    <row r="51" spans="1:6" ht="14.5" thickBot="1">
      <c r="A51" s="387" t="s">
        <v>16</v>
      </c>
      <c r="B51" s="417">
        <v>1591</v>
      </c>
      <c r="C51" s="211">
        <v>73</v>
      </c>
      <c r="D51" s="212">
        <v>4.5883092394720295</v>
      </c>
      <c r="E51" s="211">
        <v>1518</v>
      </c>
      <c r="F51" s="210">
        <v>95.411690760527961</v>
      </c>
    </row>
    <row r="52" spans="1:6">
      <c r="A52" s="213" t="s">
        <v>18</v>
      </c>
      <c r="B52" s="404">
        <v>45692</v>
      </c>
      <c r="C52" s="216">
        <v>2656</v>
      </c>
      <c r="D52" s="217">
        <v>5.8128337564562722</v>
      </c>
      <c r="E52" s="216">
        <v>43036</v>
      </c>
      <c r="F52" s="215">
        <v>94.187166243543729</v>
      </c>
    </row>
    <row r="53" spans="1:6">
      <c r="A53" s="213" t="s">
        <v>17</v>
      </c>
      <c r="B53" s="405">
        <v>11397</v>
      </c>
      <c r="C53" s="220">
        <v>719</v>
      </c>
      <c r="D53" s="221">
        <v>6.308677722207598</v>
      </c>
      <c r="E53" s="220">
        <v>10678</v>
      </c>
      <c r="F53" s="219">
        <v>93.691322277792395</v>
      </c>
    </row>
    <row r="54" spans="1:6" ht="14.5" thickBot="1">
      <c r="A54" s="222" t="s">
        <v>19</v>
      </c>
      <c r="B54" s="406">
        <v>57089</v>
      </c>
      <c r="C54" s="225">
        <v>3375</v>
      </c>
      <c r="D54" s="226">
        <v>5.9118218921333359</v>
      </c>
      <c r="E54" s="225">
        <v>53714</v>
      </c>
      <c r="F54" s="224">
        <v>94.088178107866653</v>
      </c>
    </row>
    <row r="55" spans="1:6">
      <c r="A55" s="839" t="s">
        <v>171</v>
      </c>
      <c r="B55" s="840"/>
      <c r="C55" s="840"/>
      <c r="D55" s="840"/>
      <c r="E55" s="840"/>
      <c r="F55" s="840"/>
    </row>
    <row r="56" spans="1:6" ht="39.75" customHeight="1">
      <c r="A56" s="841" t="s">
        <v>232</v>
      </c>
      <c r="B56" s="841"/>
      <c r="C56" s="841"/>
      <c r="D56" s="841"/>
      <c r="E56" s="841"/>
      <c r="F56" s="841"/>
    </row>
    <row r="57" spans="1:6" ht="14.5">
      <c r="A57" s="821"/>
      <c r="B57" s="821"/>
      <c r="C57" s="172"/>
      <c r="D57" s="172"/>
      <c r="E57" s="173"/>
      <c r="F57" s="172"/>
    </row>
    <row r="58" spans="1:6" ht="23.5">
      <c r="A58" s="822">
        <v>2019</v>
      </c>
      <c r="B58" s="822"/>
      <c r="C58" s="822"/>
      <c r="D58" s="822"/>
      <c r="E58" s="822"/>
      <c r="F58" s="822"/>
    </row>
    <row r="59" spans="1:6" ht="14.5">
      <c r="A59" s="172"/>
      <c r="B59" s="172"/>
      <c r="C59" s="172"/>
      <c r="D59" s="172"/>
      <c r="E59" s="173"/>
      <c r="F59" s="172"/>
    </row>
    <row r="60" spans="1:6" ht="16.5">
      <c r="A60" s="174" t="s">
        <v>178</v>
      </c>
      <c r="B60" s="175"/>
      <c r="C60" s="172"/>
      <c r="D60" s="172"/>
      <c r="E60" s="173"/>
      <c r="F60" s="172"/>
    </row>
    <row r="61" spans="1:6" ht="14.5">
      <c r="A61" s="823" t="s">
        <v>2</v>
      </c>
      <c r="B61" s="825" t="s">
        <v>33</v>
      </c>
      <c r="C61" s="826" t="s">
        <v>24</v>
      </c>
      <c r="D61" s="827"/>
      <c r="E61" s="827"/>
      <c r="F61" s="827"/>
    </row>
    <row r="62" spans="1:6" ht="14.5">
      <c r="A62" s="823"/>
      <c r="B62" s="825"/>
      <c r="C62" s="826" t="s">
        <v>45</v>
      </c>
      <c r="D62" s="828"/>
      <c r="E62" s="829" t="s">
        <v>46</v>
      </c>
      <c r="F62" s="827"/>
    </row>
    <row r="63" spans="1:6" ht="15" thickBot="1">
      <c r="A63" s="824"/>
      <c r="B63" s="830" t="s">
        <v>0</v>
      </c>
      <c r="C63" s="831"/>
      <c r="D63" s="454" t="s">
        <v>70</v>
      </c>
      <c r="E63" s="453" t="s">
        <v>0</v>
      </c>
      <c r="F63" s="199" t="s">
        <v>70</v>
      </c>
    </row>
    <row r="64" spans="1:6">
      <c r="A64" s="205" t="s">
        <v>3</v>
      </c>
      <c r="B64" s="449">
        <v>8366</v>
      </c>
      <c r="C64" s="207">
        <v>379</v>
      </c>
      <c r="D64" s="208">
        <v>4.5302414535022715</v>
      </c>
      <c r="E64" s="207">
        <v>7987</v>
      </c>
      <c r="F64" s="206">
        <v>95.469758546497729</v>
      </c>
    </row>
    <row r="65" spans="1:6">
      <c r="A65" s="201" t="s">
        <v>4</v>
      </c>
      <c r="B65" s="416">
        <v>8880</v>
      </c>
      <c r="C65" s="203">
        <v>293</v>
      </c>
      <c r="D65" s="204">
        <v>3.2995495495495497</v>
      </c>
      <c r="E65" s="203">
        <v>8587</v>
      </c>
      <c r="F65" s="202">
        <v>96.700450450450447</v>
      </c>
    </row>
    <row r="66" spans="1:6">
      <c r="A66" s="205" t="s">
        <v>26</v>
      </c>
      <c r="B66" s="450">
        <v>2468</v>
      </c>
      <c r="C66" s="207">
        <v>207</v>
      </c>
      <c r="D66" s="208">
        <v>8.3873581847649916</v>
      </c>
      <c r="E66" s="207">
        <v>2261</v>
      </c>
      <c r="F66" s="206">
        <v>91.612641815235008</v>
      </c>
    </row>
    <row r="67" spans="1:6">
      <c r="A67" s="201" t="s">
        <v>5</v>
      </c>
      <c r="B67" s="416">
        <v>1587</v>
      </c>
      <c r="C67" s="203">
        <v>71</v>
      </c>
      <c r="D67" s="204">
        <v>4.4738500315059859</v>
      </c>
      <c r="E67" s="203">
        <v>1516</v>
      </c>
      <c r="F67" s="202">
        <v>95.526149968494011</v>
      </c>
    </row>
    <row r="68" spans="1:6">
      <c r="A68" s="205" t="s">
        <v>6</v>
      </c>
      <c r="B68" s="450">
        <v>451</v>
      </c>
      <c r="C68" s="207">
        <v>44</v>
      </c>
      <c r="D68" s="208">
        <v>9.7560975609756095</v>
      </c>
      <c r="E68" s="207">
        <v>407</v>
      </c>
      <c r="F68" s="206">
        <v>90.243902439024396</v>
      </c>
    </row>
    <row r="69" spans="1:6">
      <c r="A69" s="201" t="s">
        <v>27</v>
      </c>
      <c r="B69" s="416">
        <v>1452</v>
      </c>
      <c r="C69" s="203">
        <v>192</v>
      </c>
      <c r="D69" s="204">
        <v>13.223140495867769</v>
      </c>
      <c r="E69" s="203">
        <v>1260</v>
      </c>
      <c r="F69" s="202">
        <v>86.776859504132233</v>
      </c>
    </row>
    <row r="70" spans="1:6">
      <c r="A70" s="205" t="s">
        <v>7</v>
      </c>
      <c r="B70" s="450">
        <v>4260</v>
      </c>
      <c r="C70" s="207">
        <v>275</v>
      </c>
      <c r="D70" s="208">
        <v>6.455399061032864</v>
      </c>
      <c r="E70" s="207">
        <v>3985</v>
      </c>
      <c r="F70" s="206">
        <v>93.544600938967136</v>
      </c>
    </row>
    <row r="71" spans="1:6">
      <c r="A71" s="201" t="s">
        <v>8</v>
      </c>
      <c r="B71" s="416">
        <v>1080</v>
      </c>
      <c r="C71" s="203">
        <v>61</v>
      </c>
      <c r="D71" s="204">
        <v>5.6481481481481479</v>
      </c>
      <c r="E71" s="203">
        <v>1019</v>
      </c>
      <c r="F71" s="202">
        <v>94.351851851851848</v>
      </c>
    </row>
    <row r="72" spans="1:6">
      <c r="A72" s="205" t="s">
        <v>9</v>
      </c>
      <c r="B72" s="450">
        <v>5301</v>
      </c>
      <c r="C72" s="207">
        <v>325</v>
      </c>
      <c r="D72" s="208">
        <v>6.1309186945859278</v>
      </c>
      <c r="E72" s="207">
        <v>4976</v>
      </c>
      <c r="F72" s="206">
        <v>93.86908130541407</v>
      </c>
    </row>
    <row r="73" spans="1:6">
      <c r="A73" s="201" t="s">
        <v>10</v>
      </c>
      <c r="B73" s="416">
        <v>10164</v>
      </c>
      <c r="C73" s="203">
        <v>570</v>
      </c>
      <c r="D73" s="204">
        <v>5.6080283353010625</v>
      </c>
      <c r="E73" s="203">
        <v>9594</v>
      </c>
      <c r="F73" s="202">
        <v>94.391971664698943</v>
      </c>
    </row>
    <row r="74" spans="1:6">
      <c r="A74" s="205" t="s">
        <v>11</v>
      </c>
      <c r="B74" s="450">
        <v>2417</v>
      </c>
      <c r="C74" s="207">
        <v>131</v>
      </c>
      <c r="D74" s="208">
        <v>5.4199420769549027</v>
      </c>
      <c r="E74" s="207">
        <v>2286</v>
      </c>
      <c r="F74" s="206">
        <v>94.580057923045104</v>
      </c>
    </row>
    <row r="75" spans="1:6">
      <c r="A75" s="201" t="s">
        <v>12</v>
      </c>
      <c r="B75" s="416">
        <v>464</v>
      </c>
      <c r="C75" s="203">
        <v>33</v>
      </c>
      <c r="D75" s="204">
        <v>7.112068965517242</v>
      </c>
      <c r="E75" s="203">
        <v>431</v>
      </c>
      <c r="F75" s="202">
        <v>92.887931034482762</v>
      </c>
    </row>
    <row r="76" spans="1:6">
      <c r="A76" s="205" t="s">
        <v>13</v>
      </c>
      <c r="B76" s="450">
        <v>2903</v>
      </c>
      <c r="C76" s="207">
        <v>182</v>
      </c>
      <c r="D76" s="208">
        <v>6.2693765070616605</v>
      </c>
      <c r="E76" s="207">
        <v>2721</v>
      </c>
      <c r="F76" s="206">
        <v>93.730623492938335</v>
      </c>
    </row>
    <row r="77" spans="1:6">
      <c r="A77" s="201" t="s">
        <v>14</v>
      </c>
      <c r="B77" s="416">
        <v>1508</v>
      </c>
      <c r="C77" s="203">
        <v>41</v>
      </c>
      <c r="D77" s="204">
        <v>2.7188328912466844</v>
      </c>
      <c r="E77" s="203">
        <v>1467</v>
      </c>
      <c r="F77" s="202">
        <v>97.281167108753323</v>
      </c>
    </row>
    <row r="78" spans="1:6">
      <c r="A78" s="205" t="s">
        <v>15</v>
      </c>
      <c r="B78" s="450">
        <v>1915</v>
      </c>
      <c r="C78" s="207">
        <v>176</v>
      </c>
      <c r="D78" s="208">
        <v>9.1906005221932112</v>
      </c>
      <c r="E78" s="207">
        <v>1739</v>
      </c>
      <c r="F78" s="206">
        <v>90.809399477806778</v>
      </c>
    </row>
    <row r="79" spans="1:6" ht="14.5" thickBot="1">
      <c r="A79" s="387" t="s">
        <v>16</v>
      </c>
      <c r="B79" s="417">
        <v>1568</v>
      </c>
      <c r="C79" s="211">
        <v>76</v>
      </c>
      <c r="D79" s="212">
        <v>4.8469387755102042</v>
      </c>
      <c r="E79" s="211">
        <v>1492</v>
      </c>
      <c r="F79" s="210">
        <v>95.153061224489804</v>
      </c>
    </row>
    <row r="80" spans="1:6">
      <c r="A80" s="213" t="s">
        <v>18</v>
      </c>
      <c r="B80" s="404">
        <v>43670</v>
      </c>
      <c r="C80" s="216">
        <v>2418</v>
      </c>
      <c r="D80" s="217">
        <v>5.5369819097778796</v>
      </c>
      <c r="E80" s="216">
        <v>41252</v>
      </c>
      <c r="F80" s="215">
        <v>94.463018090222121</v>
      </c>
    </row>
    <row r="81" spans="1:6">
      <c r="A81" s="213" t="s">
        <v>17</v>
      </c>
      <c r="B81" s="405">
        <v>11114</v>
      </c>
      <c r="C81" s="220">
        <v>638</v>
      </c>
      <c r="D81" s="221">
        <v>5.740507468058305</v>
      </c>
      <c r="E81" s="220">
        <v>10476</v>
      </c>
      <c r="F81" s="219">
        <v>94.259492531941689</v>
      </c>
    </row>
    <row r="82" spans="1:6" ht="14.5" thickBot="1">
      <c r="A82" s="222" t="s">
        <v>19</v>
      </c>
      <c r="B82" s="406">
        <v>54784</v>
      </c>
      <c r="C82" s="225">
        <v>3056</v>
      </c>
      <c r="D82" s="226">
        <v>5.5782710280373831</v>
      </c>
      <c r="E82" s="225">
        <v>51728</v>
      </c>
      <c r="F82" s="224">
        <v>94.421728971962608</v>
      </c>
    </row>
    <row r="83" spans="1:6">
      <c r="A83" s="839" t="s">
        <v>171</v>
      </c>
      <c r="B83" s="840"/>
      <c r="C83" s="840"/>
      <c r="D83" s="840"/>
      <c r="E83" s="840"/>
      <c r="F83" s="840"/>
    </row>
    <row r="84" spans="1:6" ht="33.75" customHeight="1">
      <c r="A84" s="841" t="s">
        <v>233</v>
      </c>
      <c r="B84" s="841"/>
      <c r="C84" s="841"/>
      <c r="D84" s="841"/>
      <c r="E84" s="841"/>
      <c r="F84" s="841"/>
    </row>
    <row r="85" spans="1:6" ht="14.5">
      <c r="A85" s="51"/>
      <c r="B85" s="51"/>
      <c r="C85" s="51"/>
      <c r="D85" s="51"/>
      <c r="E85" s="51"/>
      <c r="F85" s="51"/>
    </row>
    <row r="86" spans="1:6" ht="23.5">
      <c r="A86" s="822">
        <v>2018</v>
      </c>
      <c r="B86" s="822"/>
      <c r="C86" s="822"/>
      <c r="D86" s="822"/>
      <c r="E86" s="822"/>
      <c r="F86" s="822"/>
    </row>
    <row r="87" spans="1:6" ht="14.5">
      <c r="A87" s="172"/>
      <c r="B87" s="172"/>
      <c r="C87" s="172"/>
      <c r="D87" s="172"/>
      <c r="E87" s="173"/>
      <c r="F87" s="172"/>
    </row>
    <row r="88" spans="1:6" ht="16.5">
      <c r="A88" s="174" t="s">
        <v>179</v>
      </c>
      <c r="B88" s="196"/>
      <c r="C88" s="197"/>
      <c r="D88" s="197"/>
      <c r="E88" s="198"/>
      <c r="F88" s="197"/>
    </row>
    <row r="89" spans="1:6" ht="14.5">
      <c r="A89" s="823" t="s">
        <v>2</v>
      </c>
      <c r="B89" s="825" t="s">
        <v>33</v>
      </c>
      <c r="C89" s="826" t="s">
        <v>24</v>
      </c>
      <c r="D89" s="827"/>
      <c r="E89" s="827"/>
      <c r="F89" s="827"/>
    </row>
    <row r="90" spans="1:6" ht="14.5">
      <c r="A90" s="823"/>
      <c r="B90" s="825"/>
      <c r="C90" s="829" t="s">
        <v>45</v>
      </c>
      <c r="D90" s="842"/>
      <c r="E90" s="826" t="s">
        <v>46</v>
      </c>
      <c r="F90" s="827"/>
    </row>
    <row r="91" spans="1:6" ht="15" thickBot="1">
      <c r="A91" s="824"/>
      <c r="B91" s="830" t="s">
        <v>0</v>
      </c>
      <c r="C91" s="831"/>
      <c r="D91" s="454" t="s">
        <v>70</v>
      </c>
      <c r="E91" s="453" t="s">
        <v>0</v>
      </c>
      <c r="F91" s="199" t="s">
        <v>70</v>
      </c>
    </row>
    <row r="92" spans="1:6">
      <c r="A92" s="205" t="s">
        <v>3</v>
      </c>
      <c r="B92" s="432">
        <v>8320</v>
      </c>
      <c r="C92" s="228">
        <v>325</v>
      </c>
      <c r="D92" s="623">
        <v>3.90625</v>
      </c>
      <c r="E92" s="228">
        <v>7995</v>
      </c>
      <c r="F92" s="227">
        <v>96.09375</v>
      </c>
    </row>
    <row r="93" spans="1:6">
      <c r="A93" s="201" t="s">
        <v>4</v>
      </c>
      <c r="B93" s="416">
        <v>8634</v>
      </c>
      <c r="C93" s="203">
        <v>276</v>
      </c>
      <c r="D93" s="204">
        <v>3.1966643502432244</v>
      </c>
      <c r="E93" s="203">
        <v>8358</v>
      </c>
      <c r="F93" s="202">
        <v>96.803335649756775</v>
      </c>
    </row>
    <row r="94" spans="1:6">
      <c r="A94" s="205" t="s">
        <v>26</v>
      </c>
      <c r="B94" s="415">
        <v>2398</v>
      </c>
      <c r="C94" s="228">
        <v>200</v>
      </c>
      <c r="D94" s="623">
        <v>8.3402835696413664</v>
      </c>
      <c r="E94" s="228">
        <v>2198</v>
      </c>
      <c r="F94" s="227">
        <v>91.659716430358628</v>
      </c>
    </row>
    <row r="95" spans="1:6">
      <c r="A95" s="201" t="s">
        <v>5</v>
      </c>
      <c r="B95" s="416">
        <v>1542</v>
      </c>
      <c r="C95" s="203">
        <v>57</v>
      </c>
      <c r="D95" s="204">
        <v>3.6964980544747084</v>
      </c>
      <c r="E95" s="203">
        <v>1485</v>
      </c>
      <c r="F95" s="202">
        <v>96.303501945525298</v>
      </c>
    </row>
    <row r="96" spans="1:6">
      <c r="A96" s="205" t="s">
        <v>6</v>
      </c>
      <c r="B96" s="415">
        <v>401</v>
      </c>
      <c r="C96" s="228">
        <v>28</v>
      </c>
      <c r="D96" s="623">
        <v>6.982543640897755</v>
      </c>
      <c r="E96" s="228">
        <v>373</v>
      </c>
      <c r="F96" s="227">
        <v>93.017456359102241</v>
      </c>
    </row>
    <row r="97" spans="1:6">
      <c r="A97" s="201" t="s">
        <v>27</v>
      </c>
      <c r="B97" s="416">
        <v>1387</v>
      </c>
      <c r="C97" s="203">
        <v>178</v>
      </c>
      <c r="D97" s="204">
        <v>12.833453496755586</v>
      </c>
      <c r="E97" s="203">
        <v>1209</v>
      </c>
      <c r="F97" s="202">
        <v>87.166546503244419</v>
      </c>
    </row>
    <row r="98" spans="1:6">
      <c r="A98" s="205" t="s">
        <v>7</v>
      </c>
      <c r="B98" s="415">
        <v>3985</v>
      </c>
      <c r="C98" s="228">
        <v>226</v>
      </c>
      <c r="D98" s="623">
        <v>5.6712672521957339</v>
      </c>
      <c r="E98" s="228">
        <v>3759</v>
      </c>
      <c r="F98" s="227">
        <v>94.328732747804267</v>
      </c>
    </row>
    <row r="99" spans="1:6">
      <c r="A99" s="201" t="s">
        <v>8</v>
      </c>
      <c r="B99" s="416">
        <v>1080</v>
      </c>
      <c r="C99" s="203">
        <v>54</v>
      </c>
      <c r="D99" s="204">
        <v>5</v>
      </c>
      <c r="E99" s="203">
        <v>1026</v>
      </c>
      <c r="F99" s="202">
        <v>95</v>
      </c>
    </row>
    <row r="100" spans="1:6">
      <c r="A100" s="205" t="s">
        <v>9</v>
      </c>
      <c r="B100" s="415">
        <v>5169</v>
      </c>
      <c r="C100" s="228">
        <v>273</v>
      </c>
      <c r="D100" s="623">
        <v>5.2814857806152062</v>
      </c>
      <c r="E100" s="228">
        <v>4896</v>
      </c>
      <c r="F100" s="227">
        <v>94.718514219384801</v>
      </c>
    </row>
    <row r="101" spans="1:6">
      <c r="A101" s="201" t="s">
        <v>10</v>
      </c>
      <c r="B101" s="416">
        <v>9836</v>
      </c>
      <c r="C101" s="203">
        <v>528</v>
      </c>
      <c r="D101" s="204">
        <v>5.3680357869052457</v>
      </c>
      <c r="E101" s="203">
        <v>9308</v>
      </c>
      <c r="F101" s="202">
        <v>94.631964213094761</v>
      </c>
    </row>
    <row r="102" spans="1:6">
      <c r="A102" s="205" t="s">
        <v>11</v>
      </c>
      <c r="B102" s="415">
        <v>2377</v>
      </c>
      <c r="C102" s="228">
        <v>114</v>
      </c>
      <c r="D102" s="623">
        <v>4.7959612957509465</v>
      </c>
      <c r="E102" s="228">
        <v>2263</v>
      </c>
      <c r="F102" s="227">
        <v>95.204038704249044</v>
      </c>
    </row>
    <row r="103" spans="1:6">
      <c r="A103" s="201" t="s">
        <v>12</v>
      </c>
      <c r="B103" s="416">
        <v>455</v>
      </c>
      <c r="C103" s="203">
        <v>24</v>
      </c>
      <c r="D103" s="204">
        <v>5.2747252747252746</v>
      </c>
      <c r="E103" s="203">
        <v>431</v>
      </c>
      <c r="F103" s="202">
        <v>94.725274725274716</v>
      </c>
    </row>
    <row r="104" spans="1:6">
      <c r="A104" s="205" t="s">
        <v>13</v>
      </c>
      <c r="B104" s="415">
        <v>2858</v>
      </c>
      <c r="C104" s="228">
        <v>172</v>
      </c>
      <c r="D104" s="623">
        <v>6.0181945416375084</v>
      </c>
      <c r="E104" s="228">
        <v>2686</v>
      </c>
      <c r="F104" s="227">
        <v>93.981805458362487</v>
      </c>
    </row>
    <row r="105" spans="1:6">
      <c r="A105" s="201" t="s">
        <v>14</v>
      </c>
      <c r="B105" s="416">
        <v>1518</v>
      </c>
      <c r="C105" s="203">
        <v>41</v>
      </c>
      <c r="D105" s="204">
        <v>2.7009222661396577</v>
      </c>
      <c r="E105" s="203">
        <v>1477</v>
      </c>
      <c r="F105" s="202">
        <v>97.299077733860344</v>
      </c>
    </row>
    <row r="106" spans="1:6">
      <c r="A106" s="205" t="s">
        <v>15</v>
      </c>
      <c r="B106" s="415">
        <v>1870</v>
      </c>
      <c r="C106" s="228">
        <v>158</v>
      </c>
      <c r="D106" s="623">
        <v>8.4491978609625669</v>
      </c>
      <c r="E106" s="228">
        <v>1712</v>
      </c>
      <c r="F106" s="227">
        <v>91.55080213903743</v>
      </c>
    </row>
    <row r="107" spans="1:6" ht="14.5" thickBot="1">
      <c r="A107" s="387" t="s">
        <v>16</v>
      </c>
      <c r="B107" s="417">
        <v>1567</v>
      </c>
      <c r="C107" s="211">
        <v>74</v>
      </c>
      <c r="D107" s="212">
        <v>4.7223994894703258</v>
      </c>
      <c r="E107" s="211">
        <v>1493</v>
      </c>
      <c r="F107" s="210">
        <v>95.277600510529666</v>
      </c>
    </row>
    <row r="108" spans="1:6">
      <c r="A108" s="213" t="s">
        <v>18</v>
      </c>
      <c r="B108" s="404">
        <v>42434</v>
      </c>
      <c r="C108" s="216">
        <v>2130</v>
      </c>
      <c r="D108" s="217">
        <v>5.019559786963284</v>
      </c>
      <c r="E108" s="216">
        <v>40304</v>
      </c>
      <c r="F108" s="215">
        <v>94.980440213036715</v>
      </c>
    </row>
    <row r="109" spans="1:6">
      <c r="A109" s="213" t="s">
        <v>17</v>
      </c>
      <c r="B109" s="405">
        <v>10963</v>
      </c>
      <c r="C109" s="220">
        <v>598</v>
      </c>
      <c r="D109" s="221">
        <v>5.4547113016510078</v>
      </c>
      <c r="E109" s="220">
        <v>10365</v>
      </c>
      <c r="F109" s="219">
        <v>94.545288698348998</v>
      </c>
    </row>
    <row r="110" spans="1:6" ht="14.5" thickBot="1">
      <c r="A110" s="222" t="s">
        <v>19</v>
      </c>
      <c r="B110" s="406">
        <v>53397</v>
      </c>
      <c r="C110" s="225">
        <v>2728</v>
      </c>
      <c r="D110" s="226">
        <v>5.1089012491338464</v>
      </c>
      <c r="E110" s="225">
        <v>50669</v>
      </c>
      <c r="F110" s="224">
        <v>94.891098750866149</v>
      </c>
    </row>
    <row r="111" spans="1:6">
      <c r="A111" s="839" t="s">
        <v>171</v>
      </c>
      <c r="B111" s="839"/>
      <c r="C111" s="839"/>
      <c r="D111" s="839"/>
      <c r="E111" s="839"/>
      <c r="F111" s="839"/>
    </row>
    <row r="112" spans="1:6" ht="34.5" customHeight="1">
      <c r="A112" s="841" t="s">
        <v>234</v>
      </c>
      <c r="B112" s="841"/>
      <c r="C112" s="841"/>
      <c r="D112" s="841"/>
      <c r="E112" s="841"/>
      <c r="F112" s="841"/>
    </row>
    <row r="113" spans="1:6">
      <c r="A113" s="229"/>
      <c r="B113" s="229"/>
      <c r="C113" s="229"/>
      <c r="D113" s="229"/>
      <c r="E113" s="229"/>
      <c r="F113" s="229"/>
    </row>
    <row r="114" spans="1:6">
      <c r="A114" s="229"/>
      <c r="B114" s="229"/>
      <c r="C114" s="229"/>
      <c r="D114" s="229"/>
      <c r="E114" s="229"/>
      <c r="F114" s="229"/>
    </row>
  </sheetData>
  <sortState ref="H7:I22">
    <sortCondition ref="H7:H22" customList="8,9,11,12,4,2,6,13,3,5,7,10,14,15,1,16,17,18,19"/>
  </sortState>
  <mergeCells count="40">
    <mergeCell ref="A83:F83"/>
    <mergeCell ref="A112:F112"/>
    <mergeCell ref="A84:F84"/>
    <mergeCell ref="A56:F56"/>
    <mergeCell ref="A111:F111"/>
    <mergeCell ref="A30:F30"/>
    <mergeCell ref="A33:A35"/>
    <mergeCell ref="B33:B34"/>
    <mergeCell ref="B35:C35"/>
    <mergeCell ref="C33:F33"/>
    <mergeCell ref="C34:D34"/>
    <mergeCell ref="E34:F34"/>
    <mergeCell ref="A32:F32"/>
    <mergeCell ref="A55:F55"/>
    <mergeCell ref="A57:B57"/>
    <mergeCell ref="A86:F86"/>
    <mergeCell ref="B89:B90"/>
    <mergeCell ref="B91:C91"/>
    <mergeCell ref="C89:F89"/>
    <mergeCell ref="C90:D90"/>
    <mergeCell ref="E90:F90"/>
    <mergeCell ref="A58:F58"/>
    <mergeCell ref="A61:A63"/>
    <mergeCell ref="B61:B62"/>
    <mergeCell ref="C61:F61"/>
    <mergeCell ref="C62:D62"/>
    <mergeCell ref="E62:F62"/>
    <mergeCell ref="B63:C63"/>
    <mergeCell ref="A89:A91"/>
    <mergeCell ref="A27:F27"/>
    <mergeCell ref="A29:B29"/>
    <mergeCell ref="A1:F1"/>
    <mergeCell ref="A5:A7"/>
    <mergeCell ref="B5:B6"/>
    <mergeCell ref="C5:F5"/>
    <mergeCell ref="C6:D6"/>
    <mergeCell ref="E6:F6"/>
    <mergeCell ref="B7:C7"/>
    <mergeCell ref="A28:F28"/>
    <mergeCell ref="A4:F4"/>
  </mergeCells>
  <hyperlinks>
    <hyperlink ref="A2" location="Inhalt!A1" display="Zurück zum Inhalt - HF-10"/>
  </hyperlink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80" zoomScaleNormal="80" zoomScaleSheetLayoutView="40" workbookViewId="0">
      <selection activeCell="A2" sqref="A2"/>
    </sheetView>
  </sheetViews>
  <sheetFormatPr baseColWidth="10" defaultColWidth="11" defaultRowHeight="14"/>
  <cols>
    <col min="1" max="1" width="23.5" style="1" customWidth="1"/>
    <col min="2" max="2" width="20.83203125" style="1" customWidth="1"/>
    <col min="3" max="3" width="16.08203125" style="1" customWidth="1"/>
    <col min="4" max="4" width="17.58203125" style="1" customWidth="1"/>
    <col min="5" max="5" width="11.5" style="1" customWidth="1"/>
    <col min="6" max="12" width="11" style="1"/>
    <col min="13" max="13" width="18" style="1" customWidth="1"/>
    <col min="14" max="14" width="12.08203125" style="1" customWidth="1"/>
    <col min="15" max="21" width="11" style="1"/>
    <col min="22" max="22" width="17.58203125" style="1" customWidth="1"/>
    <col min="23" max="16384" width="11" style="1"/>
  </cols>
  <sheetData>
    <row r="1" spans="1:22" ht="23.5">
      <c r="A1" s="852">
        <v>2021</v>
      </c>
      <c r="B1" s="852"/>
      <c r="C1" s="852"/>
      <c r="D1" s="852"/>
      <c r="E1" s="852"/>
      <c r="F1" s="852"/>
      <c r="G1" s="852"/>
      <c r="H1" s="852"/>
      <c r="I1" s="852"/>
      <c r="J1" s="852"/>
      <c r="K1" s="852"/>
      <c r="L1" s="852"/>
      <c r="M1" s="852"/>
      <c r="N1" s="852"/>
      <c r="O1" s="852"/>
      <c r="P1" s="852"/>
      <c r="Q1" s="852"/>
      <c r="R1" s="852"/>
      <c r="S1" s="852"/>
      <c r="T1" s="852"/>
      <c r="U1" s="852"/>
      <c r="V1" s="51"/>
    </row>
    <row r="2" spans="1:22" s="543" customFormat="1" ht="14.5" customHeight="1">
      <c r="A2" s="813" t="s">
        <v>208</v>
      </c>
      <c r="B2" s="50"/>
      <c r="C2" s="554"/>
      <c r="D2" s="554"/>
      <c r="E2" s="554"/>
      <c r="F2" s="554"/>
      <c r="G2" s="554"/>
      <c r="H2" s="554"/>
      <c r="I2" s="554"/>
      <c r="J2" s="554"/>
      <c r="K2" s="554"/>
      <c r="L2" s="552"/>
      <c r="M2" s="552"/>
      <c r="N2" s="552"/>
      <c r="O2" s="552"/>
      <c r="P2" s="552"/>
      <c r="Q2" s="552"/>
      <c r="R2" s="552"/>
      <c r="S2" s="552"/>
      <c r="T2" s="552"/>
      <c r="U2" s="552"/>
      <c r="V2" s="552"/>
    </row>
    <row r="3" spans="1:22" s="543" customFormat="1" ht="14.5" customHeight="1">
      <c r="A3" s="50"/>
      <c r="B3" s="50"/>
      <c r="C3" s="554"/>
      <c r="D3" s="554"/>
      <c r="E3" s="554"/>
      <c r="F3" s="554"/>
      <c r="G3" s="554"/>
      <c r="H3" s="554"/>
      <c r="I3" s="554"/>
      <c r="J3" s="554"/>
      <c r="K3" s="554"/>
      <c r="L3" s="552"/>
      <c r="M3" s="552"/>
      <c r="N3" s="552"/>
      <c r="O3" s="552"/>
      <c r="P3" s="552"/>
      <c r="Q3" s="552"/>
      <c r="R3" s="552"/>
      <c r="S3" s="552"/>
      <c r="T3" s="552"/>
      <c r="U3" s="552"/>
      <c r="V3" s="552"/>
    </row>
    <row r="4" spans="1:22" ht="27.75" customHeight="1">
      <c r="A4" s="843" t="s">
        <v>249</v>
      </c>
      <c r="B4" s="843"/>
      <c r="C4" s="843"/>
      <c r="D4" s="843"/>
      <c r="E4" s="843"/>
      <c r="F4" s="843"/>
      <c r="G4" s="843"/>
      <c r="H4" s="843"/>
      <c r="I4" s="843"/>
      <c r="J4" s="843"/>
      <c r="K4" s="843"/>
      <c r="L4" s="843"/>
      <c r="M4" s="843"/>
      <c r="N4" s="843"/>
      <c r="O4" s="843"/>
      <c r="P4" s="843"/>
      <c r="Q4" s="843"/>
      <c r="R4" s="843"/>
      <c r="S4" s="843"/>
      <c r="T4" s="843"/>
      <c r="U4" s="843"/>
      <c r="V4" s="51"/>
    </row>
    <row r="5" spans="1:22" ht="15" customHeight="1">
      <c r="A5" s="853" t="s">
        <v>2</v>
      </c>
      <c r="B5" s="865" t="s">
        <v>202</v>
      </c>
      <c r="C5" s="857" t="s">
        <v>24</v>
      </c>
      <c r="D5" s="858"/>
      <c r="E5" s="858"/>
      <c r="F5" s="858"/>
      <c r="G5" s="858"/>
      <c r="H5" s="858"/>
      <c r="I5" s="858"/>
      <c r="J5" s="858"/>
      <c r="K5" s="858"/>
      <c r="L5" s="858"/>
      <c r="M5" s="858"/>
      <c r="N5" s="858"/>
      <c r="O5" s="858"/>
      <c r="P5" s="858"/>
      <c r="Q5" s="858"/>
      <c r="R5" s="858"/>
      <c r="S5" s="858"/>
      <c r="T5" s="858"/>
      <c r="U5" s="858"/>
      <c r="V5" s="51"/>
    </row>
    <row r="6" spans="1:22" ht="15" customHeight="1">
      <c r="A6" s="853"/>
      <c r="B6" s="866"/>
      <c r="C6" s="860" t="s">
        <v>250</v>
      </c>
      <c r="D6" s="857" t="s">
        <v>24</v>
      </c>
      <c r="E6" s="858"/>
      <c r="F6" s="858"/>
      <c r="G6" s="858"/>
      <c r="H6" s="858"/>
      <c r="I6" s="858"/>
      <c r="J6" s="858"/>
      <c r="K6" s="858"/>
      <c r="L6" s="858"/>
      <c r="M6" s="858"/>
      <c r="N6" s="858"/>
      <c r="O6" s="858"/>
      <c r="P6" s="858"/>
      <c r="Q6" s="858"/>
      <c r="R6" s="858"/>
      <c r="S6" s="858"/>
      <c r="T6" s="858"/>
      <c r="U6" s="858"/>
      <c r="V6" s="51"/>
    </row>
    <row r="7" spans="1:22" ht="39.75" customHeight="1">
      <c r="A7" s="853"/>
      <c r="B7" s="866"/>
      <c r="C7" s="860"/>
      <c r="D7" s="847" t="s">
        <v>247</v>
      </c>
      <c r="E7" s="857" t="s">
        <v>251</v>
      </c>
      <c r="F7" s="858"/>
      <c r="G7" s="858"/>
      <c r="H7" s="858"/>
      <c r="I7" s="858"/>
      <c r="J7" s="858"/>
      <c r="K7" s="858"/>
      <c r="L7" s="859"/>
      <c r="M7" s="847" t="s">
        <v>248</v>
      </c>
      <c r="N7" s="857" t="s">
        <v>251</v>
      </c>
      <c r="O7" s="858"/>
      <c r="P7" s="858"/>
      <c r="Q7" s="858"/>
      <c r="R7" s="858"/>
      <c r="S7" s="858"/>
      <c r="T7" s="858"/>
      <c r="U7" s="858"/>
      <c r="V7" s="51"/>
    </row>
    <row r="8" spans="1:22" ht="51" customHeight="1">
      <c r="A8" s="853"/>
      <c r="B8" s="867"/>
      <c r="C8" s="860"/>
      <c r="D8" s="847"/>
      <c r="E8" s="848" t="s">
        <v>37</v>
      </c>
      <c r="F8" s="849"/>
      <c r="G8" s="850" t="s">
        <v>29</v>
      </c>
      <c r="H8" s="851"/>
      <c r="I8" s="850" t="s">
        <v>30</v>
      </c>
      <c r="J8" s="851"/>
      <c r="K8" s="850" t="s">
        <v>31</v>
      </c>
      <c r="L8" s="851"/>
      <c r="M8" s="856"/>
      <c r="N8" s="848" t="s">
        <v>37</v>
      </c>
      <c r="O8" s="849"/>
      <c r="P8" s="850" t="s">
        <v>29</v>
      </c>
      <c r="Q8" s="851"/>
      <c r="R8" s="850" t="s">
        <v>30</v>
      </c>
      <c r="S8" s="851"/>
      <c r="T8" s="850" t="s">
        <v>31</v>
      </c>
      <c r="U8" s="855"/>
      <c r="V8" s="51"/>
    </row>
    <row r="9" spans="1:22" ht="15" customHeight="1" thickBot="1">
      <c r="A9" s="854"/>
      <c r="B9" s="861" t="s">
        <v>0</v>
      </c>
      <c r="C9" s="861"/>
      <c r="D9" s="861"/>
      <c r="E9" s="862"/>
      <c r="F9" s="490" t="s">
        <v>70</v>
      </c>
      <c r="G9" s="633" t="s">
        <v>0</v>
      </c>
      <c r="H9" s="490" t="s">
        <v>70</v>
      </c>
      <c r="I9" s="633" t="s">
        <v>0</v>
      </c>
      <c r="J9" s="490" t="s">
        <v>70</v>
      </c>
      <c r="K9" s="633" t="s">
        <v>0</v>
      </c>
      <c r="L9" s="490" t="s">
        <v>70</v>
      </c>
      <c r="M9" s="556" t="s">
        <v>0</v>
      </c>
      <c r="N9" s="502" t="s">
        <v>0</v>
      </c>
      <c r="O9" s="490" t="s">
        <v>70</v>
      </c>
      <c r="P9" s="633" t="s">
        <v>0</v>
      </c>
      <c r="Q9" s="490" t="s">
        <v>70</v>
      </c>
      <c r="R9" s="633" t="s">
        <v>0</v>
      </c>
      <c r="S9" s="490" t="s">
        <v>70</v>
      </c>
      <c r="T9" s="633" t="s">
        <v>0</v>
      </c>
      <c r="U9" s="584" t="s">
        <v>70</v>
      </c>
      <c r="V9" s="51"/>
    </row>
    <row r="10" spans="1:22" ht="14.5">
      <c r="A10" s="388" t="s">
        <v>3</v>
      </c>
      <c r="B10" s="609">
        <v>431527</v>
      </c>
      <c r="C10" s="481">
        <v>111107</v>
      </c>
      <c r="D10" s="493">
        <v>14488</v>
      </c>
      <c r="E10" s="236">
        <v>4624</v>
      </c>
      <c r="F10" s="492">
        <v>31.9</v>
      </c>
      <c r="G10" s="236">
        <v>5854</v>
      </c>
      <c r="H10" s="492">
        <v>40.4</v>
      </c>
      <c r="I10" s="237">
        <v>3037</v>
      </c>
      <c r="J10" s="240">
        <v>21</v>
      </c>
      <c r="K10" s="237">
        <v>973</v>
      </c>
      <c r="L10" s="240">
        <v>6.7</v>
      </c>
      <c r="M10" s="497">
        <v>96619</v>
      </c>
      <c r="N10" s="237">
        <v>24818</v>
      </c>
      <c r="O10" s="240">
        <v>25.7</v>
      </c>
      <c r="P10" s="237">
        <v>38948</v>
      </c>
      <c r="Q10" s="240">
        <v>40.299999999999997</v>
      </c>
      <c r="R10" s="237">
        <v>23673</v>
      </c>
      <c r="S10" s="240">
        <v>24.5</v>
      </c>
      <c r="T10" s="237">
        <v>9180</v>
      </c>
      <c r="U10" s="238">
        <v>9.5</v>
      </c>
      <c r="V10" s="51"/>
    </row>
    <row r="11" spans="1:22" ht="14.5">
      <c r="A11" s="389" t="s">
        <v>4</v>
      </c>
      <c r="B11" s="610">
        <v>521161</v>
      </c>
      <c r="C11" s="482">
        <v>93182</v>
      </c>
      <c r="D11" s="494">
        <v>13812</v>
      </c>
      <c r="E11" s="231">
        <v>5437</v>
      </c>
      <c r="F11" s="491">
        <v>39.4</v>
      </c>
      <c r="G11" s="231">
        <v>5263</v>
      </c>
      <c r="H11" s="491">
        <v>38.1</v>
      </c>
      <c r="I11" s="232">
        <v>2345</v>
      </c>
      <c r="J11" s="235">
        <v>17</v>
      </c>
      <c r="K11" s="232">
        <v>767</v>
      </c>
      <c r="L11" s="235">
        <v>5.6</v>
      </c>
      <c r="M11" s="495">
        <v>79370</v>
      </c>
      <c r="N11" s="232">
        <v>25449</v>
      </c>
      <c r="O11" s="235">
        <v>32.1</v>
      </c>
      <c r="P11" s="232">
        <v>26579</v>
      </c>
      <c r="Q11" s="235">
        <v>33.5</v>
      </c>
      <c r="R11" s="232">
        <v>19176</v>
      </c>
      <c r="S11" s="235">
        <v>24.2</v>
      </c>
      <c r="T11" s="232">
        <v>8166</v>
      </c>
      <c r="U11" s="233">
        <v>10.3</v>
      </c>
      <c r="V11" s="51"/>
    </row>
    <row r="12" spans="1:22" ht="14.5">
      <c r="A12" s="388" t="s">
        <v>26</v>
      </c>
      <c r="B12" s="609">
        <v>168470</v>
      </c>
      <c r="C12" s="483">
        <v>54748</v>
      </c>
      <c r="D12" s="493">
        <v>12641</v>
      </c>
      <c r="E12" s="236">
        <v>2237</v>
      </c>
      <c r="F12" s="492">
        <v>17.7</v>
      </c>
      <c r="G12" s="236">
        <v>4280</v>
      </c>
      <c r="H12" s="492">
        <v>33.9</v>
      </c>
      <c r="I12" s="237">
        <v>4561</v>
      </c>
      <c r="J12" s="240">
        <v>36.1</v>
      </c>
      <c r="K12" s="237">
        <v>1563</v>
      </c>
      <c r="L12" s="240">
        <v>12.4</v>
      </c>
      <c r="M12" s="493">
        <v>42107</v>
      </c>
      <c r="N12" s="236">
        <v>6980</v>
      </c>
      <c r="O12" s="492">
        <v>16.600000000000001</v>
      </c>
      <c r="P12" s="236">
        <v>13671</v>
      </c>
      <c r="Q12" s="492">
        <v>32.5</v>
      </c>
      <c r="R12" s="236">
        <v>15286</v>
      </c>
      <c r="S12" s="492">
        <v>36.299999999999997</v>
      </c>
      <c r="T12" s="236">
        <v>6170</v>
      </c>
      <c r="U12" s="238">
        <v>14.7</v>
      </c>
      <c r="V12" s="51"/>
    </row>
    <row r="13" spans="1:22" ht="14.5">
      <c r="A13" s="390" t="s">
        <v>5</v>
      </c>
      <c r="B13" s="611">
        <v>110757</v>
      </c>
      <c r="C13" s="484">
        <v>7409</v>
      </c>
      <c r="D13" s="494">
        <v>1771</v>
      </c>
      <c r="E13" s="231">
        <v>1319</v>
      </c>
      <c r="F13" s="491">
        <v>74.5</v>
      </c>
      <c r="G13" s="231">
        <v>366</v>
      </c>
      <c r="H13" s="491">
        <v>20.7</v>
      </c>
      <c r="I13" s="241" t="s">
        <v>230</v>
      </c>
      <c r="J13" s="235" t="s">
        <v>230</v>
      </c>
      <c r="K13" s="232" t="s">
        <v>230</v>
      </c>
      <c r="L13" s="235" t="s">
        <v>230</v>
      </c>
      <c r="M13" s="494">
        <v>6090</v>
      </c>
      <c r="N13" s="231">
        <v>4566</v>
      </c>
      <c r="O13" s="491">
        <v>75</v>
      </c>
      <c r="P13" s="231">
        <v>1158</v>
      </c>
      <c r="Q13" s="491">
        <v>19</v>
      </c>
      <c r="R13" s="231" t="s">
        <v>230</v>
      </c>
      <c r="S13" s="491" t="s">
        <v>230</v>
      </c>
      <c r="T13" s="231" t="s">
        <v>230</v>
      </c>
      <c r="U13" s="233" t="s">
        <v>230</v>
      </c>
      <c r="V13" s="51"/>
    </row>
    <row r="14" spans="1:22" ht="14.5">
      <c r="A14" s="391" t="s">
        <v>6</v>
      </c>
      <c r="B14" s="612">
        <v>26032</v>
      </c>
      <c r="C14" s="483">
        <v>10333</v>
      </c>
      <c r="D14" s="493">
        <v>1624</v>
      </c>
      <c r="E14" s="236">
        <v>196</v>
      </c>
      <c r="F14" s="492">
        <v>12.1</v>
      </c>
      <c r="G14" s="236">
        <v>428</v>
      </c>
      <c r="H14" s="492">
        <v>26.4</v>
      </c>
      <c r="I14" s="237">
        <v>730</v>
      </c>
      <c r="J14" s="240">
        <v>45</v>
      </c>
      <c r="K14" s="237">
        <v>270</v>
      </c>
      <c r="L14" s="240">
        <v>16.600000000000001</v>
      </c>
      <c r="M14" s="493">
        <v>8709</v>
      </c>
      <c r="N14" s="236">
        <v>918</v>
      </c>
      <c r="O14" s="492">
        <v>10.5</v>
      </c>
      <c r="P14" s="236">
        <v>2020</v>
      </c>
      <c r="Q14" s="492">
        <v>23.2</v>
      </c>
      <c r="R14" s="236">
        <v>3832</v>
      </c>
      <c r="S14" s="492">
        <v>44</v>
      </c>
      <c r="T14" s="236">
        <v>1939</v>
      </c>
      <c r="U14" s="238">
        <v>22.3</v>
      </c>
      <c r="V14" s="51"/>
    </row>
    <row r="15" spans="1:22" ht="14.5">
      <c r="A15" s="390" t="s">
        <v>27</v>
      </c>
      <c r="B15" s="611">
        <v>83184</v>
      </c>
      <c r="C15" s="482">
        <v>24575</v>
      </c>
      <c r="D15" s="494">
        <v>6888</v>
      </c>
      <c r="E15" s="231">
        <v>1174</v>
      </c>
      <c r="F15" s="491">
        <v>17</v>
      </c>
      <c r="G15" s="231">
        <v>1949</v>
      </c>
      <c r="H15" s="491">
        <v>28.3</v>
      </c>
      <c r="I15" s="232">
        <v>2581</v>
      </c>
      <c r="J15" s="235">
        <v>37.5</v>
      </c>
      <c r="K15" s="232">
        <v>1184</v>
      </c>
      <c r="L15" s="235">
        <v>17.2</v>
      </c>
      <c r="M15" s="494">
        <v>17687</v>
      </c>
      <c r="N15" s="231">
        <v>2966</v>
      </c>
      <c r="O15" s="491">
        <v>16.8</v>
      </c>
      <c r="P15" s="231">
        <v>4985</v>
      </c>
      <c r="Q15" s="491">
        <v>28.2</v>
      </c>
      <c r="R15" s="231">
        <v>6554</v>
      </c>
      <c r="S15" s="491">
        <v>37.1</v>
      </c>
      <c r="T15" s="231">
        <v>3182</v>
      </c>
      <c r="U15" s="233">
        <v>18</v>
      </c>
      <c r="V15" s="51"/>
    </row>
    <row r="16" spans="1:22" ht="14.5">
      <c r="A16" s="391" t="s">
        <v>7</v>
      </c>
      <c r="B16" s="612">
        <v>250106</v>
      </c>
      <c r="C16" s="483">
        <v>83468</v>
      </c>
      <c r="D16" s="493">
        <v>11819</v>
      </c>
      <c r="E16" s="236">
        <v>2068</v>
      </c>
      <c r="F16" s="492">
        <v>17.5</v>
      </c>
      <c r="G16" s="236">
        <v>5108</v>
      </c>
      <c r="H16" s="492">
        <v>43.2</v>
      </c>
      <c r="I16" s="237">
        <v>3446</v>
      </c>
      <c r="J16" s="240">
        <v>29.2</v>
      </c>
      <c r="K16" s="237">
        <v>1197</v>
      </c>
      <c r="L16" s="240">
        <v>10.1</v>
      </c>
      <c r="M16" s="493">
        <v>71649</v>
      </c>
      <c r="N16" s="236">
        <v>11243</v>
      </c>
      <c r="O16" s="492">
        <v>15.7</v>
      </c>
      <c r="P16" s="236">
        <v>27487</v>
      </c>
      <c r="Q16" s="492">
        <v>38.4</v>
      </c>
      <c r="R16" s="236">
        <v>21508</v>
      </c>
      <c r="S16" s="492">
        <v>30</v>
      </c>
      <c r="T16" s="236">
        <v>11411</v>
      </c>
      <c r="U16" s="238">
        <v>15.9</v>
      </c>
      <c r="V16" s="51"/>
    </row>
    <row r="17" spans="1:22" ht="14.5">
      <c r="A17" s="390" t="s">
        <v>8</v>
      </c>
      <c r="B17" s="611">
        <v>68913</v>
      </c>
      <c r="C17" s="482">
        <v>4025</v>
      </c>
      <c r="D17" s="494">
        <v>879</v>
      </c>
      <c r="E17" s="231">
        <v>624</v>
      </c>
      <c r="F17" s="491">
        <v>71</v>
      </c>
      <c r="G17" s="231">
        <v>212</v>
      </c>
      <c r="H17" s="491">
        <v>24.1</v>
      </c>
      <c r="I17" s="241" t="s">
        <v>230</v>
      </c>
      <c r="J17" s="235" t="s">
        <v>230</v>
      </c>
      <c r="K17" s="232" t="s">
        <v>230</v>
      </c>
      <c r="L17" s="235" t="s">
        <v>230</v>
      </c>
      <c r="M17" s="494">
        <v>3302</v>
      </c>
      <c r="N17" s="231">
        <v>2365</v>
      </c>
      <c r="O17" s="491">
        <v>71.599999999999994</v>
      </c>
      <c r="P17" s="231">
        <v>824</v>
      </c>
      <c r="Q17" s="491">
        <v>25</v>
      </c>
      <c r="R17" s="231" t="s">
        <v>230</v>
      </c>
      <c r="S17" s="491" t="s">
        <v>230</v>
      </c>
      <c r="T17" s="231" t="s">
        <v>230</v>
      </c>
      <c r="U17" s="233" t="s">
        <v>230</v>
      </c>
      <c r="V17" s="51"/>
    </row>
    <row r="18" spans="1:22" ht="14.5">
      <c r="A18" s="391" t="s">
        <v>9</v>
      </c>
      <c r="B18" s="612">
        <v>302555</v>
      </c>
      <c r="C18" s="483">
        <v>57201</v>
      </c>
      <c r="D18" s="493">
        <v>7017</v>
      </c>
      <c r="E18" s="236">
        <v>2823</v>
      </c>
      <c r="F18" s="492">
        <v>40.200000000000003</v>
      </c>
      <c r="G18" s="236">
        <v>2754</v>
      </c>
      <c r="H18" s="492">
        <v>39.200000000000003</v>
      </c>
      <c r="I18" s="237">
        <v>1108</v>
      </c>
      <c r="J18" s="240">
        <v>15.8</v>
      </c>
      <c r="K18" s="637">
        <v>332</v>
      </c>
      <c r="L18" s="555">
        <v>4.7</v>
      </c>
      <c r="M18" s="493">
        <v>50184</v>
      </c>
      <c r="N18" s="236">
        <v>17884</v>
      </c>
      <c r="O18" s="492">
        <v>35.6</v>
      </c>
      <c r="P18" s="236">
        <v>19723</v>
      </c>
      <c r="Q18" s="492">
        <v>39.299999999999997</v>
      </c>
      <c r="R18" s="236">
        <v>9350</v>
      </c>
      <c r="S18" s="492">
        <v>18.600000000000001</v>
      </c>
      <c r="T18" s="236">
        <v>3227</v>
      </c>
      <c r="U18" s="238">
        <v>6.4</v>
      </c>
      <c r="V18" s="51"/>
    </row>
    <row r="19" spans="1:22" ht="14.5">
      <c r="A19" s="390" t="s">
        <v>10</v>
      </c>
      <c r="B19" s="611">
        <v>641928</v>
      </c>
      <c r="C19" s="482">
        <v>178940</v>
      </c>
      <c r="D19" s="495">
        <v>20242</v>
      </c>
      <c r="E19" s="232">
        <v>4868</v>
      </c>
      <c r="F19" s="235">
        <v>24</v>
      </c>
      <c r="G19" s="232">
        <v>7433</v>
      </c>
      <c r="H19" s="235">
        <v>36.700000000000003</v>
      </c>
      <c r="I19" s="232">
        <v>5483</v>
      </c>
      <c r="J19" s="235">
        <v>27.1</v>
      </c>
      <c r="K19" s="232">
        <v>2458</v>
      </c>
      <c r="L19" s="235">
        <v>12.1</v>
      </c>
      <c r="M19" s="494">
        <v>158698</v>
      </c>
      <c r="N19" s="231">
        <v>34830</v>
      </c>
      <c r="O19" s="491">
        <v>21.9</v>
      </c>
      <c r="P19" s="231">
        <v>56048</v>
      </c>
      <c r="Q19" s="491">
        <v>35.299999999999997</v>
      </c>
      <c r="R19" s="231">
        <v>46416</v>
      </c>
      <c r="S19" s="491">
        <v>29.2</v>
      </c>
      <c r="T19" s="231">
        <v>21404</v>
      </c>
      <c r="U19" s="233">
        <v>13.5</v>
      </c>
      <c r="V19" s="51"/>
    </row>
    <row r="20" spans="1:22" ht="14.5">
      <c r="A20" s="391" t="s">
        <v>11</v>
      </c>
      <c r="B20" s="612">
        <v>158542</v>
      </c>
      <c r="C20" s="483">
        <v>36158</v>
      </c>
      <c r="D20" s="496">
        <v>5085</v>
      </c>
      <c r="E20" s="237">
        <v>1938</v>
      </c>
      <c r="F20" s="240">
        <v>38.1</v>
      </c>
      <c r="G20" s="237">
        <v>2047</v>
      </c>
      <c r="H20" s="240">
        <v>40.299999999999997</v>
      </c>
      <c r="I20" s="237">
        <v>910</v>
      </c>
      <c r="J20" s="240">
        <v>17.899999999999999</v>
      </c>
      <c r="K20" s="237">
        <v>190</v>
      </c>
      <c r="L20" s="240">
        <v>3.7</v>
      </c>
      <c r="M20" s="493">
        <v>31073</v>
      </c>
      <c r="N20" s="236">
        <v>10204</v>
      </c>
      <c r="O20" s="492">
        <v>32.799999999999997</v>
      </c>
      <c r="P20" s="236">
        <v>12191</v>
      </c>
      <c r="Q20" s="492">
        <v>39.200000000000003</v>
      </c>
      <c r="R20" s="236">
        <v>6707</v>
      </c>
      <c r="S20" s="492">
        <v>21.6</v>
      </c>
      <c r="T20" s="236">
        <v>1971</v>
      </c>
      <c r="U20" s="238">
        <v>6.3</v>
      </c>
      <c r="V20" s="51"/>
    </row>
    <row r="21" spans="1:22" ht="14.5">
      <c r="A21" s="390" t="s">
        <v>12</v>
      </c>
      <c r="B21" s="611">
        <v>34028</v>
      </c>
      <c r="C21" s="482">
        <v>7053</v>
      </c>
      <c r="D21" s="494">
        <v>839</v>
      </c>
      <c r="E21" s="231">
        <v>326</v>
      </c>
      <c r="F21" s="491">
        <v>38.9</v>
      </c>
      <c r="G21" s="231">
        <v>320</v>
      </c>
      <c r="H21" s="491">
        <v>38.1</v>
      </c>
      <c r="I21" s="231">
        <v>139</v>
      </c>
      <c r="J21" s="491">
        <v>16.600000000000001</v>
      </c>
      <c r="K21" s="231">
        <v>54</v>
      </c>
      <c r="L21" s="491">
        <v>6.4</v>
      </c>
      <c r="M21" s="494">
        <v>6214</v>
      </c>
      <c r="N21" s="231">
        <v>2534</v>
      </c>
      <c r="O21" s="491">
        <v>40.799999999999997</v>
      </c>
      <c r="P21" s="231">
        <v>2255</v>
      </c>
      <c r="Q21" s="491">
        <v>36.299999999999997</v>
      </c>
      <c r="R21" s="231">
        <v>1101</v>
      </c>
      <c r="S21" s="491">
        <v>17.7</v>
      </c>
      <c r="T21" s="231">
        <v>324</v>
      </c>
      <c r="U21" s="233">
        <v>5.2</v>
      </c>
      <c r="V21" s="51"/>
    </row>
    <row r="22" spans="1:22" ht="14.5">
      <c r="A22" s="391" t="s">
        <v>13</v>
      </c>
      <c r="B22" s="612">
        <v>183605</v>
      </c>
      <c r="C22" s="485">
        <v>14583</v>
      </c>
      <c r="D22" s="493">
        <v>2896</v>
      </c>
      <c r="E22" s="236">
        <v>1846</v>
      </c>
      <c r="F22" s="492">
        <v>63.7</v>
      </c>
      <c r="G22" s="236">
        <v>831</v>
      </c>
      <c r="H22" s="492">
        <v>28.7</v>
      </c>
      <c r="I22" s="236">
        <v>104</v>
      </c>
      <c r="J22" s="492">
        <v>3.6</v>
      </c>
      <c r="K22" s="236">
        <v>115</v>
      </c>
      <c r="L22" s="492">
        <v>4</v>
      </c>
      <c r="M22" s="493">
        <v>11802</v>
      </c>
      <c r="N22" s="236">
        <v>7491</v>
      </c>
      <c r="O22" s="492">
        <v>63.5</v>
      </c>
      <c r="P22" s="236">
        <v>3515</v>
      </c>
      <c r="Q22" s="492">
        <v>29.8</v>
      </c>
      <c r="R22" s="236">
        <v>472</v>
      </c>
      <c r="S22" s="492">
        <v>4</v>
      </c>
      <c r="T22" s="236">
        <v>324</v>
      </c>
      <c r="U22" s="238">
        <v>2.7</v>
      </c>
      <c r="V22" s="51"/>
    </row>
    <row r="23" spans="1:22" ht="14.5">
      <c r="A23" s="390" t="s">
        <v>14</v>
      </c>
      <c r="B23" s="611">
        <v>92959</v>
      </c>
      <c r="C23" s="482">
        <v>6526</v>
      </c>
      <c r="D23" s="494">
        <v>1470</v>
      </c>
      <c r="E23" s="231">
        <v>955</v>
      </c>
      <c r="F23" s="491">
        <v>65</v>
      </c>
      <c r="G23" s="231">
        <v>459</v>
      </c>
      <c r="H23" s="491">
        <v>31.2</v>
      </c>
      <c r="I23" s="231">
        <v>56</v>
      </c>
      <c r="J23" s="491">
        <v>3.8</v>
      </c>
      <c r="K23" s="231">
        <v>0</v>
      </c>
      <c r="L23" s="491">
        <v>0</v>
      </c>
      <c r="M23" s="495">
        <v>5056</v>
      </c>
      <c r="N23" s="232">
        <v>3227</v>
      </c>
      <c r="O23" s="235">
        <v>63.8</v>
      </c>
      <c r="P23" s="232">
        <v>1617</v>
      </c>
      <c r="Q23" s="235">
        <v>32</v>
      </c>
      <c r="R23" s="232">
        <v>212</v>
      </c>
      <c r="S23" s="235">
        <v>4.2</v>
      </c>
      <c r="T23" s="232">
        <v>0</v>
      </c>
      <c r="U23" s="233">
        <v>0</v>
      </c>
      <c r="V23" s="51"/>
    </row>
    <row r="24" spans="1:22" ht="14.5">
      <c r="A24" s="392" t="s">
        <v>15</v>
      </c>
      <c r="B24" s="613">
        <v>106855</v>
      </c>
      <c r="C24" s="486">
        <v>16937</v>
      </c>
      <c r="D24" s="496">
        <v>2193</v>
      </c>
      <c r="E24" s="237">
        <v>1094</v>
      </c>
      <c r="F24" s="240">
        <v>49.9</v>
      </c>
      <c r="G24" s="237">
        <v>665</v>
      </c>
      <c r="H24" s="240">
        <v>30.3</v>
      </c>
      <c r="I24" s="237">
        <v>270</v>
      </c>
      <c r="J24" s="240">
        <v>12.3</v>
      </c>
      <c r="K24" s="237">
        <v>164</v>
      </c>
      <c r="L24" s="240">
        <v>7.5</v>
      </c>
      <c r="M24" s="496">
        <v>14744</v>
      </c>
      <c r="N24" s="237">
        <v>6164</v>
      </c>
      <c r="O24" s="240">
        <v>41.8</v>
      </c>
      <c r="P24" s="237">
        <v>5055</v>
      </c>
      <c r="Q24" s="240">
        <v>34.299999999999997</v>
      </c>
      <c r="R24" s="237">
        <v>2370</v>
      </c>
      <c r="S24" s="240">
        <v>16.100000000000001</v>
      </c>
      <c r="T24" s="237">
        <v>1155</v>
      </c>
      <c r="U24" s="238">
        <v>7.8</v>
      </c>
      <c r="V24" s="51"/>
    </row>
    <row r="25" spans="1:22" ht="15" thickBot="1">
      <c r="A25" s="390" t="s">
        <v>16</v>
      </c>
      <c r="B25" s="611">
        <v>91858</v>
      </c>
      <c r="C25" s="484">
        <v>7044</v>
      </c>
      <c r="D25" s="495">
        <v>1576</v>
      </c>
      <c r="E25" s="232">
        <v>1054</v>
      </c>
      <c r="F25" s="235">
        <v>66.900000000000006</v>
      </c>
      <c r="G25" s="232">
        <v>457</v>
      </c>
      <c r="H25" s="235">
        <v>29</v>
      </c>
      <c r="I25" s="232">
        <v>65</v>
      </c>
      <c r="J25" s="235">
        <v>4.0999999999999996</v>
      </c>
      <c r="K25" s="232">
        <v>0</v>
      </c>
      <c r="L25" s="235">
        <v>0</v>
      </c>
      <c r="M25" s="495">
        <v>5468</v>
      </c>
      <c r="N25" s="232">
        <v>3481</v>
      </c>
      <c r="O25" s="235">
        <v>63.7</v>
      </c>
      <c r="P25" s="232">
        <v>1723</v>
      </c>
      <c r="Q25" s="235">
        <v>31.5</v>
      </c>
      <c r="R25" s="232">
        <v>264</v>
      </c>
      <c r="S25" s="235">
        <v>4.8</v>
      </c>
      <c r="T25" s="232">
        <v>0</v>
      </c>
      <c r="U25" s="233">
        <v>0</v>
      </c>
      <c r="V25" s="51"/>
    </row>
    <row r="26" spans="1:22" ht="14.5">
      <c r="A26" s="393" t="s">
        <v>18</v>
      </c>
      <c r="B26" s="614">
        <v>2555918</v>
      </c>
      <c r="C26" s="487">
        <v>618954</v>
      </c>
      <c r="D26" s="487">
        <v>84007</v>
      </c>
      <c r="E26" s="242">
        <v>24548</v>
      </c>
      <c r="F26" s="529">
        <v>29.2</v>
      </c>
      <c r="G26" s="242">
        <v>31821</v>
      </c>
      <c r="H26" s="217">
        <v>37.9</v>
      </c>
      <c r="I26" s="242">
        <v>20049</v>
      </c>
      <c r="J26" s="217">
        <v>23.9</v>
      </c>
      <c r="K26" s="216">
        <v>7589</v>
      </c>
      <c r="L26" s="217">
        <v>9</v>
      </c>
      <c r="M26" s="404">
        <v>534947</v>
      </c>
      <c r="N26" s="242">
        <v>137010</v>
      </c>
      <c r="O26" s="217">
        <v>25.6</v>
      </c>
      <c r="P26" s="242">
        <v>195291</v>
      </c>
      <c r="Q26" s="217">
        <v>36.5</v>
      </c>
      <c r="R26" s="242">
        <v>140687</v>
      </c>
      <c r="S26" s="217">
        <v>26.3</v>
      </c>
      <c r="T26" s="216">
        <v>61959</v>
      </c>
      <c r="U26" s="215">
        <v>11.6</v>
      </c>
      <c r="V26" s="51"/>
    </row>
    <row r="27" spans="1:22" ht="14.5">
      <c r="A27" s="394" t="s">
        <v>17</v>
      </c>
      <c r="B27" s="615">
        <v>716562</v>
      </c>
      <c r="C27" s="488">
        <v>95058</v>
      </c>
      <c r="D27" s="488">
        <v>21233</v>
      </c>
      <c r="E27" s="220">
        <v>8035</v>
      </c>
      <c r="F27" s="530">
        <v>37.799999999999997</v>
      </c>
      <c r="G27" s="634">
        <v>6605</v>
      </c>
      <c r="H27" s="221">
        <v>31.1</v>
      </c>
      <c r="I27" s="634">
        <v>4868</v>
      </c>
      <c r="J27" s="221">
        <v>22.9</v>
      </c>
      <c r="K27" s="634">
        <v>1725</v>
      </c>
      <c r="L27" s="221">
        <v>8.1</v>
      </c>
      <c r="M27" s="405">
        <v>73825</v>
      </c>
      <c r="N27" s="220">
        <v>28110</v>
      </c>
      <c r="O27" s="221">
        <v>38.1</v>
      </c>
      <c r="P27" s="634">
        <v>22508</v>
      </c>
      <c r="Q27" s="221">
        <v>30.5</v>
      </c>
      <c r="R27" s="634">
        <v>16597</v>
      </c>
      <c r="S27" s="221">
        <v>22.5</v>
      </c>
      <c r="T27" s="634">
        <v>6610</v>
      </c>
      <c r="U27" s="219">
        <v>9</v>
      </c>
      <c r="V27" s="51"/>
    </row>
    <row r="28" spans="1:22" ht="15" thickBot="1">
      <c r="A28" s="395" t="s">
        <v>19</v>
      </c>
      <c r="B28" s="616">
        <v>3272480</v>
      </c>
      <c r="C28" s="489">
        <v>714012</v>
      </c>
      <c r="D28" s="489">
        <v>105240</v>
      </c>
      <c r="E28" s="225">
        <v>32583</v>
      </c>
      <c r="F28" s="531">
        <v>31</v>
      </c>
      <c r="G28" s="247">
        <v>38426</v>
      </c>
      <c r="H28" s="226">
        <v>36.5</v>
      </c>
      <c r="I28" s="247">
        <v>24917</v>
      </c>
      <c r="J28" s="226">
        <v>23.7</v>
      </c>
      <c r="K28" s="247">
        <v>9314</v>
      </c>
      <c r="L28" s="226">
        <v>8.9</v>
      </c>
      <c r="M28" s="498">
        <v>608772</v>
      </c>
      <c r="N28" s="225">
        <v>165120</v>
      </c>
      <c r="O28" s="226">
        <v>27.1</v>
      </c>
      <c r="P28" s="247">
        <v>217799</v>
      </c>
      <c r="Q28" s="226">
        <v>35.799999999999997</v>
      </c>
      <c r="R28" s="247">
        <v>157284</v>
      </c>
      <c r="S28" s="226">
        <v>25.8</v>
      </c>
      <c r="T28" s="247">
        <v>68569</v>
      </c>
      <c r="U28" s="224">
        <v>11.3</v>
      </c>
      <c r="V28" s="51"/>
    </row>
    <row r="29" spans="1:22" ht="14.5">
      <c r="A29" s="845" t="s">
        <v>254</v>
      </c>
      <c r="B29" s="845"/>
      <c r="C29" s="845"/>
      <c r="D29" s="845"/>
      <c r="E29" s="845"/>
      <c r="F29" s="845"/>
      <c r="G29" s="845"/>
      <c r="H29" s="845"/>
      <c r="I29" s="845"/>
      <c r="J29" s="845"/>
      <c r="K29" s="845"/>
      <c r="L29" s="845"/>
      <c r="M29" s="845"/>
      <c r="N29" s="845"/>
      <c r="O29" s="845"/>
      <c r="P29" s="845"/>
      <c r="Q29" s="845"/>
      <c r="R29" s="845"/>
      <c r="S29" s="845"/>
      <c r="T29" s="845"/>
      <c r="U29" s="845"/>
      <c r="V29" s="51"/>
    </row>
    <row r="30" spans="1:22" ht="27" customHeight="1">
      <c r="A30" s="846" t="s">
        <v>231</v>
      </c>
      <c r="B30" s="846"/>
      <c r="C30" s="846"/>
      <c r="D30" s="846"/>
      <c r="E30" s="846"/>
      <c r="F30" s="846"/>
      <c r="G30" s="846"/>
      <c r="H30" s="846"/>
      <c r="I30" s="846"/>
      <c r="J30" s="846"/>
      <c r="K30" s="846"/>
      <c r="L30" s="846"/>
      <c r="M30" s="846"/>
      <c r="N30" s="846"/>
      <c r="O30" s="846"/>
      <c r="P30" s="846"/>
      <c r="Q30" s="846"/>
      <c r="R30" s="846"/>
      <c r="S30" s="846"/>
      <c r="T30" s="846"/>
      <c r="U30" s="846"/>
      <c r="V30" s="51"/>
    </row>
    <row r="31" spans="1:22" ht="14.5">
      <c r="A31" s="51"/>
      <c r="B31" s="51"/>
      <c r="C31" s="51"/>
      <c r="D31" s="51"/>
      <c r="E31" s="51"/>
      <c r="F31" s="51"/>
      <c r="G31" s="51"/>
      <c r="H31" s="51"/>
      <c r="I31" s="51"/>
      <c r="J31" s="51"/>
      <c r="K31" s="51"/>
      <c r="L31" s="51"/>
      <c r="M31" s="51"/>
      <c r="N31" s="51"/>
      <c r="O31" s="51"/>
      <c r="P31" s="51"/>
      <c r="Q31" s="51"/>
      <c r="R31" s="51"/>
      <c r="S31" s="51"/>
      <c r="T31" s="51"/>
      <c r="U31" s="51"/>
      <c r="V31" s="51"/>
    </row>
    <row r="32" spans="1:22" ht="23.5">
      <c r="A32" s="852">
        <v>2020</v>
      </c>
      <c r="B32" s="852"/>
      <c r="C32" s="852"/>
      <c r="D32" s="852"/>
      <c r="E32" s="852"/>
      <c r="F32" s="852"/>
      <c r="G32" s="852"/>
      <c r="H32" s="852"/>
      <c r="I32" s="852"/>
      <c r="J32" s="852"/>
      <c r="K32" s="852"/>
      <c r="L32" s="852"/>
      <c r="M32" s="852"/>
      <c r="N32" s="852"/>
      <c r="O32" s="852"/>
      <c r="P32" s="852"/>
      <c r="Q32" s="852"/>
      <c r="R32" s="852"/>
      <c r="S32" s="852"/>
      <c r="T32" s="852"/>
      <c r="U32" s="852"/>
      <c r="V32" s="51"/>
    </row>
    <row r="33" spans="1:22" ht="15" customHeight="1">
      <c r="A33" s="50"/>
      <c r="B33" s="50"/>
      <c r="C33" s="230"/>
      <c r="D33" s="230"/>
      <c r="E33" s="230"/>
      <c r="F33" s="230"/>
      <c r="G33" s="230"/>
      <c r="H33" s="230"/>
      <c r="I33" s="230"/>
      <c r="J33" s="230"/>
      <c r="K33" s="230"/>
      <c r="L33" s="230"/>
      <c r="M33" s="51"/>
      <c r="N33" s="51"/>
      <c r="O33" s="51"/>
      <c r="P33" s="51"/>
      <c r="Q33" s="51"/>
      <c r="R33" s="51"/>
      <c r="S33" s="51"/>
      <c r="T33" s="51"/>
      <c r="U33" s="51"/>
      <c r="V33" s="51"/>
    </row>
    <row r="34" spans="1:22" ht="15" customHeight="1">
      <c r="A34" s="843" t="s">
        <v>255</v>
      </c>
      <c r="B34" s="843"/>
      <c r="C34" s="843"/>
      <c r="D34" s="843"/>
      <c r="E34" s="843"/>
      <c r="F34" s="843"/>
      <c r="G34" s="843"/>
      <c r="H34" s="843"/>
      <c r="I34" s="843"/>
      <c r="J34" s="843"/>
      <c r="K34" s="843"/>
      <c r="L34" s="843"/>
      <c r="M34" s="843"/>
      <c r="N34" s="843"/>
      <c r="O34" s="843"/>
      <c r="P34" s="843"/>
      <c r="Q34" s="843"/>
      <c r="R34" s="843"/>
      <c r="S34" s="843"/>
      <c r="T34" s="843"/>
      <c r="U34" s="843"/>
      <c r="V34" s="51"/>
    </row>
    <row r="35" spans="1:22" ht="15" customHeight="1">
      <c r="A35" s="853" t="s">
        <v>2</v>
      </c>
      <c r="B35" s="868" t="s">
        <v>202</v>
      </c>
      <c r="C35" s="857" t="s">
        <v>24</v>
      </c>
      <c r="D35" s="858"/>
      <c r="E35" s="858"/>
      <c r="F35" s="858"/>
      <c r="G35" s="858"/>
      <c r="H35" s="858"/>
      <c r="I35" s="858"/>
      <c r="J35" s="858"/>
      <c r="K35" s="858"/>
      <c r="L35" s="858"/>
      <c r="M35" s="858"/>
      <c r="N35" s="858"/>
      <c r="O35" s="858"/>
      <c r="P35" s="858"/>
      <c r="Q35" s="858"/>
      <c r="R35" s="858"/>
      <c r="S35" s="858"/>
      <c r="T35" s="858"/>
      <c r="U35" s="858"/>
      <c r="V35" s="51"/>
    </row>
    <row r="36" spans="1:22" ht="14.9" customHeight="1">
      <c r="A36" s="853"/>
      <c r="B36" s="869"/>
      <c r="C36" s="860" t="s">
        <v>250</v>
      </c>
      <c r="D36" s="857" t="s">
        <v>24</v>
      </c>
      <c r="E36" s="858"/>
      <c r="F36" s="858"/>
      <c r="G36" s="858"/>
      <c r="H36" s="858"/>
      <c r="I36" s="858"/>
      <c r="J36" s="858"/>
      <c r="K36" s="858"/>
      <c r="L36" s="858"/>
      <c r="M36" s="858"/>
      <c r="N36" s="858"/>
      <c r="O36" s="858"/>
      <c r="P36" s="858"/>
      <c r="Q36" s="858"/>
      <c r="R36" s="858"/>
      <c r="S36" s="858"/>
      <c r="T36" s="858"/>
      <c r="U36" s="858"/>
      <c r="V36" s="51"/>
    </row>
    <row r="37" spans="1:22" ht="41.25" customHeight="1">
      <c r="A37" s="853"/>
      <c r="B37" s="869"/>
      <c r="C37" s="860"/>
      <c r="D37" s="847" t="s">
        <v>247</v>
      </c>
      <c r="E37" s="857" t="s">
        <v>251</v>
      </c>
      <c r="F37" s="858"/>
      <c r="G37" s="858"/>
      <c r="H37" s="858"/>
      <c r="I37" s="858"/>
      <c r="J37" s="858"/>
      <c r="K37" s="858"/>
      <c r="L37" s="859"/>
      <c r="M37" s="847" t="s">
        <v>248</v>
      </c>
      <c r="N37" s="857" t="s">
        <v>251</v>
      </c>
      <c r="O37" s="858"/>
      <c r="P37" s="858"/>
      <c r="Q37" s="858"/>
      <c r="R37" s="858"/>
      <c r="S37" s="858"/>
      <c r="T37" s="858"/>
      <c r="U37" s="858"/>
      <c r="V37" s="51"/>
    </row>
    <row r="38" spans="1:22" ht="33" customHeight="1">
      <c r="A38" s="853"/>
      <c r="B38" s="870"/>
      <c r="C38" s="860"/>
      <c r="D38" s="847"/>
      <c r="E38" s="848" t="s">
        <v>37</v>
      </c>
      <c r="F38" s="849"/>
      <c r="G38" s="850" t="s">
        <v>29</v>
      </c>
      <c r="H38" s="851"/>
      <c r="I38" s="850" t="s">
        <v>30</v>
      </c>
      <c r="J38" s="851"/>
      <c r="K38" s="850" t="s">
        <v>31</v>
      </c>
      <c r="L38" s="851"/>
      <c r="M38" s="856"/>
      <c r="N38" s="848" t="s">
        <v>37</v>
      </c>
      <c r="O38" s="849"/>
      <c r="P38" s="850" t="s">
        <v>29</v>
      </c>
      <c r="Q38" s="851"/>
      <c r="R38" s="850" t="s">
        <v>30</v>
      </c>
      <c r="S38" s="851"/>
      <c r="T38" s="850" t="s">
        <v>31</v>
      </c>
      <c r="U38" s="855"/>
      <c r="V38" s="51"/>
    </row>
    <row r="39" spans="1:22" ht="14.9" customHeight="1" thickBot="1">
      <c r="A39" s="854"/>
      <c r="B39" s="861" t="s">
        <v>0</v>
      </c>
      <c r="C39" s="861"/>
      <c r="D39" s="861"/>
      <c r="E39" s="862"/>
      <c r="F39" s="490" t="s">
        <v>70</v>
      </c>
      <c r="G39" s="633" t="s">
        <v>0</v>
      </c>
      <c r="H39" s="490" t="s">
        <v>70</v>
      </c>
      <c r="I39" s="633" t="s">
        <v>0</v>
      </c>
      <c r="J39" s="490" t="s">
        <v>70</v>
      </c>
      <c r="K39" s="633" t="s">
        <v>0</v>
      </c>
      <c r="L39" s="490" t="s">
        <v>70</v>
      </c>
      <c r="M39" s="556" t="s">
        <v>0</v>
      </c>
      <c r="N39" s="502" t="s">
        <v>0</v>
      </c>
      <c r="O39" s="490" t="s">
        <v>70</v>
      </c>
      <c r="P39" s="633" t="s">
        <v>0</v>
      </c>
      <c r="Q39" s="490" t="s">
        <v>70</v>
      </c>
      <c r="R39" s="633" t="s">
        <v>0</v>
      </c>
      <c r="S39" s="490" t="s">
        <v>70</v>
      </c>
      <c r="T39" s="633" t="s">
        <v>0</v>
      </c>
      <c r="U39" s="584" t="s">
        <v>70</v>
      </c>
      <c r="V39" s="51"/>
    </row>
    <row r="40" spans="1:22" ht="14.15" customHeight="1">
      <c r="A40" s="388" t="s">
        <v>3</v>
      </c>
      <c r="B40" s="609">
        <v>428602</v>
      </c>
      <c r="C40" s="481">
        <v>111279</v>
      </c>
      <c r="D40" s="497">
        <v>15265</v>
      </c>
      <c r="E40" s="237">
        <v>4911</v>
      </c>
      <c r="F40" s="240">
        <v>32.171634457910251</v>
      </c>
      <c r="G40" s="237">
        <v>6078</v>
      </c>
      <c r="H40" s="240">
        <v>39.816573861775304</v>
      </c>
      <c r="I40" s="237">
        <v>3096</v>
      </c>
      <c r="J40" s="240">
        <v>20.281690140845072</v>
      </c>
      <c r="K40" s="237">
        <v>1180</v>
      </c>
      <c r="L40" s="240">
        <v>7.7301015394693753</v>
      </c>
      <c r="M40" s="497">
        <v>96014</v>
      </c>
      <c r="N40" s="237">
        <v>24377</v>
      </c>
      <c r="O40" s="240">
        <v>25.389005769991872</v>
      </c>
      <c r="P40" s="237">
        <v>37169</v>
      </c>
      <c r="Q40" s="240">
        <v>38.712062824171475</v>
      </c>
      <c r="R40" s="237">
        <v>24558</v>
      </c>
      <c r="S40" s="240">
        <v>25.577519945008021</v>
      </c>
      <c r="T40" s="237">
        <v>9910</v>
      </c>
      <c r="U40" s="238">
        <v>10.32141146082863</v>
      </c>
      <c r="V40" s="51"/>
    </row>
    <row r="41" spans="1:22" ht="14.15" customHeight="1">
      <c r="A41" s="389" t="s">
        <v>4</v>
      </c>
      <c r="B41" s="508">
        <v>508879</v>
      </c>
      <c r="C41" s="482">
        <v>90881</v>
      </c>
      <c r="D41" s="495">
        <v>13718</v>
      </c>
      <c r="E41" s="232">
        <v>5529</v>
      </c>
      <c r="F41" s="235">
        <v>40.304709141274238</v>
      </c>
      <c r="G41" s="232">
        <v>5341</v>
      </c>
      <c r="H41" s="235">
        <v>38.934246974777665</v>
      </c>
      <c r="I41" s="232">
        <v>2226</v>
      </c>
      <c r="J41" s="235">
        <v>16.226855226709432</v>
      </c>
      <c r="K41" s="232">
        <v>622</v>
      </c>
      <c r="L41" s="235">
        <v>4.5341886572386647</v>
      </c>
      <c r="M41" s="495">
        <v>77163</v>
      </c>
      <c r="N41" s="232">
        <v>25214</v>
      </c>
      <c r="O41" s="235">
        <v>32.676282674338736</v>
      </c>
      <c r="P41" s="232">
        <v>25616</v>
      </c>
      <c r="Q41" s="235">
        <v>33.197257753068179</v>
      </c>
      <c r="R41" s="232">
        <v>18742</v>
      </c>
      <c r="S41" s="235">
        <v>24.288843098376166</v>
      </c>
      <c r="T41" s="232">
        <v>7591</v>
      </c>
      <c r="U41" s="233">
        <v>9.837616474216917</v>
      </c>
      <c r="V41" s="51"/>
    </row>
    <row r="42" spans="1:22" ht="14.15" customHeight="1">
      <c r="A42" s="388" t="s">
        <v>26</v>
      </c>
      <c r="B42" s="512">
        <v>167104</v>
      </c>
      <c r="C42" s="483">
        <v>53200</v>
      </c>
      <c r="D42" s="496">
        <v>12172</v>
      </c>
      <c r="E42" s="237">
        <v>2291</v>
      </c>
      <c r="F42" s="240">
        <v>18.821886296418008</v>
      </c>
      <c r="G42" s="237">
        <v>3844</v>
      </c>
      <c r="H42" s="240">
        <v>31.580676963522841</v>
      </c>
      <c r="I42" s="237">
        <v>4360</v>
      </c>
      <c r="J42" s="240">
        <v>35.819914558001969</v>
      </c>
      <c r="K42" s="237">
        <v>1677</v>
      </c>
      <c r="L42" s="240">
        <v>13.777522182057181</v>
      </c>
      <c r="M42" s="496">
        <v>41028</v>
      </c>
      <c r="N42" s="237">
        <v>7067</v>
      </c>
      <c r="O42" s="240">
        <v>17.22482207273082</v>
      </c>
      <c r="P42" s="237">
        <v>12366</v>
      </c>
      <c r="Q42" s="240">
        <v>30.140391927464172</v>
      </c>
      <c r="R42" s="237">
        <v>15015</v>
      </c>
      <c r="S42" s="240">
        <v>36.596958174904941</v>
      </c>
      <c r="T42" s="237">
        <v>6580</v>
      </c>
      <c r="U42" s="238">
        <v>16.03782782490007</v>
      </c>
      <c r="V42" s="51"/>
    </row>
    <row r="43" spans="1:22" ht="14.15" customHeight="1">
      <c r="A43" s="390" t="s">
        <v>5</v>
      </c>
      <c r="B43" s="516">
        <v>110483</v>
      </c>
      <c r="C43" s="484">
        <v>7284</v>
      </c>
      <c r="D43" s="495">
        <v>1757</v>
      </c>
      <c r="E43" s="232">
        <v>1326</v>
      </c>
      <c r="F43" s="235">
        <v>75.469550369948777</v>
      </c>
      <c r="G43" s="232">
        <v>362</v>
      </c>
      <c r="H43" s="235">
        <v>20.603301081388732</v>
      </c>
      <c r="I43" s="232" t="s">
        <v>32</v>
      </c>
      <c r="J43" s="235" t="s">
        <v>32</v>
      </c>
      <c r="K43" s="232" t="s">
        <v>32</v>
      </c>
      <c r="L43" s="235" t="s">
        <v>32</v>
      </c>
      <c r="M43" s="495">
        <v>5527</v>
      </c>
      <c r="N43" s="232">
        <v>4220</v>
      </c>
      <c r="O43" s="235">
        <v>76.352451601230314</v>
      </c>
      <c r="P43" s="232">
        <v>1059</v>
      </c>
      <c r="Q43" s="235">
        <v>19.160484892346663</v>
      </c>
      <c r="R43" s="232" t="s">
        <v>32</v>
      </c>
      <c r="S43" s="235" t="s">
        <v>32</v>
      </c>
      <c r="T43" s="232" t="s">
        <v>32</v>
      </c>
      <c r="U43" s="233" t="s">
        <v>32</v>
      </c>
      <c r="V43" s="51"/>
    </row>
    <row r="44" spans="1:22" ht="14.15" customHeight="1">
      <c r="A44" s="391" t="s">
        <v>6</v>
      </c>
      <c r="B44" s="518">
        <v>25063</v>
      </c>
      <c r="C44" s="483">
        <v>9449</v>
      </c>
      <c r="D44" s="496">
        <v>1496</v>
      </c>
      <c r="E44" s="237">
        <v>224</v>
      </c>
      <c r="F44" s="240">
        <v>14.973262032085561</v>
      </c>
      <c r="G44" s="237">
        <v>413</v>
      </c>
      <c r="H44" s="240">
        <v>27.606951871657753</v>
      </c>
      <c r="I44" s="237">
        <v>535</v>
      </c>
      <c r="J44" s="240">
        <v>35.762032085561493</v>
      </c>
      <c r="K44" s="237">
        <v>324</v>
      </c>
      <c r="L44" s="240">
        <v>21.657754010695189</v>
      </c>
      <c r="M44" s="496">
        <v>7953</v>
      </c>
      <c r="N44" s="237">
        <v>982</v>
      </c>
      <c r="O44" s="240">
        <v>12.34754180812272</v>
      </c>
      <c r="P44" s="237">
        <v>1979</v>
      </c>
      <c r="Q44" s="240">
        <v>24.883691688670943</v>
      </c>
      <c r="R44" s="237">
        <v>3164</v>
      </c>
      <c r="S44" s="240">
        <v>39.783729410285432</v>
      </c>
      <c r="T44" s="237">
        <v>1828</v>
      </c>
      <c r="U44" s="238">
        <v>22.985037092920908</v>
      </c>
      <c r="V44" s="51"/>
    </row>
    <row r="45" spans="1:22" ht="14.15" customHeight="1">
      <c r="A45" s="390" t="s">
        <v>27</v>
      </c>
      <c r="B45" s="516">
        <v>82503</v>
      </c>
      <c r="C45" s="482">
        <v>24110</v>
      </c>
      <c r="D45" s="495">
        <v>6866</v>
      </c>
      <c r="E45" s="232">
        <v>1175</v>
      </c>
      <c r="F45" s="235">
        <v>17.113311972036119</v>
      </c>
      <c r="G45" s="232">
        <v>2063</v>
      </c>
      <c r="H45" s="235">
        <v>30.046606466647248</v>
      </c>
      <c r="I45" s="232">
        <v>2292</v>
      </c>
      <c r="J45" s="235">
        <v>33.381881736090882</v>
      </c>
      <c r="K45" s="232">
        <v>1336</v>
      </c>
      <c r="L45" s="235">
        <v>19.458199825225751</v>
      </c>
      <c r="M45" s="495">
        <v>17244</v>
      </c>
      <c r="N45" s="232">
        <v>3101</v>
      </c>
      <c r="O45" s="235">
        <v>17.98306657388077</v>
      </c>
      <c r="P45" s="232">
        <v>5080</v>
      </c>
      <c r="Q45" s="235">
        <v>29.4595221526328</v>
      </c>
      <c r="R45" s="232">
        <v>5832</v>
      </c>
      <c r="S45" s="235">
        <v>33.820459290187891</v>
      </c>
      <c r="T45" s="232">
        <v>3231</v>
      </c>
      <c r="U45" s="233">
        <v>18.736951983298539</v>
      </c>
      <c r="V45" s="51"/>
    </row>
    <row r="46" spans="1:22" ht="14.15" customHeight="1">
      <c r="A46" s="391" t="s">
        <v>7</v>
      </c>
      <c r="B46" s="518">
        <v>248634</v>
      </c>
      <c r="C46" s="483">
        <v>83303</v>
      </c>
      <c r="D46" s="496">
        <v>12256</v>
      </c>
      <c r="E46" s="237">
        <v>2132</v>
      </c>
      <c r="F46" s="240">
        <v>17.395561357702348</v>
      </c>
      <c r="G46" s="237">
        <v>5354</v>
      </c>
      <c r="H46" s="240">
        <v>43.684725848563971</v>
      </c>
      <c r="I46" s="237">
        <v>3470</v>
      </c>
      <c r="J46" s="240">
        <v>28.31266318537859</v>
      </c>
      <c r="K46" s="237">
        <v>1300</v>
      </c>
      <c r="L46" s="240">
        <v>10.607049608355092</v>
      </c>
      <c r="M46" s="496">
        <v>71047</v>
      </c>
      <c r="N46" s="237">
        <v>10768</v>
      </c>
      <c r="O46" s="240">
        <v>15.15616422931299</v>
      </c>
      <c r="P46" s="237">
        <v>26673</v>
      </c>
      <c r="Q46" s="240">
        <v>37.542753388601909</v>
      </c>
      <c r="R46" s="237">
        <v>20386</v>
      </c>
      <c r="S46" s="240">
        <v>28.693681647360197</v>
      </c>
      <c r="T46" s="237">
        <v>13220</v>
      </c>
      <c r="U46" s="238">
        <v>18.607400734724898</v>
      </c>
      <c r="V46" s="51"/>
    </row>
    <row r="47" spans="1:22" ht="14.15" customHeight="1">
      <c r="A47" s="390" t="s">
        <v>8</v>
      </c>
      <c r="B47" s="516">
        <v>68882</v>
      </c>
      <c r="C47" s="482">
        <v>3979</v>
      </c>
      <c r="D47" s="495">
        <v>902</v>
      </c>
      <c r="E47" s="232">
        <v>707</v>
      </c>
      <c r="F47" s="235">
        <v>78.381374722838132</v>
      </c>
      <c r="G47" s="232">
        <v>153</v>
      </c>
      <c r="H47" s="235">
        <v>16.962305986696229</v>
      </c>
      <c r="I47" s="232" t="s">
        <v>32</v>
      </c>
      <c r="J47" s="235" t="s">
        <v>32</v>
      </c>
      <c r="K47" s="232" t="s">
        <v>32</v>
      </c>
      <c r="L47" s="235" t="s">
        <v>32</v>
      </c>
      <c r="M47" s="495">
        <v>3077</v>
      </c>
      <c r="N47" s="232">
        <v>2353</v>
      </c>
      <c r="O47" s="235">
        <v>76.470588235294116</v>
      </c>
      <c r="P47" s="232">
        <v>572</v>
      </c>
      <c r="Q47" s="235">
        <v>18.589535261618458</v>
      </c>
      <c r="R47" s="232" t="s">
        <v>32</v>
      </c>
      <c r="S47" s="235" t="s">
        <v>32</v>
      </c>
      <c r="T47" s="232" t="s">
        <v>32</v>
      </c>
      <c r="U47" s="233" t="s">
        <v>32</v>
      </c>
      <c r="V47" s="51"/>
    </row>
    <row r="48" spans="1:22" ht="14.15" customHeight="1">
      <c r="A48" s="391" t="s">
        <v>9</v>
      </c>
      <c r="B48" s="518">
        <v>298085</v>
      </c>
      <c r="C48" s="483">
        <v>55235</v>
      </c>
      <c r="D48" s="496">
        <v>7067</v>
      </c>
      <c r="E48" s="237">
        <v>3026</v>
      </c>
      <c r="F48" s="240">
        <v>42.818734965331821</v>
      </c>
      <c r="G48" s="237">
        <v>2725</v>
      </c>
      <c r="H48" s="240">
        <v>38.559501910287253</v>
      </c>
      <c r="I48" s="237">
        <v>1031</v>
      </c>
      <c r="J48" s="240">
        <v>14.588934484222444</v>
      </c>
      <c r="K48" s="237">
        <v>285</v>
      </c>
      <c r="L48" s="240">
        <v>4.032828640158483</v>
      </c>
      <c r="M48" s="496">
        <v>48168</v>
      </c>
      <c r="N48" s="237">
        <v>17700</v>
      </c>
      <c r="O48" s="240">
        <v>36.746387643248632</v>
      </c>
      <c r="P48" s="237">
        <v>19319</v>
      </c>
      <c r="Q48" s="240">
        <v>40.107540275701709</v>
      </c>
      <c r="R48" s="237">
        <v>8282</v>
      </c>
      <c r="S48" s="240">
        <v>17.193987709682776</v>
      </c>
      <c r="T48" s="237">
        <v>2867</v>
      </c>
      <c r="U48" s="238">
        <v>5.9520843713668823</v>
      </c>
      <c r="V48" s="51"/>
    </row>
    <row r="49" spans="1:22" ht="14.15" customHeight="1">
      <c r="A49" s="390" t="s">
        <v>10</v>
      </c>
      <c r="B49" s="516">
        <v>628787</v>
      </c>
      <c r="C49" s="482">
        <v>173076</v>
      </c>
      <c r="D49" s="495">
        <v>19871</v>
      </c>
      <c r="E49" s="232">
        <v>5076</v>
      </c>
      <c r="F49" s="235">
        <v>25.544763726032908</v>
      </c>
      <c r="G49" s="232">
        <v>7180</v>
      </c>
      <c r="H49" s="235">
        <v>36.133058225554826</v>
      </c>
      <c r="I49" s="232">
        <v>5407</v>
      </c>
      <c r="J49" s="235">
        <v>27.210507775149718</v>
      </c>
      <c r="K49" s="232">
        <v>2208</v>
      </c>
      <c r="L49" s="235">
        <v>11.111670273262543</v>
      </c>
      <c r="M49" s="495">
        <v>153205</v>
      </c>
      <c r="N49" s="232">
        <v>33644</v>
      </c>
      <c r="O49" s="235">
        <v>21.96011879507849</v>
      </c>
      <c r="P49" s="232">
        <v>54267</v>
      </c>
      <c r="Q49" s="235">
        <v>35.421167716458342</v>
      </c>
      <c r="R49" s="232">
        <v>45028</v>
      </c>
      <c r="S49" s="235">
        <v>29.390685682582163</v>
      </c>
      <c r="T49" s="232">
        <v>20266</v>
      </c>
      <c r="U49" s="233">
        <v>13.228027805881009</v>
      </c>
      <c r="V49" s="51"/>
    </row>
    <row r="50" spans="1:22" ht="14.15" customHeight="1">
      <c r="A50" s="391" t="s">
        <v>11</v>
      </c>
      <c r="B50" s="518">
        <v>158879</v>
      </c>
      <c r="C50" s="483">
        <v>36484</v>
      </c>
      <c r="D50" s="496">
        <v>5737</v>
      </c>
      <c r="E50" s="237">
        <v>2265</v>
      </c>
      <c r="F50" s="240">
        <v>39.480564755098484</v>
      </c>
      <c r="G50" s="237">
        <v>2259</v>
      </c>
      <c r="H50" s="240">
        <v>39.375980477601537</v>
      </c>
      <c r="I50" s="237">
        <v>1062</v>
      </c>
      <c r="J50" s="240">
        <v>18.511417116960082</v>
      </c>
      <c r="K50" s="237">
        <v>151</v>
      </c>
      <c r="L50" s="240">
        <v>2.6320376503398988</v>
      </c>
      <c r="M50" s="496">
        <v>30747</v>
      </c>
      <c r="N50" s="237">
        <v>10127</v>
      </c>
      <c r="O50" s="240">
        <v>32.936546654958207</v>
      </c>
      <c r="P50" s="237">
        <v>11919</v>
      </c>
      <c r="Q50" s="240">
        <v>38.764757537320719</v>
      </c>
      <c r="R50" s="237">
        <v>6916</v>
      </c>
      <c r="S50" s="240">
        <v>22.493251374117801</v>
      </c>
      <c r="T50" s="237">
        <v>1785</v>
      </c>
      <c r="U50" s="238">
        <v>5.8054444336032782</v>
      </c>
      <c r="V50" s="51"/>
    </row>
    <row r="51" spans="1:22" ht="14.15" customHeight="1">
      <c r="A51" s="390" t="s">
        <v>12</v>
      </c>
      <c r="B51" s="516">
        <v>33808</v>
      </c>
      <c r="C51" s="482">
        <v>6873</v>
      </c>
      <c r="D51" s="495">
        <v>928</v>
      </c>
      <c r="E51" s="232">
        <v>330</v>
      </c>
      <c r="F51" s="235">
        <v>35.560344827586206</v>
      </c>
      <c r="G51" s="232">
        <v>406</v>
      </c>
      <c r="H51" s="235">
        <v>43.75</v>
      </c>
      <c r="I51" s="232">
        <v>131</v>
      </c>
      <c r="J51" s="235">
        <v>14.116379310344829</v>
      </c>
      <c r="K51" s="232">
        <v>61</v>
      </c>
      <c r="L51" s="235">
        <v>6.5732758620689653</v>
      </c>
      <c r="M51" s="495">
        <v>5945</v>
      </c>
      <c r="N51" s="232">
        <v>2383</v>
      </c>
      <c r="O51" s="235">
        <v>40.084104289318759</v>
      </c>
      <c r="P51" s="232">
        <v>2191</v>
      </c>
      <c r="Q51" s="235">
        <v>36.854499579478556</v>
      </c>
      <c r="R51" s="232">
        <v>1180</v>
      </c>
      <c r="S51" s="235">
        <v>19.848612279226241</v>
      </c>
      <c r="T51" s="232">
        <v>191</v>
      </c>
      <c r="U51" s="233">
        <v>3.2127838519764507</v>
      </c>
      <c r="V51" s="51"/>
    </row>
    <row r="52" spans="1:22" ht="14.15" customHeight="1">
      <c r="A52" s="391" t="s">
        <v>13</v>
      </c>
      <c r="B52" s="518">
        <v>185250</v>
      </c>
      <c r="C52" s="485">
        <v>13734</v>
      </c>
      <c r="D52" s="496">
        <v>2813</v>
      </c>
      <c r="E52" s="237">
        <v>1953</v>
      </c>
      <c r="F52" s="240">
        <v>69.42765730536793</v>
      </c>
      <c r="G52" s="237">
        <v>645</v>
      </c>
      <c r="H52" s="240">
        <v>22.929257020974049</v>
      </c>
      <c r="I52" s="237">
        <v>94</v>
      </c>
      <c r="J52" s="240">
        <v>3.3416281549946678</v>
      </c>
      <c r="K52" s="237">
        <v>121</v>
      </c>
      <c r="L52" s="240">
        <v>4.3014575186633488</v>
      </c>
      <c r="M52" s="496">
        <v>10921</v>
      </c>
      <c r="N52" s="237">
        <v>7487</v>
      </c>
      <c r="O52" s="240">
        <v>68.555993040930318</v>
      </c>
      <c r="P52" s="237">
        <v>2765</v>
      </c>
      <c r="Q52" s="240">
        <v>25.318194304550868</v>
      </c>
      <c r="R52" s="237">
        <v>360</v>
      </c>
      <c r="S52" s="240">
        <v>3.2964014284406193</v>
      </c>
      <c r="T52" s="237">
        <v>309</v>
      </c>
      <c r="U52" s="238">
        <v>2.8294112260781978</v>
      </c>
      <c r="V52" s="51"/>
    </row>
    <row r="53" spans="1:22" ht="14.15" customHeight="1">
      <c r="A53" s="390" t="s">
        <v>14</v>
      </c>
      <c r="B53" s="516">
        <v>94485</v>
      </c>
      <c r="C53" s="482">
        <v>6178</v>
      </c>
      <c r="D53" s="495">
        <v>1574</v>
      </c>
      <c r="E53" s="232">
        <v>1093</v>
      </c>
      <c r="F53" s="235">
        <v>69.440914866581963</v>
      </c>
      <c r="G53" s="232">
        <v>417</v>
      </c>
      <c r="H53" s="235">
        <v>26.493011435832276</v>
      </c>
      <c r="I53" s="232" t="s">
        <v>32</v>
      </c>
      <c r="J53" s="235" t="s">
        <v>32</v>
      </c>
      <c r="K53" s="232" t="s">
        <v>32</v>
      </c>
      <c r="L53" s="235" t="s">
        <v>32</v>
      </c>
      <c r="M53" s="495">
        <v>4604</v>
      </c>
      <c r="N53" s="232">
        <v>3029</v>
      </c>
      <c r="O53" s="235">
        <v>65.790616854908777</v>
      </c>
      <c r="P53" s="232">
        <v>1336</v>
      </c>
      <c r="Q53" s="235">
        <v>29.018245004344053</v>
      </c>
      <c r="R53" s="232" t="s">
        <v>32</v>
      </c>
      <c r="S53" s="235" t="s">
        <v>32</v>
      </c>
      <c r="T53" s="232" t="s">
        <v>32</v>
      </c>
      <c r="U53" s="233" t="s">
        <v>32</v>
      </c>
      <c r="V53" s="51"/>
    </row>
    <row r="54" spans="1:22" ht="14.15" customHeight="1">
      <c r="A54" s="392" t="s">
        <v>15</v>
      </c>
      <c r="B54" s="520">
        <v>106172</v>
      </c>
      <c r="C54" s="486">
        <v>16758</v>
      </c>
      <c r="D54" s="496">
        <v>2338</v>
      </c>
      <c r="E54" s="237">
        <v>1133</v>
      </c>
      <c r="F54" s="240">
        <v>48.460222412318224</v>
      </c>
      <c r="G54" s="237">
        <v>787</v>
      </c>
      <c r="H54" s="240">
        <v>33.661248930710009</v>
      </c>
      <c r="I54" s="237">
        <v>279</v>
      </c>
      <c r="J54" s="240">
        <v>11.93327630453379</v>
      </c>
      <c r="K54" s="237">
        <v>139</v>
      </c>
      <c r="L54" s="240">
        <v>5.945252352437981</v>
      </c>
      <c r="M54" s="496">
        <v>14420</v>
      </c>
      <c r="N54" s="237">
        <v>6116</v>
      </c>
      <c r="O54" s="240">
        <v>42.413314840499304</v>
      </c>
      <c r="P54" s="237">
        <v>5174</v>
      </c>
      <c r="Q54" s="240">
        <v>35.880721220527043</v>
      </c>
      <c r="R54" s="237">
        <v>2306</v>
      </c>
      <c r="S54" s="240">
        <v>15.991678224687933</v>
      </c>
      <c r="T54" s="237">
        <v>824</v>
      </c>
      <c r="U54" s="238">
        <v>5.7142857142857144</v>
      </c>
      <c r="V54" s="51"/>
    </row>
    <row r="55" spans="1:22" ht="14.15" customHeight="1" thickBot="1">
      <c r="A55" s="390" t="s">
        <v>16</v>
      </c>
      <c r="B55" s="516">
        <v>94032</v>
      </c>
      <c r="C55" s="484">
        <v>6707</v>
      </c>
      <c r="D55" s="495">
        <v>1603</v>
      </c>
      <c r="E55" s="232">
        <v>1101</v>
      </c>
      <c r="F55" s="235">
        <v>68.683718028696191</v>
      </c>
      <c r="G55" s="232">
        <v>440</v>
      </c>
      <c r="H55" s="235">
        <v>27.448533998752339</v>
      </c>
      <c r="I55" s="232" t="s">
        <v>32</v>
      </c>
      <c r="J55" s="235" t="s">
        <v>32</v>
      </c>
      <c r="K55" s="232" t="s">
        <v>32</v>
      </c>
      <c r="L55" s="235" t="s">
        <v>32</v>
      </c>
      <c r="M55" s="495">
        <v>5104</v>
      </c>
      <c r="N55" s="232">
        <v>3338</v>
      </c>
      <c r="O55" s="235">
        <v>65.399686520376179</v>
      </c>
      <c r="P55" s="232">
        <v>1606</v>
      </c>
      <c r="Q55" s="235">
        <v>31.46551724137931</v>
      </c>
      <c r="R55" s="232" t="s">
        <v>32</v>
      </c>
      <c r="S55" s="235" t="s">
        <v>32</v>
      </c>
      <c r="T55" s="232" t="s">
        <v>32</v>
      </c>
      <c r="U55" s="233" t="s">
        <v>32</v>
      </c>
      <c r="V55" s="51"/>
    </row>
    <row r="56" spans="1:22" ht="14.15" customHeight="1">
      <c r="A56" s="393" t="s">
        <v>18</v>
      </c>
      <c r="B56" s="522">
        <v>2519412</v>
      </c>
      <c r="C56" s="487">
        <v>607448</v>
      </c>
      <c r="D56" s="487">
        <v>85542</v>
      </c>
      <c r="E56" s="242">
        <v>25801</v>
      </c>
      <c r="F56" s="217">
        <v>30.161791868321998</v>
      </c>
      <c r="G56" s="242">
        <v>32606</v>
      </c>
      <c r="H56" s="217">
        <v>38.116948399616561</v>
      </c>
      <c r="I56" s="242">
        <v>19529</v>
      </c>
      <c r="J56" s="217">
        <v>22.829721072689438</v>
      </c>
      <c r="K56" s="216">
        <v>7606</v>
      </c>
      <c r="L56" s="217">
        <v>8.8915386593720047</v>
      </c>
      <c r="M56" s="404">
        <v>521906</v>
      </c>
      <c r="N56" s="242">
        <v>134412</v>
      </c>
      <c r="O56" s="217">
        <v>25.754062992186334</v>
      </c>
      <c r="P56" s="242">
        <v>189387</v>
      </c>
      <c r="Q56" s="217">
        <v>36.2875690258399</v>
      </c>
      <c r="R56" s="242">
        <v>136394</v>
      </c>
      <c r="S56" s="217">
        <v>26.133824865014006</v>
      </c>
      <c r="T56" s="216">
        <v>61713</v>
      </c>
      <c r="U56" s="215">
        <v>11.824543116959758</v>
      </c>
      <c r="V56" s="51"/>
    </row>
    <row r="57" spans="1:22" ht="14.15" customHeight="1">
      <c r="A57" s="394" t="s">
        <v>17</v>
      </c>
      <c r="B57" s="524">
        <v>720236</v>
      </c>
      <c r="C57" s="488">
        <v>91082</v>
      </c>
      <c r="D57" s="488">
        <v>20821</v>
      </c>
      <c r="E57" s="220">
        <v>8471</v>
      </c>
      <c r="F57" s="221">
        <v>40.6848854521877</v>
      </c>
      <c r="G57" s="634">
        <v>5861</v>
      </c>
      <c r="H57" s="221">
        <v>28.149464482973919</v>
      </c>
      <c r="I57" s="634">
        <v>4685</v>
      </c>
      <c r="J57" s="221">
        <v>22.501320781902887</v>
      </c>
      <c r="K57" s="634">
        <v>1804</v>
      </c>
      <c r="L57" s="221">
        <v>8.6643292829354976</v>
      </c>
      <c r="M57" s="405">
        <v>70261</v>
      </c>
      <c r="N57" s="220">
        <v>27494</v>
      </c>
      <c r="O57" s="221">
        <v>39.131239236560823</v>
      </c>
      <c r="P57" s="634">
        <v>19704</v>
      </c>
      <c r="Q57" s="221">
        <v>28.044007344045774</v>
      </c>
      <c r="R57" s="634">
        <v>16157</v>
      </c>
      <c r="S57" s="221">
        <v>22.995687508005862</v>
      </c>
      <c r="T57" s="634">
        <v>6906</v>
      </c>
      <c r="U57" s="219">
        <v>9.8290659113875414</v>
      </c>
      <c r="V57" s="51"/>
    </row>
    <row r="58" spans="1:22" ht="14.15" customHeight="1" thickBot="1">
      <c r="A58" s="395" t="s">
        <v>19</v>
      </c>
      <c r="B58" s="526">
        <v>3239648</v>
      </c>
      <c r="C58" s="489">
        <v>698530</v>
      </c>
      <c r="D58" s="489">
        <v>106363</v>
      </c>
      <c r="E58" s="225">
        <v>34272</v>
      </c>
      <c r="F58" s="226">
        <v>32.221731241127081</v>
      </c>
      <c r="G58" s="247">
        <v>38467</v>
      </c>
      <c r="H58" s="226"/>
      <c r="I58" s="247">
        <v>24214</v>
      </c>
      <c r="J58" s="226">
        <v>22.765435348758498</v>
      </c>
      <c r="K58" s="247">
        <v>9410</v>
      </c>
      <c r="L58" s="226">
        <v>8.8470614781455961</v>
      </c>
      <c r="M58" s="498">
        <v>592167</v>
      </c>
      <c r="N58" s="225">
        <v>161906</v>
      </c>
      <c r="O58" s="226">
        <v>27.341273660977393</v>
      </c>
      <c r="P58" s="247">
        <v>209091</v>
      </c>
      <c r="Q58" s="226">
        <v>35.309465066442407</v>
      </c>
      <c r="R58" s="247">
        <v>152551</v>
      </c>
      <c r="S58" s="226">
        <v>25.761482824946341</v>
      </c>
      <c r="T58" s="247">
        <v>68619</v>
      </c>
      <c r="U58" s="224">
        <v>11.587778447633861</v>
      </c>
      <c r="V58" s="51"/>
    </row>
    <row r="59" spans="1:22" ht="14.15" customHeight="1">
      <c r="A59" s="845" t="s">
        <v>253</v>
      </c>
      <c r="B59" s="845"/>
      <c r="C59" s="845"/>
      <c r="D59" s="845"/>
      <c r="E59" s="845"/>
      <c r="F59" s="845"/>
      <c r="G59" s="845"/>
      <c r="H59" s="845"/>
      <c r="I59" s="845"/>
      <c r="J59" s="845"/>
      <c r="K59" s="845"/>
      <c r="L59" s="845"/>
      <c r="M59" s="845"/>
      <c r="N59" s="845"/>
      <c r="O59" s="845"/>
      <c r="P59" s="845"/>
      <c r="Q59" s="845"/>
      <c r="R59" s="845"/>
      <c r="S59" s="845"/>
      <c r="T59" s="845"/>
      <c r="U59" s="845"/>
      <c r="V59" s="51"/>
    </row>
    <row r="60" spans="1:22" ht="15" customHeight="1">
      <c r="A60" s="846" t="s">
        <v>232</v>
      </c>
      <c r="B60" s="846"/>
      <c r="C60" s="846"/>
      <c r="D60" s="846"/>
      <c r="E60" s="846"/>
      <c r="F60" s="846"/>
      <c r="G60" s="846"/>
      <c r="H60" s="846"/>
      <c r="I60" s="846"/>
      <c r="J60" s="846"/>
      <c r="K60" s="846"/>
      <c r="L60" s="846"/>
      <c r="M60" s="846"/>
      <c r="N60" s="846"/>
      <c r="O60" s="846"/>
      <c r="P60" s="846"/>
      <c r="Q60" s="846"/>
      <c r="R60" s="846"/>
      <c r="S60" s="846"/>
      <c r="T60" s="846"/>
      <c r="U60" s="846"/>
      <c r="V60" s="51"/>
    </row>
    <row r="61" spans="1:22" ht="14.5">
      <c r="A61" s="51"/>
      <c r="B61" s="51"/>
      <c r="C61" s="51"/>
      <c r="D61" s="51"/>
      <c r="E61" s="51"/>
      <c r="F61" s="51"/>
      <c r="G61" s="51"/>
      <c r="H61" s="51"/>
      <c r="I61" s="51"/>
      <c r="J61" s="51"/>
      <c r="K61" s="51"/>
      <c r="L61" s="51"/>
      <c r="M61" s="51"/>
      <c r="N61" s="51"/>
      <c r="O61" s="51"/>
      <c r="P61" s="51"/>
      <c r="Q61" s="51"/>
      <c r="R61" s="51"/>
      <c r="S61" s="51"/>
      <c r="T61" s="51"/>
      <c r="U61" s="51"/>
      <c r="V61" s="51"/>
    </row>
    <row r="62" spans="1:22" ht="23.5">
      <c r="A62" s="852">
        <v>2019</v>
      </c>
      <c r="B62" s="852"/>
      <c r="C62" s="852"/>
      <c r="D62" s="852"/>
      <c r="E62" s="852"/>
      <c r="F62" s="852"/>
      <c r="G62" s="852"/>
      <c r="H62" s="852"/>
      <c r="I62" s="852"/>
      <c r="J62" s="852"/>
      <c r="K62" s="852"/>
      <c r="L62" s="852"/>
      <c r="M62" s="852"/>
      <c r="N62" s="852"/>
      <c r="O62" s="852"/>
      <c r="P62" s="852"/>
      <c r="Q62" s="852"/>
      <c r="R62" s="852"/>
      <c r="S62" s="852"/>
      <c r="T62" s="852"/>
      <c r="U62" s="852"/>
      <c r="V62" s="51"/>
    </row>
    <row r="63" spans="1:22" ht="14.5">
      <c r="A63" s="230"/>
      <c r="B63" s="230"/>
      <c r="C63" s="230"/>
      <c r="D63" s="230"/>
      <c r="E63" s="230"/>
      <c r="F63" s="230"/>
      <c r="G63" s="230"/>
      <c r="H63" s="230"/>
      <c r="I63" s="230"/>
      <c r="J63" s="230"/>
      <c r="K63" s="230"/>
      <c r="L63" s="230"/>
      <c r="M63" s="51"/>
      <c r="N63" s="51"/>
      <c r="O63" s="51"/>
      <c r="P63" s="51"/>
      <c r="Q63" s="51"/>
      <c r="R63" s="51"/>
      <c r="S63" s="51"/>
      <c r="T63" s="51"/>
      <c r="U63" s="51"/>
      <c r="V63" s="51"/>
    </row>
    <row r="64" spans="1:22" ht="15" customHeight="1">
      <c r="A64" s="843" t="s">
        <v>256</v>
      </c>
      <c r="B64" s="843"/>
      <c r="C64" s="843"/>
      <c r="D64" s="843"/>
      <c r="E64" s="843"/>
      <c r="F64" s="843"/>
      <c r="G64" s="843"/>
      <c r="H64" s="843"/>
      <c r="I64" s="843"/>
      <c r="J64" s="843"/>
      <c r="K64" s="843"/>
      <c r="L64" s="843"/>
      <c r="M64" s="843"/>
      <c r="N64" s="843"/>
      <c r="O64" s="843"/>
      <c r="P64" s="843"/>
      <c r="Q64" s="843"/>
      <c r="R64" s="843"/>
      <c r="S64" s="843"/>
      <c r="T64" s="843"/>
      <c r="U64" s="843"/>
      <c r="V64" s="51"/>
    </row>
    <row r="65" spans="1:22" ht="15" customHeight="1">
      <c r="A65" s="853" t="s">
        <v>2</v>
      </c>
      <c r="B65" s="868" t="s">
        <v>202</v>
      </c>
      <c r="C65" s="857" t="s">
        <v>24</v>
      </c>
      <c r="D65" s="858"/>
      <c r="E65" s="858"/>
      <c r="F65" s="858"/>
      <c r="G65" s="858"/>
      <c r="H65" s="858"/>
      <c r="I65" s="858"/>
      <c r="J65" s="858"/>
      <c r="K65" s="858"/>
      <c r="L65" s="858"/>
      <c r="M65" s="858"/>
      <c r="N65" s="858"/>
      <c r="O65" s="858"/>
      <c r="P65" s="858"/>
      <c r="Q65" s="858"/>
      <c r="R65" s="858"/>
      <c r="S65" s="858"/>
      <c r="T65" s="858"/>
      <c r="U65" s="858"/>
      <c r="V65" s="51"/>
    </row>
    <row r="66" spans="1:22" ht="15" customHeight="1">
      <c r="A66" s="853"/>
      <c r="B66" s="869"/>
      <c r="C66" s="860" t="s">
        <v>250</v>
      </c>
      <c r="D66" s="857" t="s">
        <v>24</v>
      </c>
      <c r="E66" s="858"/>
      <c r="F66" s="858"/>
      <c r="G66" s="858"/>
      <c r="H66" s="858"/>
      <c r="I66" s="858"/>
      <c r="J66" s="858"/>
      <c r="K66" s="858"/>
      <c r="L66" s="858"/>
      <c r="M66" s="858"/>
      <c r="N66" s="858"/>
      <c r="O66" s="858"/>
      <c r="P66" s="858"/>
      <c r="Q66" s="858"/>
      <c r="R66" s="858"/>
      <c r="S66" s="858"/>
      <c r="T66" s="858"/>
      <c r="U66" s="858"/>
      <c r="V66" s="51"/>
    </row>
    <row r="67" spans="1:22" ht="45.75" customHeight="1">
      <c r="A67" s="853"/>
      <c r="B67" s="869"/>
      <c r="C67" s="860"/>
      <c r="D67" s="847" t="s">
        <v>247</v>
      </c>
      <c r="E67" s="857" t="s">
        <v>251</v>
      </c>
      <c r="F67" s="858"/>
      <c r="G67" s="858"/>
      <c r="H67" s="858"/>
      <c r="I67" s="858"/>
      <c r="J67" s="858"/>
      <c r="K67" s="858"/>
      <c r="L67" s="859"/>
      <c r="M67" s="847" t="s">
        <v>248</v>
      </c>
      <c r="N67" s="857" t="s">
        <v>251</v>
      </c>
      <c r="O67" s="858"/>
      <c r="P67" s="858"/>
      <c r="Q67" s="858"/>
      <c r="R67" s="858"/>
      <c r="S67" s="858"/>
      <c r="T67" s="858"/>
      <c r="U67" s="858"/>
      <c r="V67" s="51"/>
    </row>
    <row r="68" spans="1:22" ht="48.75" customHeight="1">
      <c r="A68" s="853"/>
      <c r="B68" s="870"/>
      <c r="C68" s="860"/>
      <c r="D68" s="847"/>
      <c r="E68" s="848" t="s">
        <v>37</v>
      </c>
      <c r="F68" s="849"/>
      <c r="G68" s="850" t="s">
        <v>29</v>
      </c>
      <c r="H68" s="851"/>
      <c r="I68" s="850" t="s">
        <v>30</v>
      </c>
      <c r="J68" s="851"/>
      <c r="K68" s="850" t="s">
        <v>31</v>
      </c>
      <c r="L68" s="851"/>
      <c r="M68" s="856"/>
      <c r="N68" s="848" t="s">
        <v>37</v>
      </c>
      <c r="O68" s="849"/>
      <c r="P68" s="850" t="s">
        <v>29</v>
      </c>
      <c r="Q68" s="851"/>
      <c r="R68" s="850" t="s">
        <v>30</v>
      </c>
      <c r="S68" s="851"/>
      <c r="T68" s="850" t="s">
        <v>31</v>
      </c>
      <c r="U68" s="855"/>
      <c r="V68" s="51"/>
    </row>
    <row r="69" spans="1:22" ht="15" thickBot="1">
      <c r="A69" s="854"/>
      <c r="B69" s="861" t="s">
        <v>0</v>
      </c>
      <c r="C69" s="861"/>
      <c r="D69" s="861"/>
      <c r="E69" s="862"/>
      <c r="F69" s="490" t="s">
        <v>70</v>
      </c>
      <c r="G69" s="633" t="s">
        <v>0</v>
      </c>
      <c r="H69" s="490" t="s">
        <v>70</v>
      </c>
      <c r="I69" s="633" t="s">
        <v>0</v>
      </c>
      <c r="J69" s="490" t="s">
        <v>70</v>
      </c>
      <c r="K69" s="633" t="s">
        <v>0</v>
      </c>
      <c r="L69" s="490" t="s">
        <v>70</v>
      </c>
      <c r="M69" s="556" t="s">
        <v>0</v>
      </c>
      <c r="N69" s="502" t="s">
        <v>0</v>
      </c>
      <c r="O69" s="490" t="s">
        <v>70</v>
      </c>
      <c r="P69" s="633" t="s">
        <v>0</v>
      </c>
      <c r="Q69" s="490" t="s">
        <v>70</v>
      </c>
      <c r="R69" s="633" t="s">
        <v>0</v>
      </c>
      <c r="S69" s="490" t="s">
        <v>70</v>
      </c>
      <c r="T69" s="633" t="s">
        <v>0</v>
      </c>
      <c r="U69" s="584" t="s">
        <v>70</v>
      </c>
      <c r="V69" s="51"/>
    </row>
    <row r="70" spans="1:22" ht="14.5">
      <c r="A70" s="617" t="s">
        <v>3</v>
      </c>
      <c r="B70" s="512">
        <v>418406</v>
      </c>
      <c r="C70" s="499">
        <v>111626</v>
      </c>
      <c r="D70" s="501">
        <v>16124</v>
      </c>
      <c r="E70" s="500">
        <v>4897</v>
      </c>
      <c r="F70" s="240">
        <v>30.370875713222524</v>
      </c>
      <c r="G70" s="237">
        <v>5920</v>
      </c>
      <c r="H70" s="240">
        <v>36.715455222029277</v>
      </c>
      <c r="I70" s="237">
        <v>3350</v>
      </c>
      <c r="J70" s="240">
        <v>20.77648226246589</v>
      </c>
      <c r="K70" s="237">
        <v>1957</v>
      </c>
      <c r="L70" s="240">
        <v>12.137186802282313</v>
      </c>
      <c r="M70" s="496">
        <v>95502</v>
      </c>
      <c r="N70" s="237">
        <v>23709</v>
      </c>
      <c r="O70" s="240">
        <v>24.825658101401018</v>
      </c>
      <c r="P70" s="237">
        <v>35115</v>
      </c>
      <c r="Q70" s="240">
        <v>36.768863479298865</v>
      </c>
      <c r="R70" s="237">
        <v>24121</v>
      </c>
      <c r="S70" s="240">
        <v>25.257062679315617</v>
      </c>
      <c r="T70" s="237">
        <v>12557</v>
      </c>
      <c r="U70" s="238">
        <v>13.148415739984504</v>
      </c>
      <c r="V70" s="51"/>
    </row>
    <row r="71" spans="1:22" ht="14.5">
      <c r="A71" s="389" t="s">
        <v>4</v>
      </c>
      <c r="B71" s="508">
        <v>489824</v>
      </c>
      <c r="C71" s="482">
        <v>86868</v>
      </c>
      <c r="D71" s="495">
        <v>13227</v>
      </c>
      <c r="E71" s="232">
        <v>5324</v>
      </c>
      <c r="F71" s="235">
        <v>40.251001738867473</v>
      </c>
      <c r="G71" s="232">
        <v>5182</v>
      </c>
      <c r="H71" s="235">
        <v>39.177440084675283</v>
      </c>
      <c r="I71" s="232">
        <v>2042</v>
      </c>
      <c r="J71" s="235">
        <v>15.438118999017162</v>
      </c>
      <c r="K71" s="232">
        <v>679</v>
      </c>
      <c r="L71" s="235">
        <v>5.1334391774400849</v>
      </c>
      <c r="M71" s="495">
        <v>73641</v>
      </c>
      <c r="N71" s="232">
        <v>24284</v>
      </c>
      <c r="O71" s="235">
        <v>32.9761953259733</v>
      </c>
      <c r="P71" s="232">
        <v>24186</v>
      </c>
      <c r="Q71" s="235">
        <v>32.843117285207967</v>
      </c>
      <c r="R71" s="232">
        <v>17708</v>
      </c>
      <c r="S71" s="235">
        <v>24.046387202781059</v>
      </c>
      <c r="T71" s="232">
        <v>7463</v>
      </c>
      <c r="U71" s="233">
        <v>10.134300186037668</v>
      </c>
      <c r="V71" s="51"/>
    </row>
    <row r="72" spans="1:22" ht="14.5">
      <c r="A72" s="388" t="s">
        <v>26</v>
      </c>
      <c r="B72" s="512">
        <v>163487</v>
      </c>
      <c r="C72" s="483">
        <v>51377</v>
      </c>
      <c r="D72" s="496">
        <v>11620</v>
      </c>
      <c r="E72" s="237">
        <v>2168</v>
      </c>
      <c r="F72" s="240">
        <v>18.657487091222031</v>
      </c>
      <c r="G72" s="237">
        <v>3735</v>
      </c>
      <c r="H72" s="240">
        <v>32.142857142857146</v>
      </c>
      <c r="I72" s="237">
        <v>3939</v>
      </c>
      <c r="J72" s="240">
        <v>33.898450946643713</v>
      </c>
      <c r="K72" s="237">
        <v>1778</v>
      </c>
      <c r="L72" s="240">
        <v>15.301204819277109</v>
      </c>
      <c r="M72" s="496">
        <v>39757</v>
      </c>
      <c r="N72" s="237">
        <v>6755</v>
      </c>
      <c r="O72" s="240">
        <v>16.990718615589707</v>
      </c>
      <c r="P72" s="237">
        <v>12291</v>
      </c>
      <c r="Q72" s="240">
        <v>30.915310511356491</v>
      </c>
      <c r="R72" s="237">
        <v>13491</v>
      </c>
      <c r="S72" s="240">
        <v>33.933646904947558</v>
      </c>
      <c r="T72" s="237">
        <v>7220</v>
      </c>
      <c r="U72" s="238">
        <v>18.160323968106244</v>
      </c>
      <c r="V72" s="51"/>
    </row>
    <row r="73" spans="1:22" ht="14.5">
      <c r="A73" s="390" t="s">
        <v>5</v>
      </c>
      <c r="B73" s="516">
        <v>107360</v>
      </c>
      <c r="C73" s="484">
        <v>6586</v>
      </c>
      <c r="D73" s="495">
        <v>1674</v>
      </c>
      <c r="E73" s="232">
        <v>1316</v>
      </c>
      <c r="F73" s="235">
        <f>E73/D73*100</f>
        <v>78.614097968936676</v>
      </c>
      <c r="G73" s="232">
        <v>315</v>
      </c>
      <c r="H73" s="235">
        <f>G73/D73*100</f>
        <v>18.817204301075268</v>
      </c>
      <c r="I73" s="232" t="s">
        <v>32</v>
      </c>
      <c r="J73" s="235" t="s">
        <v>32</v>
      </c>
      <c r="K73" s="232" t="s">
        <v>32</v>
      </c>
      <c r="L73" s="235" t="s">
        <v>32</v>
      </c>
      <c r="M73" s="495">
        <v>4912</v>
      </c>
      <c r="N73" s="232">
        <v>3923</v>
      </c>
      <c r="O73" s="235">
        <f>N73/M73*100</f>
        <v>79.865635179153088</v>
      </c>
      <c r="P73" s="232">
        <v>804</v>
      </c>
      <c r="Q73" s="235">
        <f>P73/M73*100</f>
        <v>16.368078175895764</v>
      </c>
      <c r="R73" s="232" t="s">
        <v>32</v>
      </c>
      <c r="S73" s="235" t="s">
        <v>32</v>
      </c>
      <c r="T73" s="232" t="s">
        <v>32</v>
      </c>
      <c r="U73" s="233" t="s">
        <v>32</v>
      </c>
      <c r="V73" s="51"/>
    </row>
    <row r="74" spans="1:22" ht="14.5">
      <c r="A74" s="391" t="s">
        <v>6</v>
      </c>
      <c r="B74" s="518">
        <v>24372</v>
      </c>
      <c r="C74" s="483">
        <v>9166</v>
      </c>
      <c r="D74" s="496">
        <v>1445</v>
      </c>
      <c r="E74" s="237">
        <v>223</v>
      </c>
      <c r="F74" s="240">
        <v>15.432525951557095</v>
      </c>
      <c r="G74" s="237">
        <v>351</v>
      </c>
      <c r="H74" s="240">
        <v>24.290657439446367</v>
      </c>
      <c r="I74" s="237">
        <v>639</v>
      </c>
      <c r="J74" s="240">
        <v>44.221453287197235</v>
      </c>
      <c r="K74" s="237">
        <v>232</v>
      </c>
      <c r="L74" s="240">
        <v>16.055363321799305</v>
      </c>
      <c r="M74" s="496">
        <v>7721</v>
      </c>
      <c r="N74" s="237">
        <v>940</v>
      </c>
      <c r="O74" s="240">
        <v>12.17458878383629</v>
      </c>
      <c r="P74" s="237">
        <v>1810</v>
      </c>
      <c r="Q74" s="240">
        <v>23.442559253982644</v>
      </c>
      <c r="R74" s="237">
        <v>3292</v>
      </c>
      <c r="S74" s="240">
        <v>42.63696412381816</v>
      </c>
      <c r="T74" s="237">
        <v>1679</v>
      </c>
      <c r="U74" s="238">
        <v>21.8</v>
      </c>
      <c r="V74" s="51"/>
    </row>
    <row r="75" spans="1:22" ht="14.5">
      <c r="A75" s="390" t="s">
        <v>27</v>
      </c>
      <c r="B75" s="516">
        <v>80128</v>
      </c>
      <c r="C75" s="482">
        <v>23271</v>
      </c>
      <c r="D75" s="495">
        <v>6771</v>
      </c>
      <c r="E75" s="232">
        <v>1261</v>
      </c>
      <c r="F75" s="235">
        <v>18.623541574361248</v>
      </c>
      <c r="G75" s="232">
        <v>2009</v>
      </c>
      <c r="H75" s="235">
        <v>29.670654260818196</v>
      </c>
      <c r="I75" s="232">
        <v>2252</v>
      </c>
      <c r="J75" s="235">
        <v>33.259488997193912</v>
      </c>
      <c r="K75" s="232">
        <v>1249</v>
      </c>
      <c r="L75" s="235">
        <v>18.446315167626643</v>
      </c>
      <c r="M75" s="495">
        <v>16500</v>
      </c>
      <c r="N75" s="232">
        <v>3084</v>
      </c>
      <c r="O75" s="235">
        <v>18.690909090909091</v>
      </c>
      <c r="P75" s="232">
        <v>4729</v>
      </c>
      <c r="Q75" s="235">
        <v>28.66060606060606</v>
      </c>
      <c r="R75" s="232">
        <v>5727</v>
      </c>
      <c r="S75" s="235">
        <v>34.709090909090911</v>
      </c>
      <c r="T75" s="232">
        <v>2960</v>
      </c>
      <c r="U75" s="233">
        <v>17.939393939393938</v>
      </c>
      <c r="V75" s="51"/>
    </row>
    <row r="76" spans="1:22" ht="14.5">
      <c r="A76" s="391" t="s">
        <v>7</v>
      </c>
      <c r="B76" s="518">
        <v>242969</v>
      </c>
      <c r="C76" s="483">
        <v>80157</v>
      </c>
      <c r="D76" s="496">
        <v>12006</v>
      </c>
      <c r="E76" s="237">
        <v>2156</v>
      </c>
      <c r="F76" s="240">
        <v>17.95768782275529</v>
      </c>
      <c r="G76" s="237">
        <v>5337</v>
      </c>
      <c r="H76" s="240">
        <v>44.452773613193401</v>
      </c>
      <c r="I76" s="237">
        <v>3272</v>
      </c>
      <c r="J76" s="240">
        <v>27.253040146593371</v>
      </c>
      <c r="K76" s="237">
        <v>1241</v>
      </c>
      <c r="L76" s="240">
        <v>10.336498417457937</v>
      </c>
      <c r="M76" s="496">
        <v>68151</v>
      </c>
      <c r="N76" s="237">
        <v>10342</v>
      </c>
      <c r="O76" s="240">
        <v>15.175125823538908</v>
      </c>
      <c r="P76" s="237">
        <v>25707</v>
      </c>
      <c r="Q76" s="240">
        <v>37.720649733679622</v>
      </c>
      <c r="R76" s="237">
        <v>19752</v>
      </c>
      <c r="S76" s="240">
        <v>28.982700180481579</v>
      </c>
      <c r="T76" s="237">
        <v>12350</v>
      </c>
      <c r="U76" s="238">
        <v>18.121524262299893</v>
      </c>
      <c r="V76" s="51"/>
    </row>
    <row r="77" spans="1:22" ht="14.5">
      <c r="A77" s="390" t="s">
        <v>8</v>
      </c>
      <c r="B77" s="516">
        <v>67993</v>
      </c>
      <c r="C77" s="482">
        <v>3718</v>
      </c>
      <c r="D77" s="495">
        <v>823</v>
      </c>
      <c r="E77" s="232">
        <v>657</v>
      </c>
      <c r="F77" s="235">
        <f>E77/D77*100</f>
        <v>79.829890643985422</v>
      </c>
      <c r="G77" s="232">
        <v>161</v>
      </c>
      <c r="H77" s="235">
        <f>G77/D77*100</f>
        <v>19.562575941676794</v>
      </c>
      <c r="I77" s="232" t="s">
        <v>32</v>
      </c>
      <c r="J77" s="235" t="s">
        <v>32</v>
      </c>
      <c r="K77" s="232" t="s">
        <v>32</v>
      </c>
      <c r="L77" s="235" t="s">
        <v>32</v>
      </c>
      <c r="M77" s="495">
        <v>2895</v>
      </c>
      <c r="N77" s="232">
        <v>2333</v>
      </c>
      <c r="O77" s="235">
        <f>N77/M77*100</f>
        <v>80.58721934369602</v>
      </c>
      <c r="P77" s="232">
        <v>546</v>
      </c>
      <c r="Q77" s="235">
        <f>P77/M77*100</f>
        <v>18.860103626943005</v>
      </c>
      <c r="R77" s="232" t="s">
        <v>32</v>
      </c>
      <c r="S77" s="235" t="s">
        <v>32</v>
      </c>
      <c r="T77" s="232" t="s">
        <v>32</v>
      </c>
      <c r="U77" s="233" t="s">
        <v>32</v>
      </c>
      <c r="V77" s="51"/>
    </row>
    <row r="78" spans="1:22" ht="14.5">
      <c r="A78" s="391" t="s">
        <v>9</v>
      </c>
      <c r="B78" s="518">
        <v>286162</v>
      </c>
      <c r="C78" s="483">
        <v>51761</v>
      </c>
      <c r="D78" s="496">
        <v>6931</v>
      </c>
      <c r="E78" s="237">
        <v>3016</v>
      </c>
      <c r="F78" s="240">
        <v>43.51464435146444</v>
      </c>
      <c r="G78" s="237">
        <v>2513</v>
      </c>
      <c r="H78" s="240">
        <v>36.257394315394606</v>
      </c>
      <c r="I78" s="237">
        <v>1051</v>
      </c>
      <c r="J78" s="240">
        <v>15.163757033617085</v>
      </c>
      <c r="K78" s="237">
        <v>351</v>
      </c>
      <c r="L78" s="240">
        <v>5.0642042995238787</v>
      </c>
      <c r="M78" s="496">
        <v>44830</v>
      </c>
      <c r="N78" s="237">
        <v>16780</v>
      </c>
      <c r="O78" s="240">
        <v>37.430292215034576</v>
      </c>
      <c r="P78" s="237">
        <v>17302</v>
      </c>
      <c r="Q78" s="240">
        <v>38.594691055097037</v>
      </c>
      <c r="R78" s="237">
        <v>7637</v>
      </c>
      <c r="S78" s="240">
        <v>17.035467320990406</v>
      </c>
      <c r="T78" s="237">
        <v>3111</v>
      </c>
      <c r="U78" s="238">
        <v>6.9395494088779834</v>
      </c>
      <c r="V78" s="51"/>
    </row>
    <row r="79" spans="1:22" ht="14.5">
      <c r="A79" s="390" t="s">
        <v>10</v>
      </c>
      <c r="B79" s="516">
        <v>611944</v>
      </c>
      <c r="C79" s="482">
        <v>167835</v>
      </c>
      <c r="D79" s="495">
        <v>19299</v>
      </c>
      <c r="E79" s="232">
        <v>4989</v>
      </c>
      <c r="F79" s="235">
        <v>25.851080366858387</v>
      </c>
      <c r="G79" s="232">
        <v>7030</v>
      </c>
      <c r="H79" s="235">
        <v>36.426757863101713</v>
      </c>
      <c r="I79" s="232">
        <v>5247</v>
      </c>
      <c r="J79" s="235">
        <v>27.187937198818592</v>
      </c>
      <c r="K79" s="232">
        <v>2033</v>
      </c>
      <c r="L79" s="235">
        <v>10.534224571221307</v>
      </c>
      <c r="M79" s="495">
        <v>148536</v>
      </c>
      <c r="N79" s="232">
        <v>33646</v>
      </c>
      <c r="O79" s="235">
        <v>22.651747724457373</v>
      </c>
      <c r="P79" s="232">
        <v>52439</v>
      </c>
      <c r="Q79" s="235">
        <v>35.303899391393337</v>
      </c>
      <c r="R79" s="232">
        <v>43447</v>
      </c>
      <c r="S79" s="235">
        <v>29.2</v>
      </c>
      <c r="T79" s="232">
        <v>19004</v>
      </c>
      <c r="U79" s="233">
        <v>12.794204771907147</v>
      </c>
      <c r="V79" s="51"/>
    </row>
    <row r="80" spans="1:22" ht="14.5">
      <c r="A80" s="391" t="s">
        <v>11</v>
      </c>
      <c r="B80" s="518">
        <v>155374</v>
      </c>
      <c r="C80" s="483">
        <v>35124</v>
      </c>
      <c r="D80" s="496">
        <v>5838</v>
      </c>
      <c r="E80" s="237">
        <v>2275</v>
      </c>
      <c r="F80" s="240">
        <v>38.968824940047966</v>
      </c>
      <c r="G80" s="237">
        <v>2290</v>
      </c>
      <c r="H80" s="240">
        <v>39.225762247344981</v>
      </c>
      <c r="I80" s="237">
        <v>1059</v>
      </c>
      <c r="J80" s="240">
        <v>18.139773895169579</v>
      </c>
      <c r="K80" s="237">
        <v>214</v>
      </c>
      <c r="L80" s="240">
        <v>3.6656389174374784</v>
      </c>
      <c r="M80" s="496">
        <v>29286</v>
      </c>
      <c r="N80" s="237">
        <v>9911</v>
      </c>
      <c r="O80" s="240">
        <v>33.9</v>
      </c>
      <c r="P80" s="237">
        <v>11284</v>
      </c>
      <c r="Q80" s="240">
        <v>38.53035580140682</v>
      </c>
      <c r="R80" s="237">
        <v>6266</v>
      </c>
      <c r="S80" s="240">
        <v>21.395888820596873</v>
      </c>
      <c r="T80" s="237">
        <v>1825</v>
      </c>
      <c r="U80" s="238">
        <v>6.2316465205217515</v>
      </c>
      <c r="V80" s="51"/>
    </row>
    <row r="81" spans="1:22" ht="14.5">
      <c r="A81" s="390" t="s">
        <v>12</v>
      </c>
      <c r="B81" s="516">
        <v>33450</v>
      </c>
      <c r="C81" s="482">
        <v>6723</v>
      </c>
      <c r="D81" s="495">
        <v>875</v>
      </c>
      <c r="E81" s="232">
        <v>342</v>
      </c>
      <c r="F81" s="235">
        <v>39.085714285714282</v>
      </c>
      <c r="G81" s="232">
        <v>341</v>
      </c>
      <c r="H81" s="235">
        <v>38.971428571428575</v>
      </c>
      <c r="I81" s="232">
        <v>173</v>
      </c>
      <c r="J81" s="235">
        <v>19.771428571428569</v>
      </c>
      <c r="K81" s="232">
        <v>19</v>
      </c>
      <c r="L81" s="235">
        <v>2.1</v>
      </c>
      <c r="M81" s="495">
        <v>5848</v>
      </c>
      <c r="N81" s="232">
        <v>2327</v>
      </c>
      <c r="O81" s="235">
        <v>39.791381668946649</v>
      </c>
      <c r="P81" s="232">
        <v>2120</v>
      </c>
      <c r="Q81" s="235">
        <v>36.200000000000003</v>
      </c>
      <c r="R81" s="232">
        <v>1192</v>
      </c>
      <c r="S81" s="235">
        <v>20.383036935704517</v>
      </c>
      <c r="T81" s="232">
        <v>209</v>
      </c>
      <c r="U81" s="233">
        <v>3.5738714090287274</v>
      </c>
      <c r="V81" s="51"/>
    </row>
    <row r="82" spans="1:22" ht="14.5">
      <c r="A82" s="391" t="s">
        <v>13</v>
      </c>
      <c r="B82" s="518">
        <v>184032</v>
      </c>
      <c r="C82" s="485">
        <v>12308</v>
      </c>
      <c r="D82" s="496">
        <v>2457</v>
      </c>
      <c r="E82" s="237">
        <v>1802</v>
      </c>
      <c r="F82" s="240">
        <f>E82/D82*100</f>
        <v>73.341473341473346</v>
      </c>
      <c r="G82" s="237">
        <v>477</v>
      </c>
      <c r="H82" s="240">
        <f>G82/D82*100</f>
        <v>19.413919413919416</v>
      </c>
      <c r="I82" s="237" t="s">
        <v>32</v>
      </c>
      <c r="J82" s="240" t="s">
        <v>32</v>
      </c>
      <c r="K82" s="237" t="s">
        <v>32</v>
      </c>
      <c r="L82" s="240" t="s">
        <v>32</v>
      </c>
      <c r="M82" s="496">
        <v>9851</v>
      </c>
      <c r="N82" s="237">
        <v>7003</v>
      </c>
      <c r="O82" s="240">
        <f>N82/M82*100</f>
        <v>71.089229519845702</v>
      </c>
      <c r="P82" s="237">
        <v>2327</v>
      </c>
      <c r="Q82" s="240">
        <f>P82/M82*100</f>
        <v>23.62196731296315</v>
      </c>
      <c r="R82" s="237" t="s">
        <v>32</v>
      </c>
      <c r="S82" s="240" t="s">
        <v>32</v>
      </c>
      <c r="T82" s="237" t="s">
        <v>32</v>
      </c>
      <c r="U82" s="238" t="s">
        <v>32</v>
      </c>
      <c r="V82" s="51"/>
    </row>
    <row r="83" spans="1:22" ht="14.5">
      <c r="A83" s="390" t="s">
        <v>14</v>
      </c>
      <c r="B83" s="516">
        <v>94423</v>
      </c>
      <c r="C83" s="482">
        <v>5647</v>
      </c>
      <c r="D83" s="495">
        <v>1495</v>
      </c>
      <c r="E83" s="232">
        <v>1081</v>
      </c>
      <c r="F83" s="235">
        <f>E83/D83*100</f>
        <v>72.307692307692307</v>
      </c>
      <c r="G83" s="232">
        <v>380</v>
      </c>
      <c r="H83" s="235">
        <f>G83/D83*100</f>
        <v>25.418060200668897</v>
      </c>
      <c r="I83" s="232" t="s">
        <v>32</v>
      </c>
      <c r="J83" s="235" t="s">
        <v>32</v>
      </c>
      <c r="K83" s="232" t="s">
        <v>32</v>
      </c>
      <c r="L83" s="235" t="s">
        <v>32</v>
      </c>
      <c r="M83" s="495">
        <v>4152</v>
      </c>
      <c r="N83" s="232">
        <v>2936</v>
      </c>
      <c r="O83" s="235">
        <f>N83/M83*100</f>
        <v>70.712909441233137</v>
      </c>
      <c r="P83" s="232">
        <v>1047</v>
      </c>
      <c r="Q83" s="235">
        <f>P83/M83*100</f>
        <v>25.216763005780347</v>
      </c>
      <c r="R83" s="232" t="s">
        <v>32</v>
      </c>
      <c r="S83" s="235" t="s">
        <v>32</v>
      </c>
      <c r="T83" s="232" t="s">
        <v>32</v>
      </c>
      <c r="U83" s="233" t="s">
        <v>32</v>
      </c>
      <c r="V83" s="51"/>
    </row>
    <row r="84" spans="1:22" ht="14.5">
      <c r="A84" s="392" t="s">
        <v>15</v>
      </c>
      <c r="B84" s="520">
        <v>104450</v>
      </c>
      <c r="C84" s="486">
        <v>16474</v>
      </c>
      <c r="D84" s="496">
        <v>2359</v>
      </c>
      <c r="E84" s="237">
        <v>1220</v>
      </c>
      <c r="F84" s="240">
        <v>51.716829164900382</v>
      </c>
      <c r="G84" s="237">
        <v>728</v>
      </c>
      <c r="H84" s="240">
        <v>30.86053412462908</v>
      </c>
      <c r="I84" s="237">
        <v>268</v>
      </c>
      <c r="J84" s="240">
        <v>11.360746078846969</v>
      </c>
      <c r="K84" s="237">
        <v>143</v>
      </c>
      <c r="L84" s="240">
        <v>6.0618906316235694</v>
      </c>
      <c r="M84" s="496">
        <v>14115</v>
      </c>
      <c r="N84" s="237">
        <v>6269</v>
      </c>
      <c r="O84" s="240">
        <v>44.413744243712358</v>
      </c>
      <c r="P84" s="237">
        <v>4861</v>
      </c>
      <c r="Q84" s="240">
        <v>34.438540559688278</v>
      </c>
      <c r="R84" s="237">
        <v>1924</v>
      </c>
      <c r="S84" s="240">
        <v>13.630889125044279</v>
      </c>
      <c r="T84" s="237">
        <v>1061</v>
      </c>
      <c r="U84" s="238">
        <v>7.5168260715550828</v>
      </c>
      <c r="V84" s="51"/>
    </row>
    <row r="85" spans="1:22" ht="15" thickBot="1">
      <c r="A85" s="390" t="s">
        <v>16</v>
      </c>
      <c r="B85" s="516">
        <v>94245</v>
      </c>
      <c r="C85" s="484">
        <v>6096</v>
      </c>
      <c r="D85" s="495">
        <v>1455</v>
      </c>
      <c r="E85" s="232">
        <v>1028</v>
      </c>
      <c r="F85" s="235">
        <f>E85/D85*100</f>
        <v>70.652920962199318</v>
      </c>
      <c r="G85" s="232">
        <v>388</v>
      </c>
      <c r="H85" s="235">
        <f>G85/D85*100</f>
        <v>26.666666666666668</v>
      </c>
      <c r="I85" s="232" t="s">
        <v>32</v>
      </c>
      <c r="J85" s="235" t="s">
        <v>32</v>
      </c>
      <c r="K85" s="232" t="s">
        <v>32</v>
      </c>
      <c r="L85" s="235" t="s">
        <v>32</v>
      </c>
      <c r="M85" s="495">
        <v>4641</v>
      </c>
      <c r="N85" s="232">
        <v>3334</v>
      </c>
      <c r="O85" s="235">
        <f>N85/M85*100</f>
        <v>71.837965955613015</v>
      </c>
      <c r="P85" s="232">
        <v>1198</v>
      </c>
      <c r="Q85" s="235">
        <f>P85/M85*100</f>
        <v>25.813402283990524</v>
      </c>
      <c r="R85" s="232" t="s">
        <v>32</v>
      </c>
      <c r="S85" s="235" t="s">
        <v>32</v>
      </c>
      <c r="T85" s="232" t="s">
        <v>32</v>
      </c>
      <c r="U85" s="233" t="s">
        <v>32</v>
      </c>
      <c r="V85" s="51"/>
    </row>
    <row r="86" spans="1:22" ht="14.5">
      <c r="A86" s="393" t="s">
        <v>18</v>
      </c>
      <c r="B86" s="522">
        <v>2447079</v>
      </c>
      <c r="C86" s="487">
        <v>589005</v>
      </c>
      <c r="D86" s="487">
        <v>84875</v>
      </c>
      <c r="E86" s="242">
        <v>25703</v>
      </c>
      <c r="F86" s="217">
        <v>30.283357879234167</v>
      </c>
      <c r="G86" s="242">
        <v>31701</v>
      </c>
      <c r="H86" s="217">
        <v>37.350220913107513</v>
      </c>
      <c r="I86" s="242">
        <v>19353</v>
      </c>
      <c r="J86" s="217">
        <v>22.801767304860089</v>
      </c>
      <c r="K86" s="216">
        <v>8118</v>
      </c>
      <c r="L86" s="217">
        <v>9.5646539027982325</v>
      </c>
      <c r="M86" s="404">
        <v>504130</v>
      </c>
      <c r="N86" s="242">
        <v>131292</v>
      </c>
      <c r="O86" s="217">
        <v>26.043282486660186</v>
      </c>
      <c r="P86" s="242">
        <v>179553</v>
      </c>
      <c r="Q86" s="217">
        <v>35.616408466070261</v>
      </c>
      <c r="R86" s="242">
        <v>131066</v>
      </c>
      <c r="S86" s="217">
        <v>25.998452780036896</v>
      </c>
      <c r="T86" s="216">
        <v>62219</v>
      </c>
      <c r="U86" s="215">
        <v>12.341856267232657</v>
      </c>
      <c r="V86" s="51"/>
    </row>
    <row r="87" spans="1:22" ht="14.5">
      <c r="A87" s="394" t="s">
        <v>17</v>
      </c>
      <c r="B87" s="524">
        <v>711540</v>
      </c>
      <c r="C87" s="488">
        <v>85732</v>
      </c>
      <c r="D87" s="488">
        <v>19524</v>
      </c>
      <c r="E87" s="220">
        <v>8052</v>
      </c>
      <c r="F87" s="221">
        <v>41.241548862937918</v>
      </c>
      <c r="G87" s="634">
        <v>5456</v>
      </c>
      <c r="H87" s="221">
        <v>27.945093218602747</v>
      </c>
      <c r="I87" s="634">
        <v>4193</v>
      </c>
      <c r="J87" s="221">
        <v>21.476131940176195</v>
      </c>
      <c r="K87" s="634">
        <v>1823</v>
      </c>
      <c r="L87" s="221">
        <v>9.3372259782831382</v>
      </c>
      <c r="M87" s="405">
        <v>66208</v>
      </c>
      <c r="N87" s="220">
        <v>26284</v>
      </c>
      <c r="O87" s="221">
        <v>39.699130014499758</v>
      </c>
      <c r="P87" s="634">
        <v>18213</v>
      </c>
      <c r="Q87" s="221">
        <v>27.508760270662158</v>
      </c>
      <c r="R87" s="634">
        <v>14364</v>
      </c>
      <c r="S87" s="221">
        <v>21.695263412276461</v>
      </c>
      <c r="T87" s="634">
        <v>7347</v>
      </c>
      <c r="U87" s="219">
        <v>11.096846302561623</v>
      </c>
      <c r="V87" s="51"/>
    </row>
    <row r="88" spans="1:22" ht="15" thickBot="1">
      <c r="A88" s="395" t="s">
        <v>19</v>
      </c>
      <c r="B88" s="526">
        <v>3158619</v>
      </c>
      <c r="C88" s="489">
        <v>674737</v>
      </c>
      <c r="D88" s="489">
        <v>104399</v>
      </c>
      <c r="E88" s="225">
        <v>33755</v>
      </c>
      <c r="F88" s="226">
        <v>32.33268517897681</v>
      </c>
      <c r="G88" s="247">
        <v>37157</v>
      </c>
      <c r="H88" s="226">
        <v>35.591337081772814</v>
      </c>
      <c r="I88" s="247">
        <v>23546</v>
      </c>
      <c r="J88" s="226">
        <v>22.553855879845592</v>
      </c>
      <c r="K88" s="247">
        <v>9941</v>
      </c>
      <c r="L88" s="226">
        <v>9.5221218594047841</v>
      </c>
      <c r="M88" s="498">
        <v>570338</v>
      </c>
      <c r="N88" s="225">
        <v>157576</v>
      </c>
      <c r="O88" s="226">
        <v>27.628529047687511</v>
      </c>
      <c r="P88" s="247">
        <v>197766</v>
      </c>
      <c r="Q88" s="226">
        <v>34.675227672012035</v>
      </c>
      <c r="R88" s="247">
        <v>145430</v>
      </c>
      <c r="S88" s="226">
        <v>25.498914678664232</v>
      </c>
      <c r="T88" s="247">
        <v>69566</v>
      </c>
      <c r="U88" s="224">
        <v>12.197328601636222</v>
      </c>
      <c r="V88" s="51"/>
    </row>
    <row r="89" spans="1:22" ht="14.5">
      <c r="A89" s="845" t="s">
        <v>253</v>
      </c>
      <c r="B89" s="845"/>
      <c r="C89" s="845"/>
      <c r="D89" s="845"/>
      <c r="E89" s="845"/>
      <c r="F89" s="845"/>
      <c r="G89" s="845"/>
      <c r="H89" s="845"/>
      <c r="I89" s="845"/>
      <c r="J89" s="845"/>
      <c r="K89" s="845"/>
      <c r="L89" s="845"/>
      <c r="M89" s="845"/>
      <c r="N89" s="845"/>
      <c r="O89" s="845"/>
      <c r="P89" s="845"/>
      <c r="Q89" s="845"/>
      <c r="R89" s="845"/>
      <c r="S89" s="845"/>
      <c r="T89" s="845"/>
      <c r="U89" s="845"/>
      <c r="V89" s="51"/>
    </row>
    <row r="90" spans="1:22" ht="15" customHeight="1">
      <c r="A90" s="846" t="s">
        <v>233</v>
      </c>
      <c r="B90" s="846"/>
      <c r="C90" s="846"/>
      <c r="D90" s="846"/>
      <c r="E90" s="846"/>
      <c r="F90" s="846"/>
      <c r="G90" s="846"/>
      <c r="H90" s="846"/>
      <c r="I90" s="846"/>
      <c r="J90" s="846"/>
      <c r="K90" s="846"/>
      <c r="L90" s="846"/>
      <c r="M90" s="846"/>
      <c r="N90" s="846"/>
      <c r="O90" s="846"/>
      <c r="P90" s="846"/>
      <c r="Q90" s="846"/>
      <c r="R90" s="846"/>
      <c r="S90" s="846"/>
      <c r="T90" s="846"/>
      <c r="U90" s="846"/>
      <c r="V90" s="51"/>
    </row>
    <row r="91" spans="1:22" ht="14.5">
      <c r="A91" s="51"/>
      <c r="B91" s="51"/>
      <c r="C91" s="51"/>
      <c r="D91" s="51"/>
      <c r="E91" s="51"/>
      <c r="F91" s="51"/>
      <c r="G91" s="51"/>
      <c r="H91" s="51"/>
      <c r="I91" s="51"/>
      <c r="J91" s="51"/>
      <c r="K91" s="51"/>
      <c r="L91" s="51"/>
      <c r="M91" s="51"/>
      <c r="N91" s="51"/>
      <c r="O91" s="51"/>
      <c r="P91" s="51"/>
      <c r="Q91" s="51"/>
      <c r="R91" s="51"/>
      <c r="S91" s="51"/>
      <c r="T91" s="51"/>
      <c r="U91" s="51"/>
      <c r="V91" s="51"/>
    </row>
    <row r="92" spans="1:22" ht="23.5">
      <c r="A92" s="852">
        <v>2018</v>
      </c>
      <c r="B92" s="852"/>
      <c r="C92" s="852"/>
      <c r="D92" s="852"/>
      <c r="E92" s="852"/>
      <c r="F92" s="852"/>
      <c r="G92" s="852"/>
      <c r="H92" s="852"/>
      <c r="I92" s="852"/>
      <c r="J92" s="852"/>
      <c r="K92" s="852"/>
      <c r="L92" s="852"/>
      <c r="M92" s="852"/>
      <c r="N92" s="852"/>
      <c r="O92" s="852"/>
      <c r="P92" s="852"/>
      <c r="Q92" s="852"/>
      <c r="R92" s="852"/>
      <c r="S92" s="852"/>
      <c r="T92" s="852"/>
      <c r="U92" s="852"/>
      <c r="V92" s="51"/>
    </row>
    <row r="93" spans="1:22" ht="14.5">
      <c r="A93" s="230"/>
      <c r="B93" s="230"/>
      <c r="C93" s="230"/>
      <c r="D93" s="230"/>
      <c r="E93" s="230"/>
      <c r="F93" s="230"/>
      <c r="G93" s="230"/>
      <c r="H93" s="230"/>
      <c r="I93" s="230"/>
      <c r="J93" s="230"/>
      <c r="K93" s="230"/>
      <c r="L93" s="230"/>
      <c r="M93" s="51"/>
      <c r="N93" s="51"/>
      <c r="O93" s="51"/>
      <c r="P93" s="51"/>
      <c r="Q93" s="51"/>
      <c r="R93" s="51"/>
      <c r="S93" s="51"/>
      <c r="T93" s="51"/>
      <c r="U93" s="51"/>
      <c r="V93" s="51"/>
    </row>
    <row r="94" spans="1:22" ht="15" customHeight="1">
      <c r="A94" s="843" t="s">
        <v>257</v>
      </c>
      <c r="B94" s="843"/>
      <c r="C94" s="843"/>
      <c r="D94" s="843"/>
      <c r="E94" s="843"/>
      <c r="F94" s="843"/>
      <c r="G94" s="843"/>
      <c r="H94" s="843"/>
      <c r="I94" s="843"/>
      <c r="J94" s="843"/>
      <c r="K94" s="843"/>
      <c r="L94" s="843"/>
      <c r="M94" s="843"/>
      <c r="N94" s="843"/>
      <c r="O94" s="843"/>
      <c r="P94" s="843"/>
      <c r="Q94" s="843"/>
      <c r="R94" s="843"/>
      <c r="S94" s="843"/>
      <c r="T94" s="843"/>
      <c r="U94" s="843"/>
      <c r="V94" s="51"/>
    </row>
    <row r="95" spans="1:22" ht="15" customHeight="1">
      <c r="A95" s="853" t="s">
        <v>2</v>
      </c>
      <c r="B95" s="868" t="s">
        <v>202</v>
      </c>
      <c r="C95" s="857" t="s">
        <v>24</v>
      </c>
      <c r="D95" s="858"/>
      <c r="E95" s="858"/>
      <c r="F95" s="858"/>
      <c r="G95" s="858"/>
      <c r="H95" s="858"/>
      <c r="I95" s="858"/>
      <c r="J95" s="858"/>
      <c r="K95" s="858"/>
      <c r="L95" s="858"/>
      <c r="M95" s="858"/>
      <c r="N95" s="858"/>
      <c r="O95" s="858"/>
      <c r="P95" s="858"/>
      <c r="Q95" s="858"/>
      <c r="R95" s="858"/>
      <c r="S95" s="858"/>
      <c r="T95" s="858"/>
      <c r="U95" s="858"/>
      <c r="V95" s="51"/>
    </row>
    <row r="96" spans="1:22" ht="15" customHeight="1">
      <c r="A96" s="853"/>
      <c r="B96" s="869"/>
      <c r="C96" s="860" t="s">
        <v>250</v>
      </c>
      <c r="D96" s="857" t="s">
        <v>24</v>
      </c>
      <c r="E96" s="858"/>
      <c r="F96" s="858"/>
      <c r="G96" s="858"/>
      <c r="H96" s="858"/>
      <c r="I96" s="858"/>
      <c r="J96" s="858"/>
      <c r="K96" s="858"/>
      <c r="L96" s="858"/>
      <c r="M96" s="858"/>
      <c r="N96" s="858"/>
      <c r="O96" s="858"/>
      <c r="P96" s="858"/>
      <c r="Q96" s="858"/>
      <c r="R96" s="858"/>
      <c r="S96" s="858"/>
      <c r="T96" s="858"/>
      <c r="U96" s="858"/>
      <c r="V96" s="51"/>
    </row>
    <row r="97" spans="1:22" ht="42" customHeight="1">
      <c r="A97" s="853"/>
      <c r="B97" s="869"/>
      <c r="C97" s="860"/>
      <c r="D97" s="847" t="s">
        <v>247</v>
      </c>
      <c r="E97" s="857" t="s">
        <v>251</v>
      </c>
      <c r="F97" s="858"/>
      <c r="G97" s="858"/>
      <c r="H97" s="858"/>
      <c r="I97" s="858"/>
      <c r="J97" s="858"/>
      <c r="K97" s="858"/>
      <c r="L97" s="859"/>
      <c r="M97" s="847" t="s">
        <v>248</v>
      </c>
      <c r="N97" s="857" t="s">
        <v>251</v>
      </c>
      <c r="O97" s="858"/>
      <c r="P97" s="858"/>
      <c r="Q97" s="858"/>
      <c r="R97" s="858"/>
      <c r="S97" s="858"/>
      <c r="T97" s="858"/>
      <c r="U97" s="858"/>
      <c r="V97" s="51"/>
    </row>
    <row r="98" spans="1:22" ht="51.75" customHeight="1">
      <c r="A98" s="853"/>
      <c r="B98" s="870"/>
      <c r="C98" s="860"/>
      <c r="D98" s="847"/>
      <c r="E98" s="848" t="s">
        <v>37</v>
      </c>
      <c r="F98" s="849"/>
      <c r="G98" s="850" t="s">
        <v>29</v>
      </c>
      <c r="H98" s="863"/>
      <c r="I98" s="864" t="s">
        <v>30</v>
      </c>
      <c r="J98" s="851"/>
      <c r="K98" s="850" t="s">
        <v>31</v>
      </c>
      <c r="L98" s="851"/>
      <c r="M98" s="856"/>
      <c r="N98" s="848" t="s">
        <v>37</v>
      </c>
      <c r="O98" s="849"/>
      <c r="P98" s="850" t="s">
        <v>29</v>
      </c>
      <c r="Q98" s="851"/>
      <c r="R98" s="850" t="s">
        <v>30</v>
      </c>
      <c r="S98" s="851"/>
      <c r="T98" s="850" t="s">
        <v>31</v>
      </c>
      <c r="U98" s="855"/>
      <c r="V98" s="51"/>
    </row>
    <row r="99" spans="1:22" ht="15" thickBot="1">
      <c r="A99" s="854"/>
      <c r="B99" s="861" t="s">
        <v>0</v>
      </c>
      <c r="C99" s="861"/>
      <c r="D99" s="861"/>
      <c r="E99" s="862"/>
      <c r="F99" s="490" t="s">
        <v>70</v>
      </c>
      <c r="G99" s="633" t="s">
        <v>0</v>
      </c>
      <c r="H99" s="635" t="s">
        <v>70</v>
      </c>
      <c r="I99" s="502" t="s">
        <v>0</v>
      </c>
      <c r="J99" s="490" t="s">
        <v>70</v>
      </c>
      <c r="K99" s="633" t="s">
        <v>0</v>
      </c>
      <c r="L99" s="490" t="s">
        <v>70</v>
      </c>
      <c r="M99" s="556" t="s">
        <v>0</v>
      </c>
      <c r="N99" s="502" t="s">
        <v>0</v>
      </c>
      <c r="O99" s="490" t="s">
        <v>70</v>
      </c>
      <c r="P99" s="633" t="s">
        <v>0</v>
      </c>
      <c r="Q99" s="490" t="s">
        <v>70</v>
      </c>
      <c r="R99" s="633" t="s">
        <v>0</v>
      </c>
      <c r="S99" s="490" t="s">
        <v>70</v>
      </c>
      <c r="T99" s="633" t="s">
        <v>0</v>
      </c>
      <c r="U99" s="584" t="s">
        <v>70</v>
      </c>
      <c r="V99" s="51"/>
    </row>
    <row r="100" spans="1:22" ht="14.5">
      <c r="A100" s="388" t="s">
        <v>3</v>
      </c>
      <c r="B100" s="512">
        <v>406760</v>
      </c>
      <c r="C100" s="481">
        <v>102452</v>
      </c>
      <c r="D100" s="497">
        <v>14437</v>
      </c>
      <c r="E100" s="237">
        <v>4756</v>
      </c>
      <c r="F100" s="240">
        <v>32.943132229687613</v>
      </c>
      <c r="G100" s="237">
        <v>5417</v>
      </c>
      <c r="H100" s="240">
        <v>37.521645771282124</v>
      </c>
      <c r="I100" s="237">
        <v>3020</v>
      </c>
      <c r="J100" s="636">
        <v>20.918473367043013</v>
      </c>
      <c r="K100" s="237">
        <v>1244</v>
      </c>
      <c r="L100" s="503">
        <v>8.6167486319872548</v>
      </c>
      <c r="M100" s="497">
        <v>88015</v>
      </c>
      <c r="N100" s="237">
        <v>23529</v>
      </c>
      <c r="O100" s="636">
        <v>26.732943248309947</v>
      </c>
      <c r="P100" s="237">
        <v>33186</v>
      </c>
      <c r="Q100" s="240">
        <v>37.704936658524112</v>
      </c>
      <c r="R100" s="237">
        <v>21855</v>
      </c>
      <c r="S100" s="240">
        <v>24.830994716809634</v>
      </c>
      <c r="T100" s="237">
        <v>9445</v>
      </c>
      <c r="U100" s="238">
        <v>10.731125376356303</v>
      </c>
      <c r="V100" s="51"/>
    </row>
    <row r="101" spans="1:22" ht="14.5">
      <c r="A101" s="389" t="s">
        <v>4</v>
      </c>
      <c r="B101" s="508">
        <v>473571</v>
      </c>
      <c r="C101" s="482">
        <v>83121</v>
      </c>
      <c r="D101" s="495">
        <v>12507</v>
      </c>
      <c r="E101" s="232">
        <v>5109</v>
      </c>
      <c r="F101" s="235">
        <v>40.84912449028544</v>
      </c>
      <c r="G101" s="232">
        <v>4851</v>
      </c>
      <c r="H101" s="235">
        <v>38.786279683377309</v>
      </c>
      <c r="I101" s="232">
        <v>1868</v>
      </c>
      <c r="J101" s="235">
        <v>14.935636043815464</v>
      </c>
      <c r="K101" s="232">
        <v>679</v>
      </c>
      <c r="L101" s="235">
        <v>5.4289597825217877</v>
      </c>
      <c r="M101" s="495">
        <v>70614</v>
      </c>
      <c r="N101" s="232">
        <v>23242</v>
      </c>
      <c r="O101" s="235">
        <v>32.914153000821365</v>
      </c>
      <c r="P101" s="232">
        <v>24043</v>
      </c>
      <c r="Q101" s="235">
        <v>34.048488968193276</v>
      </c>
      <c r="R101" s="232">
        <v>16363</v>
      </c>
      <c r="S101" s="235">
        <v>23.172458719234147</v>
      </c>
      <c r="T101" s="232">
        <v>6966</v>
      </c>
      <c r="U101" s="233">
        <v>9.8648993117512109</v>
      </c>
      <c r="V101" s="51"/>
    </row>
    <row r="102" spans="1:22" ht="14.5">
      <c r="A102" s="388" t="s">
        <v>26</v>
      </c>
      <c r="B102" s="512">
        <v>160527</v>
      </c>
      <c r="C102" s="483">
        <v>49930</v>
      </c>
      <c r="D102" s="496">
        <v>11668</v>
      </c>
      <c r="E102" s="237">
        <v>2138</v>
      </c>
      <c r="F102" s="240">
        <v>18.323620157696261</v>
      </c>
      <c r="G102" s="237">
        <v>3462</v>
      </c>
      <c r="H102" s="240">
        <v>29.670894754885158</v>
      </c>
      <c r="I102" s="237">
        <v>3978</v>
      </c>
      <c r="J102" s="240">
        <v>34.093246486115873</v>
      </c>
      <c r="K102" s="237">
        <v>2090</v>
      </c>
      <c r="L102" s="240">
        <v>17.912238601302708</v>
      </c>
      <c r="M102" s="496">
        <v>38262</v>
      </c>
      <c r="N102" s="237">
        <v>6734</v>
      </c>
      <c r="O102" s="240">
        <v>17.599707281375778</v>
      </c>
      <c r="P102" s="237">
        <v>10294</v>
      </c>
      <c r="Q102" s="240">
        <v>26.903977837018449</v>
      </c>
      <c r="R102" s="237">
        <v>13165</v>
      </c>
      <c r="S102" s="240">
        <v>34.40750614186399</v>
      </c>
      <c r="T102" s="237">
        <v>8069</v>
      </c>
      <c r="U102" s="238">
        <v>21.088808739741779</v>
      </c>
      <c r="V102" s="51"/>
    </row>
    <row r="103" spans="1:22" ht="14.5">
      <c r="A103" s="389" t="s">
        <v>5</v>
      </c>
      <c r="B103" s="516">
        <v>105091</v>
      </c>
      <c r="C103" s="484">
        <v>5936</v>
      </c>
      <c r="D103" s="495">
        <v>1358</v>
      </c>
      <c r="E103" s="232">
        <v>1103</v>
      </c>
      <c r="F103" s="235">
        <v>81.222385861561122</v>
      </c>
      <c r="G103" s="232">
        <v>204</v>
      </c>
      <c r="H103" s="235">
        <v>15.022091310751104</v>
      </c>
      <c r="I103" s="232">
        <v>36</v>
      </c>
      <c r="J103" s="235">
        <v>2.6509572901325478</v>
      </c>
      <c r="K103" s="232">
        <v>15</v>
      </c>
      <c r="L103" s="235">
        <v>1.1045655375552283</v>
      </c>
      <c r="M103" s="495">
        <v>4578</v>
      </c>
      <c r="N103" s="232">
        <v>3774</v>
      </c>
      <c r="O103" s="235">
        <v>82.437745740498031</v>
      </c>
      <c r="P103" s="232">
        <v>644</v>
      </c>
      <c r="Q103" s="235">
        <v>14.067278287461773</v>
      </c>
      <c r="R103" s="232">
        <v>112</v>
      </c>
      <c r="S103" s="235">
        <v>2.4464831804281344</v>
      </c>
      <c r="T103" s="232">
        <v>48</v>
      </c>
      <c r="U103" s="233">
        <v>1.0484927916120577</v>
      </c>
      <c r="V103" s="51"/>
    </row>
    <row r="104" spans="1:22" ht="14.5">
      <c r="A104" s="388" t="s">
        <v>6</v>
      </c>
      <c r="B104" s="518">
        <v>23838</v>
      </c>
      <c r="C104" s="483">
        <v>8768</v>
      </c>
      <c r="D104" s="496">
        <v>1372</v>
      </c>
      <c r="E104" s="237">
        <v>239</v>
      </c>
      <c r="F104" s="240">
        <v>17.419825072886297</v>
      </c>
      <c r="G104" s="237">
        <v>394</v>
      </c>
      <c r="H104" s="240">
        <v>28.717201166180757</v>
      </c>
      <c r="I104" s="237">
        <v>558</v>
      </c>
      <c r="J104" s="240">
        <v>40.670553935860063</v>
      </c>
      <c r="K104" s="237">
        <v>181</v>
      </c>
      <c r="L104" s="240">
        <v>13.192419825072887</v>
      </c>
      <c r="M104" s="496">
        <v>7396</v>
      </c>
      <c r="N104" s="237">
        <v>929</v>
      </c>
      <c r="O104" s="240">
        <v>12.560843699296917</v>
      </c>
      <c r="P104" s="237">
        <v>1863</v>
      </c>
      <c r="Q104" s="240">
        <v>25.189291508923745</v>
      </c>
      <c r="R104" s="237">
        <v>3241</v>
      </c>
      <c r="S104" s="240">
        <v>43.820984315846403</v>
      </c>
      <c r="T104" s="237">
        <v>1363</v>
      </c>
      <c r="U104" s="238">
        <v>18.428880475932939</v>
      </c>
      <c r="V104" s="51"/>
    </row>
    <row r="105" spans="1:22" ht="14.5">
      <c r="A105" s="389" t="s">
        <v>27</v>
      </c>
      <c r="B105" s="516">
        <v>77116</v>
      </c>
      <c r="C105" s="482">
        <v>21338</v>
      </c>
      <c r="D105" s="495">
        <v>5813</v>
      </c>
      <c r="E105" s="232">
        <v>1159</v>
      </c>
      <c r="F105" s="235">
        <v>19.938069843454326</v>
      </c>
      <c r="G105" s="232">
        <v>1804</v>
      </c>
      <c r="H105" s="235">
        <v>31.033889557887495</v>
      </c>
      <c r="I105" s="232">
        <v>1951</v>
      </c>
      <c r="J105" s="235">
        <v>33.562704283502491</v>
      </c>
      <c r="K105" s="232">
        <v>899</v>
      </c>
      <c r="L105" s="235">
        <v>15.465336315155687</v>
      </c>
      <c r="M105" s="495">
        <v>15525</v>
      </c>
      <c r="N105" s="232">
        <v>2898</v>
      </c>
      <c r="O105" s="235">
        <v>18.666666666666668</v>
      </c>
      <c r="P105" s="232">
        <v>4579</v>
      </c>
      <c r="Q105" s="235">
        <v>29.494363929146537</v>
      </c>
      <c r="R105" s="232">
        <v>5256</v>
      </c>
      <c r="S105" s="235">
        <v>33.855072463768117</v>
      </c>
      <c r="T105" s="232">
        <v>2792</v>
      </c>
      <c r="U105" s="233">
        <v>17.983896940418678</v>
      </c>
      <c r="V105" s="51"/>
    </row>
    <row r="106" spans="1:22" ht="14.5">
      <c r="A106" s="388" t="s">
        <v>7</v>
      </c>
      <c r="B106" s="518">
        <v>235730</v>
      </c>
      <c r="C106" s="483">
        <v>75275</v>
      </c>
      <c r="D106" s="496">
        <v>11170</v>
      </c>
      <c r="E106" s="237">
        <v>2257</v>
      </c>
      <c r="F106" s="240">
        <v>20.205908683974933</v>
      </c>
      <c r="G106" s="237">
        <v>4813</v>
      </c>
      <c r="H106" s="240">
        <v>43.088630259623997</v>
      </c>
      <c r="I106" s="237">
        <v>2954</v>
      </c>
      <c r="J106" s="240">
        <v>26.445837063563115</v>
      </c>
      <c r="K106" s="237">
        <v>1146</v>
      </c>
      <c r="L106" s="240">
        <v>10.259623992837959</v>
      </c>
      <c r="M106" s="496">
        <v>64105</v>
      </c>
      <c r="N106" s="237">
        <v>10843</v>
      </c>
      <c r="O106" s="240">
        <v>16.914437251384449</v>
      </c>
      <c r="P106" s="237">
        <v>23582</v>
      </c>
      <c r="Q106" s="240">
        <v>36.786522112159737</v>
      </c>
      <c r="R106" s="237">
        <v>18455</v>
      </c>
      <c r="S106" s="240">
        <v>28.788706029170889</v>
      </c>
      <c r="T106" s="237">
        <v>11225</v>
      </c>
      <c r="U106" s="238">
        <v>17.510334607284921</v>
      </c>
      <c r="V106" s="51"/>
    </row>
    <row r="107" spans="1:22" ht="14.5">
      <c r="A107" s="390" t="s">
        <v>8</v>
      </c>
      <c r="B107" s="516">
        <v>67216</v>
      </c>
      <c r="C107" s="482">
        <v>3268</v>
      </c>
      <c r="D107" s="495">
        <v>716</v>
      </c>
      <c r="E107" s="232">
        <v>629</v>
      </c>
      <c r="F107" s="235">
        <f>E107/D107*100</f>
        <v>87.849162011173192</v>
      </c>
      <c r="G107" s="232">
        <v>84</v>
      </c>
      <c r="H107" s="235">
        <f>G107/D107*100</f>
        <v>11.731843575418994</v>
      </c>
      <c r="I107" s="232" t="s">
        <v>32</v>
      </c>
      <c r="J107" s="235" t="s">
        <v>32</v>
      </c>
      <c r="K107" s="232" t="s">
        <v>32</v>
      </c>
      <c r="L107" s="235" t="s">
        <v>32</v>
      </c>
      <c r="M107" s="495">
        <v>2552</v>
      </c>
      <c r="N107" s="232">
        <v>2177</v>
      </c>
      <c r="O107" s="235">
        <f>N107/M107*100</f>
        <v>85.305642633228842</v>
      </c>
      <c r="P107" s="232">
        <v>365</v>
      </c>
      <c r="Q107" s="235">
        <f>P107/M107*100</f>
        <v>14.302507836990596</v>
      </c>
      <c r="R107" s="232" t="s">
        <v>32</v>
      </c>
      <c r="S107" s="235" t="s">
        <v>32</v>
      </c>
      <c r="T107" s="232" t="s">
        <v>32</v>
      </c>
      <c r="U107" s="233" t="s">
        <v>32</v>
      </c>
      <c r="V107" s="51"/>
    </row>
    <row r="108" spans="1:22" ht="14.5">
      <c r="A108" s="391" t="s">
        <v>9</v>
      </c>
      <c r="B108" s="518">
        <v>274858</v>
      </c>
      <c r="C108" s="483">
        <v>44929</v>
      </c>
      <c r="D108" s="496">
        <v>5758</v>
      </c>
      <c r="E108" s="237">
        <v>2682</v>
      </c>
      <c r="F108" s="240">
        <v>46.578673150399446</v>
      </c>
      <c r="G108" s="237">
        <v>2028</v>
      </c>
      <c r="H108" s="240">
        <v>35.220562695380345</v>
      </c>
      <c r="I108" s="237">
        <v>818</v>
      </c>
      <c r="J108" s="240">
        <v>14.206321639458144</v>
      </c>
      <c r="K108" s="237">
        <v>230</v>
      </c>
      <c r="L108" s="240">
        <v>3.9944425147620697</v>
      </c>
      <c r="M108" s="496">
        <v>39171</v>
      </c>
      <c r="N108" s="237">
        <v>15367</v>
      </c>
      <c r="O108" s="240">
        <v>39.230553215388937</v>
      </c>
      <c r="P108" s="237">
        <v>14371</v>
      </c>
      <c r="Q108" s="240">
        <v>36.687855811697432</v>
      </c>
      <c r="R108" s="237">
        <v>7157</v>
      </c>
      <c r="S108" s="240">
        <v>18.271169998212962</v>
      </c>
      <c r="T108" s="237">
        <v>2276</v>
      </c>
      <c r="U108" s="238">
        <v>5.8104209747006719</v>
      </c>
      <c r="V108" s="51"/>
    </row>
    <row r="109" spans="1:22" ht="14.5">
      <c r="A109" s="390" t="s">
        <v>10</v>
      </c>
      <c r="B109" s="516">
        <v>595383</v>
      </c>
      <c r="C109" s="482">
        <v>161699</v>
      </c>
      <c r="D109" s="495">
        <v>18184</v>
      </c>
      <c r="E109" s="232">
        <v>4869</v>
      </c>
      <c r="F109" s="235">
        <v>26.776286845578529</v>
      </c>
      <c r="G109" s="232">
        <v>6637</v>
      </c>
      <c r="H109" s="235">
        <v>36.49912010558733</v>
      </c>
      <c r="I109" s="232">
        <v>4655</v>
      </c>
      <c r="J109" s="235">
        <v>25.599428068631763</v>
      </c>
      <c r="K109" s="232">
        <v>2023</v>
      </c>
      <c r="L109" s="235">
        <v>11.125164980202376</v>
      </c>
      <c r="M109" s="495">
        <v>143515</v>
      </c>
      <c r="N109" s="232">
        <v>32803</v>
      </c>
      <c r="O109" s="235">
        <v>22.856844232310213</v>
      </c>
      <c r="P109" s="232">
        <v>51010</v>
      </c>
      <c r="Q109" s="235">
        <v>35.543322997596071</v>
      </c>
      <c r="R109" s="232">
        <v>40168</v>
      </c>
      <c r="S109" s="235">
        <v>27.988711981325991</v>
      </c>
      <c r="T109" s="232">
        <v>19534</v>
      </c>
      <c r="U109" s="233">
        <v>13.611120788767725</v>
      </c>
      <c r="V109" s="51"/>
    </row>
    <row r="110" spans="1:22" ht="14.5">
      <c r="A110" s="391" t="s">
        <v>11</v>
      </c>
      <c r="B110" s="518">
        <v>151438</v>
      </c>
      <c r="C110" s="483">
        <v>33901</v>
      </c>
      <c r="D110" s="496">
        <v>5421</v>
      </c>
      <c r="E110" s="237">
        <v>2129</v>
      </c>
      <c r="F110" s="240">
        <v>39.273196827153662</v>
      </c>
      <c r="G110" s="237">
        <v>2205</v>
      </c>
      <c r="H110" s="240">
        <v>40.675152185943553</v>
      </c>
      <c r="I110" s="237">
        <v>807</v>
      </c>
      <c r="J110" s="240">
        <v>14.88655229662424</v>
      </c>
      <c r="K110" s="237">
        <v>280</v>
      </c>
      <c r="L110" s="240">
        <v>5.1650986902785467</v>
      </c>
      <c r="M110" s="496">
        <v>28480</v>
      </c>
      <c r="N110" s="237">
        <v>9794</v>
      </c>
      <c r="O110" s="240">
        <v>34.389044943820224</v>
      </c>
      <c r="P110" s="237">
        <v>10968</v>
      </c>
      <c r="Q110" s="240">
        <v>38.511235955056179</v>
      </c>
      <c r="R110" s="237">
        <v>5587</v>
      </c>
      <c r="S110" s="240">
        <v>19.617275280898877</v>
      </c>
      <c r="T110" s="237">
        <v>2131</v>
      </c>
      <c r="U110" s="238">
        <v>7.4824438202247183</v>
      </c>
      <c r="V110" s="51"/>
    </row>
    <row r="111" spans="1:22" ht="14.5">
      <c r="A111" s="390" t="s">
        <v>12</v>
      </c>
      <c r="B111" s="516">
        <v>32706</v>
      </c>
      <c r="C111" s="482">
        <v>6611</v>
      </c>
      <c r="D111" s="495">
        <v>843</v>
      </c>
      <c r="E111" s="232">
        <v>340</v>
      </c>
      <c r="F111" s="235">
        <v>40.332147093712926</v>
      </c>
      <c r="G111" s="232">
        <v>377</v>
      </c>
      <c r="H111" s="235">
        <v>44.721233689205221</v>
      </c>
      <c r="I111" s="232" t="s">
        <v>32</v>
      </c>
      <c r="J111" s="235" t="s">
        <v>32</v>
      </c>
      <c r="K111" s="232" t="s">
        <v>32</v>
      </c>
      <c r="L111" s="235" t="s">
        <v>32</v>
      </c>
      <c r="M111" s="495">
        <v>5768</v>
      </c>
      <c r="N111" s="232">
        <v>2350</v>
      </c>
      <c r="O111" s="235">
        <f>N111/M111*100</f>
        <v>40.742024965325932</v>
      </c>
      <c r="P111" s="232">
        <v>2247</v>
      </c>
      <c r="Q111" s="235">
        <f>P111/M111*100</f>
        <v>38.956310679611647</v>
      </c>
      <c r="R111" s="232" t="s">
        <v>32</v>
      </c>
      <c r="S111" s="235" t="s">
        <v>32</v>
      </c>
      <c r="T111" s="232" t="s">
        <v>32</v>
      </c>
      <c r="U111" s="233" t="s">
        <v>32</v>
      </c>
      <c r="V111" s="51"/>
    </row>
    <row r="112" spans="1:22" ht="14.5">
      <c r="A112" s="391" t="s">
        <v>13</v>
      </c>
      <c r="B112" s="518">
        <v>182256</v>
      </c>
      <c r="C112" s="485">
        <v>11042</v>
      </c>
      <c r="D112" s="496">
        <v>2093</v>
      </c>
      <c r="E112" s="237">
        <v>1579</v>
      </c>
      <c r="F112" s="240">
        <v>75.441949354992829</v>
      </c>
      <c r="G112" s="237">
        <v>323</v>
      </c>
      <c r="H112" s="240">
        <v>15.432393693263258</v>
      </c>
      <c r="I112" s="237">
        <v>120</v>
      </c>
      <c r="J112" s="240">
        <v>5.7333970377448642</v>
      </c>
      <c r="K112" s="237">
        <v>71</v>
      </c>
      <c r="L112" s="240">
        <v>3.3922599139990446</v>
      </c>
      <c r="M112" s="496">
        <v>8949</v>
      </c>
      <c r="N112" s="237">
        <v>6502</v>
      </c>
      <c r="O112" s="240">
        <v>72.656162699742993</v>
      </c>
      <c r="P112" s="237">
        <v>1856</v>
      </c>
      <c r="Q112" s="240">
        <v>20.739747457816517</v>
      </c>
      <c r="R112" s="237">
        <v>413</v>
      </c>
      <c r="S112" s="240">
        <v>4.6150407866800762</v>
      </c>
      <c r="T112" s="237">
        <v>178</v>
      </c>
      <c r="U112" s="238">
        <v>1.9890490557604203</v>
      </c>
      <c r="V112" s="51"/>
    </row>
    <row r="113" spans="1:22" ht="14.5">
      <c r="A113" s="390" t="s">
        <v>14</v>
      </c>
      <c r="B113" s="516">
        <v>93402</v>
      </c>
      <c r="C113" s="482">
        <v>4947</v>
      </c>
      <c r="D113" s="495">
        <v>1135</v>
      </c>
      <c r="E113" s="232">
        <v>852</v>
      </c>
      <c r="F113" s="235">
        <f>E113/D113*100</f>
        <v>75.066079295154182</v>
      </c>
      <c r="G113" s="232">
        <v>271</v>
      </c>
      <c r="H113" s="235">
        <f>G113/D113*100</f>
        <v>23.876651982378856</v>
      </c>
      <c r="I113" s="232" t="s">
        <v>32</v>
      </c>
      <c r="J113" s="235" t="s">
        <v>32</v>
      </c>
      <c r="K113" s="232" t="s">
        <v>32</v>
      </c>
      <c r="L113" s="235" t="s">
        <v>32</v>
      </c>
      <c r="M113" s="495">
        <v>3812</v>
      </c>
      <c r="N113" s="232">
        <v>2782</v>
      </c>
      <c r="O113" s="235">
        <f>N113/M113*100</f>
        <v>72.980062959076591</v>
      </c>
      <c r="P113" s="232">
        <v>954</v>
      </c>
      <c r="Q113" s="235">
        <f>P113/M113*100</f>
        <v>25.02623294858342</v>
      </c>
      <c r="R113" s="232" t="s">
        <v>32</v>
      </c>
      <c r="S113" s="235" t="s">
        <v>32</v>
      </c>
      <c r="T113" s="232" t="s">
        <v>32</v>
      </c>
      <c r="U113" s="233" t="s">
        <v>32</v>
      </c>
      <c r="V113" s="51"/>
    </row>
    <row r="114" spans="1:22" ht="14.5">
      <c r="A114" s="392" t="s">
        <v>15</v>
      </c>
      <c r="B114" s="520">
        <v>101917</v>
      </c>
      <c r="C114" s="486">
        <v>15540</v>
      </c>
      <c r="D114" s="496">
        <v>2090</v>
      </c>
      <c r="E114" s="237">
        <v>1134</v>
      </c>
      <c r="F114" s="240">
        <v>54.258373205741627</v>
      </c>
      <c r="G114" s="237">
        <v>599</v>
      </c>
      <c r="H114" s="240">
        <v>28.660287081339714</v>
      </c>
      <c r="I114" s="237" t="s">
        <v>32</v>
      </c>
      <c r="J114" s="240" t="s">
        <v>32</v>
      </c>
      <c r="K114" s="237" t="s">
        <v>32</v>
      </c>
      <c r="L114" s="240" t="s">
        <v>32</v>
      </c>
      <c r="M114" s="496">
        <v>13450</v>
      </c>
      <c r="N114" s="237">
        <v>6482</v>
      </c>
      <c r="O114" s="240">
        <v>48.193308550185876</v>
      </c>
      <c r="P114" s="237">
        <v>4255</v>
      </c>
      <c r="Q114" s="240">
        <v>31.635687732342006</v>
      </c>
      <c r="R114" s="237" t="s">
        <v>32</v>
      </c>
      <c r="S114" s="240" t="s">
        <v>32</v>
      </c>
      <c r="T114" s="237" t="s">
        <v>32</v>
      </c>
      <c r="U114" s="238" t="s">
        <v>32</v>
      </c>
      <c r="V114" s="51"/>
    </row>
    <row r="115" spans="1:22" ht="15" thickBot="1">
      <c r="A115" s="390" t="s">
        <v>16</v>
      </c>
      <c r="B115" s="516">
        <v>93581</v>
      </c>
      <c r="C115" s="484">
        <v>5340</v>
      </c>
      <c r="D115" s="495">
        <v>1303</v>
      </c>
      <c r="E115" s="232">
        <v>1015</v>
      </c>
      <c r="F115" s="235">
        <f>E115/D115*100</f>
        <v>77.897160399079041</v>
      </c>
      <c r="G115" s="232">
        <v>277</v>
      </c>
      <c r="H115" s="235">
        <f>G115/D115*100</f>
        <v>21.25863392171911</v>
      </c>
      <c r="I115" s="232" t="s">
        <v>32</v>
      </c>
      <c r="J115" s="235" t="s">
        <v>32</v>
      </c>
      <c r="K115" s="232" t="s">
        <v>32</v>
      </c>
      <c r="L115" s="235" t="s">
        <v>32</v>
      </c>
      <c r="M115" s="495">
        <v>4037</v>
      </c>
      <c r="N115" s="232">
        <v>3219</v>
      </c>
      <c r="O115" s="235">
        <f>N115/M115*100</f>
        <v>79.737428783750303</v>
      </c>
      <c r="P115" s="232">
        <v>785</v>
      </c>
      <c r="Q115" s="235">
        <f>P115/M115*100</f>
        <v>19.4451325241516</v>
      </c>
      <c r="R115" s="232" t="s">
        <v>32</v>
      </c>
      <c r="S115" s="235" t="s">
        <v>32</v>
      </c>
      <c r="T115" s="232" t="s">
        <v>32</v>
      </c>
      <c r="U115" s="233" t="s">
        <v>32</v>
      </c>
      <c r="V115" s="51"/>
    </row>
    <row r="116" spans="1:22" ht="14.5">
      <c r="A116" s="393" t="s">
        <v>18</v>
      </c>
      <c r="B116" s="522">
        <v>2373317</v>
      </c>
      <c r="C116" s="487">
        <v>553634</v>
      </c>
      <c r="D116" s="487">
        <v>77595</v>
      </c>
      <c r="E116" s="242">
        <v>24674</v>
      </c>
      <c r="F116" s="217">
        <v>31.798440621174045</v>
      </c>
      <c r="G116" s="242">
        <v>29125</v>
      </c>
      <c r="H116" s="217">
        <v>37.534634963593014</v>
      </c>
      <c r="I116" s="242">
        <v>16990</v>
      </c>
      <c r="J116" s="217">
        <v>21.89574070494233</v>
      </c>
      <c r="K116" s="216">
        <v>6806</v>
      </c>
      <c r="L116" s="217">
        <v>8.7711837102906109</v>
      </c>
      <c r="M116" s="404">
        <v>476039</v>
      </c>
      <c r="N116" s="242">
        <v>128237</v>
      </c>
      <c r="O116" s="217">
        <v>26.938339085663149</v>
      </c>
      <c r="P116" s="242">
        <v>170104</v>
      </c>
      <c r="Q116" s="217">
        <v>35.733206733061785</v>
      </c>
      <c r="R116" s="242">
        <v>120833</v>
      </c>
      <c r="S116" s="217">
        <v>25.383004333678542</v>
      </c>
      <c r="T116" s="216">
        <v>56865</v>
      </c>
      <c r="U116" s="215">
        <v>11.945449847596521</v>
      </c>
      <c r="V116" s="51"/>
    </row>
    <row r="117" spans="1:22" ht="14.5">
      <c r="A117" s="394" t="s">
        <v>17</v>
      </c>
      <c r="B117" s="524">
        <v>702073</v>
      </c>
      <c r="C117" s="488">
        <v>80463</v>
      </c>
      <c r="D117" s="488">
        <v>18273</v>
      </c>
      <c r="E117" s="220">
        <v>7316</v>
      </c>
      <c r="F117" s="221">
        <v>40.037213374924754</v>
      </c>
      <c r="G117" s="634">
        <v>4621</v>
      </c>
      <c r="H117" s="221">
        <v>25.288677283423631</v>
      </c>
      <c r="I117" s="634">
        <v>4160</v>
      </c>
      <c r="J117" s="221">
        <v>22.765829365730859</v>
      </c>
      <c r="K117" s="634">
        <v>2176</v>
      </c>
      <c r="L117" s="221">
        <v>11.908279975920758</v>
      </c>
      <c r="M117" s="405">
        <v>62190</v>
      </c>
      <c r="N117" s="220">
        <v>25188</v>
      </c>
      <c r="O117" s="221">
        <v>40.501688374336709</v>
      </c>
      <c r="P117" s="634">
        <v>14898</v>
      </c>
      <c r="Q117" s="221">
        <v>23.955619874577909</v>
      </c>
      <c r="R117" s="634">
        <v>13809</v>
      </c>
      <c r="S117" s="221">
        <v>22.204534491075737</v>
      </c>
      <c r="T117" s="634">
        <v>8295</v>
      </c>
      <c r="U117" s="219">
        <v>13.338157260009648</v>
      </c>
      <c r="V117" s="51"/>
    </row>
    <row r="118" spans="1:22" ht="15" thickBot="1">
      <c r="A118" s="395" t="s">
        <v>19</v>
      </c>
      <c r="B118" s="526">
        <v>3075390</v>
      </c>
      <c r="C118" s="489">
        <v>634097</v>
      </c>
      <c r="D118" s="489">
        <v>95868</v>
      </c>
      <c r="E118" s="225">
        <v>31990</v>
      </c>
      <c r="F118" s="226">
        <v>33.368798764968503</v>
      </c>
      <c r="G118" s="247">
        <v>33746</v>
      </c>
      <c r="H118" s="226">
        <v>35.200483998831729</v>
      </c>
      <c r="I118" s="247">
        <v>21150</v>
      </c>
      <c r="J118" s="226">
        <v>22.061584678933531</v>
      </c>
      <c r="K118" s="247">
        <v>8982</v>
      </c>
      <c r="L118" s="226">
        <v>9.3691325572662407</v>
      </c>
      <c r="M118" s="498">
        <v>538229</v>
      </c>
      <c r="N118" s="225">
        <v>153425</v>
      </c>
      <c r="O118" s="226">
        <v>28.505524600123739</v>
      </c>
      <c r="P118" s="247">
        <v>185002</v>
      </c>
      <c r="Q118" s="226">
        <v>34.372358234134545</v>
      </c>
      <c r="R118" s="247">
        <v>134642</v>
      </c>
      <c r="S118" s="226">
        <v>25.015746085773898</v>
      </c>
      <c r="T118" s="247">
        <v>65160</v>
      </c>
      <c r="U118" s="224">
        <v>12.10637107996782</v>
      </c>
      <c r="V118" s="51"/>
    </row>
    <row r="119" spans="1:22" ht="14.5">
      <c r="A119" s="844" t="s">
        <v>253</v>
      </c>
      <c r="B119" s="844"/>
      <c r="C119" s="844"/>
      <c r="D119" s="844"/>
      <c r="E119" s="844"/>
      <c r="F119" s="844"/>
      <c r="G119" s="844"/>
      <c r="H119" s="844"/>
      <c r="I119" s="844"/>
      <c r="J119" s="844"/>
      <c r="K119" s="844"/>
      <c r="L119" s="844"/>
      <c r="M119" s="844"/>
      <c r="N119" s="844"/>
      <c r="O119" s="844"/>
      <c r="P119" s="844"/>
      <c r="Q119" s="844"/>
      <c r="R119" s="844"/>
      <c r="S119" s="844"/>
      <c r="T119" s="844"/>
      <c r="U119" s="844"/>
      <c r="V119" s="51"/>
    </row>
    <row r="120" spans="1:22" ht="17.25" customHeight="1">
      <c r="A120" s="846" t="s">
        <v>234</v>
      </c>
      <c r="B120" s="846"/>
      <c r="C120" s="846"/>
      <c r="D120" s="846"/>
      <c r="E120" s="846"/>
      <c r="F120" s="846"/>
      <c r="G120" s="846"/>
      <c r="H120" s="846"/>
      <c r="I120" s="846"/>
      <c r="J120" s="846"/>
      <c r="K120" s="846"/>
      <c r="L120" s="846"/>
      <c r="M120" s="846"/>
      <c r="N120" s="846"/>
      <c r="O120" s="846"/>
      <c r="P120" s="846"/>
      <c r="Q120" s="846"/>
      <c r="R120" s="846"/>
      <c r="S120" s="846"/>
      <c r="T120" s="846"/>
      <c r="U120" s="846"/>
      <c r="V120" s="51"/>
    </row>
  </sheetData>
  <mergeCells count="88">
    <mergeCell ref="B99:E99"/>
    <mergeCell ref="B5:B8"/>
    <mergeCell ref="A35:A39"/>
    <mergeCell ref="B35:B38"/>
    <mergeCell ref="C35:U35"/>
    <mergeCell ref="A65:A69"/>
    <mergeCell ref="B65:B68"/>
    <mergeCell ref="C65:U65"/>
    <mergeCell ref="A95:A99"/>
    <mergeCell ref="B95:B98"/>
    <mergeCell ref="C95:U95"/>
    <mergeCell ref="B9:E9"/>
    <mergeCell ref="B39:E39"/>
    <mergeCell ref="D97:D98"/>
    <mergeCell ref="E37:L37"/>
    <mergeCell ref="E38:F38"/>
    <mergeCell ref="A1:U1"/>
    <mergeCell ref="C5:U5"/>
    <mergeCell ref="C6:C8"/>
    <mergeCell ref="D6:U6"/>
    <mergeCell ref="D7:D8"/>
    <mergeCell ref="E7:L7"/>
    <mergeCell ref="M7:M8"/>
    <mergeCell ref="N7:U7"/>
    <mergeCell ref="E8:F8"/>
    <mergeCell ref="G8:H8"/>
    <mergeCell ref="I8:J8"/>
    <mergeCell ref="K8:L8"/>
    <mergeCell ref="N8:O8"/>
    <mergeCell ref="P8:Q8"/>
    <mergeCell ref="R8:S8"/>
    <mergeCell ref="T8:U8"/>
    <mergeCell ref="C36:C38"/>
    <mergeCell ref="D36:U36"/>
    <mergeCell ref="N37:U37"/>
    <mergeCell ref="N38:O38"/>
    <mergeCell ref="P38:Q38"/>
    <mergeCell ref="G38:H38"/>
    <mergeCell ref="I38:J38"/>
    <mergeCell ref="M37:M38"/>
    <mergeCell ref="G68:H68"/>
    <mergeCell ref="B69:E69"/>
    <mergeCell ref="A89:U89"/>
    <mergeCell ref="P98:Q98"/>
    <mergeCell ref="R98:S98"/>
    <mergeCell ref="T98:U98"/>
    <mergeCell ref="E98:F98"/>
    <mergeCell ref="G98:H98"/>
    <mergeCell ref="I98:J98"/>
    <mergeCell ref="K98:L98"/>
    <mergeCell ref="C96:C98"/>
    <mergeCell ref="E97:L97"/>
    <mergeCell ref="M97:M98"/>
    <mergeCell ref="N97:U97"/>
    <mergeCell ref="D96:U96"/>
    <mergeCell ref="N98:O98"/>
    <mergeCell ref="A120:U120"/>
    <mergeCell ref="A5:A9"/>
    <mergeCell ref="K38:L38"/>
    <mergeCell ref="R38:S38"/>
    <mergeCell ref="T38:U38"/>
    <mergeCell ref="I68:J68"/>
    <mergeCell ref="K68:L68"/>
    <mergeCell ref="M67:M68"/>
    <mergeCell ref="N67:U67"/>
    <mergeCell ref="E67:L67"/>
    <mergeCell ref="T68:U68"/>
    <mergeCell ref="A32:U32"/>
    <mergeCell ref="D37:D38"/>
    <mergeCell ref="A92:U92"/>
    <mergeCell ref="C66:C68"/>
    <mergeCell ref="D66:U66"/>
    <mergeCell ref="A94:U94"/>
    <mergeCell ref="A119:U119"/>
    <mergeCell ref="A4:U4"/>
    <mergeCell ref="A29:U29"/>
    <mergeCell ref="A34:U34"/>
    <mergeCell ref="A59:U59"/>
    <mergeCell ref="A64:U64"/>
    <mergeCell ref="A30:U30"/>
    <mergeCell ref="A60:U60"/>
    <mergeCell ref="A90:U90"/>
    <mergeCell ref="D67:D68"/>
    <mergeCell ref="N68:O68"/>
    <mergeCell ref="P68:Q68"/>
    <mergeCell ref="R68:S68"/>
    <mergeCell ref="A62:U62"/>
    <mergeCell ref="E68:F68"/>
  </mergeCells>
  <hyperlinks>
    <hyperlink ref="A2" location="Inhalt!A1" display="Zurück zum Inhalt - HF-1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0"/>
  <sheetViews>
    <sheetView zoomScale="80" zoomScaleNormal="80" workbookViewId="0">
      <selection activeCell="A2" sqref="A2"/>
    </sheetView>
  </sheetViews>
  <sheetFormatPr baseColWidth="10" defaultColWidth="11.25" defaultRowHeight="14"/>
  <cols>
    <col min="1" max="1" width="23.5" style="1" customWidth="1"/>
    <col min="2" max="4" width="16.08203125" style="1" customWidth="1"/>
    <col min="5" max="12" width="11" style="1" customWidth="1"/>
    <col min="13" max="13" width="16.08203125" style="1" customWidth="1"/>
    <col min="14" max="21" width="11" style="1" customWidth="1"/>
    <col min="22" max="16384" width="11.25" style="1"/>
  </cols>
  <sheetData>
    <row r="1" spans="1:38" ht="23.5">
      <c r="A1" s="852">
        <v>2021</v>
      </c>
      <c r="B1" s="852"/>
      <c r="C1" s="852"/>
      <c r="D1" s="852"/>
      <c r="E1" s="852"/>
      <c r="F1" s="852"/>
      <c r="G1" s="852"/>
      <c r="H1" s="852"/>
      <c r="I1" s="852"/>
      <c r="J1" s="852"/>
      <c r="K1" s="852"/>
      <c r="L1" s="852"/>
      <c r="M1" s="852"/>
      <c r="N1" s="852"/>
      <c r="O1" s="852"/>
      <c r="P1" s="852"/>
      <c r="Q1" s="852"/>
      <c r="R1" s="852"/>
      <c r="S1" s="852"/>
      <c r="T1" s="852"/>
      <c r="U1" s="852"/>
      <c r="V1" s="505"/>
      <c r="W1" s="505"/>
      <c r="X1" s="505"/>
      <c r="Y1" s="505"/>
      <c r="Z1" s="505"/>
      <c r="AA1" s="505"/>
      <c r="AB1" s="505"/>
      <c r="AC1" s="505"/>
      <c r="AD1" s="505"/>
      <c r="AE1" s="505"/>
      <c r="AF1" s="505"/>
      <c r="AG1" s="505"/>
      <c r="AH1" s="505"/>
      <c r="AI1" s="505"/>
      <c r="AJ1" s="505"/>
      <c r="AK1" s="505"/>
      <c r="AL1" s="505"/>
    </row>
    <row r="2" spans="1:38" s="543" customFormat="1" ht="14.5" customHeight="1">
      <c r="A2" s="813" t="s">
        <v>208</v>
      </c>
      <c r="B2" s="552"/>
      <c r="C2" s="552"/>
      <c r="D2" s="552"/>
      <c r="E2" s="552"/>
      <c r="F2" s="552"/>
      <c r="G2" s="552"/>
      <c r="H2" s="552"/>
      <c r="I2" s="552"/>
      <c r="J2" s="552"/>
      <c r="K2" s="552"/>
      <c r="L2" s="552"/>
      <c r="M2" s="552"/>
      <c r="N2" s="552"/>
      <c r="O2" s="552"/>
      <c r="P2" s="552"/>
      <c r="Q2" s="552"/>
      <c r="R2" s="552"/>
      <c r="S2" s="552"/>
      <c r="T2" s="552"/>
      <c r="U2" s="552"/>
    </row>
    <row r="3" spans="1:38" s="543" customFormat="1" ht="14.5" customHeight="1">
      <c r="A3" s="813"/>
      <c r="B3" s="552"/>
      <c r="C3" s="552"/>
      <c r="D3" s="552"/>
      <c r="E3" s="552"/>
      <c r="F3" s="552"/>
      <c r="G3" s="552"/>
      <c r="H3" s="552"/>
      <c r="I3" s="552"/>
      <c r="J3" s="552"/>
      <c r="K3" s="552"/>
      <c r="L3" s="552"/>
      <c r="M3" s="552"/>
      <c r="N3" s="552"/>
      <c r="O3" s="552"/>
      <c r="P3" s="552"/>
      <c r="Q3" s="552"/>
      <c r="R3" s="552"/>
      <c r="S3" s="552"/>
      <c r="T3" s="552"/>
      <c r="U3" s="552"/>
    </row>
    <row r="4" spans="1:38" ht="21" customHeight="1">
      <c r="A4" s="872" t="s">
        <v>213</v>
      </c>
      <c r="B4" s="872"/>
      <c r="C4" s="872"/>
      <c r="D4" s="872"/>
      <c r="E4" s="872"/>
      <c r="F4" s="872"/>
      <c r="G4" s="872"/>
      <c r="H4" s="872"/>
      <c r="I4" s="872"/>
      <c r="J4" s="872"/>
      <c r="K4" s="872"/>
      <c r="L4" s="872"/>
      <c r="M4" s="872"/>
      <c r="N4" s="872"/>
      <c r="O4" s="872"/>
      <c r="P4" s="872"/>
      <c r="Q4" s="872"/>
      <c r="R4" s="872"/>
      <c r="S4" s="872"/>
      <c r="T4" s="872"/>
      <c r="U4" s="872"/>
    </row>
    <row r="5" spans="1:38" ht="14.5" customHeight="1">
      <c r="A5" s="873"/>
      <c r="B5" s="875" t="s">
        <v>202</v>
      </c>
      <c r="C5" s="880" t="s">
        <v>203</v>
      </c>
      <c r="D5" s="881" t="s">
        <v>24</v>
      </c>
      <c r="E5" s="882"/>
      <c r="F5" s="882"/>
      <c r="G5" s="882"/>
      <c r="H5" s="882"/>
      <c r="I5" s="882"/>
      <c r="J5" s="882"/>
      <c r="K5" s="882"/>
      <c r="L5" s="882"/>
      <c r="M5" s="882"/>
      <c r="N5" s="882"/>
      <c r="O5" s="882"/>
      <c r="P5" s="882"/>
      <c r="Q5" s="882"/>
      <c r="R5" s="882"/>
      <c r="S5" s="882"/>
      <c r="T5" s="882"/>
      <c r="U5" s="882"/>
    </row>
    <row r="6" spans="1:38" ht="83.25" customHeight="1">
      <c r="A6" s="873"/>
      <c r="B6" s="875"/>
      <c r="C6" s="880"/>
      <c r="D6" s="880" t="s">
        <v>204</v>
      </c>
      <c r="E6" s="883" t="s">
        <v>258</v>
      </c>
      <c r="F6" s="882"/>
      <c r="G6" s="882"/>
      <c r="H6" s="882"/>
      <c r="I6" s="882"/>
      <c r="J6" s="882"/>
      <c r="K6" s="882"/>
      <c r="L6" s="884"/>
      <c r="M6" s="880" t="s">
        <v>205</v>
      </c>
      <c r="N6" s="881" t="s">
        <v>258</v>
      </c>
      <c r="O6" s="882"/>
      <c r="P6" s="882"/>
      <c r="Q6" s="882"/>
      <c r="R6" s="882"/>
      <c r="S6" s="882"/>
      <c r="T6" s="882"/>
      <c r="U6" s="882"/>
    </row>
    <row r="7" spans="1:38" ht="18.75" customHeight="1">
      <c r="A7" s="873"/>
      <c r="B7" s="875"/>
      <c r="C7" s="880"/>
      <c r="D7" s="880"/>
      <c r="E7" s="886" t="s">
        <v>37</v>
      </c>
      <c r="F7" s="887"/>
      <c r="G7" s="876" t="s">
        <v>29</v>
      </c>
      <c r="H7" s="888"/>
      <c r="I7" s="889" t="s">
        <v>30</v>
      </c>
      <c r="J7" s="888"/>
      <c r="K7" s="876" t="s">
        <v>31</v>
      </c>
      <c r="L7" s="888"/>
      <c r="M7" s="880"/>
      <c r="N7" s="886" t="s">
        <v>37</v>
      </c>
      <c r="O7" s="887"/>
      <c r="P7" s="889" t="s">
        <v>29</v>
      </c>
      <c r="Q7" s="888"/>
      <c r="R7" s="889" t="s">
        <v>30</v>
      </c>
      <c r="S7" s="888"/>
      <c r="T7" s="876" t="s">
        <v>31</v>
      </c>
      <c r="U7" s="877"/>
    </row>
    <row r="8" spans="1:38" ht="15" customHeight="1" thickBot="1">
      <c r="A8" s="874"/>
      <c r="B8" s="878" t="s">
        <v>0</v>
      </c>
      <c r="C8" s="879"/>
      <c r="D8" s="879"/>
      <c r="E8" s="879"/>
      <c r="F8" s="539" t="s">
        <v>70</v>
      </c>
      <c r="G8" s="606" t="s">
        <v>0</v>
      </c>
      <c r="H8" s="539" t="s">
        <v>70</v>
      </c>
      <c r="I8" s="723" t="s">
        <v>0</v>
      </c>
      <c r="J8" s="539" t="s">
        <v>70</v>
      </c>
      <c r="K8" s="606" t="s">
        <v>0</v>
      </c>
      <c r="L8" s="539" t="s">
        <v>70</v>
      </c>
      <c r="M8" s="540" t="s">
        <v>0</v>
      </c>
      <c r="N8" s="723" t="s">
        <v>0</v>
      </c>
      <c r="O8" s="539" t="s">
        <v>70</v>
      </c>
      <c r="P8" s="723" t="s">
        <v>0</v>
      </c>
      <c r="Q8" s="539" t="s">
        <v>70</v>
      </c>
      <c r="R8" s="723" t="s">
        <v>0</v>
      </c>
      <c r="S8" s="539" t="s">
        <v>70</v>
      </c>
      <c r="T8" s="606" t="s">
        <v>0</v>
      </c>
      <c r="U8" s="808" t="s">
        <v>70</v>
      </c>
    </row>
    <row r="9" spans="1:38" ht="14.15" customHeight="1">
      <c r="A9" s="511" t="s">
        <v>3</v>
      </c>
      <c r="B9" s="512">
        <v>431527</v>
      </c>
      <c r="C9" s="534">
        <v>320420</v>
      </c>
      <c r="D9" s="496">
        <v>64725</v>
      </c>
      <c r="E9" s="237">
        <v>46871</v>
      </c>
      <c r="F9" s="514">
        <v>72.415604480494395</v>
      </c>
      <c r="G9" s="237">
        <v>14846</v>
      </c>
      <c r="H9" s="514">
        <v>22.937041328698342</v>
      </c>
      <c r="I9" s="724">
        <v>2795</v>
      </c>
      <c r="J9" s="514">
        <v>4.3182696021629976</v>
      </c>
      <c r="K9" s="237">
        <v>213</v>
      </c>
      <c r="L9" s="514">
        <v>0.32908458864426421</v>
      </c>
      <c r="M9" s="496">
        <v>255695</v>
      </c>
      <c r="N9" s="724">
        <v>171700</v>
      </c>
      <c r="O9" s="514">
        <v>67.150315805940679</v>
      </c>
      <c r="P9" s="724">
        <v>67558</v>
      </c>
      <c r="Q9" s="514">
        <v>26.421322278495861</v>
      </c>
      <c r="R9" s="724">
        <v>14852</v>
      </c>
      <c r="S9" s="514">
        <v>5.8084827626664577</v>
      </c>
      <c r="T9" s="237">
        <v>1585</v>
      </c>
      <c r="U9" s="513">
        <v>0.61987915289700612</v>
      </c>
    </row>
    <row r="10" spans="1:38" ht="14.15" customHeight="1">
      <c r="A10" s="507" t="s">
        <v>4</v>
      </c>
      <c r="B10" s="508">
        <v>521161</v>
      </c>
      <c r="C10" s="533">
        <v>427979</v>
      </c>
      <c r="D10" s="495">
        <v>90778</v>
      </c>
      <c r="E10" s="232">
        <v>75986</v>
      </c>
      <c r="F10" s="510">
        <v>83.705303046993762</v>
      </c>
      <c r="G10" s="232">
        <v>12545</v>
      </c>
      <c r="H10" s="510">
        <v>13.819427614620283</v>
      </c>
      <c r="I10" s="725">
        <v>2099</v>
      </c>
      <c r="J10" s="510">
        <v>2.3122342417766419</v>
      </c>
      <c r="K10" s="232">
        <v>148</v>
      </c>
      <c r="L10" s="510">
        <v>0.16303509660931065</v>
      </c>
      <c r="M10" s="495">
        <v>337201</v>
      </c>
      <c r="N10" s="725">
        <v>277933</v>
      </c>
      <c r="O10" s="510">
        <v>82.423539669218059</v>
      </c>
      <c r="P10" s="725">
        <v>45473</v>
      </c>
      <c r="Q10" s="510">
        <v>13.485428572275882</v>
      </c>
      <c r="R10" s="725">
        <v>12175</v>
      </c>
      <c r="S10" s="510">
        <v>3.6106061369924767</v>
      </c>
      <c r="T10" s="232">
        <v>1620</v>
      </c>
      <c r="U10" s="509">
        <v>0.48042562151357798</v>
      </c>
    </row>
    <row r="11" spans="1:38" ht="14.15" customHeight="1">
      <c r="A11" s="511" t="s">
        <v>26</v>
      </c>
      <c r="B11" s="512">
        <v>168470</v>
      </c>
      <c r="C11" s="534">
        <v>113722</v>
      </c>
      <c r="D11" s="493">
        <v>35399</v>
      </c>
      <c r="E11" s="236">
        <v>21240</v>
      </c>
      <c r="F11" s="719">
        <v>60.001694963134554</v>
      </c>
      <c r="G11" s="236">
        <v>9593</v>
      </c>
      <c r="H11" s="719">
        <v>27.099635582926073</v>
      </c>
      <c r="I11" s="726">
        <v>4186</v>
      </c>
      <c r="J11" s="514">
        <v>11.825192802056556</v>
      </c>
      <c r="K11" s="237">
        <v>380</v>
      </c>
      <c r="L11" s="514">
        <v>1.0734766518828216</v>
      </c>
      <c r="M11" s="493">
        <v>78323</v>
      </c>
      <c r="N11" s="726">
        <v>48167</v>
      </c>
      <c r="O11" s="719">
        <v>61.497899722942172</v>
      </c>
      <c r="P11" s="726">
        <v>20582</v>
      </c>
      <c r="Q11" s="719">
        <v>26.278360124101479</v>
      </c>
      <c r="R11" s="726">
        <v>8774</v>
      </c>
      <c r="S11" s="514">
        <v>11.202328817844057</v>
      </c>
      <c r="T11" s="237">
        <v>800</v>
      </c>
      <c r="U11" s="513">
        <v>1.0214113351122913</v>
      </c>
    </row>
    <row r="12" spans="1:38" ht="14.15" customHeight="1">
      <c r="A12" s="515" t="s">
        <v>5</v>
      </c>
      <c r="B12" s="516">
        <v>110757</v>
      </c>
      <c r="C12" s="535">
        <v>102594</v>
      </c>
      <c r="D12" s="494">
        <v>30027</v>
      </c>
      <c r="E12" s="231">
        <v>29123</v>
      </c>
      <c r="F12" s="720">
        <f>E12/D12*100</f>
        <v>96.989376228061403</v>
      </c>
      <c r="G12" s="231">
        <v>838</v>
      </c>
      <c r="H12" s="720">
        <f>G12/D12*100</f>
        <v>2.7908215938988246</v>
      </c>
      <c r="I12" s="727" t="s">
        <v>32</v>
      </c>
      <c r="J12" s="510" t="s">
        <v>32</v>
      </c>
      <c r="K12" s="232" t="s">
        <v>32</v>
      </c>
      <c r="L12" s="510" t="s">
        <v>32</v>
      </c>
      <c r="M12" s="494">
        <v>72869</v>
      </c>
      <c r="N12" s="727">
        <v>70505</v>
      </c>
      <c r="O12" s="720">
        <f>N12/M12*100</f>
        <v>96.755822091698803</v>
      </c>
      <c r="P12" s="727">
        <v>2128</v>
      </c>
      <c r="Q12" s="720">
        <f>P12/M12*100</f>
        <v>2.9203090477432103</v>
      </c>
      <c r="R12" s="727" t="s">
        <v>32</v>
      </c>
      <c r="S12" s="510" t="s">
        <v>32</v>
      </c>
      <c r="T12" s="232" t="s">
        <v>32</v>
      </c>
      <c r="U12" s="509" t="s">
        <v>32</v>
      </c>
    </row>
    <row r="13" spans="1:38" ht="14.15" customHeight="1">
      <c r="A13" s="517" t="s">
        <v>6</v>
      </c>
      <c r="B13" s="518">
        <v>26032</v>
      </c>
      <c r="C13" s="534">
        <v>15699</v>
      </c>
      <c r="D13" s="493">
        <v>3569</v>
      </c>
      <c r="E13" s="236">
        <v>2050</v>
      </c>
      <c r="F13" s="719">
        <v>57.43905855982068</v>
      </c>
      <c r="G13" s="236">
        <v>913</v>
      </c>
      <c r="H13" s="719">
        <v>25.581395348837212</v>
      </c>
      <c r="I13" s="726">
        <v>542</v>
      </c>
      <c r="J13" s="514">
        <v>15.186326702157467</v>
      </c>
      <c r="K13" s="237">
        <v>64</v>
      </c>
      <c r="L13" s="514">
        <v>1.7932193891846457</v>
      </c>
      <c r="M13" s="493">
        <v>12130</v>
      </c>
      <c r="N13" s="726">
        <v>6353</v>
      </c>
      <c r="O13" s="719">
        <v>52.374278647980212</v>
      </c>
      <c r="P13" s="726">
        <v>3234</v>
      </c>
      <c r="Q13" s="719">
        <v>26.661170651277821</v>
      </c>
      <c r="R13" s="726">
        <v>2193</v>
      </c>
      <c r="S13" s="514">
        <v>18.079142621599338</v>
      </c>
      <c r="T13" s="237">
        <v>350</v>
      </c>
      <c r="U13" s="513">
        <v>2.8854080791426218</v>
      </c>
    </row>
    <row r="14" spans="1:38" ht="14.15" customHeight="1">
      <c r="A14" s="515" t="s">
        <v>27</v>
      </c>
      <c r="B14" s="516">
        <v>83184</v>
      </c>
      <c r="C14" s="533">
        <v>58609</v>
      </c>
      <c r="D14" s="494">
        <v>19481</v>
      </c>
      <c r="E14" s="231">
        <v>13157</v>
      </c>
      <c r="F14" s="720">
        <v>67.537600739181769</v>
      </c>
      <c r="G14" s="231">
        <v>4091</v>
      </c>
      <c r="H14" s="720">
        <v>20.999948667932859</v>
      </c>
      <c r="I14" s="727">
        <v>1978</v>
      </c>
      <c r="J14" s="510">
        <v>10.153482880755609</v>
      </c>
      <c r="K14" s="232">
        <v>255</v>
      </c>
      <c r="L14" s="510">
        <v>1.3089677121297674</v>
      </c>
      <c r="M14" s="494">
        <v>39128</v>
      </c>
      <c r="N14" s="727">
        <v>26465</v>
      </c>
      <c r="O14" s="720">
        <v>67.636986301369859</v>
      </c>
      <c r="P14" s="727">
        <v>8278</v>
      </c>
      <c r="Q14" s="720">
        <v>21.156205274994889</v>
      </c>
      <c r="R14" s="727">
        <v>3813</v>
      </c>
      <c r="S14" s="510">
        <v>9.7449396851359644</v>
      </c>
      <c r="T14" s="232">
        <v>572</v>
      </c>
      <c r="U14" s="509">
        <v>1.4618687384992843</v>
      </c>
    </row>
    <row r="15" spans="1:38" ht="14.15" customHeight="1">
      <c r="A15" s="517" t="s">
        <v>7</v>
      </c>
      <c r="B15" s="518">
        <v>250106</v>
      </c>
      <c r="C15" s="534">
        <v>166638</v>
      </c>
      <c r="D15" s="493">
        <v>35560</v>
      </c>
      <c r="E15" s="236">
        <v>19875</v>
      </c>
      <c r="F15" s="719">
        <v>55.891451068616426</v>
      </c>
      <c r="G15" s="236">
        <v>12217</v>
      </c>
      <c r="H15" s="719">
        <v>34.356017997750286</v>
      </c>
      <c r="I15" s="726">
        <v>3136</v>
      </c>
      <c r="J15" s="514">
        <v>8.8188976377952759</v>
      </c>
      <c r="K15" s="237">
        <v>332</v>
      </c>
      <c r="L15" s="514">
        <v>0.93363329583802024</v>
      </c>
      <c r="M15" s="493">
        <v>131078</v>
      </c>
      <c r="N15" s="726">
        <v>70884</v>
      </c>
      <c r="O15" s="719">
        <v>54.077724713529349</v>
      </c>
      <c r="P15" s="726">
        <v>45432</v>
      </c>
      <c r="Q15" s="719">
        <v>34.660278612734402</v>
      </c>
      <c r="R15" s="726">
        <v>12748</v>
      </c>
      <c r="S15" s="514">
        <v>9.7255069500602698</v>
      </c>
      <c r="T15" s="237">
        <v>2014</v>
      </c>
      <c r="U15" s="513">
        <v>1.5364897236759791</v>
      </c>
    </row>
    <row r="16" spans="1:38" ht="14.15" customHeight="1">
      <c r="A16" s="515" t="s">
        <v>8</v>
      </c>
      <c r="B16" s="516">
        <v>68913</v>
      </c>
      <c r="C16" s="533">
        <v>64667</v>
      </c>
      <c r="D16" s="494">
        <v>18510</v>
      </c>
      <c r="E16" s="231">
        <v>17931</v>
      </c>
      <c r="F16" s="720">
        <f>E16/D16*100</f>
        <v>96.87196110210698</v>
      </c>
      <c r="G16" s="231">
        <v>561</v>
      </c>
      <c r="H16" s="720">
        <f>G16/D16*100</f>
        <v>3.0307941653160455</v>
      </c>
      <c r="I16" s="727" t="s">
        <v>32</v>
      </c>
      <c r="J16" s="510" t="s">
        <v>32</v>
      </c>
      <c r="K16" s="232" t="s">
        <v>32</v>
      </c>
      <c r="L16" s="510" t="s">
        <v>32</v>
      </c>
      <c r="M16" s="494">
        <v>46222</v>
      </c>
      <c r="N16" s="727">
        <v>44796</v>
      </c>
      <c r="O16" s="720">
        <f>N16/M16*100</f>
        <v>96.914889013889493</v>
      </c>
      <c r="P16" s="727">
        <v>1379</v>
      </c>
      <c r="Q16" s="720">
        <f>P16/M16*100</f>
        <v>2.9834278049413698</v>
      </c>
      <c r="R16" s="727" t="s">
        <v>32</v>
      </c>
      <c r="S16" s="510" t="s">
        <v>32</v>
      </c>
      <c r="T16" s="232" t="s">
        <v>32</v>
      </c>
      <c r="U16" s="509" t="s">
        <v>32</v>
      </c>
    </row>
    <row r="17" spans="1:21" ht="14.15" customHeight="1">
      <c r="A17" s="517" t="s">
        <v>9</v>
      </c>
      <c r="B17" s="518">
        <v>302555</v>
      </c>
      <c r="C17" s="534">
        <v>245354</v>
      </c>
      <c r="D17" s="493">
        <v>49421</v>
      </c>
      <c r="E17" s="236">
        <v>40133</v>
      </c>
      <c r="F17" s="719">
        <v>81.20636976184214</v>
      </c>
      <c r="G17" s="236">
        <v>8039</v>
      </c>
      <c r="H17" s="719">
        <v>16.266364500920659</v>
      </c>
      <c r="I17" s="726">
        <v>1136</v>
      </c>
      <c r="J17" s="514">
        <v>2.2986179963982925</v>
      </c>
      <c r="K17" s="237">
        <v>113</v>
      </c>
      <c r="L17" s="514">
        <v>0.22864774083891462</v>
      </c>
      <c r="M17" s="493">
        <v>195933</v>
      </c>
      <c r="N17" s="726">
        <v>155900</v>
      </c>
      <c r="O17" s="719">
        <v>79.568015597168412</v>
      </c>
      <c r="P17" s="726">
        <v>33814</v>
      </c>
      <c r="Q17" s="719">
        <v>17.257940214256916</v>
      </c>
      <c r="R17" s="726">
        <v>5609</v>
      </c>
      <c r="S17" s="514">
        <v>2.8627132744356487</v>
      </c>
      <c r="T17" s="237">
        <v>610</v>
      </c>
      <c r="U17" s="513">
        <v>0.31133091413901692</v>
      </c>
    </row>
    <row r="18" spans="1:21" ht="14.15" customHeight="1">
      <c r="A18" s="515" t="s">
        <v>10</v>
      </c>
      <c r="B18" s="516">
        <v>641928</v>
      </c>
      <c r="C18" s="533">
        <v>462988</v>
      </c>
      <c r="D18" s="495">
        <v>81609</v>
      </c>
      <c r="E18" s="232">
        <v>56320</v>
      </c>
      <c r="F18" s="510">
        <v>69.011996225906458</v>
      </c>
      <c r="G18" s="232">
        <v>19580</v>
      </c>
      <c r="H18" s="510">
        <v>23.99245181291279</v>
      </c>
      <c r="I18" s="725">
        <v>5183</v>
      </c>
      <c r="J18" s="510">
        <v>6.3510152066561281</v>
      </c>
      <c r="K18" s="232">
        <v>526</v>
      </c>
      <c r="L18" s="510">
        <v>0.64453675452462345</v>
      </c>
      <c r="M18" s="494">
        <v>381379</v>
      </c>
      <c r="N18" s="727">
        <v>254517</v>
      </c>
      <c r="O18" s="720">
        <v>66.735976548263011</v>
      </c>
      <c r="P18" s="727">
        <v>94611</v>
      </c>
      <c r="Q18" s="720">
        <v>24.807606082138765</v>
      </c>
      <c r="R18" s="727">
        <v>28398</v>
      </c>
      <c r="S18" s="510">
        <v>7.4461362581578951</v>
      </c>
      <c r="T18" s="232">
        <v>3853</v>
      </c>
      <c r="U18" s="509">
        <v>1.0102811114403258</v>
      </c>
    </row>
    <row r="19" spans="1:21" ht="14.15" customHeight="1">
      <c r="A19" s="517" t="s">
        <v>11</v>
      </c>
      <c r="B19" s="518">
        <v>158542</v>
      </c>
      <c r="C19" s="534">
        <v>122384</v>
      </c>
      <c r="D19" s="496">
        <v>25416</v>
      </c>
      <c r="E19" s="237">
        <v>19297</v>
      </c>
      <c r="F19" s="514">
        <v>75.92461441611583</v>
      </c>
      <c r="G19" s="237">
        <v>5175</v>
      </c>
      <c r="H19" s="514">
        <v>20.361189801699716</v>
      </c>
      <c r="I19" s="724">
        <v>893</v>
      </c>
      <c r="J19" s="514">
        <v>3.5135347812401636</v>
      </c>
      <c r="K19" s="237">
        <v>51</v>
      </c>
      <c r="L19" s="514">
        <v>0.20066100094428707</v>
      </c>
      <c r="M19" s="496">
        <v>96968</v>
      </c>
      <c r="N19" s="724">
        <v>71080</v>
      </c>
      <c r="O19" s="514">
        <v>73.302532794323909</v>
      </c>
      <c r="P19" s="724">
        <v>21237</v>
      </c>
      <c r="Q19" s="514">
        <v>21.901039518191567</v>
      </c>
      <c r="R19" s="724">
        <v>4291</v>
      </c>
      <c r="S19" s="514">
        <v>4.425171190495834</v>
      </c>
      <c r="T19" s="237">
        <v>360</v>
      </c>
      <c r="U19" s="513">
        <v>0.37125649698869728</v>
      </c>
    </row>
    <row r="20" spans="1:21" ht="14.15" customHeight="1">
      <c r="A20" s="515" t="s">
        <v>12</v>
      </c>
      <c r="B20" s="516">
        <v>34028</v>
      </c>
      <c r="C20" s="533">
        <v>26975</v>
      </c>
      <c r="D20" s="495">
        <v>5761</v>
      </c>
      <c r="E20" s="232">
        <v>4721</v>
      </c>
      <c r="F20" s="510">
        <v>81.947578545391423</v>
      </c>
      <c r="G20" s="232">
        <v>891</v>
      </c>
      <c r="H20" s="510">
        <v>15.466064919284847</v>
      </c>
      <c r="I20" s="725">
        <v>132</v>
      </c>
      <c r="J20" s="510">
        <v>2.2912688769310883</v>
      </c>
      <c r="K20" s="232">
        <v>17</v>
      </c>
      <c r="L20" s="510">
        <v>0.29508765839264017</v>
      </c>
      <c r="M20" s="495">
        <v>21214</v>
      </c>
      <c r="N20" s="725">
        <v>16595</v>
      </c>
      <c r="O20" s="510">
        <v>78.226642783067788</v>
      </c>
      <c r="P20" s="725">
        <v>3790</v>
      </c>
      <c r="Q20" s="510">
        <v>17.865560478929009</v>
      </c>
      <c r="R20" s="725">
        <v>774</v>
      </c>
      <c r="S20" s="510">
        <v>3.6485339869897238</v>
      </c>
      <c r="T20" s="232">
        <v>55</v>
      </c>
      <c r="U20" s="509">
        <v>0.25926275101348162</v>
      </c>
    </row>
    <row r="21" spans="1:21" ht="14.15" customHeight="1">
      <c r="A21" s="517" t="s">
        <v>13</v>
      </c>
      <c r="B21" s="518">
        <v>183605</v>
      </c>
      <c r="C21" s="536">
        <v>168907</v>
      </c>
      <c r="D21" s="496">
        <v>45418</v>
      </c>
      <c r="E21" s="237">
        <v>43222</v>
      </c>
      <c r="F21" s="514">
        <v>95.164912589722135</v>
      </c>
      <c r="G21" s="237">
        <v>2040</v>
      </c>
      <c r="H21" s="514">
        <v>4.4916112554493814</v>
      </c>
      <c r="I21" s="724">
        <v>126</v>
      </c>
      <c r="J21" s="514">
        <v>0.27742304813069707</v>
      </c>
      <c r="K21" s="237">
        <v>30</v>
      </c>
      <c r="L21" s="514">
        <v>6.6053106697785011E-2</v>
      </c>
      <c r="M21" s="496">
        <v>123489</v>
      </c>
      <c r="N21" s="724">
        <v>116605</v>
      </c>
      <c r="O21" s="514">
        <v>94.425414409380593</v>
      </c>
      <c r="P21" s="724">
        <v>6545</v>
      </c>
      <c r="Q21" s="514">
        <v>5.3000672124642687</v>
      </c>
      <c r="R21" s="724">
        <v>298</v>
      </c>
      <c r="S21" s="514">
        <v>0.24131704038416377</v>
      </c>
      <c r="T21" s="237">
        <v>41</v>
      </c>
      <c r="U21" s="513">
        <v>3.3201337770975552E-2</v>
      </c>
    </row>
    <row r="22" spans="1:21" ht="14.15" customHeight="1">
      <c r="A22" s="515" t="s">
        <v>14</v>
      </c>
      <c r="B22" s="516">
        <v>92959</v>
      </c>
      <c r="C22" s="533">
        <v>86433</v>
      </c>
      <c r="D22" s="495">
        <v>26726</v>
      </c>
      <c r="E22" s="232">
        <v>25568</v>
      </c>
      <c r="F22" s="510">
        <v>95.667140612137985</v>
      </c>
      <c r="G22" s="232">
        <v>1124</v>
      </c>
      <c r="H22" s="510">
        <v>4.2056424455586319</v>
      </c>
      <c r="I22" s="725">
        <v>34</v>
      </c>
      <c r="J22" s="510">
        <v>0.12721694230337499</v>
      </c>
      <c r="K22" s="232">
        <v>0</v>
      </c>
      <c r="L22" s="510">
        <v>0</v>
      </c>
      <c r="M22" s="495">
        <v>59707</v>
      </c>
      <c r="N22" s="725">
        <v>56728</v>
      </c>
      <c r="O22" s="510">
        <v>95.010635268896451</v>
      </c>
      <c r="P22" s="725">
        <v>2834</v>
      </c>
      <c r="Q22" s="510">
        <v>4.7465121342556147</v>
      </c>
      <c r="R22" s="725">
        <v>145</v>
      </c>
      <c r="S22" s="510">
        <v>0.24285259684794078</v>
      </c>
      <c r="T22" s="232">
        <v>0</v>
      </c>
      <c r="U22" s="509">
        <v>0</v>
      </c>
    </row>
    <row r="23" spans="1:21" ht="14.15" customHeight="1">
      <c r="A23" s="519" t="s">
        <v>15</v>
      </c>
      <c r="B23" s="520">
        <v>106855</v>
      </c>
      <c r="C23" s="537">
        <v>89918</v>
      </c>
      <c r="D23" s="496">
        <v>18325</v>
      </c>
      <c r="E23" s="237">
        <v>16027</v>
      </c>
      <c r="F23" s="514">
        <v>87.459754433833552</v>
      </c>
      <c r="G23" s="237">
        <v>1957</v>
      </c>
      <c r="H23" s="514">
        <v>10.679399727148704</v>
      </c>
      <c r="I23" s="724">
        <v>302</v>
      </c>
      <c r="J23" s="514">
        <v>1.6480218281036834</v>
      </c>
      <c r="K23" s="237">
        <v>39</v>
      </c>
      <c r="L23" s="514">
        <v>0.21282401091405181</v>
      </c>
      <c r="M23" s="496">
        <v>71593</v>
      </c>
      <c r="N23" s="724">
        <v>61066</v>
      </c>
      <c r="O23" s="514">
        <v>85.296048496361379</v>
      </c>
      <c r="P23" s="724">
        <v>8803</v>
      </c>
      <c r="Q23" s="514">
        <v>12.295894850055172</v>
      </c>
      <c r="R23" s="724">
        <v>1527</v>
      </c>
      <c r="S23" s="514">
        <v>2.132890087019681</v>
      </c>
      <c r="T23" s="237">
        <v>197</v>
      </c>
      <c r="U23" s="513">
        <v>0.2751665665637702</v>
      </c>
    </row>
    <row r="24" spans="1:21" ht="14.15" customHeight="1" thickBot="1">
      <c r="A24" s="515" t="s">
        <v>16</v>
      </c>
      <c r="B24" s="516">
        <v>91858</v>
      </c>
      <c r="C24" s="535">
        <v>84814</v>
      </c>
      <c r="D24" s="495">
        <v>24537</v>
      </c>
      <c r="E24" s="232">
        <v>23363</v>
      </c>
      <c r="F24" s="510">
        <v>95.215389004360759</v>
      </c>
      <c r="G24" s="232">
        <v>1117</v>
      </c>
      <c r="H24" s="510">
        <v>4.5523087582018995</v>
      </c>
      <c r="I24" s="725">
        <v>57</v>
      </c>
      <c r="J24" s="510">
        <v>0.23230223743733952</v>
      </c>
      <c r="K24" s="232">
        <v>0</v>
      </c>
      <c r="L24" s="510">
        <v>0</v>
      </c>
      <c r="M24" s="495">
        <v>60277</v>
      </c>
      <c r="N24" s="725">
        <v>56994</v>
      </c>
      <c r="O24" s="510">
        <v>94.553478109394959</v>
      </c>
      <c r="P24" s="725">
        <v>3111</v>
      </c>
      <c r="Q24" s="510">
        <v>5.1611725865587204</v>
      </c>
      <c r="R24" s="725">
        <v>172</v>
      </c>
      <c r="S24" s="510">
        <v>0.28534930404631947</v>
      </c>
      <c r="T24" s="232">
        <v>0</v>
      </c>
      <c r="U24" s="509">
        <v>0</v>
      </c>
    </row>
    <row r="25" spans="1:21" ht="14.15" customHeight="1">
      <c r="A25" s="521" t="s">
        <v>18</v>
      </c>
      <c r="B25" s="522">
        <v>2555918</v>
      </c>
      <c r="C25" s="487">
        <v>1936964</v>
      </c>
      <c r="D25" s="487">
        <v>394645</v>
      </c>
      <c r="E25" s="242">
        <v>294437</v>
      </c>
      <c r="F25" s="217">
        <v>74.60806547656756</v>
      </c>
      <c r="G25" s="242">
        <v>80254</v>
      </c>
      <c r="H25" s="217">
        <v>20.335744783286245</v>
      </c>
      <c r="I25" s="728">
        <v>18196</v>
      </c>
      <c r="J25" s="217">
        <v>4.6107260956049103</v>
      </c>
      <c r="K25" s="216">
        <v>1758</v>
      </c>
      <c r="L25" s="217">
        <v>0.44546364454129656</v>
      </c>
      <c r="M25" s="404">
        <v>1542319</v>
      </c>
      <c r="N25" s="728">
        <v>1112493</v>
      </c>
      <c r="O25" s="217">
        <v>72.131186868604999</v>
      </c>
      <c r="P25" s="728">
        <v>332230</v>
      </c>
      <c r="Q25" s="217">
        <v>21.540939325781501</v>
      </c>
      <c r="R25" s="728">
        <v>86380</v>
      </c>
      <c r="S25" s="217">
        <v>5.6006571921891641</v>
      </c>
      <c r="T25" s="216">
        <v>11216</v>
      </c>
      <c r="U25" s="215">
        <v>0.72721661342433053</v>
      </c>
    </row>
    <row r="26" spans="1:21" ht="14.15" customHeight="1">
      <c r="A26" s="523" t="s">
        <v>17</v>
      </c>
      <c r="B26" s="524">
        <v>716562</v>
      </c>
      <c r="C26" s="488">
        <v>621504</v>
      </c>
      <c r="D26" s="488">
        <v>180617</v>
      </c>
      <c r="E26" s="220">
        <v>160447</v>
      </c>
      <c r="F26" s="221">
        <v>88.832723387056589</v>
      </c>
      <c r="G26" s="634">
        <v>15273</v>
      </c>
      <c r="H26" s="221">
        <v>8.4560146608569511</v>
      </c>
      <c r="I26" s="731">
        <v>4476</v>
      </c>
      <c r="J26" s="221">
        <v>2.4781720436060839</v>
      </c>
      <c r="K26" s="634">
        <v>421</v>
      </c>
      <c r="L26" s="221">
        <v>0.23308990848037561</v>
      </c>
      <c r="M26" s="405">
        <v>440887</v>
      </c>
      <c r="N26" s="729">
        <v>393795</v>
      </c>
      <c r="O26" s="221">
        <v>89.31880504528371</v>
      </c>
      <c r="P26" s="731">
        <v>36579</v>
      </c>
      <c r="Q26" s="221">
        <v>8.2966837307518713</v>
      </c>
      <c r="R26" s="731">
        <v>9649</v>
      </c>
      <c r="S26" s="221">
        <v>2.188542642445797</v>
      </c>
      <c r="T26" s="634">
        <v>864</v>
      </c>
      <c r="U26" s="219">
        <v>0.19596858151862043</v>
      </c>
    </row>
    <row r="27" spans="1:21" ht="14.15" customHeight="1" thickBot="1">
      <c r="A27" s="525" t="s">
        <v>19</v>
      </c>
      <c r="B27" s="526">
        <v>3272480</v>
      </c>
      <c r="C27" s="489">
        <v>2558468</v>
      </c>
      <c r="D27" s="489">
        <v>575262</v>
      </c>
      <c r="E27" s="225">
        <v>454884</v>
      </c>
      <c r="F27" s="226">
        <v>79.074230524526214</v>
      </c>
      <c r="G27" s="247">
        <v>95527</v>
      </c>
      <c r="H27" s="226">
        <v>16.605824824167076</v>
      </c>
      <c r="I27" s="247">
        <v>22672</v>
      </c>
      <c r="J27" s="224">
        <v>3.9411607232878239</v>
      </c>
      <c r="K27" s="246">
        <v>2179</v>
      </c>
      <c r="L27" s="226">
        <v>0.37878392801888527</v>
      </c>
      <c r="M27" s="498">
        <v>1983206</v>
      </c>
      <c r="N27" s="225">
        <v>1506288</v>
      </c>
      <c r="O27" s="226">
        <v>75.952170374635813</v>
      </c>
      <c r="P27" s="732">
        <v>368809</v>
      </c>
      <c r="Q27" s="226">
        <v>18.596605698046499</v>
      </c>
      <c r="R27" s="732">
        <v>96029</v>
      </c>
      <c r="S27" s="226">
        <v>4.8421091908757843</v>
      </c>
      <c r="T27" s="247">
        <v>12080</v>
      </c>
      <c r="U27" s="224">
        <v>0.60911473644190273</v>
      </c>
    </row>
    <row r="28" spans="1:21" ht="14.5">
      <c r="A28" s="845" t="s">
        <v>206</v>
      </c>
      <c r="B28" s="845"/>
      <c r="C28" s="845"/>
      <c r="D28" s="845"/>
      <c r="E28" s="845"/>
      <c r="F28" s="845"/>
      <c r="G28" s="845"/>
      <c r="H28" s="845"/>
      <c r="I28" s="845"/>
      <c r="J28" s="845"/>
      <c r="K28" s="845"/>
      <c r="L28" s="506"/>
      <c r="M28" s="506"/>
      <c r="N28" s="506"/>
      <c r="O28" s="506"/>
      <c r="P28" s="506"/>
      <c r="Q28" s="506"/>
      <c r="R28" s="506"/>
      <c r="S28" s="506"/>
      <c r="T28" s="506"/>
      <c r="U28" s="506"/>
    </row>
    <row r="29" spans="1:21" ht="21.65" customHeight="1">
      <c r="A29" s="885" t="s">
        <v>231</v>
      </c>
      <c r="B29" s="885"/>
      <c r="C29" s="885"/>
      <c r="D29" s="885"/>
      <c r="E29" s="885"/>
      <c r="F29" s="885"/>
      <c r="G29" s="885"/>
      <c r="H29" s="885"/>
      <c r="I29" s="885"/>
      <c r="J29" s="885"/>
      <c r="K29" s="885"/>
      <c r="L29" s="885"/>
      <c r="M29" s="885"/>
      <c r="N29" s="885"/>
      <c r="O29" s="885"/>
      <c r="P29" s="885"/>
      <c r="Q29" s="885"/>
      <c r="R29" s="885"/>
      <c r="S29" s="885"/>
      <c r="T29" s="885"/>
      <c r="U29" s="885"/>
    </row>
    <row r="30" spans="1:21" ht="14.5">
      <c r="A30" s="506"/>
      <c r="B30" s="506"/>
      <c r="C30" s="506"/>
      <c r="D30" s="506"/>
      <c r="E30" s="506"/>
      <c r="F30" s="506"/>
      <c r="G30" s="506"/>
      <c r="H30" s="506"/>
      <c r="I30" s="506"/>
      <c r="J30" s="506"/>
      <c r="K30" s="506"/>
      <c r="L30" s="506"/>
      <c r="M30" s="506"/>
      <c r="N30" s="506"/>
      <c r="O30" s="506"/>
      <c r="P30" s="506"/>
      <c r="Q30" s="506"/>
      <c r="R30" s="506"/>
      <c r="S30" s="506"/>
      <c r="T30" s="506"/>
      <c r="U30" s="506"/>
    </row>
    <row r="31" spans="1:21" ht="23.5">
      <c r="A31" s="852">
        <v>2020</v>
      </c>
      <c r="B31" s="852"/>
      <c r="C31" s="852"/>
      <c r="D31" s="852"/>
      <c r="E31" s="852"/>
      <c r="F31" s="852"/>
      <c r="G31" s="852"/>
      <c r="H31" s="852"/>
      <c r="I31" s="852"/>
      <c r="J31" s="852"/>
      <c r="K31" s="852"/>
      <c r="L31" s="852"/>
      <c r="M31" s="852"/>
      <c r="N31" s="852"/>
      <c r="O31" s="852"/>
      <c r="P31" s="852"/>
      <c r="Q31" s="852"/>
      <c r="R31" s="852"/>
      <c r="S31" s="852"/>
      <c r="T31" s="852"/>
      <c r="U31" s="852"/>
    </row>
    <row r="32" spans="1:21" ht="14.5">
      <c r="A32" s="506"/>
      <c r="B32" s="506"/>
      <c r="C32" s="506"/>
      <c r="D32" s="506"/>
      <c r="E32" s="506"/>
      <c r="F32" s="506"/>
      <c r="G32" s="506"/>
      <c r="H32" s="506"/>
      <c r="I32" s="506"/>
      <c r="J32" s="506"/>
      <c r="K32" s="506"/>
      <c r="L32" s="506"/>
      <c r="M32" s="506"/>
      <c r="N32" s="506"/>
      <c r="O32" s="506"/>
      <c r="P32" s="506"/>
      <c r="Q32" s="506"/>
      <c r="R32" s="506"/>
      <c r="S32" s="506"/>
      <c r="T32" s="506"/>
      <c r="U32" s="506"/>
    </row>
    <row r="33" spans="1:21" ht="17.5" customHeight="1">
      <c r="A33" s="871" t="s">
        <v>214</v>
      </c>
      <c r="B33" s="871"/>
      <c r="C33" s="871"/>
      <c r="D33" s="871"/>
      <c r="E33" s="871"/>
      <c r="F33" s="871"/>
      <c r="G33" s="871"/>
      <c r="H33" s="871"/>
      <c r="I33" s="871"/>
      <c r="J33" s="871"/>
      <c r="K33" s="871"/>
      <c r="L33" s="871"/>
      <c r="M33" s="871"/>
      <c r="N33" s="871"/>
      <c r="O33" s="871"/>
      <c r="P33" s="871"/>
      <c r="Q33" s="871"/>
      <c r="R33" s="871"/>
      <c r="S33" s="871"/>
      <c r="T33" s="871"/>
      <c r="U33" s="871"/>
    </row>
    <row r="34" spans="1:21" ht="14.5">
      <c r="A34" s="873"/>
      <c r="B34" s="891" t="s">
        <v>202</v>
      </c>
      <c r="C34" s="880" t="s">
        <v>203</v>
      </c>
      <c r="D34" s="881" t="s">
        <v>24</v>
      </c>
      <c r="E34" s="882"/>
      <c r="F34" s="882"/>
      <c r="G34" s="882"/>
      <c r="H34" s="882"/>
      <c r="I34" s="882"/>
      <c r="J34" s="882"/>
      <c r="K34" s="882"/>
      <c r="L34" s="882"/>
      <c r="M34" s="882"/>
      <c r="N34" s="882"/>
      <c r="O34" s="882"/>
      <c r="P34" s="882"/>
      <c r="Q34" s="882"/>
      <c r="R34" s="882"/>
      <c r="S34" s="882"/>
      <c r="T34" s="882"/>
      <c r="U34" s="882"/>
    </row>
    <row r="35" spans="1:21" ht="82.5" customHeight="1">
      <c r="A35" s="873"/>
      <c r="B35" s="891"/>
      <c r="C35" s="880"/>
      <c r="D35" s="880" t="s">
        <v>204</v>
      </c>
      <c r="E35" s="883" t="s">
        <v>258</v>
      </c>
      <c r="F35" s="882"/>
      <c r="G35" s="882"/>
      <c r="H35" s="882"/>
      <c r="I35" s="882"/>
      <c r="J35" s="882"/>
      <c r="K35" s="882"/>
      <c r="L35" s="884"/>
      <c r="M35" s="880" t="s">
        <v>205</v>
      </c>
      <c r="N35" s="881" t="s">
        <v>258</v>
      </c>
      <c r="O35" s="882"/>
      <c r="P35" s="882"/>
      <c r="Q35" s="882"/>
      <c r="R35" s="882"/>
      <c r="S35" s="882"/>
      <c r="T35" s="882"/>
      <c r="U35" s="882"/>
    </row>
    <row r="36" spans="1:21" ht="14.5">
      <c r="A36" s="873"/>
      <c r="B36" s="891"/>
      <c r="C36" s="880"/>
      <c r="D36" s="880"/>
      <c r="E36" s="886" t="s">
        <v>37</v>
      </c>
      <c r="F36" s="887"/>
      <c r="G36" s="876" t="s">
        <v>29</v>
      </c>
      <c r="H36" s="888"/>
      <c r="I36" s="876" t="s">
        <v>30</v>
      </c>
      <c r="J36" s="888"/>
      <c r="K36" s="876" t="s">
        <v>31</v>
      </c>
      <c r="L36" s="888"/>
      <c r="M36" s="880"/>
      <c r="N36" s="890" t="s">
        <v>37</v>
      </c>
      <c r="O36" s="887"/>
      <c r="P36" s="876" t="s">
        <v>29</v>
      </c>
      <c r="Q36" s="888"/>
      <c r="R36" s="876" t="s">
        <v>30</v>
      </c>
      <c r="S36" s="888"/>
      <c r="T36" s="876" t="s">
        <v>31</v>
      </c>
      <c r="U36" s="877"/>
    </row>
    <row r="37" spans="1:21" ht="15" thickBot="1">
      <c r="A37" s="874"/>
      <c r="B37" s="878" t="s">
        <v>0</v>
      </c>
      <c r="C37" s="879"/>
      <c r="D37" s="879"/>
      <c r="E37" s="879"/>
      <c r="F37" s="539" t="s">
        <v>34</v>
      </c>
      <c r="G37" s="606" t="s">
        <v>0</v>
      </c>
      <c r="H37" s="539" t="s">
        <v>34</v>
      </c>
      <c r="I37" s="606" t="s">
        <v>0</v>
      </c>
      <c r="J37" s="539" t="s">
        <v>34</v>
      </c>
      <c r="K37" s="606" t="s">
        <v>0</v>
      </c>
      <c r="L37" s="539" t="s">
        <v>34</v>
      </c>
      <c r="M37" s="540" t="s">
        <v>0</v>
      </c>
      <c r="N37" s="606" t="s">
        <v>0</v>
      </c>
      <c r="O37" s="539" t="s">
        <v>34</v>
      </c>
      <c r="P37" s="606" t="s">
        <v>0</v>
      </c>
      <c r="Q37" s="539" t="s">
        <v>34</v>
      </c>
      <c r="R37" s="606" t="s">
        <v>0</v>
      </c>
      <c r="S37" s="539" t="s">
        <v>34</v>
      </c>
      <c r="T37" s="606" t="s">
        <v>0</v>
      </c>
      <c r="U37" s="538" t="s">
        <v>34</v>
      </c>
    </row>
    <row r="38" spans="1:21">
      <c r="A38" s="511" t="s">
        <v>3</v>
      </c>
      <c r="B38" s="512">
        <v>428602</v>
      </c>
      <c r="C38" s="534">
        <v>317323</v>
      </c>
      <c r="D38" s="496">
        <v>67835</v>
      </c>
      <c r="E38" s="237">
        <v>49113</v>
      </c>
      <c r="F38" s="514">
        <f t="shared" ref="F38:F53" si="0">E38/D38*100</f>
        <v>72.400678116016806</v>
      </c>
      <c r="G38" s="237">
        <v>15539</v>
      </c>
      <c r="H38" s="514">
        <f>G38/D38*100</f>
        <v>22.90705388074003</v>
      </c>
      <c r="I38" s="237">
        <v>2896</v>
      </c>
      <c r="J38" s="514">
        <f>I38/D38*100</f>
        <v>4.269182575366699</v>
      </c>
      <c r="K38" s="237">
        <v>287</v>
      </c>
      <c r="L38" s="514">
        <f>K38/D38*100</f>
        <v>0.42308542787646497</v>
      </c>
      <c r="M38" s="496">
        <v>249488</v>
      </c>
      <c r="N38" s="237">
        <v>166791</v>
      </c>
      <c r="O38" s="514">
        <f>N38/M38*100</f>
        <v>66.853315590329004</v>
      </c>
      <c r="P38" s="237">
        <v>65448</v>
      </c>
      <c r="Q38" s="514">
        <f>P38/M38*100</f>
        <v>26.23292503046239</v>
      </c>
      <c r="R38" s="237">
        <v>15569</v>
      </c>
      <c r="S38" s="514">
        <f>R38/M38*100</f>
        <v>6.2403802988520489</v>
      </c>
      <c r="T38" s="237">
        <v>1680</v>
      </c>
      <c r="U38" s="513">
        <f>T38/M38*100</f>
        <v>0.67337908035657024</v>
      </c>
    </row>
    <row r="39" spans="1:21">
      <c r="A39" s="507" t="s">
        <v>4</v>
      </c>
      <c r="B39" s="508">
        <v>508879</v>
      </c>
      <c r="C39" s="533">
        <v>417998</v>
      </c>
      <c r="D39" s="495">
        <v>91231</v>
      </c>
      <c r="E39" s="232">
        <v>76769</v>
      </c>
      <c r="F39" s="510">
        <f t="shared" si="0"/>
        <v>84.147932172178315</v>
      </c>
      <c r="G39" s="232">
        <v>12320</v>
      </c>
      <c r="H39" s="510">
        <f t="shared" ref="H39:H56" si="1">G39/D39*100</f>
        <v>13.50418169262641</v>
      </c>
      <c r="I39" s="232">
        <v>2028</v>
      </c>
      <c r="J39" s="510">
        <f t="shared" ref="J39:J56" si="2">I39/D39*100</f>
        <v>2.2229286097927239</v>
      </c>
      <c r="K39" s="232">
        <v>114</v>
      </c>
      <c r="L39" s="510">
        <f t="shared" ref="L39:L56" si="3">K39/D39*100</f>
        <v>0.12495752540254956</v>
      </c>
      <c r="M39" s="495">
        <v>326767</v>
      </c>
      <c r="N39" s="232">
        <v>270037</v>
      </c>
      <c r="O39" s="510">
        <f t="shared" ref="O39:O56" si="4">N39/M39*100</f>
        <v>82.639005774756939</v>
      </c>
      <c r="P39" s="232">
        <v>43518</v>
      </c>
      <c r="Q39" s="510">
        <f t="shared" ref="Q39:Q56" si="5">P39/M39*100</f>
        <v>13.317746284049491</v>
      </c>
      <c r="R39" s="232">
        <v>11742</v>
      </c>
      <c r="S39" s="510">
        <f t="shared" ref="S39:S56" si="6">R39/M39*100</f>
        <v>3.5933861130407903</v>
      </c>
      <c r="T39" s="232">
        <v>1470</v>
      </c>
      <c r="U39" s="509">
        <f t="shared" ref="U39:U56" si="7">T39/M39*100</f>
        <v>0.44986182815278158</v>
      </c>
    </row>
    <row r="40" spans="1:21">
      <c r="A40" s="511" t="s">
        <v>26</v>
      </c>
      <c r="B40" s="512">
        <v>167104</v>
      </c>
      <c r="C40" s="534">
        <v>113904</v>
      </c>
      <c r="D40" s="493">
        <v>36157</v>
      </c>
      <c r="E40" s="236">
        <v>22405</v>
      </c>
      <c r="F40" s="719">
        <f t="shared" si="0"/>
        <v>61.965871062311585</v>
      </c>
      <c r="G40" s="236">
        <v>9090</v>
      </c>
      <c r="H40" s="719">
        <f t="shared" si="1"/>
        <v>25.140360096246923</v>
      </c>
      <c r="I40" s="236">
        <v>4223</v>
      </c>
      <c r="J40" s="514">
        <f t="shared" si="2"/>
        <v>11.679619437453329</v>
      </c>
      <c r="K40" s="237">
        <v>439</v>
      </c>
      <c r="L40" s="514">
        <f t="shared" si="3"/>
        <v>1.2141494039881626</v>
      </c>
      <c r="M40" s="493">
        <v>77747</v>
      </c>
      <c r="N40" s="236">
        <v>49531</v>
      </c>
      <c r="O40" s="719">
        <f t="shared" si="4"/>
        <v>63.707924421521092</v>
      </c>
      <c r="P40" s="236">
        <v>18585</v>
      </c>
      <c r="Q40" s="719">
        <f t="shared" si="5"/>
        <v>23.904459336051552</v>
      </c>
      <c r="R40" s="236">
        <v>8691</v>
      </c>
      <c r="S40" s="514">
        <f t="shared" si="6"/>
        <v>11.178566375551469</v>
      </c>
      <c r="T40" s="237">
        <v>940</v>
      </c>
      <c r="U40" s="513">
        <f t="shared" si="7"/>
        <v>1.2090498668758922</v>
      </c>
    </row>
    <row r="41" spans="1:21">
      <c r="A41" s="515" t="s">
        <v>5</v>
      </c>
      <c r="B41" s="516">
        <v>110483</v>
      </c>
      <c r="C41" s="535">
        <v>103199</v>
      </c>
      <c r="D41" s="494">
        <v>31098</v>
      </c>
      <c r="E41" s="231">
        <v>30235</v>
      </c>
      <c r="F41" s="720">
        <f t="shared" si="0"/>
        <v>97.224901922953251</v>
      </c>
      <c r="G41" s="231">
        <v>818</v>
      </c>
      <c r="H41" s="720">
        <f t="shared" si="1"/>
        <v>2.6303942375715481</v>
      </c>
      <c r="I41" s="231" t="s">
        <v>32</v>
      </c>
      <c r="J41" s="721" t="s">
        <v>32</v>
      </c>
      <c r="K41" s="232" t="s">
        <v>32</v>
      </c>
      <c r="L41" s="527" t="s">
        <v>32</v>
      </c>
      <c r="M41" s="494">
        <v>72101</v>
      </c>
      <c r="N41" s="231">
        <v>69947</v>
      </c>
      <c r="O41" s="720">
        <f t="shared" si="4"/>
        <v>97.012524098140105</v>
      </c>
      <c r="P41" s="231">
        <v>2000</v>
      </c>
      <c r="Q41" s="720">
        <f t="shared" si="5"/>
        <v>2.7738866312533803</v>
      </c>
      <c r="R41" s="231" t="s">
        <v>32</v>
      </c>
      <c r="S41" s="721" t="s">
        <v>32</v>
      </c>
      <c r="T41" s="232" t="s">
        <v>32</v>
      </c>
      <c r="U41" s="234" t="s">
        <v>32</v>
      </c>
    </row>
    <row r="42" spans="1:21">
      <c r="A42" s="517" t="s">
        <v>6</v>
      </c>
      <c r="B42" s="518">
        <v>25063</v>
      </c>
      <c r="C42" s="534">
        <v>15614</v>
      </c>
      <c r="D42" s="493">
        <v>3606</v>
      </c>
      <c r="E42" s="236">
        <v>2236</v>
      </c>
      <c r="F42" s="719">
        <f t="shared" si="0"/>
        <v>62.007764836383807</v>
      </c>
      <c r="G42" s="236">
        <v>867</v>
      </c>
      <c r="H42" s="719">
        <f t="shared" si="1"/>
        <v>24.0432612312812</v>
      </c>
      <c r="I42" s="236">
        <v>443</v>
      </c>
      <c r="J42" s="514">
        <f t="shared" si="2"/>
        <v>12.285080421519689</v>
      </c>
      <c r="K42" s="237">
        <v>60</v>
      </c>
      <c r="L42" s="514">
        <f t="shared" si="3"/>
        <v>1.6638935108153077</v>
      </c>
      <c r="M42" s="493">
        <v>12008</v>
      </c>
      <c r="N42" s="236">
        <v>6719</v>
      </c>
      <c r="O42" s="719">
        <f t="shared" si="4"/>
        <v>55.95436375749501</v>
      </c>
      <c r="P42" s="236">
        <v>3085</v>
      </c>
      <c r="Q42" s="719">
        <f t="shared" si="5"/>
        <v>25.69120586275816</v>
      </c>
      <c r="R42" s="236">
        <v>1847</v>
      </c>
      <c r="S42" s="514">
        <f t="shared" si="6"/>
        <v>15.381412391738841</v>
      </c>
      <c r="T42" s="237">
        <v>357</v>
      </c>
      <c r="U42" s="513">
        <f t="shared" si="7"/>
        <v>2.9730179880079945</v>
      </c>
    </row>
    <row r="43" spans="1:21">
      <c r="A43" s="515" t="s">
        <v>27</v>
      </c>
      <c r="B43" s="516">
        <v>82503</v>
      </c>
      <c r="C43" s="533">
        <v>58393</v>
      </c>
      <c r="D43" s="494">
        <v>19407</v>
      </c>
      <c r="E43" s="231">
        <v>12899</v>
      </c>
      <c r="F43" s="720">
        <f t="shared" si="0"/>
        <v>66.465708249600667</v>
      </c>
      <c r="G43" s="231">
        <v>4452</v>
      </c>
      <c r="H43" s="720">
        <f t="shared" si="1"/>
        <v>22.940176225073429</v>
      </c>
      <c r="I43" s="231">
        <v>1791</v>
      </c>
      <c r="J43" s="510">
        <f t="shared" si="2"/>
        <v>9.2286288452620191</v>
      </c>
      <c r="K43" s="232">
        <v>265</v>
      </c>
      <c r="L43" s="510">
        <f t="shared" si="3"/>
        <v>1.3654866800638943</v>
      </c>
      <c r="M43" s="494">
        <v>38986</v>
      </c>
      <c r="N43" s="231">
        <v>26487</v>
      </c>
      <c r="O43" s="720">
        <f t="shared" si="4"/>
        <v>67.9397732519366</v>
      </c>
      <c r="P43" s="231">
        <v>8471</v>
      </c>
      <c r="Q43" s="720">
        <f t="shared" si="5"/>
        <v>21.728312727645822</v>
      </c>
      <c r="R43" s="494">
        <v>3453</v>
      </c>
      <c r="S43" s="733">
        <f t="shared" si="6"/>
        <v>8.8570255989329514</v>
      </c>
      <c r="T43" s="232">
        <v>575</v>
      </c>
      <c r="U43" s="509">
        <f t="shared" si="7"/>
        <v>1.4748884214846354</v>
      </c>
    </row>
    <row r="44" spans="1:21">
      <c r="A44" s="517" t="s">
        <v>7</v>
      </c>
      <c r="B44" s="518">
        <v>248634</v>
      </c>
      <c r="C44" s="534">
        <v>165331</v>
      </c>
      <c r="D44" s="493">
        <v>36678</v>
      </c>
      <c r="E44" s="236">
        <v>20746</v>
      </c>
      <c r="F44" s="719">
        <f t="shared" si="0"/>
        <v>56.562517040187579</v>
      </c>
      <c r="G44" s="236">
        <v>12438</v>
      </c>
      <c r="H44" s="719">
        <f t="shared" si="1"/>
        <v>33.911336495992153</v>
      </c>
      <c r="I44" s="236">
        <v>3162</v>
      </c>
      <c r="J44" s="514">
        <f t="shared" si="2"/>
        <v>8.6209716996564705</v>
      </c>
      <c r="K44" s="237">
        <v>332</v>
      </c>
      <c r="L44" s="514">
        <f t="shared" si="3"/>
        <v>0.90517476416380382</v>
      </c>
      <c r="M44" s="493">
        <v>128653</v>
      </c>
      <c r="N44" s="236">
        <v>70319</v>
      </c>
      <c r="O44" s="719">
        <f t="shared" si="4"/>
        <v>54.657878168406491</v>
      </c>
      <c r="P44" s="236">
        <v>43921</v>
      </c>
      <c r="Q44" s="719">
        <f t="shared" si="5"/>
        <v>34.139118403768279</v>
      </c>
      <c r="R44" s="236">
        <v>12083</v>
      </c>
      <c r="S44" s="514">
        <f t="shared" si="6"/>
        <v>9.3919302309312638</v>
      </c>
      <c r="T44" s="237">
        <v>2330</v>
      </c>
      <c r="U44" s="513">
        <f t="shared" si="7"/>
        <v>1.8110731968939708</v>
      </c>
    </row>
    <row r="45" spans="1:21">
      <c r="A45" s="515" t="s">
        <v>8</v>
      </c>
      <c r="B45" s="516">
        <v>68882</v>
      </c>
      <c r="C45" s="533">
        <v>64903</v>
      </c>
      <c r="D45" s="494">
        <v>18578</v>
      </c>
      <c r="E45" s="231">
        <v>18137</v>
      </c>
      <c r="F45" s="720">
        <f t="shared" si="0"/>
        <v>97.626224566691789</v>
      </c>
      <c r="G45" s="231">
        <v>401</v>
      </c>
      <c r="H45" s="720">
        <f t="shared" si="1"/>
        <v>2.1584670039832057</v>
      </c>
      <c r="I45" s="231" t="s">
        <v>32</v>
      </c>
      <c r="J45" s="721" t="s">
        <v>32</v>
      </c>
      <c r="K45" s="232" t="s">
        <v>32</v>
      </c>
      <c r="L45" s="527" t="s">
        <v>32</v>
      </c>
      <c r="M45" s="494">
        <v>46325</v>
      </c>
      <c r="N45" s="231">
        <v>45127</v>
      </c>
      <c r="O45" s="720">
        <f t="shared" si="4"/>
        <v>97.41392336751214</v>
      </c>
      <c r="P45" s="231">
        <v>1117</v>
      </c>
      <c r="Q45" s="720">
        <f t="shared" si="5"/>
        <v>2.4112250404749056</v>
      </c>
      <c r="R45" s="231" t="s">
        <v>32</v>
      </c>
      <c r="S45" s="721" t="s">
        <v>32</v>
      </c>
      <c r="T45" s="232" t="s">
        <v>32</v>
      </c>
      <c r="U45" s="234" t="s">
        <v>32</v>
      </c>
    </row>
    <row r="46" spans="1:21">
      <c r="A46" s="517" t="s">
        <v>9</v>
      </c>
      <c r="B46" s="518">
        <v>298085</v>
      </c>
      <c r="C46" s="534">
        <v>242850</v>
      </c>
      <c r="D46" s="493">
        <v>50549</v>
      </c>
      <c r="E46" s="236">
        <v>41821</v>
      </c>
      <c r="F46" s="719">
        <f t="shared" si="0"/>
        <v>82.733585234129265</v>
      </c>
      <c r="G46" s="236">
        <v>7553</v>
      </c>
      <c r="H46" s="719">
        <f t="shared" si="1"/>
        <v>14.941937525964905</v>
      </c>
      <c r="I46" s="236">
        <v>1048</v>
      </c>
      <c r="J46" s="514">
        <f t="shared" si="2"/>
        <v>2.0732358701457994</v>
      </c>
      <c r="K46" s="237">
        <v>127</v>
      </c>
      <c r="L46" s="514">
        <f t="shared" si="3"/>
        <v>0.25124136976003486</v>
      </c>
      <c r="M46" s="493">
        <v>192301</v>
      </c>
      <c r="N46" s="236">
        <v>153971</v>
      </c>
      <c r="O46" s="719">
        <f t="shared" si="4"/>
        <v>80.067706356181191</v>
      </c>
      <c r="P46" s="236">
        <v>32794</v>
      </c>
      <c r="Q46" s="719">
        <f t="shared" si="5"/>
        <v>17.05347346087644</v>
      </c>
      <c r="R46" s="236">
        <v>4978</v>
      </c>
      <c r="S46" s="514">
        <f t="shared" si="6"/>
        <v>2.5886500850229588</v>
      </c>
      <c r="T46" s="237">
        <v>558</v>
      </c>
      <c r="U46" s="513">
        <f t="shared" si="7"/>
        <v>0.29017009791940757</v>
      </c>
    </row>
    <row r="47" spans="1:21">
      <c r="A47" s="515" t="s">
        <v>10</v>
      </c>
      <c r="B47" s="516">
        <v>628787</v>
      </c>
      <c r="C47" s="533">
        <v>455711</v>
      </c>
      <c r="D47" s="495">
        <v>80782</v>
      </c>
      <c r="E47" s="232">
        <v>55999</v>
      </c>
      <c r="F47" s="510">
        <f t="shared" si="0"/>
        <v>69.321135896610627</v>
      </c>
      <c r="G47" s="232">
        <v>19096</v>
      </c>
      <c r="H47" s="510">
        <f t="shared" si="1"/>
        <v>23.638929464484661</v>
      </c>
      <c r="I47" s="232">
        <v>5144</v>
      </c>
      <c r="J47" s="510">
        <f t="shared" si="2"/>
        <v>6.3677551929885379</v>
      </c>
      <c r="K47" s="232">
        <v>543</v>
      </c>
      <c r="L47" s="510">
        <f t="shared" si="3"/>
        <v>0.6721794459161694</v>
      </c>
      <c r="M47" s="494">
        <v>374929</v>
      </c>
      <c r="N47" s="231">
        <v>251270</v>
      </c>
      <c r="O47" s="720">
        <f t="shared" si="4"/>
        <v>67.018022078846926</v>
      </c>
      <c r="P47" s="231">
        <v>92485</v>
      </c>
      <c r="Q47" s="720">
        <f t="shared" si="5"/>
        <v>24.667337015808329</v>
      </c>
      <c r="R47" s="231">
        <v>27450</v>
      </c>
      <c r="S47" s="510">
        <f t="shared" si="6"/>
        <v>7.321386182450544</v>
      </c>
      <c r="T47" s="232">
        <v>3724</v>
      </c>
      <c r="U47" s="509">
        <f t="shared" si="7"/>
        <v>0.99325472289420125</v>
      </c>
    </row>
    <row r="48" spans="1:21">
      <c r="A48" s="517" t="s">
        <v>11</v>
      </c>
      <c r="B48" s="518">
        <v>158879</v>
      </c>
      <c r="C48" s="534">
        <v>122395</v>
      </c>
      <c r="D48" s="496">
        <v>27092</v>
      </c>
      <c r="E48" s="237">
        <v>20660</v>
      </c>
      <c r="F48" s="514">
        <f t="shared" si="0"/>
        <v>76.258674147349765</v>
      </c>
      <c r="G48" s="237">
        <v>5376</v>
      </c>
      <c r="H48" s="514">
        <f t="shared" si="1"/>
        <v>19.843496235050935</v>
      </c>
      <c r="I48" s="237">
        <v>1020</v>
      </c>
      <c r="J48" s="514">
        <f t="shared" si="2"/>
        <v>3.7649490624538609</v>
      </c>
      <c r="K48" s="237">
        <v>36</v>
      </c>
      <c r="L48" s="514">
        <f t="shared" si="3"/>
        <v>0.13288055514543037</v>
      </c>
      <c r="M48" s="637">
        <v>95303</v>
      </c>
      <c r="N48" s="237">
        <v>69998</v>
      </c>
      <c r="O48" s="514">
        <f t="shared" si="4"/>
        <v>73.447845293432522</v>
      </c>
      <c r="P48" s="237">
        <v>20710</v>
      </c>
      <c r="Q48" s="514">
        <f t="shared" si="5"/>
        <v>21.730690534400807</v>
      </c>
      <c r="R48" s="237">
        <v>4290</v>
      </c>
      <c r="S48" s="514">
        <f t="shared" si="6"/>
        <v>4.5014322739053334</v>
      </c>
      <c r="T48" s="237">
        <v>305</v>
      </c>
      <c r="U48" s="513">
        <f t="shared" si="7"/>
        <v>0.32003189826133488</v>
      </c>
    </row>
    <row r="49" spans="1:21">
      <c r="A49" s="515" t="s">
        <v>12</v>
      </c>
      <c r="B49" s="516">
        <v>33808</v>
      </c>
      <c r="C49" s="533">
        <v>26935</v>
      </c>
      <c r="D49" s="495">
        <v>5656</v>
      </c>
      <c r="E49" s="232">
        <v>4528</v>
      </c>
      <c r="F49" s="510">
        <f t="shared" si="0"/>
        <v>80.056577086280058</v>
      </c>
      <c r="G49" s="232">
        <v>951</v>
      </c>
      <c r="H49" s="510">
        <f t="shared" si="1"/>
        <v>16.814002828854314</v>
      </c>
      <c r="I49" s="232">
        <v>162</v>
      </c>
      <c r="J49" s="510">
        <f t="shared" si="2"/>
        <v>2.8642149929278644</v>
      </c>
      <c r="K49" s="232">
        <v>15</v>
      </c>
      <c r="L49" s="510">
        <f t="shared" si="3"/>
        <v>0.2652050919377652</v>
      </c>
      <c r="M49" s="495">
        <v>21279</v>
      </c>
      <c r="N49" s="232">
        <v>16442</v>
      </c>
      <c r="O49" s="510">
        <f t="shared" si="4"/>
        <v>77.268668640443622</v>
      </c>
      <c r="P49" s="232">
        <v>3961</v>
      </c>
      <c r="Q49" s="510">
        <f t="shared" si="5"/>
        <v>18.614596550589781</v>
      </c>
      <c r="R49" s="232">
        <v>827</v>
      </c>
      <c r="S49" s="510">
        <f t="shared" si="6"/>
        <v>3.8864608299262184</v>
      </c>
      <c r="T49" s="232">
        <v>49</v>
      </c>
      <c r="U49" s="509">
        <f t="shared" si="7"/>
        <v>0.23027397904036842</v>
      </c>
    </row>
    <row r="50" spans="1:21">
      <c r="A50" s="517" t="s">
        <v>13</v>
      </c>
      <c r="B50" s="518">
        <v>185250</v>
      </c>
      <c r="C50" s="536">
        <v>171516</v>
      </c>
      <c r="D50" s="496">
        <v>47223</v>
      </c>
      <c r="E50" s="237">
        <v>45292</v>
      </c>
      <c r="F50" s="514">
        <f t="shared" si="0"/>
        <v>95.910890879444338</v>
      </c>
      <c r="G50" s="237">
        <v>1835</v>
      </c>
      <c r="H50" s="514">
        <f t="shared" si="1"/>
        <v>3.8858183512271562</v>
      </c>
      <c r="I50" s="237" t="s">
        <v>32</v>
      </c>
      <c r="J50" s="528" t="s">
        <v>32</v>
      </c>
      <c r="K50" s="237" t="s">
        <v>32</v>
      </c>
      <c r="L50" s="528" t="s">
        <v>32</v>
      </c>
      <c r="M50" s="496">
        <v>124293</v>
      </c>
      <c r="N50" s="237">
        <v>119077</v>
      </c>
      <c r="O50" s="514">
        <f t="shared" si="4"/>
        <v>95.803464394615943</v>
      </c>
      <c r="P50" s="237">
        <v>4939</v>
      </c>
      <c r="Q50" s="514">
        <f t="shared" si="5"/>
        <v>3.9736751064018083</v>
      </c>
      <c r="R50" s="237" t="s">
        <v>32</v>
      </c>
      <c r="S50" s="637" t="s">
        <v>32</v>
      </c>
      <c r="T50" s="237" t="s">
        <v>32</v>
      </c>
      <c r="U50" s="239" t="s">
        <v>32</v>
      </c>
    </row>
    <row r="51" spans="1:21">
      <c r="A51" s="515" t="s">
        <v>14</v>
      </c>
      <c r="B51" s="516">
        <v>94485</v>
      </c>
      <c r="C51" s="533">
        <v>88307</v>
      </c>
      <c r="D51" s="495">
        <v>28376</v>
      </c>
      <c r="E51" s="232">
        <v>27324</v>
      </c>
      <c r="F51" s="510">
        <f t="shared" si="0"/>
        <v>96.292641669016064</v>
      </c>
      <c r="G51" s="232">
        <v>1012</v>
      </c>
      <c r="H51" s="510">
        <f t="shared" si="1"/>
        <v>3.5663941358894844</v>
      </c>
      <c r="I51" s="232" t="s">
        <v>32</v>
      </c>
      <c r="J51" s="527" t="s">
        <v>32</v>
      </c>
      <c r="K51" s="232" t="s">
        <v>32</v>
      </c>
      <c r="L51" s="527" t="s">
        <v>32</v>
      </c>
      <c r="M51" s="495">
        <v>59931</v>
      </c>
      <c r="N51" s="232">
        <v>57314</v>
      </c>
      <c r="O51" s="510">
        <f t="shared" si="4"/>
        <v>95.633311641721306</v>
      </c>
      <c r="P51" s="232">
        <v>2443</v>
      </c>
      <c r="Q51" s="510">
        <f t="shared" si="5"/>
        <v>4.0763544743121258</v>
      </c>
      <c r="R51" s="232" t="s">
        <v>32</v>
      </c>
      <c r="S51" s="722" t="s">
        <v>32</v>
      </c>
      <c r="T51" s="232" t="s">
        <v>32</v>
      </c>
      <c r="U51" s="234" t="s">
        <v>32</v>
      </c>
    </row>
    <row r="52" spans="1:21">
      <c r="A52" s="519" t="s">
        <v>15</v>
      </c>
      <c r="B52" s="520">
        <v>106172</v>
      </c>
      <c r="C52" s="537">
        <v>89414</v>
      </c>
      <c r="D52" s="496">
        <v>18231</v>
      </c>
      <c r="E52" s="237">
        <v>15996</v>
      </c>
      <c r="F52" s="514">
        <f t="shared" si="0"/>
        <v>87.740661510613791</v>
      </c>
      <c r="G52" s="237">
        <v>1929</v>
      </c>
      <c r="H52" s="514">
        <f t="shared" si="1"/>
        <v>10.580878723054138</v>
      </c>
      <c r="I52" s="237">
        <v>278</v>
      </c>
      <c r="J52" s="514">
        <f t="shared" si="2"/>
        <v>1.524875212550052</v>
      </c>
      <c r="K52" s="237">
        <v>28</v>
      </c>
      <c r="L52" s="514">
        <f t="shared" si="3"/>
        <v>0.15358455378201966</v>
      </c>
      <c r="M52" s="496">
        <v>71183</v>
      </c>
      <c r="N52" s="237">
        <v>60439</v>
      </c>
      <c r="O52" s="514">
        <f t="shared" si="4"/>
        <v>84.906508576485962</v>
      </c>
      <c r="P52" s="237">
        <v>9217</v>
      </c>
      <c r="Q52" s="514">
        <f t="shared" si="5"/>
        <v>12.948316311478864</v>
      </c>
      <c r="R52" s="237">
        <v>1386</v>
      </c>
      <c r="S52" s="514">
        <f t="shared" si="6"/>
        <v>1.947094109548628</v>
      </c>
      <c r="T52" s="237">
        <v>141</v>
      </c>
      <c r="U52" s="513">
        <f t="shared" si="7"/>
        <v>0.19808100248654875</v>
      </c>
    </row>
    <row r="53" spans="1:21" ht="14.5" thickBot="1">
      <c r="A53" s="515" t="s">
        <v>16</v>
      </c>
      <c r="B53" s="516">
        <v>94032</v>
      </c>
      <c r="C53" s="535">
        <v>87325</v>
      </c>
      <c r="D53" s="495">
        <v>26186</v>
      </c>
      <c r="E53" s="232">
        <v>24995</v>
      </c>
      <c r="F53" s="510">
        <f t="shared" si="0"/>
        <v>95.451768120369664</v>
      </c>
      <c r="G53" s="232">
        <v>1154</v>
      </c>
      <c r="H53" s="510">
        <f t="shared" si="1"/>
        <v>4.406935003436951</v>
      </c>
      <c r="I53" s="232" t="s">
        <v>32</v>
      </c>
      <c r="J53" s="722" t="s">
        <v>32</v>
      </c>
      <c r="K53" s="232" t="s">
        <v>32</v>
      </c>
      <c r="L53" s="527" t="s">
        <v>32</v>
      </c>
      <c r="M53" s="495">
        <v>61139</v>
      </c>
      <c r="N53" s="232">
        <v>57973</v>
      </c>
      <c r="O53" s="510">
        <f t="shared" si="4"/>
        <v>94.821635944323589</v>
      </c>
      <c r="P53" s="232">
        <v>3045</v>
      </c>
      <c r="Q53" s="510">
        <f t="shared" si="5"/>
        <v>4.9804543744582022</v>
      </c>
      <c r="R53" s="232" t="s">
        <v>32</v>
      </c>
      <c r="S53" s="722" t="s">
        <v>32</v>
      </c>
      <c r="T53" s="232" t="s">
        <v>32</v>
      </c>
      <c r="U53" s="532" t="s">
        <v>32</v>
      </c>
    </row>
    <row r="54" spans="1:21">
      <c r="A54" s="521" t="s">
        <v>18</v>
      </c>
      <c r="B54" s="522">
        <v>2519412</v>
      </c>
      <c r="C54" s="487">
        <v>1911964</v>
      </c>
      <c r="D54" s="487">
        <v>401067</v>
      </c>
      <c r="E54" s="242">
        <v>300767</v>
      </c>
      <c r="F54" s="529">
        <f>E54/D54*100</f>
        <v>74.991709614603039</v>
      </c>
      <c r="G54" s="242">
        <v>80521</v>
      </c>
      <c r="H54" s="529">
        <f t="shared" si="1"/>
        <v>20.076695414980538</v>
      </c>
      <c r="I54" s="242">
        <v>17972</v>
      </c>
      <c r="J54" s="529">
        <f t="shared" si="2"/>
        <v>4.4810468076406185</v>
      </c>
      <c r="K54" s="216">
        <v>1807</v>
      </c>
      <c r="L54" s="529">
        <f t="shared" si="3"/>
        <v>0.45054816277579557</v>
      </c>
      <c r="M54" s="404">
        <v>1510897</v>
      </c>
      <c r="N54" s="242">
        <v>1092473</v>
      </c>
      <c r="O54" s="529">
        <f t="shared" si="4"/>
        <v>72.306252510925631</v>
      </c>
      <c r="P54" s="242">
        <v>323610</v>
      </c>
      <c r="Q54" s="529">
        <f t="shared" si="5"/>
        <v>21.418402445699474</v>
      </c>
      <c r="R54" s="242">
        <v>83625</v>
      </c>
      <c r="S54" s="529">
        <f t="shared" si="6"/>
        <v>5.5347915840722433</v>
      </c>
      <c r="T54" s="216">
        <v>11189</v>
      </c>
      <c r="U54" s="243">
        <f t="shared" si="7"/>
        <v>0.74055345930265259</v>
      </c>
    </row>
    <row r="55" spans="1:21">
      <c r="A55" s="523" t="s">
        <v>17</v>
      </c>
      <c r="B55" s="524">
        <v>720236</v>
      </c>
      <c r="C55" s="488">
        <v>629154</v>
      </c>
      <c r="D55" s="488">
        <v>187618</v>
      </c>
      <c r="E55" s="220">
        <v>168388</v>
      </c>
      <c r="F55" s="530">
        <f t="shared" ref="F55:F56" si="8">E55/D55*100</f>
        <v>89.750450383225484</v>
      </c>
      <c r="G55" s="634">
        <v>14310</v>
      </c>
      <c r="H55" s="530">
        <f t="shared" si="1"/>
        <v>7.6271999488322013</v>
      </c>
      <c r="I55" s="634">
        <v>4464</v>
      </c>
      <c r="J55" s="530">
        <f t="shared" si="2"/>
        <v>2.3793026255476555</v>
      </c>
      <c r="K55" s="634">
        <v>456</v>
      </c>
      <c r="L55" s="530">
        <f t="shared" si="3"/>
        <v>0.24304704239465294</v>
      </c>
      <c r="M55" s="405">
        <v>441536</v>
      </c>
      <c r="N55" s="220">
        <v>398969</v>
      </c>
      <c r="O55" s="530">
        <f t="shared" si="4"/>
        <v>90.359336498043191</v>
      </c>
      <c r="P55" s="634">
        <v>32129</v>
      </c>
      <c r="Q55" s="530">
        <f t="shared" si="5"/>
        <v>7.2766433541092912</v>
      </c>
      <c r="R55" s="634">
        <v>9477</v>
      </c>
      <c r="S55" s="530">
        <f t="shared" si="6"/>
        <v>2.1463708508479491</v>
      </c>
      <c r="T55" s="634">
        <v>961</v>
      </c>
      <c r="U55" s="244">
        <f t="shared" si="7"/>
        <v>0.21764929699956514</v>
      </c>
    </row>
    <row r="56" spans="1:21" ht="14.5" thickBot="1">
      <c r="A56" s="525" t="s">
        <v>19</v>
      </c>
      <c r="B56" s="526">
        <v>3239648</v>
      </c>
      <c r="C56" s="489">
        <v>2541118</v>
      </c>
      <c r="D56" s="489">
        <v>588685</v>
      </c>
      <c r="E56" s="225">
        <v>469155</v>
      </c>
      <c r="F56" s="531">
        <f t="shared" si="8"/>
        <v>79.695422849231761</v>
      </c>
      <c r="G56" s="247">
        <v>94831</v>
      </c>
      <c r="H56" s="531">
        <f t="shared" si="1"/>
        <v>16.108954704128696</v>
      </c>
      <c r="I56" s="247">
        <v>22436</v>
      </c>
      <c r="J56" s="531">
        <f t="shared" si="2"/>
        <v>3.8112063327586059</v>
      </c>
      <c r="K56" s="247">
        <v>2263</v>
      </c>
      <c r="L56" s="531">
        <f t="shared" si="3"/>
        <v>0.38441611388093805</v>
      </c>
      <c r="M56" s="498">
        <v>1952433</v>
      </c>
      <c r="N56" s="225">
        <v>1491442</v>
      </c>
      <c r="O56" s="531">
        <f t="shared" si="4"/>
        <v>76.388895291157226</v>
      </c>
      <c r="P56" s="247">
        <v>355739</v>
      </c>
      <c r="Q56" s="531">
        <f t="shared" si="5"/>
        <v>18.220292322451016</v>
      </c>
      <c r="R56" s="247">
        <v>93102</v>
      </c>
      <c r="S56" s="531">
        <f t="shared" si="6"/>
        <v>4.7685119028412242</v>
      </c>
      <c r="T56" s="247">
        <v>12150</v>
      </c>
      <c r="U56" s="245">
        <f t="shared" si="7"/>
        <v>0.62230048355052392</v>
      </c>
    </row>
    <row r="57" spans="1:21" ht="14.5">
      <c r="A57" s="845" t="s">
        <v>206</v>
      </c>
      <c r="B57" s="845"/>
      <c r="C57" s="845"/>
      <c r="D57" s="845"/>
      <c r="E57" s="845"/>
      <c r="F57" s="845"/>
      <c r="G57" s="845"/>
      <c r="H57" s="845"/>
      <c r="I57" s="845"/>
      <c r="J57" s="845"/>
      <c r="K57" s="845"/>
      <c r="L57" s="506"/>
      <c r="M57" s="506"/>
      <c r="N57" s="506"/>
      <c r="O57" s="506"/>
      <c r="P57" s="506"/>
      <c r="Q57" s="506"/>
      <c r="R57" s="506"/>
      <c r="S57" s="506"/>
      <c r="T57" s="506"/>
      <c r="U57" s="506"/>
    </row>
    <row r="58" spans="1:21" ht="24" customHeight="1">
      <c r="A58" s="885" t="s">
        <v>232</v>
      </c>
      <c r="B58" s="885"/>
      <c r="C58" s="885"/>
      <c r="D58" s="885"/>
      <c r="E58" s="885"/>
      <c r="F58" s="885"/>
      <c r="G58" s="885"/>
      <c r="H58" s="885"/>
      <c r="I58" s="885"/>
      <c r="J58" s="885"/>
      <c r="K58" s="885"/>
      <c r="L58" s="885"/>
      <c r="M58" s="885"/>
      <c r="N58" s="885"/>
      <c r="O58" s="885"/>
      <c r="P58" s="885"/>
      <c r="Q58" s="885"/>
      <c r="R58" s="885"/>
      <c r="S58" s="885"/>
      <c r="T58" s="885"/>
      <c r="U58" s="885"/>
    </row>
    <row r="59" spans="1:21" ht="14.5">
      <c r="A59" s="506"/>
      <c r="B59" s="506"/>
      <c r="C59" s="506"/>
      <c r="D59" s="506"/>
      <c r="E59" s="506"/>
      <c r="F59" s="506"/>
      <c r="G59" s="506"/>
      <c r="H59" s="506"/>
      <c r="I59" s="506"/>
      <c r="J59" s="506"/>
      <c r="K59" s="506"/>
      <c r="L59" s="506"/>
      <c r="M59" s="506"/>
      <c r="N59" s="506"/>
      <c r="O59" s="506"/>
      <c r="P59" s="506"/>
      <c r="Q59" s="506"/>
      <c r="R59" s="506"/>
      <c r="S59" s="506"/>
      <c r="T59" s="506"/>
      <c r="U59" s="506"/>
    </row>
    <row r="60" spans="1:21" ht="23.5">
      <c r="A60" s="852">
        <v>2019</v>
      </c>
      <c r="B60" s="852"/>
      <c r="C60" s="852"/>
      <c r="D60" s="852"/>
      <c r="E60" s="852"/>
      <c r="F60" s="852"/>
      <c r="G60" s="852"/>
      <c r="H60" s="852"/>
      <c r="I60" s="852"/>
      <c r="J60" s="852"/>
      <c r="K60" s="852"/>
      <c r="L60" s="852"/>
      <c r="M60" s="852"/>
      <c r="N60" s="852"/>
      <c r="O60" s="852"/>
      <c r="P60" s="852"/>
      <c r="Q60" s="852"/>
      <c r="R60" s="852"/>
      <c r="S60" s="852"/>
      <c r="T60" s="852"/>
      <c r="U60" s="852"/>
    </row>
    <row r="61" spans="1:21" ht="14.5">
      <c r="A61" s="506"/>
      <c r="B61" s="506"/>
      <c r="C61" s="506"/>
      <c r="D61" s="506"/>
      <c r="E61" s="506"/>
      <c r="F61" s="506"/>
      <c r="G61" s="506"/>
      <c r="H61" s="506"/>
      <c r="I61" s="506"/>
      <c r="J61" s="506"/>
      <c r="K61" s="506"/>
      <c r="L61" s="506"/>
      <c r="M61" s="506"/>
      <c r="N61" s="506"/>
      <c r="O61" s="506"/>
      <c r="P61" s="506"/>
      <c r="Q61" s="506"/>
      <c r="R61" s="506"/>
      <c r="S61" s="506"/>
      <c r="T61" s="506"/>
      <c r="U61" s="506"/>
    </row>
    <row r="62" spans="1:21" ht="21.65" customHeight="1">
      <c r="A62" s="872" t="s">
        <v>215</v>
      </c>
      <c r="B62" s="872"/>
      <c r="C62" s="872"/>
      <c r="D62" s="872"/>
      <c r="E62" s="872"/>
      <c r="F62" s="872"/>
      <c r="G62" s="872"/>
      <c r="H62" s="872"/>
      <c r="I62" s="872"/>
      <c r="J62" s="872"/>
      <c r="K62" s="872"/>
      <c r="L62" s="872"/>
      <c r="M62" s="872"/>
      <c r="N62" s="872"/>
      <c r="O62" s="872"/>
      <c r="P62" s="872"/>
      <c r="Q62" s="872"/>
      <c r="R62" s="872"/>
      <c r="S62" s="872"/>
      <c r="T62" s="872"/>
      <c r="U62" s="872"/>
    </row>
    <row r="63" spans="1:21" ht="14.5">
      <c r="A63" s="873"/>
      <c r="B63" s="875" t="s">
        <v>202</v>
      </c>
      <c r="C63" s="880" t="s">
        <v>203</v>
      </c>
      <c r="D63" s="881" t="s">
        <v>24</v>
      </c>
      <c r="E63" s="882"/>
      <c r="F63" s="882"/>
      <c r="G63" s="882"/>
      <c r="H63" s="882"/>
      <c r="I63" s="882"/>
      <c r="J63" s="882"/>
      <c r="K63" s="882"/>
      <c r="L63" s="882"/>
      <c r="M63" s="882"/>
      <c r="N63" s="882"/>
      <c r="O63" s="882"/>
      <c r="P63" s="882"/>
      <c r="Q63" s="882"/>
      <c r="R63" s="882"/>
      <c r="S63" s="882"/>
      <c r="T63" s="882"/>
      <c r="U63" s="882"/>
    </row>
    <row r="64" spans="1:21" ht="86.25" customHeight="1">
      <c r="A64" s="873"/>
      <c r="B64" s="875"/>
      <c r="C64" s="880"/>
      <c r="D64" s="880" t="s">
        <v>204</v>
      </c>
      <c r="E64" s="883" t="s">
        <v>258</v>
      </c>
      <c r="F64" s="882"/>
      <c r="G64" s="882"/>
      <c r="H64" s="882"/>
      <c r="I64" s="882"/>
      <c r="J64" s="882"/>
      <c r="K64" s="882"/>
      <c r="L64" s="884"/>
      <c r="M64" s="880" t="s">
        <v>205</v>
      </c>
      <c r="N64" s="881" t="s">
        <v>258</v>
      </c>
      <c r="O64" s="882"/>
      <c r="P64" s="882"/>
      <c r="Q64" s="882"/>
      <c r="R64" s="882"/>
      <c r="S64" s="882"/>
      <c r="T64" s="882"/>
      <c r="U64" s="882"/>
    </row>
    <row r="65" spans="1:21" ht="14.5">
      <c r="A65" s="873"/>
      <c r="B65" s="875"/>
      <c r="C65" s="880"/>
      <c r="D65" s="880"/>
      <c r="E65" s="886" t="s">
        <v>37</v>
      </c>
      <c r="F65" s="887"/>
      <c r="G65" s="876" t="s">
        <v>29</v>
      </c>
      <c r="H65" s="888"/>
      <c r="I65" s="876" t="s">
        <v>30</v>
      </c>
      <c r="J65" s="888"/>
      <c r="K65" s="876" t="s">
        <v>31</v>
      </c>
      <c r="L65" s="888"/>
      <c r="M65" s="880"/>
      <c r="N65" s="890" t="s">
        <v>37</v>
      </c>
      <c r="O65" s="887"/>
      <c r="P65" s="876" t="s">
        <v>29</v>
      </c>
      <c r="Q65" s="888"/>
      <c r="R65" s="876" t="s">
        <v>30</v>
      </c>
      <c r="S65" s="888"/>
      <c r="T65" s="876" t="s">
        <v>31</v>
      </c>
      <c r="U65" s="877"/>
    </row>
    <row r="66" spans="1:21" ht="15" thickBot="1">
      <c r="A66" s="874"/>
      <c r="B66" s="878" t="s">
        <v>0</v>
      </c>
      <c r="C66" s="879"/>
      <c r="D66" s="879"/>
      <c r="E66" s="879"/>
      <c r="F66" s="539" t="s">
        <v>70</v>
      </c>
      <c r="G66" s="606" t="s">
        <v>0</v>
      </c>
      <c r="H66" s="539" t="s">
        <v>70</v>
      </c>
      <c r="I66" s="606" t="s">
        <v>0</v>
      </c>
      <c r="J66" s="539" t="s">
        <v>70</v>
      </c>
      <c r="K66" s="606" t="s">
        <v>0</v>
      </c>
      <c r="L66" s="539" t="s">
        <v>70</v>
      </c>
      <c r="M66" s="540" t="s">
        <v>0</v>
      </c>
      <c r="N66" s="606" t="s">
        <v>0</v>
      </c>
      <c r="O66" s="539" t="s">
        <v>70</v>
      </c>
      <c r="P66" s="606" t="s">
        <v>0</v>
      </c>
      <c r="Q66" s="539" t="s">
        <v>70</v>
      </c>
      <c r="R66" s="606" t="s">
        <v>0</v>
      </c>
      <c r="S66" s="539" t="s">
        <v>70</v>
      </c>
      <c r="T66" s="606" t="s">
        <v>0</v>
      </c>
      <c r="U66" s="808" t="s">
        <v>70</v>
      </c>
    </row>
    <row r="67" spans="1:21">
      <c r="A67" s="511" t="s">
        <v>3</v>
      </c>
      <c r="B67" s="512">
        <v>418406</v>
      </c>
      <c r="C67" s="534">
        <v>306780</v>
      </c>
      <c r="D67" s="496">
        <v>65571</v>
      </c>
      <c r="E67" s="237">
        <v>47747</v>
      </c>
      <c r="F67" s="514">
        <f t="shared" ref="F67:F82" si="9">E67/D67*100</f>
        <v>72.817251528877094</v>
      </c>
      <c r="G67" s="237">
        <v>14472</v>
      </c>
      <c r="H67" s="514">
        <f>G67/D67*100</f>
        <v>22.070732488447636</v>
      </c>
      <c r="I67" s="237">
        <v>3004</v>
      </c>
      <c r="J67" s="514">
        <f>I67/D67*100</f>
        <v>4.5812935596528952</v>
      </c>
      <c r="K67" s="237">
        <v>348</v>
      </c>
      <c r="L67" s="514">
        <f>K67/D67*100</f>
        <v>0.53072242302237271</v>
      </c>
      <c r="M67" s="496">
        <v>241209</v>
      </c>
      <c r="N67" s="237">
        <v>162677</v>
      </c>
      <c r="O67" s="514">
        <f>N67/M67*100</f>
        <v>67.442342532824227</v>
      </c>
      <c r="P67" s="237">
        <v>61628</v>
      </c>
      <c r="Q67" s="514">
        <f>P67/M67*100</f>
        <v>25.549627086883159</v>
      </c>
      <c r="R67" s="237">
        <v>14908</v>
      </c>
      <c r="S67" s="514">
        <f>R67/M67*100</f>
        <v>6.1805322355301833</v>
      </c>
      <c r="T67" s="237">
        <v>1996</v>
      </c>
      <c r="U67" s="513">
        <f>T67/M67*100</f>
        <v>0.827498144762426</v>
      </c>
    </row>
    <row r="68" spans="1:21">
      <c r="A68" s="507" t="s">
        <v>4</v>
      </c>
      <c r="B68" s="508">
        <v>489824</v>
      </c>
      <c r="C68" s="533">
        <v>402956</v>
      </c>
      <c r="D68" s="495">
        <v>87380</v>
      </c>
      <c r="E68" s="232">
        <v>73661</v>
      </c>
      <c r="F68" s="510">
        <f t="shared" si="9"/>
        <v>84.299610894941637</v>
      </c>
      <c r="G68" s="232">
        <v>11680</v>
      </c>
      <c r="H68" s="510">
        <f t="shared" ref="H68:H85" si="10">G68/D68*100</f>
        <v>13.366903181506066</v>
      </c>
      <c r="I68" s="232">
        <v>1856</v>
      </c>
      <c r="J68" s="510">
        <f t="shared" ref="J68:J69" si="11">I68/D68*100</f>
        <v>2.1240558480201419</v>
      </c>
      <c r="K68" s="232">
        <v>183</v>
      </c>
      <c r="L68" s="510">
        <f t="shared" ref="L68:L69" si="12">K68/D68*100</f>
        <v>0.20943007553215839</v>
      </c>
      <c r="M68" s="495">
        <v>315576</v>
      </c>
      <c r="N68" s="232">
        <v>261924</v>
      </c>
      <c r="O68" s="510">
        <f t="shared" ref="O68:O85" si="13">N68/M68*100</f>
        <v>82.998707126017194</v>
      </c>
      <c r="P68" s="232">
        <v>41208</v>
      </c>
      <c r="Q68" s="510">
        <f t="shared" ref="Q68:Q85" si="14">P68/M68*100</f>
        <v>13.05802722640505</v>
      </c>
      <c r="R68" s="232">
        <v>10984</v>
      </c>
      <c r="S68" s="510">
        <f t="shared" ref="S68:S69" si="15">R68/M68*100</f>
        <v>3.4806195654929399</v>
      </c>
      <c r="T68" s="232">
        <v>1460</v>
      </c>
      <c r="U68" s="509">
        <f t="shared" ref="U68:U69" si="16">T68/M68*100</f>
        <v>0.46264608208482266</v>
      </c>
    </row>
    <row r="69" spans="1:21">
      <c r="A69" s="511" t="s">
        <v>26</v>
      </c>
      <c r="B69" s="512">
        <v>163487</v>
      </c>
      <c r="C69" s="534">
        <v>112110</v>
      </c>
      <c r="D69" s="493">
        <v>36072</v>
      </c>
      <c r="E69" s="236">
        <v>22752</v>
      </c>
      <c r="F69" s="719">
        <f t="shared" si="9"/>
        <v>63.073852295409182</v>
      </c>
      <c r="G69" s="236">
        <v>8931</v>
      </c>
      <c r="H69" s="719">
        <f t="shared" si="10"/>
        <v>24.758815701929475</v>
      </c>
      <c r="I69" s="236">
        <v>3891</v>
      </c>
      <c r="J69" s="514">
        <f t="shared" si="11"/>
        <v>10.786759813705922</v>
      </c>
      <c r="K69" s="237">
        <v>498</v>
      </c>
      <c r="L69" s="514">
        <f t="shared" si="12"/>
        <v>1.3805721889554226</v>
      </c>
      <c r="M69" s="493">
        <v>76038</v>
      </c>
      <c r="N69" s="236">
        <v>48839</v>
      </c>
      <c r="O69" s="719">
        <f t="shared" si="13"/>
        <v>64.229727241642337</v>
      </c>
      <c r="P69" s="236">
        <v>18344</v>
      </c>
      <c r="Q69" s="719">
        <f t="shared" si="14"/>
        <v>24.124779715405456</v>
      </c>
      <c r="R69" s="236">
        <v>7843</v>
      </c>
      <c r="S69" s="514">
        <f t="shared" si="15"/>
        <v>10.3145795523291</v>
      </c>
      <c r="T69" s="237">
        <v>1012</v>
      </c>
      <c r="U69" s="513">
        <f t="shared" si="16"/>
        <v>1.3309134906231095</v>
      </c>
    </row>
    <row r="70" spans="1:21">
      <c r="A70" s="515" t="s">
        <v>5</v>
      </c>
      <c r="B70" s="516">
        <v>107360</v>
      </c>
      <c r="C70" s="535">
        <v>100774</v>
      </c>
      <c r="D70" s="494">
        <v>31233</v>
      </c>
      <c r="E70" s="231">
        <v>30503</v>
      </c>
      <c r="F70" s="720">
        <f t="shared" si="9"/>
        <v>97.662728524317231</v>
      </c>
      <c r="G70" s="231">
        <v>716</v>
      </c>
      <c r="H70" s="720">
        <f t="shared" si="10"/>
        <v>2.292447091217622</v>
      </c>
      <c r="I70" s="231" t="s">
        <v>32</v>
      </c>
      <c r="J70" s="721" t="s">
        <v>32</v>
      </c>
      <c r="K70" s="232" t="s">
        <v>32</v>
      </c>
      <c r="L70" s="527" t="s">
        <v>32</v>
      </c>
      <c r="M70" s="494">
        <v>69541</v>
      </c>
      <c r="N70" s="231">
        <v>67836</v>
      </c>
      <c r="O70" s="720">
        <f t="shared" si="13"/>
        <v>97.548208970247757</v>
      </c>
      <c r="P70" s="231">
        <v>1587</v>
      </c>
      <c r="Q70" s="720">
        <f t="shared" si="14"/>
        <v>2.2821069584849223</v>
      </c>
      <c r="R70" s="231" t="s">
        <v>32</v>
      </c>
      <c r="S70" s="721" t="s">
        <v>32</v>
      </c>
      <c r="T70" s="232" t="s">
        <v>32</v>
      </c>
      <c r="U70" s="234" t="s">
        <v>32</v>
      </c>
    </row>
    <row r="71" spans="1:21">
      <c r="A71" s="517" t="s">
        <v>6</v>
      </c>
      <c r="B71" s="518">
        <v>24372</v>
      </c>
      <c r="C71" s="534">
        <v>15206</v>
      </c>
      <c r="D71" s="493">
        <v>3461</v>
      </c>
      <c r="E71" s="236">
        <v>2171</v>
      </c>
      <c r="F71" s="719">
        <f t="shared" si="9"/>
        <v>62.727535394394685</v>
      </c>
      <c r="G71" s="236">
        <v>784</v>
      </c>
      <c r="H71" s="719">
        <f t="shared" si="10"/>
        <v>22.65241259751517</v>
      </c>
      <c r="I71" s="236">
        <v>450</v>
      </c>
      <c r="J71" s="514">
        <f t="shared" ref="J71:J73" si="17">I71/D71*100</f>
        <v>13.002022536839064</v>
      </c>
      <c r="K71" s="237">
        <v>56</v>
      </c>
      <c r="L71" s="514">
        <f t="shared" ref="L71:L73" si="18">K71/D71*100</f>
        <v>1.6180294712510837</v>
      </c>
      <c r="M71" s="493">
        <v>11745</v>
      </c>
      <c r="N71" s="236">
        <v>6515</v>
      </c>
      <c r="O71" s="719">
        <f t="shared" si="13"/>
        <v>55.470412941677303</v>
      </c>
      <c r="P71" s="236">
        <v>2959</v>
      </c>
      <c r="Q71" s="719">
        <f t="shared" si="14"/>
        <v>25.19369944657301</v>
      </c>
      <c r="R71" s="236">
        <v>1919</v>
      </c>
      <c r="S71" s="514">
        <f t="shared" ref="S71:S73" si="19">R71/M71*100</f>
        <v>16.338867603235418</v>
      </c>
      <c r="T71" s="237">
        <v>352</v>
      </c>
      <c r="U71" s="513">
        <f t="shared" ref="U71:U73" si="20">T71/M71*100</f>
        <v>2.9970200085142613</v>
      </c>
    </row>
    <row r="72" spans="1:21">
      <c r="A72" s="515" t="s">
        <v>27</v>
      </c>
      <c r="B72" s="516">
        <v>80128</v>
      </c>
      <c r="C72" s="533">
        <v>56857</v>
      </c>
      <c r="D72" s="494">
        <v>19671</v>
      </c>
      <c r="E72" s="231">
        <v>13096</v>
      </c>
      <c r="F72" s="720">
        <f t="shared" si="9"/>
        <v>66.57516140511413</v>
      </c>
      <c r="G72" s="231">
        <v>4519</v>
      </c>
      <c r="H72" s="720">
        <f t="shared" si="10"/>
        <v>22.972904275329164</v>
      </c>
      <c r="I72" s="231">
        <v>1800</v>
      </c>
      <c r="J72" s="510">
        <f t="shared" si="17"/>
        <v>9.1505261552539263</v>
      </c>
      <c r="K72" s="232">
        <v>256</v>
      </c>
      <c r="L72" s="510">
        <f t="shared" si="18"/>
        <v>1.3014081643027806</v>
      </c>
      <c r="M72" s="494">
        <v>37186</v>
      </c>
      <c r="N72" s="231">
        <v>25862</v>
      </c>
      <c r="O72" s="720">
        <f t="shared" si="13"/>
        <v>69.547679234120366</v>
      </c>
      <c r="P72" s="231">
        <v>7530</v>
      </c>
      <c r="Q72" s="720">
        <f t="shared" si="14"/>
        <v>20.249556284623246</v>
      </c>
      <c r="R72" s="231">
        <v>3317</v>
      </c>
      <c r="S72" s="510">
        <f t="shared" si="19"/>
        <v>8.9200236648200946</v>
      </c>
      <c r="T72" s="232">
        <v>477</v>
      </c>
      <c r="U72" s="509">
        <f t="shared" si="20"/>
        <v>1.2827408164362932</v>
      </c>
    </row>
    <row r="73" spans="1:21">
      <c r="A73" s="517" t="s">
        <v>7</v>
      </c>
      <c r="B73" s="518">
        <v>242969</v>
      </c>
      <c r="C73" s="534">
        <v>162812</v>
      </c>
      <c r="D73" s="493">
        <v>36575</v>
      </c>
      <c r="E73" s="236">
        <v>20725</v>
      </c>
      <c r="F73" s="719">
        <f t="shared" si="9"/>
        <v>56.664388243335615</v>
      </c>
      <c r="G73" s="236">
        <v>12549</v>
      </c>
      <c r="H73" s="719">
        <f t="shared" si="10"/>
        <v>34.310321257689679</v>
      </c>
      <c r="I73" s="236">
        <v>2936</v>
      </c>
      <c r="J73" s="514">
        <f t="shared" si="17"/>
        <v>8.0273410799726594</v>
      </c>
      <c r="K73" s="237">
        <v>365</v>
      </c>
      <c r="L73" s="514">
        <f t="shared" si="18"/>
        <v>0.9979494190020507</v>
      </c>
      <c r="M73" s="493">
        <v>126237</v>
      </c>
      <c r="N73" s="236">
        <v>69756</v>
      </c>
      <c r="O73" s="719">
        <f t="shared" si="13"/>
        <v>55.257967157014185</v>
      </c>
      <c r="P73" s="236">
        <v>43007</v>
      </c>
      <c r="Q73" s="719">
        <f t="shared" si="14"/>
        <v>34.068458534344131</v>
      </c>
      <c r="R73" s="236">
        <v>11354</v>
      </c>
      <c r="S73" s="514">
        <f t="shared" si="19"/>
        <v>8.9941934615049473</v>
      </c>
      <c r="T73" s="237">
        <v>2120</v>
      </c>
      <c r="U73" s="513">
        <f t="shared" si="20"/>
        <v>1.6793808471367349</v>
      </c>
    </row>
    <row r="74" spans="1:21">
      <c r="A74" s="515" t="s">
        <v>8</v>
      </c>
      <c r="B74" s="516">
        <v>67993</v>
      </c>
      <c r="C74" s="533">
        <v>64275</v>
      </c>
      <c r="D74" s="494">
        <v>18504</v>
      </c>
      <c r="E74" s="231">
        <v>18157</v>
      </c>
      <c r="F74" s="720">
        <f t="shared" si="9"/>
        <v>98.124729788153914</v>
      </c>
      <c r="G74" s="231">
        <v>345</v>
      </c>
      <c r="H74" s="720">
        <f t="shared" si="10"/>
        <v>1.8644617380025941</v>
      </c>
      <c r="I74" s="231" t="s">
        <v>32</v>
      </c>
      <c r="J74" s="721" t="s">
        <v>32</v>
      </c>
      <c r="K74" s="232" t="s">
        <v>32</v>
      </c>
      <c r="L74" s="527" t="s">
        <v>32</v>
      </c>
      <c r="M74" s="494">
        <v>45771</v>
      </c>
      <c r="N74" s="231">
        <v>44784</v>
      </c>
      <c r="O74" s="720">
        <f t="shared" si="13"/>
        <v>97.843612767909818</v>
      </c>
      <c r="P74" s="231">
        <v>970</v>
      </c>
      <c r="Q74" s="720">
        <f t="shared" si="14"/>
        <v>2.1192458106661425</v>
      </c>
      <c r="R74" s="231" t="s">
        <v>32</v>
      </c>
      <c r="S74" s="721" t="s">
        <v>32</v>
      </c>
      <c r="T74" s="232" t="s">
        <v>32</v>
      </c>
      <c r="U74" s="234" t="s">
        <v>32</v>
      </c>
    </row>
    <row r="75" spans="1:21">
      <c r="A75" s="517" t="s">
        <v>9</v>
      </c>
      <c r="B75" s="518">
        <v>286162</v>
      </c>
      <c r="C75" s="534">
        <v>234401</v>
      </c>
      <c r="D75" s="493">
        <v>49308</v>
      </c>
      <c r="E75" s="236">
        <v>41065</v>
      </c>
      <c r="F75" s="719">
        <f t="shared" si="9"/>
        <v>83.282631621643546</v>
      </c>
      <c r="G75" s="236">
        <v>7189</v>
      </c>
      <c r="H75" s="719">
        <f t="shared" si="10"/>
        <v>14.579784213515049</v>
      </c>
      <c r="I75" s="236">
        <v>931</v>
      </c>
      <c r="J75" s="514">
        <f t="shared" ref="J75:J77" si="21">I75/D75*100</f>
        <v>1.8881317433276548</v>
      </c>
      <c r="K75" s="237">
        <v>123</v>
      </c>
      <c r="L75" s="514">
        <f t="shared" ref="L75:L77" si="22">K75/D75*100</f>
        <v>0.2494524215137503</v>
      </c>
      <c r="M75" s="493">
        <v>185093</v>
      </c>
      <c r="N75" s="236">
        <v>150138</v>
      </c>
      <c r="O75" s="719">
        <f t="shared" si="13"/>
        <v>81.114898996720569</v>
      </c>
      <c r="P75" s="236">
        <v>29635</v>
      </c>
      <c r="Q75" s="719">
        <f t="shared" si="14"/>
        <v>16.010870211191129</v>
      </c>
      <c r="R75" s="236">
        <v>4745</v>
      </c>
      <c r="S75" s="514">
        <f t="shared" ref="S75:S77" si="23">R75/M75*100</f>
        <v>2.5635761482065771</v>
      </c>
      <c r="T75" s="237">
        <v>575</v>
      </c>
      <c r="U75" s="513">
        <f t="shared" ref="U75:U77" si="24">T75/M75*100</f>
        <v>0.31065464388172431</v>
      </c>
    </row>
    <row r="76" spans="1:21">
      <c r="A76" s="515" t="s">
        <v>10</v>
      </c>
      <c r="B76" s="516">
        <v>611944</v>
      </c>
      <c r="C76" s="533">
        <v>444109</v>
      </c>
      <c r="D76" s="495">
        <v>79159</v>
      </c>
      <c r="E76" s="232">
        <v>55086</v>
      </c>
      <c r="F76" s="510">
        <f t="shared" si="9"/>
        <v>69.589054940057352</v>
      </c>
      <c r="G76" s="232">
        <v>18645</v>
      </c>
      <c r="H76" s="510">
        <f t="shared" si="10"/>
        <v>23.553859952753321</v>
      </c>
      <c r="I76" s="232">
        <v>4936</v>
      </c>
      <c r="J76" s="510">
        <f t="shared" si="21"/>
        <v>6.2355512323298674</v>
      </c>
      <c r="K76" s="232">
        <v>492</v>
      </c>
      <c r="L76" s="510">
        <f t="shared" si="22"/>
        <v>0.62153387485945999</v>
      </c>
      <c r="M76" s="494">
        <v>364950</v>
      </c>
      <c r="N76" s="231">
        <v>246868</v>
      </c>
      <c r="O76" s="720">
        <f t="shared" si="13"/>
        <v>67.644334840389092</v>
      </c>
      <c r="P76" s="231">
        <v>88132</v>
      </c>
      <c r="Q76" s="720">
        <f t="shared" si="14"/>
        <v>24.149061515276067</v>
      </c>
      <c r="R76" s="231">
        <v>26454</v>
      </c>
      <c r="S76" s="510">
        <f t="shared" si="23"/>
        <v>7.2486642005754209</v>
      </c>
      <c r="T76" s="232">
        <v>3496</v>
      </c>
      <c r="U76" s="509">
        <f t="shared" si="24"/>
        <v>0.9579394437594192</v>
      </c>
    </row>
    <row r="77" spans="1:21">
      <c r="A77" s="517" t="s">
        <v>11</v>
      </c>
      <c r="B77" s="518">
        <v>155374</v>
      </c>
      <c r="C77" s="534">
        <v>120250</v>
      </c>
      <c r="D77" s="496">
        <v>27141</v>
      </c>
      <c r="E77" s="237">
        <v>20742</v>
      </c>
      <c r="F77" s="514">
        <f t="shared" si="9"/>
        <v>76.423123687410182</v>
      </c>
      <c r="G77" s="237">
        <v>5417</v>
      </c>
      <c r="H77" s="514">
        <f t="shared" si="10"/>
        <v>19.95873401864338</v>
      </c>
      <c r="I77" s="237">
        <v>944</v>
      </c>
      <c r="J77" s="514">
        <f t="shared" si="21"/>
        <v>3.4781327143436132</v>
      </c>
      <c r="K77" s="237">
        <v>38</v>
      </c>
      <c r="L77" s="514">
        <f t="shared" si="22"/>
        <v>0.14000957960281493</v>
      </c>
      <c r="M77" s="496">
        <v>93109</v>
      </c>
      <c r="N77" s="237">
        <v>69403</v>
      </c>
      <c r="O77" s="514">
        <f t="shared" si="13"/>
        <v>74.539518199099973</v>
      </c>
      <c r="P77" s="237">
        <v>19342</v>
      </c>
      <c r="Q77" s="514">
        <f t="shared" si="14"/>
        <v>20.773502024508907</v>
      </c>
      <c r="R77" s="237">
        <v>4084</v>
      </c>
      <c r="S77" s="514">
        <f t="shared" si="23"/>
        <v>4.3862569676400778</v>
      </c>
      <c r="T77" s="237">
        <v>280</v>
      </c>
      <c r="U77" s="513">
        <f t="shared" si="24"/>
        <v>0.30072280875103374</v>
      </c>
    </row>
    <row r="78" spans="1:21">
      <c r="A78" s="515" t="s">
        <v>12</v>
      </c>
      <c r="B78" s="516">
        <v>33450</v>
      </c>
      <c r="C78" s="533">
        <v>26727</v>
      </c>
      <c r="D78" s="495">
        <v>5925</v>
      </c>
      <c r="E78" s="232">
        <v>4773</v>
      </c>
      <c r="F78" s="510">
        <f t="shared" si="9"/>
        <v>80.556962025316466</v>
      </c>
      <c r="G78" s="232">
        <v>929</v>
      </c>
      <c r="H78" s="510">
        <f t="shared" si="10"/>
        <v>15.679324894514767</v>
      </c>
      <c r="I78" s="232" t="s">
        <v>32</v>
      </c>
      <c r="J78" s="527" t="s">
        <v>32</v>
      </c>
      <c r="K78" s="232" t="s">
        <v>32</v>
      </c>
      <c r="L78" s="527" t="s">
        <v>32</v>
      </c>
      <c r="M78" s="495">
        <v>20802</v>
      </c>
      <c r="N78" s="232">
        <v>16242</v>
      </c>
      <c r="O78" s="510">
        <f t="shared" si="13"/>
        <v>78.079030862417071</v>
      </c>
      <c r="P78" s="232">
        <v>3677</v>
      </c>
      <c r="Q78" s="510">
        <f t="shared" si="14"/>
        <v>17.67618498221325</v>
      </c>
      <c r="R78" s="232" t="s">
        <v>32</v>
      </c>
      <c r="S78" s="722" t="s">
        <v>32</v>
      </c>
      <c r="T78" s="232" t="s">
        <v>32</v>
      </c>
      <c r="U78" s="234" t="s">
        <v>32</v>
      </c>
    </row>
    <row r="79" spans="1:21">
      <c r="A79" s="517" t="s">
        <v>13</v>
      </c>
      <c r="B79" s="518">
        <v>184032</v>
      </c>
      <c r="C79" s="536">
        <v>171724</v>
      </c>
      <c r="D79" s="496">
        <v>48448</v>
      </c>
      <c r="E79" s="237">
        <v>46907</v>
      </c>
      <c r="F79" s="514">
        <f t="shared" si="9"/>
        <v>96.819270145310426</v>
      </c>
      <c r="G79" s="237">
        <v>1406</v>
      </c>
      <c r="H79" s="514">
        <f t="shared" si="10"/>
        <v>2.9020805812417434</v>
      </c>
      <c r="I79" s="237" t="s">
        <v>32</v>
      </c>
      <c r="J79" s="528" t="s">
        <v>32</v>
      </c>
      <c r="K79" s="237" t="s">
        <v>32</v>
      </c>
      <c r="L79" s="528" t="s">
        <v>32</v>
      </c>
      <c r="M79" s="496">
        <v>123276</v>
      </c>
      <c r="N79" s="237">
        <v>118768</v>
      </c>
      <c r="O79" s="514">
        <f t="shared" si="13"/>
        <v>96.343164930724555</v>
      </c>
      <c r="P79" s="237">
        <v>4212</v>
      </c>
      <c r="Q79" s="514">
        <f t="shared" si="14"/>
        <v>3.4167234498199162</v>
      </c>
      <c r="R79" s="237" t="s">
        <v>32</v>
      </c>
      <c r="S79" s="637" t="s">
        <v>32</v>
      </c>
      <c r="T79" s="237" t="s">
        <v>32</v>
      </c>
      <c r="U79" s="239" t="s">
        <v>32</v>
      </c>
    </row>
    <row r="80" spans="1:21">
      <c r="A80" s="515" t="s">
        <v>14</v>
      </c>
      <c r="B80" s="516">
        <v>94423</v>
      </c>
      <c r="C80" s="533">
        <v>88776</v>
      </c>
      <c r="D80" s="495">
        <v>29284</v>
      </c>
      <c r="E80" s="232">
        <v>28437</v>
      </c>
      <c r="F80" s="510">
        <f t="shared" si="9"/>
        <v>97.107635568911348</v>
      </c>
      <c r="G80" s="232">
        <v>817</v>
      </c>
      <c r="H80" s="510">
        <f t="shared" si="10"/>
        <v>2.7899194099166782</v>
      </c>
      <c r="I80" s="232" t="s">
        <v>32</v>
      </c>
      <c r="J80" s="527" t="s">
        <v>32</v>
      </c>
      <c r="K80" s="232" t="s">
        <v>32</v>
      </c>
      <c r="L80" s="527" t="s">
        <v>32</v>
      </c>
      <c r="M80" s="495">
        <v>59492</v>
      </c>
      <c r="N80" s="232">
        <v>57467</v>
      </c>
      <c r="O80" s="510">
        <f t="shared" si="13"/>
        <v>96.596180999125934</v>
      </c>
      <c r="P80" s="232">
        <v>1891</v>
      </c>
      <c r="Q80" s="510">
        <f t="shared" si="14"/>
        <v>3.178578632421166</v>
      </c>
      <c r="R80" s="232" t="s">
        <v>32</v>
      </c>
      <c r="S80" s="722" t="s">
        <v>32</v>
      </c>
      <c r="T80" s="232" t="s">
        <v>32</v>
      </c>
      <c r="U80" s="234" t="s">
        <v>32</v>
      </c>
    </row>
    <row r="81" spans="1:21">
      <c r="A81" s="519" t="s">
        <v>15</v>
      </c>
      <c r="B81" s="520">
        <v>104450</v>
      </c>
      <c r="C81" s="537">
        <v>87976</v>
      </c>
      <c r="D81" s="496">
        <v>18089</v>
      </c>
      <c r="E81" s="237">
        <v>15957</v>
      </c>
      <c r="F81" s="514">
        <f t="shared" si="9"/>
        <v>88.213831610370946</v>
      </c>
      <c r="G81" s="237">
        <v>1826</v>
      </c>
      <c r="H81" s="514">
        <f t="shared" si="10"/>
        <v>10.094532588866162</v>
      </c>
      <c r="I81" s="237" t="s">
        <v>32</v>
      </c>
      <c r="J81" s="637" t="s">
        <v>32</v>
      </c>
      <c r="K81" s="237" t="s">
        <v>32</v>
      </c>
      <c r="L81" s="528" t="s">
        <v>32</v>
      </c>
      <c r="M81" s="496">
        <v>69887</v>
      </c>
      <c r="N81" s="237">
        <v>59432</v>
      </c>
      <c r="O81" s="514">
        <f t="shared" si="13"/>
        <v>85.040136219897832</v>
      </c>
      <c r="P81" s="237">
        <v>9027</v>
      </c>
      <c r="Q81" s="514">
        <f t="shared" si="14"/>
        <v>12.916565312576015</v>
      </c>
      <c r="R81" s="237" t="s">
        <v>32</v>
      </c>
      <c r="S81" s="637" t="s">
        <v>32</v>
      </c>
      <c r="T81" s="237" t="s">
        <v>32</v>
      </c>
      <c r="U81" s="239" t="s">
        <v>32</v>
      </c>
    </row>
    <row r="82" spans="1:21" ht="14.5" thickBot="1">
      <c r="A82" s="515" t="s">
        <v>16</v>
      </c>
      <c r="B82" s="516">
        <v>94245</v>
      </c>
      <c r="C82" s="535">
        <v>88149</v>
      </c>
      <c r="D82" s="495">
        <v>27207</v>
      </c>
      <c r="E82" s="232">
        <v>26249</v>
      </c>
      <c r="F82" s="510">
        <f t="shared" si="9"/>
        <v>96.47884735545999</v>
      </c>
      <c r="G82" s="232">
        <v>930</v>
      </c>
      <c r="H82" s="510">
        <f t="shared" si="10"/>
        <v>3.418237953467858</v>
      </c>
      <c r="I82" s="232" t="s">
        <v>32</v>
      </c>
      <c r="J82" s="722" t="s">
        <v>32</v>
      </c>
      <c r="K82" s="232" t="s">
        <v>32</v>
      </c>
      <c r="L82" s="527" t="s">
        <v>32</v>
      </c>
      <c r="M82" s="495">
        <v>60942</v>
      </c>
      <c r="N82" s="232">
        <v>58474</v>
      </c>
      <c r="O82" s="510">
        <f t="shared" si="13"/>
        <v>95.950247776574443</v>
      </c>
      <c r="P82" s="232">
        <v>2378</v>
      </c>
      <c r="Q82" s="510">
        <f t="shared" si="14"/>
        <v>3.9020708214367761</v>
      </c>
      <c r="R82" s="232" t="s">
        <v>32</v>
      </c>
      <c r="S82" s="722" t="s">
        <v>32</v>
      </c>
      <c r="T82" s="232" t="s">
        <v>32</v>
      </c>
      <c r="U82" s="532" t="s">
        <v>32</v>
      </c>
    </row>
    <row r="83" spans="1:21">
      <c r="A83" s="521" t="s">
        <v>18</v>
      </c>
      <c r="B83" s="522">
        <v>2447079</v>
      </c>
      <c r="C83" s="487">
        <v>1858074</v>
      </c>
      <c r="D83" s="487">
        <v>392280</v>
      </c>
      <c r="E83" s="242">
        <v>295023</v>
      </c>
      <c r="F83" s="529">
        <f>E83/D83*100</f>
        <v>75.207249923524017</v>
      </c>
      <c r="G83" s="242">
        <v>78010</v>
      </c>
      <c r="H83" s="529">
        <f t="shared" si="10"/>
        <v>19.886305700010194</v>
      </c>
      <c r="I83" s="242">
        <v>17339</v>
      </c>
      <c r="J83" s="529">
        <f t="shared" ref="J83:J85" si="25">I83/D83*100</f>
        <v>4.4200571020699497</v>
      </c>
      <c r="K83" s="216">
        <v>1908</v>
      </c>
      <c r="L83" s="529">
        <f t="shared" ref="L83:L85" si="26">K83/D83*100</f>
        <v>0.48638727439583973</v>
      </c>
      <c r="M83" s="404">
        <v>1465794</v>
      </c>
      <c r="N83" s="242">
        <v>1068817</v>
      </c>
      <c r="O83" s="529">
        <f t="shared" si="13"/>
        <v>72.917272140560002</v>
      </c>
      <c r="P83" s="242">
        <v>306145</v>
      </c>
      <c r="Q83" s="529">
        <f t="shared" si="14"/>
        <v>20.885949867443856</v>
      </c>
      <c r="R83" s="242">
        <v>79822</v>
      </c>
      <c r="S83" s="529">
        <f t="shared" ref="S83:S85" si="27">R83/M83*100</f>
        <v>5.4456492522141584</v>
      </c>
      <c r="T83" s="216">
        <v>11010</v>
      </c>
      <c r="U83" s="243">
        <f t="shared" ref="U83:U85" si="28">T83/M83*100</f>
        <v>0.75112873978198846</v>
      </c>
    </row>
    <row r="84" spans="1:21">
      <c r="A84" s="523" t="s">
        <v>17</v>
      </c>
      <c r="B84" s="524">
        <v>711540</v>
      </c>
      <c r="C84" s="488">
        <v>625808</v>
      </c>
      <c r="D84" s="488">
        <v>190748</v>
      </c>
      <c r="E84" s="220">
        <v>173005</v>
      </c>
      <c r="F84" s="530">
        <f t="shared" ref="F84:F85" si="29">E84/D84*100</f>
        <v>90.698198670497192</v>
      </c>
      <c r="G84" s="634">
        <v>13145</v>
      </c>
      <c r="H84" s="530">
        <f t="shared" si="10"/>
        <v>6.8912911275609705</v>
      </c>
      <c r="I84" s="634">
        <v>4092</v>
      </c>
      <c r="J84" s="530">
        <f t="shared" si="25"/>
        <v>2.1452387443118672</v>
      </c>
      <c r="K84" s="634">
        <v>506</v>
      </c>
      <c r="L84" s="530">
        <f t="shared" si="26"/>
        <v>0.26527145762996207</v>
      </c>
      <c r="M84" s="405">
        <v>435060</v>
      </c>
      <c r="N84" s="220">
        <v>396168</v>
      </c>
      <c r="O84" s="530">
        <f t="shared" si="13"/>
        <v>91.060543373327818</v>
      </c>
      <c r="P84" s="634">
        <v>29382</v>
      </c>
      <c r="Q84" s="530">
        <f t="shared" si="14"/>
        <v>6.7535512343125088</v>
      </c>
      <c r="R84" s="634">
        <v>8488</v>
      </c>
      <c r="S84" s="530">
        <f t="shared" si="27"/>
        <v>1.9509952650209166</v>
      </c>
      <c r="T84" s="634">
        <v>1022</v>
      </c>
      <c r="U84" s="244">
        <f t="shared" si="28"/>
        <v>0.23491012733875788</v>
      </c>
    </row>
    <row r="85" spans="1:21" ht="14.5" thickBot="1">
      <c r="A85" s="525" t="s">
        <v>19</v>
      </c>
      <c r="B85" s="526">
        <v>3158619</v>
      </c>
      <c r="C85" s="489">
        <v>2483882</v>
      </c>
      <c r="D85" s="489">
        <v>583028</v>
      </c>
      <c r="E85" s="225">
        <v>468028</v>
      </c>
      <c r="F85" s="531">
        <f t="shared" si="29"/>
        <v>80.275389861207344</v>
      </c>
      <c r="G85" s="247">
        <v>91155</v>
      </c>
      <c r="H85" s="531">
        <f t="shared" si="10"/>
        <v>15.634755106101251</v>
      </c>
      <c r="I85" s="247">
        <v>21431</v>
      </c>
      <c r="J85" s="531">
        <f t="shared" si="25"/>
        <v>3.6758097381257846</v>
      </c>
      <c r="K85" s="247">
        <v>2414</v>
      </c>
      <c r="L85" s="531">
        <f t="shared" si="26"/>
        <v>0.41404529456561268</v>
      </c>
      <c r="M85" s="498">
        <v>1900854</v>
      </c>
      <c r="N85" s="225">
        <v>1464985</v>
      </c>
      <c r="O85" s="531">
        <f t="shared" si="13"/>
        <v>77.069832822510293</v>
      </c>
      <c r="P85" s="247">
        <v>335527</v>
      </c>
      <c r="Q85" s="531">
        <f t="shared" si="14"/>
        <v>17.651381957793706</v>
      </c>
      <c r="R85" s="247">
        <v>88310</v>
      </c>
      <c r="S85" s="531">
        <f t="shared" si="27"/>
        <v>4.6458065690473855</v>
      </c>
      <c r="T85" s="247">
        <v>12032</v>
      </c>
      <c r="U85" s="245">
        <f t="shared" si="28"/>
        <v>0.63297865064860326</v>
      </c>
    </row>
    <row r="86" spans="1:21" ht="14.5" customHeight="1">
      <c r="A86" s="845" t="s">
        <v>206</v>
      </c>
      <c r="B86" s="845"/>
      <c r="C86" s="845"/>
      <c r="D86" s="845"/>
      <c r="E86" s="845"/>
      <c r="F86" s="845"/>
      <c r="G86" s="845"/>
      <c r="H86" s="845"/>
      <c r="I86" s="845"/>
      <c r="J86" s="845"/>
      <c r="K86" s="845"/>
      <c r="L86" s="845"/>
      <c r="M86" s="845"/>
      <c r="N86" s="845"/>
      <c r="O86" s="845"/>
      <c r="P86" s="845"/>
      <c r="Q86" s="845"/>
      <c r="R86" s="845"/>
      <c r="S86" s="845"/>
      <c r="T86" s="845"/>
      <c r="U86" s="845"/>
    </row>
    <row r="87" spans="1:21" ht="24" customHeight="1">
      <c r="A87" s="885" t="s">
        <v>233</v>
      </c>
      <c r="B87" s="885"/>
      <c r="C87" s="885"/>
      <c r="D87" s="885"/>
      <c r="E87" s="885"/>
      <c r="F87" s="885"/>
      <c r="G87" s="885"/>
      <c r="H87" s="885"/>
      <c r="I87" s="885"/>
      <c r="J87" s="885"/>
      <c r="K87" s="885"/>
      <c r="L87" s="885"/>
      <c r="M87" s="885"/>
      <c r="N87" s="885"/>
      <c r="O87" s="885"/>
      <c r="P87" s="885"/>
      <c r="Q87" s="885"/>
      <c r="R87" s="885"/>
      <c r="S87" s="885"/>
      <c r="T87" s="885"/>
      <c r="U87" s="885"/>
    </row>
    <row r="88" spans="1:21" ht="14.5">
      <c r="A88" s="506"/>
      <c r="B88" s="506"/>
      <c r="C88" s="506"/>
      <c r="D88" s="506"/>
      <c r="E88" s="506"/>
      <c r="F88" s="506"/>
      <c r="G88" s="506"/>
      <c r="H88" s="506"/>
      <c r="I88" s="506"/>
      <c r="J88" s="506"/>
      <c r="K88" s="506"/>
      <c r="L88" s="506"/>
      <c r="M88" s="506"/>
      <c r="N88" s="506"/>
      <c r="O88" s="506"/>
      <c r="P88" s="506"/>
      <c r="Q88" s="506"/>
      <c r="R88" s="506"/>
      <c r="S88" s="506"/>
      <c r="T88" s="506"/>
      <c r="U88" s="506"/>
    </row>
    <row r="89" spans="1:21" ht="23.5">
      <c r="A89" s="852">
        <v>2018</v>
      </c>
      <c r="B89" s="852"/>
      <c r="C89" s="852"/>
      <c r="D89" s="852"/>
      <c r="E89" s="852"/>
      <c r="F89" s="852"/>
      <c r="G89" s="852"/>
      <c r="H89" s="852"/>
      <c r="I89" s="852"/>
      <c r="J89" s="852"/>
      <c r="K89" s="852"/>
      <c r="L89" s="852"/>
      <c r="M89" s="852"/>
      <c r="N89" s="852"/>
      <c r="O89" s="852"/>
      <c r="P89" s="852"/>
      <c r="Q89" s="852"/>
      <c r="R89" s="852"/>
      <c r="S89" s="852"/>
      <c r="T89" s="852"/>
      <c r="U89" s="852"/>
    </row>
    <row r="90" spans="1:21" ht="14.5">
      <c r="A90" s="506"/>
      <c r="B90" s="506"/>
      <c r="C90" s="506"/>
      <c r="D90" s="506"/>
      <c r="E90" s="506"/>
      <c r="F90" s="506"/>
      <c r="G90" s="506"/>
      <c r="H90" s="506"/>
      <c r="I90" s="506"/>
      <c r="J90" s="506"/>
      <c r="K90" s="506"/>
      <c r="L90" s="506"/>
      <c r="M90" s="506"/>
      <c r="N90" s="506"/>
      <c r="O90" s="506"/>
      <c r="P90" s="506"/>
      <c r="Q90" s="506"/>
      <c r="R90" s="506"/>
      <c r="S90" s="506"/>
      <c r="T90" s="506"/>
      <c r="U90" s="506"/>
    </row>
    <row r="91" spans="1:21" ht="18" customHeight="1">
      <c r="A91" s="872" t="s">
        <v>216</v>
      </c>
      <c r="B91" s="872"/>
      <c r="C91" s="872"/>
      <c r="D91" s="872"/>
      <c r="E91" s="872"/>
      <c r="F91" s="872"/>
      <c r="G91" s="872"/>
      <c r="H91" s="872"/>
      <c r="I91" s="872"/>
      <c r="J91" s="872"/>
      <c r="K91" s="872"/>
      <c r="L91" s="872"/>
      <c r="M91" s="872"/>
      <c r="N91" s="872"/>
      <c r="O91" s="872"/>
      <c r="P91" s="872"/>
      <c r="Q91" s="872"/>
      <c r="R91" s="872"/>
      <c r="S91" s="872"/>
      <c r="T91" s="872"/>
      <c r="U91" s="872"/>
    </row>
    <row r="92" spans="1:21" ht="14.5" customHeight="1">
      <c r="A92" s="873"/>
      <c r="B92" s="875" t="s">
        <v>202</v>
      </c>
      <c r="C92" s="880" t="s">
        <v>203</v>
      </c>
      <c r="D92" s="881" t="s">
        <v>24</v>
      </c>
      <c r="E92" s="882"/>
      <c r="F92" s="882"/>
      <c r="G92" s="882"/>
      <c r="H92" s="882"/>
      <c r="I92" s="882"/>
      <c r="J92" s="882"/>
      <c r="K92" s="882"/>
      <c r="L92" s="882"/>
      <c r="M92" s="882"/>
      <c r="N92" s="882"/>
      <c r="O92" s="882"/>
      <c r="P92" s="882"/>
      <c r="Q92" s="882"/>
      <c r="R92" s="882"/>
      <c r="S92" s="882"/>
      <c r="T92" s="882"/>
      <c r="U92" s="882"/>
    </row>
    <row r="93" spans="1:21" ht="84" customHeight="1">
      <c r="A93" s="873"/>
      <c r="B93" s="875"/>
      <c r="C93" s="880"/>
      <c r="D93" s="880" t="s">
        <v>204</v>
      </c>
      <c r="E93" s="883" t="s">
        <v>258</v>
      </c>
      <c r="F93" s="882"/>
      <c r="G93" s="882"/>
      <c r="H93" s="882"/>
      <c r="I93" s="882"/>
      <c r="J93" s="882"/>
      <c r="K93" s="882"/>
      <c r="L93" s="884"/>
      <c r="M93" s="880" t="s">
        <v>205</v>
      </c>
      <c r="N93" s="881" t="s">
        <v>258</v>
      </c>
      <c r="O93" s="882"/>
      <c r="P93" s="882"/>
      <c r="Q93" s="882"/>
      <c r="R93" s="882"/>
      <c r="S93" s="882"/>
      <c r="T93" s="882"/>
      <c r="U93" s="882"/>
    </row>
    <row r="94" spans="1:21" ht="15.75" customHeight="1">
      <c r="A94" s="873"/>
      <c r="B94" s="875"/>
      <c r="C94" s="880"/>
      <c r="D94" s="880"/>
      <c r="E94" s="886" t="s">
        <v>37</v>
      </c>
      <c r="F94" s="887"/>
      <c r="G94" s="876" t="s">
        <v>29</v>
      </c>
      <c r="H94" s="888"/>
      <c r="I94" s="876" t="s">
        <v>30</v>
      </c>
      <c r="J94" s="888"/>
      <c r="K94" s="876" t="s">
        <v>31</v>
      </c>
      <c r="L94" s="888"/>
      <c r="M94" s="880"/>
      <c r="N94" s="886" t="s">
        <v>37</v>
      </c>
      <c r="O94" s="887"/>
      <c r="P94" s="889" t="s">
        <v>29</v>
      </c>
      <c r="Q94" s="888"/>
      <c r="R94" s="889" t="s">
        <v>30</v>
      </c>
      <c r="S94" s="888"/>
      <c r="T94" s="876" t="s">
        <v>31</v>
      </c>
      <c r="U94" s="877"/>
    </row>
    <row r="95" spans="1:21" ht="15" thickBot="1">
      <c r="A95" s="874"/>
      <c r="B95" s="878" t="s">
        <v>0</v>
      </c>
      <c r="C95" s="879"/>
      <c r="D95" s="879"/>
      <c r="E95" s="879"/>
      <c r="F95" s="539" t="s">
        <v>70</v>
      </c>
      <c r="G95" s="606" t="s">
        <v>0</v>
      </c>
      <c r="H95" s="539" t="s">
        <v>70</v>
      </c>
      <c r="I95" s="606" t="s">
        <v>0</v>
      </c>
      <c r="J95" s="539" t="s">
        <v>70</v>
      </c>
      <c r="K95" s="606" t="s">
        <v>0</v>
      </c>
      <c r="L95" s="539" t="s">
        <v>70</v>
      </c>
      <c r="M95" s="540" t="s">
        <v>0</v>
      </c>
      <c r="N95" s="723" t="s">
        <v>0</v>
      </c>
      <c r="O95" s="539" t="s">
        <v>70</v>
      </c>
      <c r="P95" s="723" t="s">
        <v>0</v>
      </c>
      <c r="Q95" s="539" t="s">
        <v>70</v>
      </c>
      <c r="R95" s="723" t="s">
        <v>0</v>
      </c>
      <c r="S95" s="539" t="s">
        <v>70</v>
      </c>
      <c r="T95" s="606" t="s">
        <v>0</v>
      </c>
      <c r="U95" s="808" t="s">
        <v>70</v>
      </c>
    </row>
    <row r="96" spans="1:21">
      <c r="A96" s="511" t="s">
        <v>3</v>
      </c>
      <c r="B96" s="512">
        <v>406760</v>
      </c>
      <c r="C96" s="534">
        <v>304308</v>
      </c>
      <c r="D96" s="496">
        <v>65370</v>
      </c>
      <c r="E96" s="237">
        <v>48657</v>
      </c>
      <c r="F96" s="514">
        <f t="shared" ref="F96:F111" si="30">E96/D96*100</f>
        <v>74.433226250573654</v>
      </c>
      <c r="G96" s="237">
        <v>13528</v>
      </c>
      <c r="H96" s="514">
        <f>G96/D96*100</f>
        <v>20.694508184182347</v>
      </c>
      <c r="I96" s="237">
        <v>2938</v>
      </c>
      <c r="J96" s="514">
        <f>I96/D96*100</f>
        <v>4.4944163989597676</v>
      </c>
      <c r="K96" s="237">
        <v>247</v>
      </c>
      <c r="L96" s="514">
        <f>K96/D96*100</f>
        <v>0.37784916628422827</v>
      </c>
      <c r="M96" s="496">
        <v>238938</v>
      </c>
      <c r="N96" s="724">
        <v>165376</v>
      </c>
      <c r="O96" s="514">
        <f>N96/M96*100</f>
        <v>69.212933899170494</v>
      </c>
      <c r="P96" s="724">
        <v>58041</v>
      </c>
      <c r="Q96" s="514">
        <f>P96/M96*100</f>
        <v>24.291238731386386</v>
      </c>
      <c r="R96" s="724">
        <v>13783</v>
      </c>
      <c r="S96" s="514">
        <f>R96/M96*100</f>
        <v>5.7684420226167461</v>
      </c>
      <c r="T96" s="237">
        <v>1738</v>
      </c>
      <c r="U96" s="513">
        <f>T96/M96*100</f>
        <v>0.72738534682637335</v>
      </c>
    </row>
    <row r="97" spans="1:21">
      <c r="A97" s="507" t="s">
        <v>4</v>
      </c>
      <c r="B97" s="508">
        <v>473571</v>
      </c>
      <c r="C97" s="533">
        <v>390450</v>
      </c>
      <c r="D97" s="495">
        <v>82557</v>
      </c>
      <c r="E97" s="232">
        <v>69408</v>
      </c>
      <c r="F97" s="510">
        <f t="shared" si="30"/>
        <v>84.072822413605138</v>
      </c>
      <c r="G97" s="232">
        <v>11320</v>
      </c>
      <c r="H97" s="510">
        <f t="shared" ref="H97:H114" si="31">G97/D97*100</f>
        <v>13.711738556391342</v>
      </c>
      <c r="I97" s="232">
        <v>1699</v>
      </c>
      <c r="J97" s="510">
        <f t="shared" ref="J97:J98" si="32">I97/D97*100</f>
        <v>2.0579720677834707</v>
      </c>
      <c r="K97" s="232">
        <v>130</v>
      </c>
      <c r="L97" s="510">
        <f t="shared" ref="L97:L98" si="33">K97/D97*100</f>
        <v>0.15746696222004192</v>
      </c>
      <c r="M97" s="495">
        <v>307893</v>
      </c>
      <c r="N97" s="725">
        <v>254927</v>
      </c>
      <c r="O97" s="510">
        <f t="shared" ref="O97:O114" si="34">N97/M97*100</f>
        <v>82.797270480329217</v>
      </c>
      <c r="P97" s="725">
        <v>41538</v>
      </c>
      <c r="Q97" s="510">
        <f t="shared" ref="Q97:Q114" si="35">P97/M97*100</f>
        <v>13.491050462335942</v>
      </c>
      <c r="R97" s="725">
        <v>10018</v>
      </c>
      <c r="S97" s="510">
        <f t="shared" ref="S97:S98" si="36">R97/M97*100</f>
        <v>3.2537277560711031</v>
      </c>
      <c r="T97" s="232">
        <v>1410</v>
      </c>
      <c r="U97" s="509">
        <f t="shared" ref="U97:U98" si="37">T97/M97*100</f>
        <v>0.45795130126375067</v>
      </c>
    </row>
    <row r="98" spans="1:21">
      <c r="A98" s="511" t="s">
        <v>26</v>
      </c>
      <c r="B98" s="512">
        <v>160527</v>
      </c>
      <c r="C98" s="534">
        <v>110597</v>
      </c>
      <c r="D98" s="493">
        <v>35889</v>
      </c>
      <c r="E98" s="236">
        <v>23389</v>
      </c>
      <c r="F98" s="719">
        <f t="shared" si="30"/>
        <v>65.170386469391744</v>
      </c>
      <c r="G98" s="236">
        <v>8096</v>
      </c>
      <c r="H98" s="719">
        <f t="shared" si="31"/>
        <v>22.558444091504359</v>
      </c>
      <c r="I98" s="236">
        <v>3862</v>
      </c>
      <c r="J98" s="514">
        <f t="shared" si="32"/>
        <v>10.760957396416728</v>
      </c>
      <c r="K98" s="237">
        <v>542</v>
      </c>
      <c r="L98" s="514">
        <f t="shared" si="33"/>
        <v>1.5102120426871743</v>
      </c>
      <c r="M98" s="493">
        <v>74708</v>
      </c>
      <c r="N98" s="726">
        <v>50387</v>
      </c>
      <c r="O98" s="719">
        <f t="shared" si="34"/>
        <v>67.445253520372646</v>
      </c>
      <c r="P98" s="726">
        <v>15706</v>
      </c>
      <c r="Q98" s="719">
        <f t="shared" si="35"/>
        <v>21.023183594795739</v>
      </c>
      <c r="R98" s="726">
        <v>7483</v>
      </c>
      <c r="S98" s="514">
        <f t="shared" si="36"/>
        <v>10.016330245756814</v>
      </c>
      <c r="T98" s="237">
        <v>1132</v>
      </c>
      <c r="U98" s="513">
        <f t="shared" si="37"/>
        <v>1.5152326390747979</v>
      </c>
    </row>
    <row r="99" spans="1:21">
      <c r="A99" s="515" t="s">
        <v>5</v>
      </c>
      <c r="B99" s="516">
        <v>105091</v>
      </c>
      <c r="C99" s="535">
        <v>99155</v>
      </c>
      <c r="D99" s="494">
        <v>30911</v>
      </c>
      <c r="E99" s="231">
        <v>30353</v>
      </c>
      <c r="F99" s="720">
        <f t="shared" si="30"/>
        <v>98.194817378926587</v>
      </c>
      <c r="G99" s="231">
        <v>539</v>
      </c>
      <c r="H99" s="720">
        <f t="shared" si="31"/>
        <v>1.7437158293164243</v>
      </c>
      <c r="I99" s="231" t="s">
        <v>32</v>
      </c>
      <c r="J99" s="721" t="s">
        <v>32</v>
      </c>
      <c r="K99" s="232" t="s">
        <v>32</v>
      </c>
      <c r="L99" s="527" t="s">
        <v>32</v>
      </c>
      <c r="M99" s="494">
        <v>68244</v>
      </c>
      <c r="N99" s="727">
        <v>66961</v>
      </c>
      <c r="O99" s="720">
        <f t="shared" si="34"/>
        <v>98.119981243772344</v>
      </c>
      <c r="P99" s="727">
        <v>1188</v>
      </c>
      <c r="Q99" s="720">
        <f t="shared" si="35"/>
        <v>1.7408123791102514</v>
      </c>
      <c r="R99" s="727" t="s">
        <v>32</v>
      </c>
      <c r="S99" s="721" t="s">
        <v>32</v>
      </c>
      <c r="T99" s="232" t="s">
        <v>32</v>
      </c>
      <c r="U99" s="234" t="s">
        <v>32</v>
      </c>
    </row>
    <row r="100" spans="1:21">
      <c r="A100" s="517" t="s">
        <v>6</v>
      </c>
      <c r="B100" s="518">
        <v>23838</v>
      </c>
      <c r="C100" s="534">
        <v>15070</v>
      </c>
      <c r="D100" s="493">
        <v>3488</v>
      </c>
      <c r="E100" s="236">
        <v>2167</v>
      </c>
      <c r="F100" s="719">
        <f t="shared" si="30"/>
        <v>62.127293577981646</v>
      </c>
      <c r="G100" s="236">
        <v>860</v>
      </c>
      <c r="H100" s="719">
        <f t="shared" si="31"/>
        <v>24.655963302752294</v>
      </c>
      <c r="I100" s="236">
        <v>419</v>
      </c>
      <c r="J100" s="514">
        <f t="shared" ref="J100:J102" si="38">I100/D100*100</f>
        <v>12.012614678899082</v>
      </c>
      <c r="K100" s="237">
        <v>42</v>
      </c>
      <c r="L100" s="514">
        <f t="shared" ref="L100:L102" si="39">K100/D100*100</f>
        <v>1.2041284403669725</v>
      </c>
      <c r="M100" s="493">
        <v>11582</v>
      </c>
      <c r="N100" s="726">
        <v>6267</v>
      </c>
      <c r="O100" s="719">
        <f t="shared" si="34"/>
        <v>54.109825591434991</v>
      </c>
      <c r="P100" s="726">
        <v>3142</v>
      </c>
      <c r="Q100" s="719">
        <f t="shared" si="35"/>
        <v>27.128302538421689</v>
      </c>
      <c r="R100" s="726">
        <v>1861</v>
      </c>
      <c r="S100" s="514">
        <f t="shared" ref="S100:S102" si="40">R100/M100*100</f>
        <v>16.068036608530477</v>
      </c>
      <c r="T100" s="237">
        <v>312</v>
      </c>
      <c r="U100" s="513">
        <f t="shared" ref="U100:U102" si="41">T100/M100*100</f>
        <v>2.6938352616128478</v>
      </c>
    </row>
    <row r="101" spans="1:21">
      <c r="A101" s="515" t="s">
        <v>27</v>
      </c>
      <c r="B101" s="516">
        <v>77116</v>
      </c>
      <c r="C101" s="533">
        <v>55778</v>
      </c>
      <c r="D101" s="494">
        <v>18615</v>
      </c>
      <c r="E101" s="231">
        <v>12682</v>
      </c>
      <c r="F101" s="720">
        <f t="shared" si="30"/>
        <v>68.12785388127854</v>
      </c>
      <c r="G101" s="231">
        <v>4091</v>
      </c>
      <c r="H101" s="720">
        <f t="shared" si="31"/>
        <v>21.976900349180767</v>
      </c>
      <c r="I101" s="231">
        <v>1613</v>
      </c>
      <c r="J101" s="510">
        <f t="shared" si="38"/>
        <v>8.6650550631211392</v>
      </c>
      <c r="K101" s="232">
        <v>229</v>
      </c>
      <c r="L101" s="510">
        <f t="shared" si="39"/>
        <v>1.2301907064195543</v>
      </c>
      <c r="M101" s="494">
        <v>37163</v>
      </c>
      <c r="N101" s="727">
        <v>26599</v>
      </c>
      <c r="O101" s="720">
        <f t="shared" si="34"/>
        <v>71.573877243494877</v>
      </c>
      <c r="P101" s="727">
        <v>7049</v>
      </c>
      <c r="Q101" s="720">
        <f t="shared" si="35"/>
        <v>18.967790544358635</v>
      </c>
      <c r="R101" s="727">
        <v>3050</v>
      </c>
      <c r="S101" s="510">
        <f t="shared" si="40"/>
        <v>8.2070876947501556</v>
      </c>
      <c r="T101" s="232">
        <v>465</v>
      </c>
      <c r="U101" s="509">
        <f t="shared" si="41"/>
        <v>1.2512445173963351</v>
      </c>
    </row>
    <row r="102" spans="1:21">
      <c r="A102" s="517" t="s">
        <v>7</v>
      </c>
      <c r="B102" s="518">
        <v>235730</v>
      </c>
      <c r="C102" s="534">
        <v>160455</v>
      </c>
      <c r="D102" s="493">
        <v>35599</v>
      </c>
      <c r="E102" s="236">
        <v>21284</v>
      </c>
      <c r="F102" s="719">
        <f t="shared" si="30"/>
        <v>59.78819629764881</v>
      </c>
      <c r="G102" s="236">
        <v>11129</v>
      </c>
      <c r="H102" s="719">
        <f t="shared" si="31"/>
        <v>31.262114104328774</v>
      </c>
      <c r="I102" s="236">
        <v>2800</v>
      </c>
      <c r="J102" s="514">
        <f t="shared" si="38"/>
        <v>7.8653894772325064</v>
      </c>
      <c r="K102" s="237">
        <v>386</v>
      </c>
      <c r="L102" s="514">
        <f t="shared" si="39"/>
        <v>1.0843001207899099</v>
      </c>
      <c r="M102" s="493">
        <v>124856</v>
      </c>
      <c r="N102" s="726">
        <v>72336</v>
      </c>
      <c r="O102" s="719">
        <f t="shared" si="34"/>
        <v>57.935541744089193</v>
      </c>
      <c r="P102" s="726">
        <v>39429</v>
      </c>
      <c r="Q102" s="719">
        <f t="shared" si="35"/>
        <v>31.579579675786505</v>
      </c>
      <c r="R102" s="726">
        <v>11091</v>
      </c>
      <c r="S102" s="514">
        <f t="shared" si="40"/>
        <v>8.8830332543089643</v>
      </c>
      <c r="T102" s="237">
        <v>2000</v>
      </c>
      <c r="U102" s="513">
        <f t="shared" si="41"/>
        <v>1.6018453258153393</v>
      </c>
    </row>
    <row r="103" spans="1:21">
      <c r="A103" s="515" t="s">
        <v>8</v>
      </c>
      <c r="B103" s="516">
        <v>67216</v>
      </c>
      <c r="C103" s="533">
        <v>63948</v>
      </c>
      <c r="D103" s="494">
        <v>18471</v>
      </c>
      <c r="E103" s="231">
        <v>18216</v>
      </c>
      <c r="F103" s="720">
        <f t="shared" si="30"/>
        <v>98.619457528016895</v>
      </c>
      <c r="G103" s="231">
        <v>252</v>
      </c>
      <c r="H103" s="720">
        <f t="shared" si="31"/>
        <v>1.3643007958421309</v>
      </c>
      <c r="I103" s="231" t="s">
        <v>32</v>
      </c>
      <c r="J103" s="721" t="s">
        <v>32</v>
      </c>
      <c r="K103" s="232" t="s">
        <v>32</v>
      </c>
      <c r="L103" s="527" t="s">
        <v>32</v>
      </c>
      <c r="M103" s="494">
        <v>45477</v>
      </c>
      <c r="N103" s="727">
        <v>44850</v>
      </c>
      <c r="O103" s="720">
        <f t="shared" si="34"/>
        <v>98.621281087142947</v>
      </c>
      <c r="P103" s="727">
        <v>621</v>
      </c>
      <c r="Q103" s="720">
        <f t="shared" si="35"/>
        <v>1.3655254304373639</v>
      </c>
      <c r="R103" s="727" t="s">
        <v>32</v>
      </c>
      <c r="S103" s="721" t="s">
        <v>32</v>
      </c>
      <c r="T103" s="232" t="s">
        <v>32</v>
      </c>
      <c r="U103" s="234" t="s">
        <v>32</v>
      </c>
    </row>
    <row r="104" spans="1:21">
      <c r="A104" s="517" t="s">
        <v>9</v>
      </c>
      <c r="B104" s="518">
        <v>274858</v>
      </c>
      <c r="C104" s="534">
        <v>229929</v>
      </c>
      <c r="D104" s="493">
        <v>47324</v>
      </c>
      <c r="E104" s="236">
        <v>40600</v>
      </c>
      <c r="F104" s="719">
        <f t="shared" si="30"/>
        <v>85.791564533851755</v>
      </c>
      <c r="G104" s="236">
        <v>5789</v>
      </c>
      <c r="H104" s="719">
        <f t="shared" si="31"/>
        <v>12.232693770602655</v>
      </c>
      <c r="I104" s="236">
        <v>858</v>
      </c>
      <c r="J104" s="514">
        <f t="shared" ref="J104:J106" si="42">I104/D104*100</f>
        <v>1.8130335559124335</v>
      </c>
      <c r="K104" s="237">
        <v>77</v>
      </c>
      <c r="L104" s="514">
        <f t="shared" ref="L104:L106" si="43">K104/D104*100</f>
        <v>0.1627081396331671</v>
      </c>
      <c r="M104" s="493">
        <v>182605</v>
      </c>
      <c r="N104" s="726">
        <v>153210</v>
      </c>
      <c r="O104" s="719">
        <f t="shared" si="34"/>
        <v>83.902412310725339</v>
      </c>
      <c r="P104" s="726">
        <v>24540</v>
      </c>
      <c r="Q104" s="719">
        <f t="shared" si="35"/>
        <v>13.438843405164153</v>
      </c>
      <c r="R104" s="726">
        <v>4445</v>
      </c>
      <c r="S104" s="514">
        <f t="shared" ref="S104:S106" si="44">R104/M104*100</f>
        <v>2.4342159305604993</v>
      </c>
      <c r="T104" s="237">
        <v>410</v>
      </c>
      <c r="U104" s="513">
        <f t="shared" ref="U104:U106" si="45">T104/M104*100</f>
        <v>0.22452835355001233</v>
      </c>
    </row>
    <row r="105" spans="1:21">
      <c r="A105" s="515" t="s">
        <v>10</v>
      </c>
      <c r="B105" s="516">
        <v>595383</v>
      </c>
      <c r="C105" s="533">
        <v>433684</v>
      </c>
      <c r="D105" s="495">
        <v>76436</v>
      </c>
      <c r="E105" s="232">
        <v>53716</v>
      </c>
      <c r="F105" s="510">
        <f t="shared" si="30"/>
        <v>70.275786278716836</v>
      </c>
      <c r="G105" s="232">
        <v>17617</v>
      </c>
      <c r="H105" s="510">
        <f t="shared" si="31"/>
        <v>23.048040190486159</v>
      </c>
      <c r="I105" s="232">
        <v>4528</v>
      </c>
      <c r="J105" s="510">
        <f t="shared" si="42"/>
        <v>5.9239101993824903</v>
      </c>
      <c r="K105" s="232">
        <v>575</v>
      </c>
      <c r="L105" s="510">
        <f t="shared" si="43"/>
        <v>0.75226333141451673</v>
      </c>
      <c r="M105" s="494">
        <v>357248</v>
      </c>
      <c r="N105" s="727">
        <v>243065</v>
      </c>
      <c r="O105" s="720">
        <f t="shared" si="34"/>
        <v>68.038169562880697</v>
      </c>
      <c r="P105" s="727">
        <v>86166</v>
      </c>
      <c r="Q105" s="720">
        <f t="shared" si="35"/>
        <v>24.119379254747404</v>
      </c>
      <c r="R105" s="727">
        <v>24440</v>
      </c>
      <c r="S105" s="510">
        <f t="shared" si="44"/>
        <v>6.8411859548548906</v>
      </c>
      <c r="T105" s="232">
        <v>3577</v>
      </c>
      <c r="U105" s="509">
        <f t="shared" si="45"/>
        <v>1.0012652275170189</v>
      </c>
    </row>
    <row r="106" spans="1:21">
      <c r="A106" s="517" t="s">
        <v>11</v>
      </c>
      <c r="B106" s="518">
        <v>151438</v>
      </c>
      <c r="C106" s="534">
        <v>117537</v>
      </c>
      <c r="D106" s="496">
        <v>26765</v>
      </c>
      <c r="E106" s="237">
        <v>20637</v>
      </c>
      <c r="F106" s="514">
        <f t="shared" si="30"/>
        <v>77.104427423874469</v>
      </c>
      <c r="G106" s="237">
        <v>5262</v>
      </c>
      <c r="H106" s="514">
        <f t="shared" si="31"/>
        <v>19.660003736222677</v>
      </c>
      <c r="I106" s="237">
        <v>796</v>
      </c>
      <c r="J106" s="514">
        <f t="shared" si="42"/>
        <v>2.974033252381842</v>
      </c>
      <c r="K106" s="237">
        <v>70</v>
      </c>
      <c r="L106" s="514">
        <f t="shared" si="43"/>
        <v>0.26153558752101624</v>
      </c>
      <c r="M106" s="496">
        <v>90772</v>
      </c>
      <c r="N106" s="724">
        <v>68024</v>
      </c>
      <c r="O106" s="514">
        <f t="shared" si="34"/>
        <v>74.939408628211339</v>
      </c>
      <c r="P106" s="724">
        <v>18819</v>
      </c>
      <c r="Q106" s="514">
        <f t="shared" si="35"/>
        <v>20.73216410346803</v>
      </c>
      <c r="R106" s="724">
        <v>3560</v>
      </c>
      <c r="S106" s="514">
        <f t="shared" si="44"/>
        <v>3.9219142466839996</v>
      </c>
      <c r="T106" s="237">
        <v>369</v>
      </c>
      <c r="U106" s="513">
        <f t="shared" si="45"/>
        <v>0.406513021636628</v>
      </c>
    </row>
    <row r="107" spans="1:21">
      <c r="A107" s="515" t="s">
        <v>12</v>
      </c>
      <c r="B107" s="516">
        <v>32706</v>
      </c>
      <c r="C107" s="533">
        <v>26095</v>
      </c>
      <c r="D107" s="495">
        <v>5582</v>
      </c>
      <c r="E107" s="232">
        <v>4519</v>
      </c>
      <c r="F107" s="510">
        <f t="shared" si="30"/>
        <v>80.956646363310639</v>
      </c>
      <c r="G107" s="232">
        <v>936</v>
      </c>
      <c r="H107" s="510">
        <f t="shared" si="31"/>
        <v>16.768183446793262</v>
      </c>
      <c r="I107" s="232" t="s">
        <v>32</v>
      </c>
      <c r="J107" s="527" t="s">
        <v>32</v>
      </c>
      <c r="K107" s="232" t="s">
        <v>32</v>
      </c>
      <c r="L107" s="527" t="s">
        <v>32</v>
      </c>
      <c r="M107" s="495">
        <v>20513</v>
      </c>
      <c r="N107" s="725">
        <v>15986</v>
      </c>
      <c r="O107" s="510">
        <f t="shared" si="34"/>
        <v>77.931068103154104</v>
      </c>
      <c r="P107" s="725">
        <v>3825</v>
      </c>
      <c r="Q107" s="510">
        <f t="shared" si="35"/>
        <v>18.646711841271387</v>
      </c>
      <c r="R107" s="725" t="s">
        <v>32</v>
      </c>
      <c r="S107" s="722" t="s">
        <v>32</v>
      </c>
      <c r="T107" s="232" t="s">
        <v>32</v>
      </c>
      <c r="U107" s="234" t="s">
        <v>32</v>
      </c>
    </row>
    <row r="108" spans="1:21">
      <c r="A108" s="517" t="s">
        <v>13</v>
      </c>
      <c r="B108" s="518">
        <v>182256</v>
      </c>
      <c r="C108" s="536">
        <v>171214</v>
      </c>
      <c r="D108" s="496">
        <v>48110</v>
      </c>
      <c r="E108" s="237">
        <v>46781</v>
      </c>
      <c r="F108" s="514">
        <f t="shared" si="30"/>
        <v>97.237580544585327</v>
      </c>
      <c r="G108" s="237">
        <v>1207</v>
      </c>
      <c r="H108" s="514">
        <f t="shared" si="31"/>
        <v>2.5088339222614842</v>
      </c>
      <c r="I108" s="237" t="s">
        <v>32</v>
      </c>
      <c r="J108" s="528" t="s">
        <v>32</v>
      </c>
      <c r="K108" s="237" t="s">
        <v>32</v>
      </c>
      <c r="L108" s="528" t="s">
        <v>32</v>
      </c>
      <c r="M108" s="496">
        <v>123104</v>
      </c>
      <c r="N108" s="724">
        <v>119407</v>
      </c>
      <c r="O108" s="514">
        <f t="shared" si="34"/>
        <v>96.996848193397454</v>
      </c>
      <c r="P108" s="724">
        <v>3398</v>
      </c>
      <c r="Q108" s="514">
        <f t="shared" si="35"/>
        <v>2.7602677410969587</v>
      </c>
      <c r="R108" s="724" t="s">
        <v>32</v>
      </c>
      <c r="S108" s="637" t="s">
        <v>32</v>
      </c>
      <c r="T108" s="237" t="s">
        <v>32</v>
      </c>
      <c r="U108" s="239" t="s">
        <v>32</v>
      </c>
    </row>
    <row r="109" spans="1:21">
      <c r="A109" s="515" t="s">
        <v>14</v>
      </c>
      <c r="B109" s="516">
        <v>93402</v>
      </c>
      <c r="C109" s="533">
        <v>88455</v>
      </c>
      <c r="D109" s="495">
        <v>29381</v>
      </c>
      <c r="E109" s="232">
        <v>28641</v>
      </c>
      <c r="F109" s="510">
        <f t="shared" si="30"/>
        <v>97.481365508321701</v>
      </c>
      <c r="G109" s="232">
        <v>727</v>
      </c>
      <c r="H109" s="510">
        <f t="shared" si="31"/>
        <v>2.474388210067731</v>
      </c>
      <c r="I109" s="232" t="s">
        <v>32</v>
      </c>
      <c r="J109" s="527" t="s">
        <v>32</v>
      </c>
      <c r="K109" s="232" t="s">
        <v>32</v>
      </c>
      <c r="L109" s="527" t="s">
        <v>32</v>
      </c>
      <c r="M109" s="495">
        <v>59074</v>
      </c>
      <c r="N109" s="725">
        <v>57212</v>
      </c>
      <c r="O109" s="510">
        <f t="shared" si="34"/>
        <v>96.848021126045296</v>
      </c>
      <c r="P109" s="725">
        <v>1798</v>
      </c>
      <c r="Q109" s="510">
        <f t="shared" si="35"/>
        <v>3.0436401801130786</v>
      </c>
      <c r="R109" s="725" t="s">
        <v>32</v>
      </c>
      <c r="S109" s="722" t="s">
        <v>32</v>
      </c>
      <c r="T109" s="232" t="s">
        <v>32</v>
      </c>
      <c r="U109" s="234" t="s">
        <v>32</v>
      </c>
    </row>
    <row r="110" spans="1:21">
      <c r="A110" s="519" t="s">
        <v>15</v>
      </c>
      <c r="B110" s="520">
        <v>101917</v>
      </c>
      <c r="C110" s="537">
        <v>86377</v>
      </c>
      <c r="D110" s="496">
        <v>17463</v>
      </c>
      <c r="E110" s="237">
        <v>15544</v>
      </c>
      <c r="F110" s="514">
        <f t="shared" si="30"/>
        <v>89.011051938384014</v>
      </c>
      <c r="G110" s="237">
        <v>1677</v>
      </c>
      <c r="H110" s="514">
        <f t="shared" si="31"/>
        <v>9.6031609689056854</v>
      </c>
      <c r="I110" s="237" t="s">
        <v>32</v>
      </c>
      <c r="J110" s="637" t="s">
        <v>32</v>
      </c>
      <c r="K110" s="237" t="s">
        <v>32</v>
      </c>
      <c r="L110" s="528" t="s">
        <v>32</v>
      </c>
      <c r="M110" s="496">
        <v>68914</v>
      </c>
      <c r="N110" s="724">
        <v>59635</v>
      </c>
      <c r="O110" s="514">
        <f t="shared" si="34"/>
        <v>86.535391937777518</v>
      </c>
      <c r="P110" s="724">
        <v>7925</v>
      </c>
      <c r="Q110" s="514">
        <f t="shared" si="35"/>
        <v>11.49984038076443</v>
      </c>
      <c r="R110" s="724" t="s">
        <v>32</v>
      </c>
      <c r="S110" s="637" t="s">
        <v>32</v>
      </c>
      <c r="T110" s="237" t="s">
        <v>32</v>
      </c>
      <c r="U110" s="239" t="s">
        <v>32</v>
      </c>
    </row>
    <row r="111" spans="1:21" ht="14.5" thickBot="1">
      <c r="A111" s="515" t="s">
        <v>16</v>
      </c>
      <c r="B111" s="516">
        <v>93581</v>
      </c>
      <c r="C111" s="535">
        <v>88241</v>
      </c>
      <c r="D111" s="495">
        <v>27473</v>
      </c>
      <c r="E111" s="232">
        <v>26815</v>
      </c>
      <c r="F111" s="510">
        <f t="shared" si="30"/>
        <v>97.604921195355445</v>
      </c>
      <c r="G111" s="232">
        <v>654</v>
      </c>
      <c r="H111" s="510">
        <f t="shared" si="31"/>
        <v>2.3805190550722526</v>
      </c>
      <c r="I111" s="232" t="s">
        <v>32</v>
      </c>
      <c r="J111" s="722" t="s">
        <v>32</v>
      </c>
      <c r="K111" s="232" t="s">
        <v>32</v>
      </c>
      <c r="L111" s="527" t="s">
        <v>32</v>
      </c>
      <c r="M111" s="495">
        <v>60768</v>
      </c>
      <c r="N111" s="725">
        <v>59178</v>
      </c>
      <c r="O111" s="510">
        <f t="shared" si="34"/>
        <v>97.383491311216432</v>
      </c>
      <c r="P111" s="725">
        <v>1574</v>
      </c>
      <c r="Q111" s="510">
        <f t="shared" si="35"/>
        <v>2.5901790416008428</v>
      </c>
      <c r="R111" s="725" t="s">
        <v>32</v>
      </c>
      <c r="S111" s="722" t="s">
        <v>32</v>
      </c>
      <c r="T111" s="232" t="s">
        <v>32</v>
      </c>
      <c r="U111" s="532" t="s">
        <v>32</v>
      </c>
    </row>
    <row r="112" spans="1:21">
      <c r="A112" s="521" t="s">
        <v>18</v>
      </c>
      <c r="B112" s="522">
        <v>2373317</v>
      </c>
      <c r="C112" s="487">
        <v>1819683</v>
      </c>
      <c r="D112" s="487">
        <v>379199</v>
      </c>
      <c r="E112" s="242">
        <v>289214</v>
      </c>
      <c r="F112" s="529">
        <f>E112/D112*100</f>
        <v>76.269715901149524</v>
      </c>
      <c r="G112" s="242">
        <v>72209</v>
      </c>
      <c r="H112" s="529">
        <f t="shared" si="31"/>
        <v>19.042508023491621</v>
      </c>
      <c r="I112" s="242">
        <v>15978</v>
      </c>
      <c r="J112" s="529">
        <f t="shared" ref="J112:J114" si="46">I112/D112*100</f>
        <v>4.2136187068003874</v>
      </c>
      <c r="K112" s="216">
        <v>1798</v>
      </c>
      <c r="L112" s="529">
        <f t="shared" ref="L112:L114" si="47">K112/D112*100</f>
        <v>0.47415736855846141</v>
      </c>
      <c r="M112" s="404">
        <v>1440484</v>
      </c>
      <c r="N112" s="728">
        <v>1065425</v>
      </c>
      <c r="O112" s="529">
        <f t="shared" si="34"/>
        <v>73.962987440332554</v>
      </c>
      <c r="P112" s="728">
        <v>290474</v>
      </c>
      <c r="Q112" s="529">
        <f t="shared" si="35"/>
        <v>20.165027865634048</v>
      </c>
      <c r="R112" s="728">
        <v>74078</v>
      </c>
      <c r="S112" s="529">
        <f t="shared" ref="S112:S114" si="48">R112/M112*100</f>
        <v>5.1425770782598068</v>
      </c>
      <c r="T112" s="216">
        <v>10507</v>
      </c>
      <c r="U112" s="243">
        <f t="shared" ref="U112:U114" si="49">T112/M112*100</f>
        <v>0.72940761577358726</v>
      </c>
    </row>
    <row r="113" spans="1:21">
      <c r="A113" s="523" t="s">
        <v>17</v>
      </c>
      <c r="B113" s="524">
        <v>702073</v>
      </c>
      <c r="C113" s="488">
        <v>621610</v>
      </c>
      <c r="D113" s="488">
        <v>190235</v>
      </c>
      <c r="E113" s="220">
        <v>174195</v>
      </c>
      <c r="F113" s="530">
        <f t="shared" ref="F113:F114" si="50">E113/D113*100</f>
        <v>91.568323389491951</v>
      </c>
      <c r="G113" s="634">
        <v>11475</v>
      </c>
      <c r="H113" s="530">
        <f t="shared" si="31"/>
        <v>6.0320130365074771</v>
      </c>
      <c r="I113" s="634">
        <v>4013</v>
      </c>
      <c r="J113" s="530">
        <f t="shared" si="46"/>
        <v>2.1094961494993036</v>
      </c>
      <c r="K113" s="634">
        <v>552</v>
      </c>
      <c r="L113" s="530">
        <f t="shared" si="47"/>
        <v>0.29016742450127475</v>
      </c>
      <c r="M113" s="405">
        <v>431375</v>
      </c>
      <c r="N113" s="729">
        <v>397995</v>
      </c>
      <c r="O113" s="530">
        <f t="shared" si="34"/>
        <v>92.261953057084895</v>
      </c>
      <c r="P113" s="731">
        <v>24285</v>
      </c>
      <c r="Q113" s="530">
        <f t="shared" si="35"/>
        <v>5.629672558678644</v>
      </c>
      <c r="R113" s="731">
        <v>7933</v>
      </c>
      <c r="S113" s="530">
        <f t="shared" si="48"/>
        <v>1.8390031874818893</v>
      </c>
      <c r="T113" s="634">
        <v>1162</v>
      </c>
      <c r="U113" s="244">
        <f t="shared" si="49"/>
        <v>0.26937119675456389</v>
      </c>
    </row>
    <row r="114" spans="1:21" ht="14.5" thickBot="1">
      <c r="A114" s="525" t="s">
        <v>19</v>
      </c>
      <c r="B114" s="526">
        <v>3075390</v>
      </c>
      <c r="C114" s="489">
        <v>2441293</v>
      </c>
      <c r="D114" s="489">
        <v>569434</v>
      </c>
      <c r="E114" s="225">
        <v>463409</v>
      </c>
      <c r="F114" s="531">
        <f t="shared" si="50"/>
        <v>81.380634103337698</v>
      </c>
      <c r="G114" s="247">
        <v>83684</v>
      </c>
      <c r="H114" s="531">
        <f t="shared" si="31"/>
        <v>14.695996375348152</v>
      </c>
      <c r="I114" s="247">
        <v>19991</v>
      </c>
      <c r="J114" s="531">
        <f t="shared" si="46"/>
        <v>3.5106790251372413</v>
      </c>
      <c r="K114" s="247">
        <v>2350</v>
      </c>
      <c r="L114" s="531">
        <f t="shared" si="47"/>
        <v>0.41269049617690551</v>
      </c>
      <c r="M114" s="498">
        <v>1871859</v>
      </c>
      <c r="N114" s="730">
        <v>1463420</v>
      </c>
      <c r="O114" s="531">
        <f t="shared" si="34"/>
        <v>78.180033859387905</v>
      </c>
      <c r="P114" s="732">
        <v>314759</v>
      </c>
      <c r="Q114" s="531">
        <f t="shared" si="35"/>
        <v>16.815315683499666</v>
      </c>
      <c r="R114" s="732">
        <v>82011</v>
      </c>
      <c r="S114" s="531">
        <f t="shared" si="48"/>
        <v>4.3812594858907641</v>
      </c>
      <c r="T114" s="247">
        <v>11669</v>
      </c>
      <c r="U114" s="245">
        <f t="shared" si="49"/>
        <v>0.6233909712216571</v>
      </c>
    </row>
    <row r="115" spans="1:21" ht="14.5" customHeight="1">
      <c r="A115" s="845" t="s">
        <v>206</v>
      </c>
      <c r="B115" s="845"/>
      <c r="C115" s="845"/>
      <c r="D115" s="845"/>
      <c r="E115" s="845"/>
      <c r="F115" s="845"/>
      <c r="G115" s="845"/>
      <c r="H115" s="845"/>
      <c r="I115" s="845"/>
      <c r="J115" s="845"/>
      <c r="K115" s="845"/>
      <c r="L115" s="845"/>
      <c r="M115" s="845"/>
      <c r="N115" s="845"/>
      <c r="O115" s="845"/>
      <c r="P115" s="845"/>
      <c r="Q115" s="845"/>
      <c r="R115" s="845"/>
      <c r="S115" s="845"/>
      <c r="T115" s="845"/>
      <c r="U115" s="845"/>
    </row>
    <row r="116" spans="1:21" ht="22.9" customHeight="1">
      <c r="A116" s="885" t="s">
        <v>234</v>
      </c>
      <c r="B116" s="885"/>
      <c r="C116" s="885"/>
      <c r="D116" s="885"/>
      <c r="E116" s="885"/>
      <c r="F116" s="885"/>
      <c r="G116" s="885"/>
      <c r="H116" s="885"/>
      <c r="I116" s="885"/>
      <c r="J116" s="885"/>
      <c r="K116" s="885"/>
      <c r="L116" s="885"/>
      <c r="M116" s="885"/>
      <c r="N116" s="885"/>
      <c r="O116" s="885"/>
      <c r="P116" s="885"/>
      <c r="Q116" s="885"/>
      <c r="R116" s="885"/>
      <c r="S116" s="885"/>
      <c r="T116" s="885"/>
      <c r="U116" s="885"/>
    </row>
    <row r="117" spans="1:21" ht="14.5">
      <c r="A117" s="506"/>
      <c r="B117" s="506"/>
      <c r="C117" s="506"/>
      <c r="D117" s="506"/>
      <c r="E117" s="506"/>
      <c r="F117" s="506"/>
      <c r="G117" s="506"/>
      <c r="H117" s="506"/>
      <c r="I117" s="506"/>
      <c r="J117" s="506"/>
      <c r="K117" s="506"/>
      <c r="L117" s="506"/>
      <c r="M117" s="506"/>
      <c r="N117" s="506"/>
      <c r="O117" s="506"/>
      <c r="P117" s="506"/>
      <c r="Q117" s="506"/>
      <c r="R117" s="506"/>
      <c r="S117" s="506"/>
      <c r="T117" s="506"/>
      <c r="U117" s="506"/>
    </row>
    <row r="118" spans="1:21" ht="14.5">
      <c r="A118" s="506"/>
      <c r="B118" s="506"/>
      <c r="C118" s="506"/>
      <c r="D118" s="506"/>
      <c r="E118" s="506"/>
      <c r="F118" s="506"/>
      <c r="G118" s="506"/>
      <c r="H118" s="506"/>
      <c r="I118" s="506"/>
      <c r="J118" s="506"/>
      <c r="K118" s="506"/>
      <c r="L118" s="506"/>
      <c r="M118" s="506"/>
      <c r="N118" s="506"/>
      <c r="O118" s="506"/>
      <c r="P118" s="506"/>
      <c r="Q118" s="506"/>
      <c r="R118" s="506"/>
      <c r="S118" s="506"/>
      <c r="T118" s="506"/>
      <c r="U118" s="506"/>
    </row>
    <row r="119" spans="1:21" ht="14.5">
      <c r="A119" s="506"/>
      <c r="B119" s="506"/>
      <c r="C119" s="506"/>
      <c r="D119" s="506"/>
      <c r="E119" s="506"/>
      <c r="F119" s="506"/>
      <c r="G119" s="506"/>
      <c r="H119" s="506"/>
      <c r="I119" s="506"/>
      <c r="J119" s="506"/>
      <c r="K119" s="506"/>
      <c r="L119" s="506"/>
      <c r="M119" s="506"/>
      <c r="N119" s="506"/>
      <c r="O119" s="506"/>
      <c r="P119" s="506"/>
      <c r="Q119" s="506"/>
      <c r="R119" s="506"/>
      <c r="S119" s="506"/>
      <c r="T119" s="506"/>
      <c r="U119" s="506"/>
    </row>
    <row r="120" spans="1:21" ht="14.5">
      <c r="A120" s="506"/>
      <c r="B120" s="506"/>
      <c r="C120" s="506"/>
      <c r="D120" s="506"/>
      <c r="E120" s="506"/>
      <c r="F120" s="506"/>
      <c r="G120" s="506"/>
      <c r="H120" s="506"/>
      <c r="I120" s="506"/>
      <c r="J120" s="506"/>
      <c r="K120" s="506"/>
      <c r="L120" s="506"/>
      <c r="M120" s="506"/>
      <c r="N120" s="506"/>
      <c r="O120" s="506"/>
      <c r="P120" s="506"/>
      <c r="Q120" s="506"/>
      <c r="R120" s="506"/>
      <c r="S120" s="506"/>
      <c r="T120" s="506"/>
      <c r="U120" s="506"/>
    </row>
  </sheetData>
  <mergeCells count="84">
    <mergeCell ref="A1:U1"/>
    <mergeCell ref="A5:A8"/>
    <mergeCell ref="B5:B7"/>
    <mergeCell ref="C5:C7"/>
    <mergeCell ref="D5:U5"/>
    <mergeCell ref="D6:D7"/>
    <mergeCell ref="E6:L6"/>
    <mergeCell ref="M6:M7"/>
    <mergeCell ref="N6:U6"/>
    <mergeCell ref="E7:F7"/>
    <mergeCell ref="T7:U7"/>
    <mergeCell ref="B8:E8"/>
    <mergeCell ref="G7:H7"/>
    <mergeCell ref="I7:J7"/>
    <mergeCell ref="K7:L7"/>
    <mergeCell ref="A4:U4"/>
    <mergeCell ref="A28:K28"/>
    <mergeCell ref="A31:U31"/>
    <mergeCell ref="B37:E37"/>
    <mergeCell ref="N7:O7"/>
    <mergeCell ref="P7:Q7"/>
    <mergeCell ref="N36:O36"/>
    <mergeCell ref="P36:Q36"/>
    <mergeCell ref="R36:S36"/>
    <mergeCell ref="R7:S7"/>
    <mergeCell ref="A34:A37"/>
    <mergeCell ref="B34:B36"/>
    <mergeCell ref="C34:C36"/>
    <mergeCell ref="D34:U34"/>
    <mergeCell ref="D35:D36"/>
    <mergeCell ref="E35:L35"/>
    <mergeCell ref="M35:M36"/>
    <mergeCell ref="N35:U35"/>
    <mergeCell ref="E36:F36"/>
    <mergeCell ref="G36:H36"/>
    <mergeCell ref="I36:J36"/>
    <mergeCell ref="K36:L36"/>
    <mergeCell ref="T36:U36"/>
    <mergeCell ref="A57:K57"/>
    <mergeCell ref="A60:U60"/>
    <mergeCell ref="G65:H65"/>
    <mergeCell ref="I65:J65"/>
    <mergeCell ref="K65:L65"/>
    <mergeCell ref="N65:O65"/>
    <mergeCell ref="P65:Q65"/>
    <mergeCell ref="M64:M65"/>
    <mergeCell ref="N64:U64"/>
    <mergeCell ref="E65:F65"/>
    <mergeCell ref="R65:S65"/>
    <mergeCell ref="C63:C65"/>
    <mergeCell ref="D63:U63"/>
    <mergeCell ref="D64:D65"/>
    <mergeCell ref="A116:U116"/>
    <mergeCell ref="A87:U87"/>
    <mergeCell ref="A58:U58"/>
    <mergeCell ref="A29:U29"/>
    <mergeCell ref="T94:U94"/>
    <mergeCell ref="B95:E95"/>
    <mergeCell ref="E93:L93"/>
    <mergeCell ref="M93:M94"/>
    <mergeCell ref="N93:U93"/>
    <mergeCell ref="E94:F94"/>
    <mergeCell ref="G94:H94"/>
    <mergeCell ref="I94:J94"/>
    <mergeCell ref="K94:L94"/>
    <mergeCell ref="N94:O94"/>
    <mergeCell ref="P94:Q94"/>
    <mergeCell ref="R94:S94"/>
    <mergeCell ref="A33:U33"/>
    <mergeCell ref="A62:U62"/>
    <mergeCell ref="A86:U86"/>
    <mergeCell ref="A91:U91"/>
    <mergeCell ref="A115:U115"/>
    <mergeCell ref="A92:A95"/>
    <mergeCell ref="B92:B94"/>
    <mergeCell ref="T65:U65"/>
    <mergeCell ref="B66:E66"/>
    <mergeCell ref="A89:U89"/>
    <mergeCell ref="A63:A66"/>
    <mergeCell ref="B63:B65"/>
    <mergeCell ref="C92:C94"/>
    <mergeCell ref="D92:U92"/>
    <mergeCell ref="D93:D94"/>
    <mergeCell ref="E64:L64"/>
  </mergeCells>
  <hyperlinks>
    <hyperlink ref="A2" location="Inhalt!A1" display="Zurück zum Inhalt - HF-10"/>
  </hyperlinks>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zoomScale="80" zoomScaleNormal="80" workbookViewId="0">
      <selection activeCell="A2" sqref="A2"/>
    </sheetView>
  </sheetViews>
  <sheetFormatPr baseColWidth="10" defaultColWidth="10.58203125" defaultRowHeight="14"/>
  <cols>
    <col min="1" max="1" width="23.5" style="1" customWidth="1"/>
    <col min="2" max="2" width="12.25" style="1" customWidth="1"/>
    <col min="3" max="8" width="11.08203125" style="1" customWidth="1"/>
    <col min="9" max="16384" width="10.58203125" style="1"/>
  </cols>
  <sheetData>
    <row r="1" spans="1:8" ht="23.5">
      <c r="A1" s="898">
        <v>2021</v>
      </c>
      <c r="B1" s="899"/>
      <c r="C1" s="899"/>
      <c r="D1" s="899"/>
      <c r="E1" s="899"/>
      <c r="F1" s="899"/>
      <c r="G1" s="899"/>
      <c r="H1" s="899"/>
    </row>
    <row r="2" spans="1:8" s="543" customFormat="1" ht="13">
      <c r="A2" s="813" t="s">
        <v>208</v>
      </c>
      <c r="B2" s="553"/>
      <c r="C2" s="552"/>
      <c r="D2" s="552"/>
      <c r="E2" s="552"/>
      <c r="F2" s="552"/>
      <c r="G2" s="552"/>
      <c r="H2" s="552"/>
    </row>
    <row r="3" spans="1:8" s="543" customFormat="1" ht="13">
      <c r="A3" s="50"/>
      <c r="B3" s="553"/>
      <c r="C3" s="552"/>
      <c r="D3" s="552"/>
      <c r="E3" s="552"/>
      <c r="F3" s="552"/>
      <c r="G3" s="552"/>
      <c r="H3" s="552"/>
    </row>
    <row r="4" spans="1:8" s="814" customFormat="1" ht="37" customHeight="1">
      <c r="A4" s="907" t="s">
        <v>209</v>
      </c>
      <c r="B4" s="908"/>
      <c r="C4" s="908"/>
      <c r="D4" s="908"/>
      <c r="E4" s="908"/>
      <c r="F4" s="908"/>
      <c r="G4" s="908"/>
      <c r="H4" s="908"/>
    </row>
    <row r="5" spans="1:8" ht="14.5">
      <c r="A5" s="900" t="s">
        <v>2</v>
      </c>
      <c r="B5" s="825" t="s">
        <v>48</v>
      </c>
      <c r="C5" s="902" t="s">
        <v>24</v>
      </c>
      <c r="D5" s="903"/>
      <c r="E5" s="903"/>
      <c r="F5" s="903"/>
      <c r="G5" s="903"/>
      <c r="H5" s="903"/>
    </row>
    <row r="6" spans="1:8">
      <c r="A6" s="900"/>
      <c r="B6" s="825"/>
      <c r="C6" s="826" t="s">
        <v>49</v>
      </c>
      <c r="D6" s="842"/>
      <c r="E6" s="829" t="s">
        <v>50</v>
      </c>
      <c r="F6" s="842"/>
      <c r="G6" s="826" t="s">
        <v>51</v>
      </c>
      <c r="H6" s="827"/>
    </row>
    <row r="7" spans="1:8" ht="28.5" customHeight="1">
      <c r="A7" s="900"/>
      <c r="B7" s="825"/>
      <c r="C7" s="826"/>
      <c r="D7" s="842"/>
      <c r="E7" s="829"/>
      <c r="F7" s="842"/>
      <c r="G7" s="826"/>
      <c r="H7" s="827"/>
    </row>
    <row r="8" spans="1:8" ht="15" thickBot="1">
      <c r="A8" s="901"/>
      <c r="B8" s="830" t="s">
        <v>0</v>
      </c>
      <c r="C8" s="894"/>
      <c r="D8" s="639" t="s">
        <v>70</v>
      </c>
      <c r="E8" s="713" t="s">
        <v>0</v>
      </c>
      <c r="F8" s="639" t="s">
        <v>70</v>
      </c>
      <c r="G8" s="638" t="s">
        <v>0</v>
      </c>
      <c r="H8" s="809" t="s">
        <v>70</v>
      </c>
    </row>
    <row r="9" spans="1:8">
      <c r="A9" s="248" t="s">
        <v>3</v>
      </c>
      <c r="B9" s="474">
        <v>9081</v>
      </c>
      <c r="C9" s="469">
        <v>5914</v>
      </c>
      <c r="D9" s="708">
        <f>C9/B9*100</f>
        <v>65.124986234996143</v>
      </c>
      <c r="E9" s="714">
        <v>3166</v>
      </c>
      <c r="F9" s="708">
        <f>E9/B9*100</f>
        <v>34.864001761920491</v>
      </c>
      <c r="G9" s="469">
        <v>1</v>
      </c>
      <c r="H9" s="252">
        <f>G9/B9*100</f>
        <v>1.1012003083360864E-2</v>
      </c>
    </row>
    <row r="10" spans="1:8">
      <c r="A10" s="250" t="s">
        <v>4</v>
      </c>
      <c r="B10" s="475">
        <v>8960</v>
      </c>
      <c r="C10" s="470">
        <v>5837</v>
      </c>
      <c r="D10" s="709">
        <f t="shared" ref="D10:D27" si="0">C10/B10*100</f>
        <v>65.145089285714292</v>
      </c>
      <c r="E10" s="715">
        <v>3123</v>
      </c>
      <c r="F10" s="709">
        <f t="shared" ref="F10:F27" si="1">E10/B10*100</f>
        <v>34.854910714285715</v>
      </c>
      <c r="G10" s="470">
        <v>0</v>
      </c>
      <c r="H10" s="251">
        <f t="shared" ref="H10:H27" si="2">G10/B10*100</f>
        <v>0</v>
      </c>
    </row>
    <row r="11" spans="1:8">
      <c r="A11" s="248" t="s">
        <v>26</v>
      </c>
      <c r="B11" s="476">
        <v>2718</v>
      </c>
      <c r="C11" s="469">
        <v>1091</v>
      </c>
      <c r="D11" s="708">
        <f t="shared" si="0"/>
        <v>40.13980868285504</v>
      </c>
      <c r="E11" s="714">
        <v>1623</v>
      </c>
      <c r="F11" s="708">
        <f t="shared" si="1"/>
        <v>59.71302428256071</v>
      </c>
      <c r="G11" s="469">
        <v>4</v>
      </c>
      <c r="H11" s="252">
        <f t="shared" si="2"/>
        <v>0.14716703458425312</v>
      </c>
    </row>
    <row r="12" spans="1:8">
      <c r="A12" s="250" t="s">
        <v>5</v>
      </c>
      <c r="B12" s="475">
        <v>1578</v>
      </c>
      <c r="C12" s="470">
        <v>1251</v>
      </c>
      <c r="D12" s="709">
        <f t="shared" si="0"/>
        <v>79.277566539923953</v>
      </c>
      <c r="E12" s="715">
        <v>327</v>
      </c>
      <c r="F12" s="709">
        <f t="shared" si="1"/>
        <v>20.722433460076044</v>
      </c>
      <c r="G12" s="470">
        <v>0</v>
      </c>
      <c r="H12" s="251">
        <f t="shared" si="2"/>
        <v>0</v>
      </c>
    </row>
    <row r="13" spans="1:8">
      <c r="A13" s="248" t="s">
        <v>6</v>
      </c>
      <c r="B13" s="476">
        <v>448</v>
      </c>
      <c r="C13" s="469">
        <v>237</v>
      </c>
      <c r="D13" s="708">
        <f t="shared" si="0"/>
        <v>52.901785714285708</v>
      </c>
      <c r="E13" s="714">
        <v>211</v>
      </c>
      <c r="F13" s="708">
        <f t="shared" si="1"/>
        <v>47.098214285714285</v>
      </c>
      <c r="G13" s="469">
        <v>0</v>
      </c>
      <c r="H13" s="252">
        <f t="shared" si="2"/>
        <v>0</v>
      </c>
    </row>
    <row r="14" spans="1:8">
      <c r="A14" s="250" t="s">
        <v>27</v>
      </c>
      <c r="B14" s="475">
        <v>1143</v>
      </c>
      <c r="C14" s="470">
        <v>775</v>
      </c>
      <c r="D14" s="709">
        <f t="shared" si="0"/>
        <v>67.804024496937885</v>
      </c>
      <c r="E14" s="715">
        <v>368</v>
      </c>
      <c r="F14" s="709">
        <f t="shared" si="1"/>
        <v>32.195975503062115</v>
      </c>
      <c r="G14" s="470">
        <v>0</v>
      </c>
      <c r="H14" s="251">
        <f t="shared" si="2"/>
        <v>0</v>
      </c>
    </row>
    <row r="15" spans="1:8">
      <c r="A15" s="248" t="s">
        <v>7</v>
      </c>
      <c r="B15" s="476">
        <v>4210</v>
      </c>
      <c r="C15" s="469">
        <v>1996</v>
      </c>
      <c r="D15" s="708">
        <f t="shared" si="0"/>
        <v>47.410926365795724</v>
      </c>
      <c r="E15" s="714">
        <v>2214</v>
      </c>
      <c r="F15" s="708">
        <f t="shared" si="1"/>
        <v>52.589073634204276</v>
      </c>
      <c r="G15" s="469">
        <v>0</v>
      </c>
      <c r="H15" s="252">
        <f t="shared" si="2"/>
        <v>0</v>
      </c>
    </row>
    <row r="16" spans="1:8">
      <c r="A16" s="250" t="s">
        <v>8</v>
      </c>
      <c r="B16" s="475">
        <v>956</v>
      </c>
      <c r="C16" s="470">
        <v>685</v>
      </c>
      <c r="D16" s="709">
        <f t="shared" si="0"/>
        <v>71.652719665271974</v>
      </c>
      <c r="E16" s="715">
        <v>265</v>
      </c>
      <c r="F16" s="709">
        <f t="shared" si="1"/>
        <v>27.719665271966527</v>
      </c>
      <c r="G16" s="470">
        <v>6</v>
      </c>
      <c r="H16" s="251">
        <f t="shared" si="2"/>
        <v>0.62761506276150625</v>
      </c>
    </row>
    <row r="17" spans="1:8">
      <c r="A17" s="248" t="s">
        <v>9</v>
      </c>
      <c r="B17" s="476">
        <v>5139</v>
      </c>
      <c r="C17" s="469">
        <v>3613</v>
      </c>
      <c r="D17" s="708">
        <f t="shared" si="0"/>
        <v>70.305506907958744</v>
      </c>
      <c r="E17" s="714">
        <v>1390</v>
      </c>
      <c r="F17" s="708">
        <f t="shared" si="1"/>
        <v>27.048063825647013</v>
      </c>
      <c r="G17" s="469">
        <v>136</v>
      </c>
      <c r="H17" s="252">
        <f t="shared" si="2"/>
        <v>2.6464292663942404</v>
      </c>
    </row>
    <row r="18" spans="1:8">
      <c r="A18" s="250" t="s">
        <v>10</v>
      </c>
      <c r="B18" s="475">
        <v>10538</v>
      </c>
      <c r="C18" s="470">
        <v>4709</v>
      </c>
      <c r="D18" s="709">
        <f t="shared" si="0"/>
        <v>44.68589865249573</v>
      </c>
      <c r="E18" s="715">
        <v>5805</v>
      </c>
      <c r="F18" s="709">
        <f t="shared" si="1"/>
        <v>55.086354146896944</v>
      </c>
      <c r="G18" s="470">
        <v>24</v>
      </c>
      <c r="H18" s="251">
        <f t="shared" si="2"/>
        <v>0.22774720060732587</v>
      </c>
    </row>
    <row r="19" spans="1:8">
      <c r="A19" s="248" t="s">
        <v>11</v>
      </c>
      <c r="B19" s="476">
        <v>2492</v>
      </c>
      <c r="C19" s="469">
        <v>1897</v>
      </c>
      <c r="D19" s="708">
        <f t="shared" si="0"/>
        <v>76.123595505617985</v>
      </c>
      <c r="E19" s="714">
        <v>587</v>
      </c>
      <c r="F19" s="708">
        <f t="shared" si="1"/>
        <v>23.555377207062598</v>
      </c>
      <c r="G19" s="469">
        <v>8</v>
      </c>
      <c r="H19" s="252">
        <f t="shared" si="2"/>
        <v>0.32102728731942215</v>
      </c>
    </row>
    <row r="20" spans="1:8">
      <c r="A20" s="250" t="s">
        <v>12</v>
      </c>
      <c r="B20" s="475">
        <v>471</v>
      </c>
      <c r="C20" s="470">
        <v>232</v>
      </c>
      <c r="D20" s="709">
        <f t="shared" si="0"/>
        <v>49.256900212314228</v>
      </c>
      <c r="E20" s="715">
        <v>238</v>
      </c>
      <c r="F20" s="709">
        <f t="shared" si="1"/>
        <v>50.530785562632694</v>
      </c>
      <c r="G20" s="470">
        <v>1</v>
      </c>
      <c r="H20" s="251">
        <f t="shared" si="2"/>
        <v>0.21231422505307856</v>
      </c>
    </row>
    <row r="21" spans="1:8">
      <c r="A21" s="248" t="s">
        <v>13</v>
      </c>
      <c r="B21" s="476">
        <v>2358</v>
      </c>
      <c r="C21" s="469">
        <v>1292</v>
      </c>
      <c r="D21" s="708">
        <f t="shared" si="0"/>
        <v>54.7921967769296</v>
      </c>
      <c r="E21" s="714">
        <v>1058</v>
      </c>
      <c r="F21" s="708">
        <f t="shared" si="1"/>
        <v>44.868532654792197</v>
      </c>
      <c r="G21" s="469">
        <v>8</v>
      </c>
      <c r="H21" s="252">
        <f t="shared" si="2"/>
        <v>0.33927056827820185</v>
      </c>
    </row>
    <row r="22" spans="1:8">
      <c r="A22" s="250" t="s">
        <v>14</v>
      </c>
      <c r="B22" s="475">
        <v>1411</v>
      </c>
      <c r="C22" s="470">
        <v>1092</v>
      </c>
      <c r="D22" s="709">
        <f t="shared" si="0"/>
        <v>77.391920623671155</v>
      </c>
      <c r="E22" s="715">
        <v>319</v>
      </c>
      <c r="F22" s="709">
        <f t="shared" si="1"/>
        <v>22.608079376328842</v>
      </c>
      <c r="G22" s="470">
        <v>0</v>
      </c>
      <c r="H22" s="251">
        <f t="shared" si="2"/>
        <v>0</v>
      </c>
    </row>
    <row r="23" spans="1:8">
      <c r="A23" s="248" t="s">
        <v>15</v>
      </c>
      <c r="B23" s="476">
        <v>1789</v>
      </c>
      <c r="C23" s="469">
        <v>1016</v>
      </c>
      <c r="D23" s="708">
        <f t="shared" si="0"/>
        <v>56.791503633314697</v>
      </c>
      <c r="E23" s="714">
        <v>769</v>
      </c>
      <c r="F23" s="708">
        <f t="shared" si="1"/>
        <v>42.984907769703746</v>
      </c>
      <c r="G23" s="469">
        <v>4</v>
      </c>
      <c r="H23" s="252">
        <f t="shared" si="2"/>
        <v>0.22358859698155395</v>
      </c>
    </row>
    <row r="24" spans="1:8" ht="14.5" thickBot="1">
      <c r="A24" s="253" t="s">
        <v>16</v>
      </c>
      <c r="B24" s="475">
        <v>1335</v>
      </c>
      <c r="C24" s="470">
        <v>991</v>
      </c>
      <c r="D24" s="709">
        <f t="shared" si="0"/>
        <v>74.232209737827716</v>
      </c>
      <c r="E24" s="715">
        <v>344</v>
      </c>
      <c r="F24" s="709">
        <f t="shared" si="1"/>
        <v>25.767790262172284</v>
      </c>
      <c r="G24" s="470">
        <v>0</v>
      </c>
      <c r="H24" s="251">
        <f t="shared" si="2"/>
        <v>0</v>
      </c>
    </row>
    <row r="25" spans="1:8">
      <c r="A25" s="254" t="s">
        <v>18</v>
      </c>
      <c r="B25" s="477">
        <v>44271</v>
      </c>
      <c r="C25" s="471">
        <v>26226</v>
      </c>
      <c r="D25" s="710">
        <f t="shared" si="0"/>
        <v>59.239682862370401</v>
      </c>
      <c r="E25" s="716">
        <v>17871</v>
      </c>
      <c r="F25" s="710">
        <f t="shared" si="1"/>
        <v>40.367283323168671</v>
      </c>
      <c r="G25" s="471">
        <v>174</v>
      </c>
      <c r="H25" s="255">
        <f t="shared" si="2"/>
        <v>0.39303381446093377</v>
      </c>
    </row>
    <row r="26" spans="1:8">
      <c r="A26" s="256" t="s">
        <v>17</v>
      </c>
      <c r="B26" s="478">
        <v>10356</v>
      </c>
      <c r="C26" s="472">
        <v>6402</v>
      </c>
      <c r="D26" s="711">
        <f t="shared" si="0"/>
        <v>61.819235225955971</v>
      </c>
      <c r="E26" s="717">
        <v>3936</v>
      </c>
      <c r="F26" s="711">
        <f t="shared" si="1"/>
        <v>38.006952491309384</v>
      </c>
      <c r="G26" s="472">
        <v>18</v>
      </c>
      <c r="H26" s="257">
        <f t="shared" si="2"/>
        <v>0.17381228273464658</v>
      </c>
    </row>
    <row r="27" spans="1:8" ht="14.5" thickBot="1">
      <c r="A27" s="258" t="s">
        <v>19</v>
      </c>
      <c r="B27" s="479">
        <v>54627</v>
      </c>
      <c r="C27" s="473">
        <v>32628</v>
      </c>
      <c r="D27" s="712">
        <f t="shared" si="0"/>
        <v>59.728705585150202</v>
      </c>
      <c r="E27" s="718">
        <v>21807</v>
      </c>
      <c r="F27" s="712">
        <f t="shared" si="1"/>
        <v>39.919819869295402</v>
      </c>
      <c r="G27" s="473">
        <v>192</v>
      </c>
      <c r="H27" s="259">
        <f t="shared" si="2"/>
        <v>0.35147454555439617</v>
      </c>
    </row>
    <row r="28" spans="1:8">
      <c r="A28" s="895" t="s">
        <v>231</v>
      </c>
      <c r="B28" s="896"/>
      <c r="C28" s="896"/>
      <c r="D28" s="896"/>
      <c r="E28" s="896"/>
      <c r="F28" s="896"/>
      <c r="G28" s="896"/>
      <c r="H28" s="896"/>
    </row>
    <row r="29" spans="1:8" ht="13.5" customHeight="1">
      <c r="A29" s="897"/>
      <c r="B29" s="897"/>
      <c r="C29" s="897"/>
      <c r="D29" s="897"/>
      <c r="E29" s="897"/>
      <c r="F29" s="897"/>
      <c r="G29" s="897"/>
      <c r="H29" s="897"/>
    </row>
    <row r="30" spans="1:8" ht="14.5">
      <c r="A30" s="260"/>
      <c r="B30" s="260"/>
      <c r="C30" s="260"/>
      <c r="D30" s="260"/>
      <c r="E30" s="260"/>
      <c r="F30" s="260"/>
      <c r="G30" s="260"/>
      <c r="H30" s="260"/>
    </row>
    <row r="31" spans="1:8" ht="23.5">
      <c r="A31" s="898">
        <v>2020</v>
      </c>
      <c r="B31" s="899"/>
      <c r="C31" s="899"/>
      <c r="D31" s="899"/>
      <c r="E31" s="899"/>
      <c r="F31" s="899"/>
      <c r="G31" s="899"/>
      <c r="H31" s="899"/>
    </row>
    <row r="32" spans="1:8" ht="14.25" customHeight="1">
      <c r="A32" s="50"/>
      <c r="B32" s="51"/>
      <c r="C32" s="51"/>
      <c r="D32" s="51"/>
      <c r="E32" s="51"/>
      <c r="F32" s="51"/>
      <c r="G32" s="51"/>
      <c r="H32" s="51"/>
    </row>
    <row r="33" spans="1:8" ht="30" customHeight="1">
      <c r="A33" s="892" t="s">
        <v>210</v>
      </c>
      <c r="B33" s="893"/>
      <c r="C33" s="893"/>
      <c r="D33" s="893"/>
      <c r="E33" s="893"/>
      <c r="F33" s="893"/>
      <c r="G33" s="893"/>
      <c r="H33" s="893"/>
    </row>
    <row r="34" spans="1:8" ht="14.9" customHeight="1">
      <c r="A34" s="900" t="s">
        <v>2</v>
      </c>
      <c r="B34" s="825" t="s">
        <v>48</v>
      </c>
      <c r="C34" s="902" t="s">
        <v>24</v>
      </c>
      <c r="D34" s="903"/>
      <c r="E34" s="903"/>
      <c r="F34" s="903"/>
      <c r="G34" s="903"/>
      <c r="H34" s="903"/>
    </row>
    <row r="35" spans="1:8" ht="20.149999999999999" customHeight="1">
      <c r="A35" s="900"/>
      <c r="B35" s="825"/>
      <c r="C35" s="826" t="s">
        <v>49</v>
      </c>
      <c r="D35" s="842"/>
      <c r="E35" s="826" t="s">
        <v>50</v>
      </c>
      <c r="F35" s="842"/>
      <c r="G35" s="826" t="s">
        <v>51</v>
      </c>
      <c r="H35" s="827"/>
    </row>
    <row r="36" spans="1:8" ht="32.25" customHeight="1">
      <c r="A36" s="900"/>
      <c r="B36" s="825"/>
      <c r="C36" s="826"/>
      <c r="D36" s="842"/>
      <c r="E36" s="826"/>
      <c r="F36" s="842"/>
      <c r="G36" s="826"/>
      <c r="H36" s="827"/>
    </row>
    <row r="37" spans="1:8" ht="14.9" customHeight="1" thickBot="1">
      <c r="A37" s="901"/>
      <c r="B37" s="830" t="s">
        <v>0</v>
      </c>
      <c r="C37" s="894"/>
      <c r="D37" s="639" t="s">
        <v>70</v>
      </c>
      <c r="E37" s="638" t="s">
        <v>0</v>
      </c>
      <c r="F37" s="639" t="s">
        <v>70</v>
      </c>
      <c r="G37" s="638" t="s">
        <v>0</v>
      </c>
      <c r="H37" s="809" t="s">
        <v>70</v>
      </c>
    </row>
    <row r="38" spans="1:8" ht="14.9" customHeight="1">
      <c r="A38" s="248" t="s">
        <v>3</v>
      </c>
      <c r="B38" s="480">
        <v>8878</v>
      </c>
      <c r="C38" s="249">
        <v>5653</v>
      </c>
      <c r="D38" s="708">
        <f>C38/B38*100</f>
        <v>63.674250957422842</v>
      </c>
      <c r="E38" s="469">
        <v>3224</v>
      </c>
      <c r="F38" s="708">
        <f>E38/B38*100</f>
        <v>36.314485244424418</v>
      </c>
      <c r="G38" s="469">
        <v>1</v>
      </c>
      <c r="H38" s="252">
        <f>G38/B38*100</f>
        <v>1.1263798152737103E-2</v>
      </c>
    </row>
    <row r="39" spans="1:8" ht="14.9" customHeight="1">
      <c r="A39" s="250" t="s">
        <v>4</v>
      </c>
      <c r="B39" s="475">
        <v>8766</v>
      </c>
      <c r="C39" s="470">
        <v>5784</v>
      </c>
      <c r="D39" s="709">
        <f t="shared" ref="D39:D56" si="3">C39/B39*100</f>
        <v>65.982203969883642</v>
      </c>
      <c r="E39" s="470">
        <v>2982</v>
      </c>
      <c r="F39" s="709">
        <f t="shared" ref="F39:F56" si="4">E39/B39*100</f>
        <v>34.017796030116358</v>
      </c>
      <c r="G39" s="470">
        <v>0</v>
      </c>
      <c r="H39" s="251">
        <f t="shared" ref="H39:H56" si="5">G39/B39*100</f>
        <v>0</v>
      </c>
    </row>
    <row r="40" spans="1:8" ht="14.9" customHeight="1">
      <c r="A40" s="248" t="s">
        <v>26</v>
      </c>
      <c r="B40" s="476">
        <v>2663</v>
      </c>
      <c r="C40" s="469">
        <v>988</v>
      </c>
      <c r="D40" s="708">
        <f t="shared" si="3"/>
        <v>37.101013894104398</v>
      </c>
      <c r="E40" s="469">
        <v>1672</v>
      </c>
      <c r="F40" s="708">
        <f t="shared" si="4"/>
        <v>62.786331205407429</v>
      </c>
      <c r="G40" s="469">
        <v>3</v>
      </c>
      <c r="H40" s="252">
        <f t="shared" si="5"/>
        <v>0.11265490048817123</v>
      </c>
    </row>
    <row r="41" spans="1:8" ht="14.9" customHeight="1">
      <c r="A41" s="250" t="s">
        <v>5</v>
      </c>
      <c r="B41" s="475">
        <v>1565</v>
      </c>
      <c r="C41" s="470">
        <v>1230</v>
      </c>
      <c r="D41" s="709">
        <f t="shared" si="3"/>
        <v>78.594249201277961</v>
      </c>
      <c r="E41" s="470">
        <v>335</v>
      </c>
      <c r="F41" s="709">
        <f t="shared" si="4"/>
        <v>21.405750798722046</v>
      </c>
      <c r="G41" s="470">
        <v>0</v>
      </c>
      <c r="H41" s="251">
        <f t="shared" si="5"/>
        <v>0</v>
      </c>
    </row>
    <row r="42" spans="1:8" ht="14.9" customHeight="1">
      <c r="A42" s="248" t="s">
        <v>6</v>
      </c>
      <c r="B42" s="476">
        <v>437</v>
      </c>
      <c r="C42" s="469">
        <v>238</v>
      </c>
      <c r="D42" s="708">
        <f t="shared" si="3"/>
        <v>54.462242562929063</v>
      </c>
      <c r="E42" s="469">
        <v>199</v>
      </c>
      <c r="F42" s="708">
        <f t="shared" si="4"/>
        <v>45.537757437070937</v>
      </c>
      <c r="G42" s="469">
        <v>0</v>
      </c>
      <c r="H42" s="252">
        <f t="shared" si="5"/>
        <v>0</v>
      </c>
    </row>
    <row r="43" spans="1:8" ht="14.9" customHeight="1">
      <c r="A43" s="250" t="s">
        <v>27</v>
      </c>
      <c r="B43" s="475">
        <v>1126</v>
      </c>
      <c r="C43" s="470">
        <v>768</v>
      </c>
      <c r="D43" s="709">
        <f t="shared" si="3"/>
        <v>68.206039076376555</v>
      </c>
      <c r="E43" s="470">
        <v>357</v>
      </c>
      <c r="F43" s="709">
        <f t="shared" si="4"/>
        <v>31.705150976909412</v>
      </c>
      <c r="G43" s="470">
        <v>1</v>
      </c>
      <c r="H43" s="251">
        <f t="shared" si="5"/>
        <v>8.8809946714031973E-2</v>
      </c>
    </row>
    <row r="44" spans="1:8" ht="14.9" customHeight="1">
      <c r="A44" s="248" t="s">
        <v>7</v>
      </c>
      <c r="B44" s="476">
        <v>4157</v>
      </c>
      <c r="C44" s="469">
        <v>1971</v>
      </c>
      <c r="D44" s="708">
        <f t="shared" si="3"/>
        <v>47.41400048111619</v>
      </c>
      <c r="E44" s="469">
        <v>2186</v>
      </c>
      <c r="F44" s="708">
        <f t="shared" si="4"/>
        <v>52.58599951888381</v>
      </c>
      <c r="G44" s="469">
        <v>0</v>
      </c>
      <c r="H44" s="252">
        <f t="shared" si="5"/>
        <v>0</v>
      </c>
    </row>
    <row r="45" spans="1:8" ht="14.9" customHeight="1">
      <c r="A45" s="250" t="s">
        <v>8</v>
      </c>
      <c r="B45" s="475">
        <v>952</v>
      </c>
      <c r="C45" s="470">
        <v>682</v>
      </c>
      <c r="D45" s="709">
        <f t="shared" si="3"/>
        <v>71.638655462184872</v>
      </c>
      <c r="E45" s="470">
        <v>264</v>
      </c>
      <c r="F45" s="709">
        <f t="shared" si="4"/>
        <v>27.731092436974791</v>
      </c>
      <c r="G45" s="470">
        <v>6</v>
      </c>
      <c r="H45" s="251">
        <f t="shared" si="5"/>
        <v>0.63025210084033612</v>
      </c>
    </row>
    <row r="46" spans="1:8" ht="14.9" customHeight="1">
      <c r="A46" s="248" t="s">
        <v>9</v>
      </c>
      <c r="B46" s="476">
        <v>5045</v>
      </c>
      <c r="C46" s="469">
        <v>3547</v>
      </c>
      <c r="D46" s="708">
        <f t="shared" si="3"/>
        <v>70.307234886025768</v>
      </c>
      <c r="E46" s="469">
        <v>1359</v>
      </c>
      <c r="F46" s="708">
        <f t="shared" si="4"/>
        <v>26.937561942517345</v>
      </c>
      <c r="G46" s="469">
        <v>139</v>
      </c>
      <c r="H46" s="252">
        <f t="shared" si="5"/>
        <v>2.7552031714568881</v>
      </c>
    </row>
    <row r="47" spans="1:8" ht="14.9" customHeight="1">
      <c r="A47" s="250" t="s">
        <v>10</v>
      </c>
      <c r="B47" s="475">
        <v>10347</v>
      </c>
      <c r="C47" s="470">
        <v>4863</v>
      </c>
      <c r="D47" s="709">
        <f t="shared" si="3"/>
        <v>46.999130182661645</v>
      </c>
      <c r="E47" s="470">
        <v>5458</v>
      </c>
      <c r="F47" s="709">
        <f t="shared" si="4"/>
        <v>52.749589252923556</v>
      </c>
      <c r="G47" s="470">
        <v>26</v>
      </c>
      <c r="H47" s="251">
        <f t="shared" si="5"/>
        <v>0.25128056441480623</v>
      </c>
    </row>
    <row r="48" spans="1:8" ht="14.9" customHeight="1">
      <c r="A48" s="248" t="s">
        <v>11</v>
      </c>
      <c r="B48" s="476">
        <v>2470</v>
      </c>
      <c r="C48" s="469">
        <v>1881</v>
      </c>
      <c r="D48" s="708">
        <f t="shared" si="3"/>
        <v>76.153846153846146</v>
      </c>
      <c r="E48" s="469">
        <v>580</v>
      </c>
      <c r="F48" s="708">
        <f t="shared" si="4"/>
        <v>23.481781376518217</v>
      </c>
      <c r="G48" s="469">
        <v>9</v>
      </c>
      <c r="H48" s="252">
        <f t="shared" si="5"/>
        <v>0.36437246963562753</v>
      </c>
    </row>
    <row r="49" spans="1:8" ht="14.9" customHeight="1">
      <c r="A49" s="250" t="s">
        <v>12</v>
      </c>
      <c r="B49" s="475">
        <v>470</v>
      </c>
      <c r="C49" s="470">
        <v>237</v>
      </c>
      <c r="D49" s="709">
        <f t="shared" si="3"/>
        <v>50.425531914893618</v>
      </c>
      <c r="E49" s="470">
        <v>233</v>
      </c>
      <c r="F49" s="709">
        <f t="shared" si="4"/>
        <v>49.574468085106382</v>
      </c>
      <c r="G49" s="470">
        <v>0</v>
      </c>
      <c r="H49" s="251">
        <f t="shared" si="5"/>
        <v>0</v>
      </c>
    </row>
    <row r="50" spans="1:8" ht="14.9" customHeight="1">
      <c r="A50" s="248" t="s">
        <v>13</v>
      </c>
      <c r="B50" s="476">
        <v>2348</v>
      </c>
      <c r="C50" s="469">
        <v>1306</v>
      </c>
      <c r="D50" s="708">
        <f t="shared" si="3"/>
        <v>55.621805792163549</v>
      </c>
      <c r="E50" s="469">
        <v>1033</v>
      </c>
      <c r="F50" s="708">
        <f t="shared" si="4"/>
        <v>43.994889267461666</v>
      </c>
      <c r="G50" s="469">
        <v>9</v>
      </c>
      <c r="H50" s="252">
        <f t="shared" si="5"/>
        <v>0.38330494037478707</v>
      </c>
    </row>
    <row r="51" spans="1:8" ht="14.9" customHeight="1">
      <c r="A51" s="250" t="s">
        <v>14</v>
      </c>
      <c r="B51" s="475">
        <v>1414</v>
      </c>
      <c r="C51" s="470">
        <v>1083</v>
      </c>
      <c r="D51" s="709">
        <f t="shared" si="3"/>
        <v>76.591230551626595</v>
      </c>
      <c r="E51" s="470">
        <v>331</v>
      </c>
      <c r="F51" s="709">
        <f t="shared" si="4"/>
        <v>23.408769448373409</v>
      </c>
      <c r="G51" s="470">
        <v>0</v>
      </c>
      <c r="H51" s="251">
        <f t="shared" si="5"/>
        <v>0</v>
      </c>
    </row>
    <row r="52" spans="1:8" ht="14.9" customHeight="1">
      <c r="A52" s="248" t="s">
        <v>15</v>
      </c>
      <c r="B52" s="476">
        <v>1774</v>
      </c>
      <c r="C52" s="469">
        <v>981</v>
      </c>
      <c r="D52" s="708">
        <f t="shared" si="3"/>
        <v>55.298759864712508</v>
      </c>
      <c r="E52" s="469">
        <v>789</v>
      </c>
      <c r="F52" s="708">
        <f t="shared" si="4"/>
        <v>44.475760992108235</v>
      </c>
      <c r="G52" s="469">
        <v>4</v>
      </c>
      <c r="H52" s="252">
        <f t="shared" si="5"/>
        <v>0.22547914317925591</v>
      </c>
    </row>
    <row r="53" spans="1:8" ht="14.9" customHeight="1" thickBot="1">
      <c r="A53" s="253" t="s">
        <v>16</v>
      </c>
      <c r="B53" s="475">
        <v>1330</v>
      </c>
      <c r="C53" s="470">
        <v>949</v>
      </c>
      <c r="D53" s="709">
        <f t="shared" si="3"/>
        <v>71.353383458646618</v>
      </c>
      <c r="E53" s="470">
        <v>381</v>
      </c>
      <c r="F53" s="709">
        <f t="shared" si="4"/>
        <v>28.646616541353382</v>
      </c>
      <c r="G53" s="470">
        <v>0</v>
      </c>
      <c r="H53" s="251">
        <f t="shared" si="5"/>
        <v>0</v>
      </c>
    </row>
    <row r="54" spans="1:8" ht="14.9" customHeight="1">
      <c r="A54" s="254" t="s">
        <v>18</v>
      </c>
      <c r="B54" s="477">
        <v>43470</v>
      </c>
      <c r="C54" s="471">
        <v>25923</v>
      </c>
      <c r="D54" s="710">
        <f t="shared" si="3"/>
        <v>59.634230503795727</v>
      </c>
      <c r="E54" s="471">
        <v>17367</v>
      </c>
      <c r="F54" s="710">
        <f t="shared" si="4"/>
        <v>39.951690821256037</v>
      </c>
      <c r="G54" s="471">
        <v>180</v>
      </c>
      <c r="H54" s="255">
        <f t="shared" si="5"/>
        <v>0.41407867494824019</v>
      </c>
    </row>
    <row r="55" spans="1:8" ht="14.9" customHeight="1">
      <c r="A55" s="256" t="s">
        <v>17</v>
      </c>
      <c r="B55" s="478">
        <v>10272</v>
      </c>
      <c r="C55" s="472">
        <v>6238</v>
      </c>
      <c r="D55" s="711">
        <f t="shared" si="3"/>
        <v>60.728193146417439</v>
      </c>
      <c r="E55" s="472">
        <v>4016</v>
      </c>
      <c r="F55" s="711">
        <f t="shared" si="4"/>
        <v>39.096573208722738</v>
      </c>
      <c r="G55" s="472">
        <v>18</v>
      </c>
      <c r="H55" s="257">
        <f t="shared" si="5"/>
        <v>0.17523364485981308</v>
      </c>
    </row>
    <row r="56" spans="1:8" ht="14.9" customHeight="1" thickBot="1">
      <c r="A56" s="258" t="s">
        <v>19</v>
      </c>
      <c r="B56" s="479">
        <v>53742</v>
      </c>
      <c r="C56" s="473">
        <v>32161</v>
      </c>
      <c r="D56" s="712">
        <f t="shared" si="3"/>
        <v>59.843325518216659</v>
      </c>
      <c r="E56" s="473">
        <v>21383</v>
      </c>
      <c r="F56" s="712">
        <f t="shared" si="4"/>
        <v>39.788247553124187</v>
      </c>
      <c r="G56" s="473">
        <v>198</v>
      </c>
      <c r="H56" s="259">
        <f t="shared" si="5"/>
        <v>0.36842692865914928</v>
      </c>
    </row>
    <row r="57" spans="1:8" ht="14.9" customHeight="1">
      <c r="A57" s="895" t="s">
        <v>232</v>
      </c>
      <c r="B57" s="896"/>
      <c r="C57" s="896"/>
      <c r="D57" s="896"/>
      <c r="E57" s="896"/>
      <c r="F57" s="896"/>
      <c r="G57" s="896"/>
      <c r="H57" s="896"/>
    </row>
    <row r="58" spans="1:8" ht="15.75" customHeight="1">
      <c r="A58" s="897"/>
      <c r="B58" s="897"/>
      <c r="C58" s="897"/>
      <c r="D58" s="897"/>
      <c r="E58" s="897"/>
      <c r="F58" s="897"/>
      <c r="G58" s="897"/>
      <c r="H58" s="897"/>
    </row>
    <row r="59" spans="1:8" ht="14.5">
      <c r="A59" s="260"/>
      <c r="B59" s="260"/>
      <c r="C59" s="260"/>
      <c r="D59" s="260"/>
      <c r="E59" s="260"/>
      <c r="F59" s="260"/>
      <c r="G59" s="260"/>
      <c r="H59" s="260"/>
    </row>
    <row r="60" spans="1:8" ht="23.5">
      <c r="A60" s="898">
        <v>2019</v>
      </c>
      <c r="B60" s="899"/>
      <c r="C60" s="899"/>
      <c r="D60" s="899"/>
      <c r="E60" s="899"/>
      <c r="F60" s="899"/>
      <c r="G60" s="899"/>
      <c r="H60" s="899"/>
    </row>
    <row r="61" spans="1:8" ht="14.5">
      <c r="A61" s="51"/>
      <c r="B61" s="51"/>
      <c r="C61" s="51"/>
      <c r="D61" s="51"/>
      <c r="E61" s="51"/>
      <c r="F61" s="51"/>
      <c r="G61" s="51"/>
      <c r="H61" s="51"/>
    </row>
    <row r="62" spans="1:8" ht="30" customHeight="1">
      <c r="A62" s="892" t="s">
        <v>211</v>
      </c>
      <c r="B62" s="893"/>
      <c r="C62" s="893"/>
      <c r="D62" s="893"/>
      <c r="E62" s="893"/>
      <c r="F62" s="893"/>
      <c r="G62" s="893"/>
      <c r="H62" s="893"/>
    </row>
    <row r="63" spans="1:8" ht="14.5">
      <c r="A63" s="900" t="s">
        <v>2</v>
      </c>
      <c r="B63" s="825" t="s">
        <v>48</v>
      </c>
      <c r="C63" s="902" t="s">
        <v>24</v>
      </c>
      <c r="D63" s="903"/>
      <c r="E63" s="903"/>
      <c r="F63" s="903"/>
      <c r="G63" s="903"/>
      <c r="H63" s="903"/>
    </row>
    <row r="64" spans="1:8" ht="20.149999999999999" customHeight="1">
      <c r="A64" s="900"/>
      <c r="B64" s="825"/>
      <c r="C64" s="826" t="s">
        <v>49</v>
      </c>
      <c r="D64" s="842"/>
      <c r="E64" s="826" t="s">
        <v>50</v>
      </c>
      <c r="F64" s="842"/>
      <c r="G64" s="826" t="s">
        <v>51</v>
      </c>
      <c r="H64" s="827"/>
    </row>
    <row r="65" spans="1:8" ht="30.75" customHeight="1">
      <c r="A65" s="900"/>
      <c r="B65" s="825"/>
      <c r="C65" s="826"/>
      <c r="D65" s="842"/>
      <c r="E65" s="826"/>
      <c r="F65" s="842"/>
      <c r="G65" s="826"/>
      <c r="H65" s="827"/>
    </row>
    <row r="66" spans="1:8" ht="15" thickBot="1">
      <c r="A66" s="901"/>
      <c r="B66" s="830" t="s">
        <v>0</v>
      </c>
      <c r="C66" s="894"/>
      <c r="D66" s="639" t="s">
        <v>70</v>
      </c>
      <c r="E66" s="638" t="s">
        <v>0</v>
      </c>
      <c r="F66" s="639" t="s">
        <v>70</v>
      </c>
      <c r="G66" s="638" t="s">
        <v>0</v>
      </c>
      <c r="H66" s="809" t="s">
        <v>70</v>
      </c>
    </row>
    <row r="67" spans="1:8">
      <c r="A67" s="248" t="s">
        <v>3</v>
      </c>
      <c r="B67" s="474">
        <v>8712</v>
      </c>
      <c r="C67" s="469">
        <v>5699</v>
      </c>
      <c r="D67" s="708">
        <f>C67/B67*100</f>
        <v>65.415518824609734</v>
      </c>
      <c r="E67" s="469">
        <v>3010</v>
      </c>
      <c r="F67" s="708">
        <f>E67/B67*100</f>
        <v>34.550045913682276</v>
      </c>
      <c r="G67" s="469">
        <v>3</v>
      </c>
      <c r="H67" s="252">
        <f>G67/B67*100</f>
        <v>3.4435261707988982E-2</v>
      </c>
    </row>
    <row r="68" spans="1:8">
      <c r="A68" s="250" t="s">
        <v>4</v>
      </c>
      <c r="B68" s="475">
        <v>8594</v>
      </c>
      <c r="C68" s="470">
        <v>5806</v>
      </c>
      <c r="D68" s="709">
        <f t="shared" ref="D68:D85" si="6">C68/B68*100</f>
        <v>67.558761926925754</v>
      </c>
      <c r="E68" s="470">
        <v>2788</v>
      </c>
      <c r="F68" s="709">
        <f t="shared" ref="F68:F85" si="7">E68/B68*100</f>
        <v>32.441238073074238</v>
      </c>
      <c r="G68" s="470">
        <v>0</v>
      </c>
      <c r="H68" s="251">
        <f t="shared" ref="H68:H85" si="8">G68/B68*100</f>
        <v>0</v>
      </c>
    </row>
    <row r="69" spans="1:8">
      <c r="A69" s="248" t="s">
        <v>26</v>
      </c>
      <c r="B69" s="476">
        <v>2600</v>
      </c>
      <c r="C69" s="469">
        <v>975</v>
      </c>
      <c r="D69" s="708">
        <f t="shared" si="6"/>
        <v>37.5</v>
      </c>
      <c r="E69" s="469">
        <v>1621</v>
      </c>
      <c r="F69" s="708">
        <f t="shared" si="7"/>
        <v>62.346153846153854</v>
      </c>
      <c r="G69" s="469">
        <v>4</v>
      </c>
      <c r="H69" s="252">
        <f t="shared" si="8"/>
        <v>0.15384615384615385</v>
      </c>
    </row>
    <row r="70" spans="1:8">
      <c r="A70" s="250" t="s">
        <v>5</v>
      </c>
      <c r="B70" s="475">
        <v>1538</v>
      </c>
      <c r="C70" s="470">
        <v>1198</v>
      </c>
      <c r="D70" s="709">
        <f t="shared" si="6"/>
        <v>77.893368010403123</v>
      </c>
      <c r="E70" s="470">
        <v>340</v>
      </c>
      <c r="F70" s="709">
        <f t="shared" si="7"/>
        <v>22.106631989596877</v>
      </c>
      <c r="G70" s="470">
        <v>0</v>
      </c>
      <c r="H70" s="251">
        <f t="shared" si="8"/>
        <v>0</v>
      </c>
    </row>
    <row r="71" spans="1:8">
      <c r="A71" s="248" t="s">
        <v>6</v>
      </c>
      <c r="B71" s="476">
        <v>431</v>
      </c>
      <c r="C71" s="469">
        <v>255</v>
      </c>
      <c r="D71" s="708">
        <f t="shared" si="6"/>
        <v>59.164733178654295</v>
      </c>
      <c r="E71" s="469">
        <v>175</v>
      </c>
      <c r="F71" s="708">
        <f t="shared" si="7"/>
        <v>40.603248259860791</v>
      </c>
      <c r="G71" s="469">
        <v>1</v>
      </c>
      <c r="H71" s="252">
        <f t="shared" si="8"/>
        <v>0.23201856148491878</v>
      </c>
    </row>
    <row r="72" spans="1:8">
      <c r="A72" s="250" t="s">
        <v>27</v>
      </c>
      <c r="B72" s="475">
        <v>1099</v>
      </c>
      <c r="C72" s="470">
        <v>774</v>
      </c>
      <c r="D72" s="709">
        <f t="shared" si="6"/>
        <v>70.427661510464063</v>
      </c>
      <c r="E72" s="470">
        <v>325</v>
      </c>
      <c r="F72" s="709">
        <f t="shared" si="7"/>
        <v>29.572338489535944</v>
      </c>
      <c r="G72" s="470">
        <v>0</v>
      </c>
      <c r="H72" s="251">
        <f t="shared" si="8"/>
        <v>0</v>
      </c>
    </row>
    <row r="73" spans="1:8">
      <c r="A73" s="248" t="s">
        <v>7</v>
      </c>
      <c r="B73" s="476">
        <v>4098</v>
      </c>
      <c r="C73" s="469">
        <v>1953</v>
      </c>
      <c r="D73" s="708">
        <f t="shared" si="6"/>
        <v>47.657393850658856</v>
      </c>
      <c r="E73" s="469">
        <v>2144</v>
      </c>
      <c r="F73" s="708">
        <f t="shared" si="7"/>
        <v>52.318204001952175</v>
      </c>
      <c r="G73" s="469">
        <v>1</v>
      </c>
      <c r="H73" s="252">
        <f t="shared" si="8"/>
        <v>2.440214738897023E-2</v>
      </c>
    </row>
    <row r="74" spans="1:8">
      <c r="A74" s="250" t="s">
        <v>8</v>
      </c>
      <c r="B74" s="475">
        <v>945</v>
      </c>
      <c r="C74" s="470">
        <v>677</v>
      </c>
      <c r="D74" s="709">
        <f t="shared" si="6"/>
        <v>71.640211640211632</v>
      </c>
      <c r="E74" s="470">
        <v>262</v>
      </c>
      <c r="F74" s="709">
        <f t="shared" si="7"/>
        <v>27.724867724867725</v>
      </c>
      <c r="G74" s="470">
        <v>6</v>
      </c>
      <c r="H74" s="251">
        <f t="shared" si="8"/>
        <v>0.63492063492063489</v>
      </c>
    </row>
    <row r="75" spans="1:8">
      <c r="A75" s="248" t="s">
        <v>9</v>
      </c>
      <c r="B75" s="476">
        <v>4915</v>
      </c>
      <c r="C75" s="469">
        <v>3495</v>
      </c>
      <c r="D75" s="708">
        <f t="shared" si="6"/>
        <v>71.108850457782296</v>
      </c>
      <c r="E75" s="469">
        <v>1283</v>
      </c>
      <c r="F75" s="708">
        <f t="shared" si="7"/>
        <v>26.103763987792473</v>
      </c>
      <c r="G75" s="469">
        <v>137</v>
      </c>
      <c r="H75" s="252">
        <f t="shared" si="8"/>
        <v>2.7873855544252288</v>
      </c>
    </row>
    <row r="76" spans="1:8">
      <c r="A76" s="250" t="s">
        <v>10</v>
      </c>
      <c r="B76" s="475">
        <v>10162</v>
      </c>
      <c r="C76" s="470">
        <v>4877</v>
      </c>
      <c r="D76" s="709">
        <f t="shared" si="6"/>
        <v>47.992521157252511</v>
      </c>
      <c r="E76" s="470">
        <v>5257</v>
      </c>
      <c r="F76" s="709">
        <f t="shared" si="7"/>
        <v>51.731942530997834</v>
      </c>
      <c r="G76" s="470">
        <v>28</v>
      </c>
      <c r="H76" s="251">
        <f t="shared" si="8"/>
        <v>0.27553631174965559</v>
      </c>
    </row>
    <row r="77" spans="1:8">
      <c r="A77" s="248" t="s">
        <v>11</v>
      </c>
      <c r="B77" s="476">
        <v>2457</v>
      </c>
      <c r="C77" s="469">
        <v>1833</v>
      </c>
      <c r="D77" s="708">
        <f t="shared" si="6"/>
        <v>74.603174603174608</v>
      </c>
      <c r="E77" s="469">
        <v>616</v>
      </c>
      <c r="F77" s="708">
        <f t="shared" si="7"/>
        <v>25.071225071225072</v>
      </c>
      <c r="G77" s="469">
        <v>8</v>
      </c>
      <c r="H77" s="252">
        <f t="shared" si="8"/>
        <v>0.32560032560032559</v>
      </c>
    </row>
    <row r="78" spans="1:8">
      <c r="A78" s="250" t="s">
        <v>12</v>
      </c>
      <c r="B78" s="475">
        <v>464</v>
      </c>
      <c r="C78" s="470">
        <v>210</v>
      </c>
      <c r="D78" s="709">
        <f t="shared" si="6"/>
        <v>45.258620689655174</v>
      </c>
      <c r="E78" s="470">
        <v>252</v>
      </c>
      <c r="F78" s="709">
        <f t="shared" si="7"/>
        <v>54.310344827586206</v>
      </c>
      <c r="G78" s="470">
        <v>2</v>
      </c>
      <c r="H78" s="251">
        <f t="shared" si="8"/>
        <v>0.43103448275862066</v>
      </c>
    </row>
    <row r="79" spans="1:8">
      <c r="A79" s="248" t="s">
        <v>13</v>
      </c>
      <c r="B79" s="476">
        <v>2341</v>
      </c>
      <c r="C79" s="469">
        <v>1285</v>
      </c>
      <c r="D79" s="708">
        <f t="shared" si="6"/>
        <v>54.891072191371201</v>
      </c>
      <c r="E79" s="469">
        <v>1046</v>
      </c>
      <c r="F79" s="708">
        <f t="shared" si="7"/>
        <v>44.68175993165314</v>
      </c>
      <c r="G79" s="469">
        <v>10</v>
      </c>
      <c r="H79" s="252">
        <f t="shared" si="8"/>
        <v>0.42716787697565145</v>
      </c>
    </row>
    <row r="80" spans="1:8">
      <c r="A80" s="250" t="s">
        <v>14</v>
      </c>
      <c r="B80" s="475">
        <v>1418</v>
      </c>
      <c r="C80" s="470">
        <v>1106</v>
      </c>
      <c r="D80" s="709">
        <f t="shared" si="6"/>
        <v>77.997179125528916</v>
      </c>
      <c r="E80" s="470">
        <v>312</v>
      </c>
      <c r="F80" s="709">
        <f t="shared" si="7"/>
        <v>22.002820874471084</v>
      </c>
      <c r="G80" s="470">
        <v>0</v>
      </c>
      <c r="H80" s="251">
        <f t="shared" si="8"/>
        <v>0</v>
      </c>
    </row>
    <row r="81" spans="1:8">
      <c r="A81" s="248" t="s">
        <v>15</v>
      </c>
      <c r="B81" s="476">
        <v>1768</v>
      </c>
      <c r="C81" s="469">
        <v>956</v>
      </c>
      <c r="D81" s="708">
        <f t="shared" si="6"/>
        <v>54.072398190045249</v>
      </c>
      <c r="E81" s="469">
        <v>808</v>
      </c>
      <c r="F81" s="708">
        <f t="shared" si="7"/>
        <v>45.701357466063349</v>
      </c>
      <c r="G81" s="469">
        <v>4</v>
      </c>
      <c r="H81" s="252">
        <f t="shared" si="8"/>
        <v>0.22624434389140274</v>
      </c>
    </row>
    <row r="82" spans="1:8" ht="14.5" thickBot="1">
      <c r="A82" s="253" t="s">
        <v>16</v>
      </c>
      <c r="B82" s="475">
        <v>1328</v>
      </c>
      <c r="C82" s="470">
        <v>976</v>
      </c>
      <c r="D82" s="709">
        <f t="shared" si="6"/>
        <v>73.493975903614455</v>
      </c>
      <c r="E82" s="470">
        <v>352</v>
      </c>
      <c r="F82" s="709">
        <f t="shared" si="7"/>
        <v>26.506024096385545</v>
      </c>
      <c r="G82" s="470">
        <v>0</v>
      </c>
      <c r="H82" s="251">
        <f t="shared" si="8"/>
        <v>0</v>
      </c>
    </row>
    <row r="83" spans="1:8">
      <c r="A83" s="254" t="s">
        <v>18</v>
      </c>
      <c r="B83" s="477">
        <v>42700</v>
      </c>
      <c r="C83" s="471">
        <v>25858</v>
      </c>
      <c r="D83" s="710">
        <f t="shared" si="6"/>
        <v>60.557377049180324</v>
      </c>
      <c r="E83" s="471">
        <v>16658</v>
      </c>
      <c r="F83" s="710">
        <f t="shared" si="7"/>
        <v>39.011709601873534</v>
      </c>
      <c r="G83" s="471">
        <v>184</v>
      </c>
      <c r="H83" s="255">
        <f t="shared" si="8"/>
        <v>0.43091334894613581</v>
      </c>
    </row>
    <row r="84" spans="1:8">
      <c r="A84" s="256" t="s">
        <v>17</v>
      </c>
      <c r="B84" s="478">
        <v>10170</v>
      </c>
      <c r="C84" s="472">
        <v>6217</v>
      </c>
      <c r="D84" s="711">
        <f t="shared" si="6"/>
        <v>61.130776794493613</v>
      </c>
      <c r="E84" s="472">
        <v>3933</v>
      </c>
      <c r="F84" s="711">
        <f t="shared" si="7"/>
        <v>38.672566371681413</v>
      </c>
      <c r="G84" s="472">
        <v>20</v>
      </c>
      <c r="H84" s="257">
        <f t="shared" si="8"/>
        <v>0.19665683382497542</v>
      </c>
    </row>
    <row r="85" spans="1:8" ht="14.5" thickBot="1">
      <c r="A85" s="258" t="s">
        <v>19</v>
      </c>
      <c r="B85" s="479">
        <v>52870</v>
      </c>
      <c r="C85" s="473">
        <v>32075</v>
      </c>
      <c r="D85" s="712">
        <f t="shared" si="6"/>
        <v>60.66767543030074</v>
      </c>
      <c r="E85" s="473">
        <v>20591</v>
      </c>
      <c r="F85" s="712">
        <f t="shared" si="7"/>
        <v>38.946472479667108</v>
      </c>
      <c r="G85" s="473">
        <v>204</v>
      </c>
      <c r="H85" s="259">
        <f t="shared" si="8"/>
        <v>0.38585209003215432</v>
      </c>
    </row>
    <row r="86" spans="1:8">
      <c r="A86" s="895" t="s">
        <v>233</v>
      </c>
      <c r="B86" s="896"/>
      <c r="C86" s="896"/>
      <c r="D86" s="896"/>
      <c r="E86" s="896"/>
      <c r="F86" s="896"/>
      <c r="G86" s="896"/>
      <c r="H86" s="896"/>
    </row>
    <row r="87" spans="1:8" ht="15" customHeight="1">
      <c r="A87" s="897"/>
      <c r="B87" s="897"/>
      <c r="C87" s="897"/>
      <c r="D87" s="897"/>
      <c r="E87" s="897"/>
      <c r="F87" s="897"/>
      <c r="G87" s="897"/>
      <c r="H87" s="897"/>
    </row>
    <row r="88" spans="1:8" ht="19.5" customHeight="1">
      <c r="A88" s="51"/>
      <c r="B88" s="51"/>
      <c r="C88" s="51"/>
      <c r="D88" s="51"/>
      <c r="E88" s="51"/>
      <c r="F88" s="51"/>
      <c r="G88" s="51"/>
      <c r="H88" s="51"/>
    </row>
    <row r="89" spans="1:8" ht="23.5">
      <c r="A89" s="898">
        <v>2018</v>
      </c>
      <c r="B89" s="898"/>
      <c r="C89" s="898"/>
      <c r="D89" s="898"/>
      <c r="E89" s="898"/>
      <c r="F89" s="898"/>
      <c r="G89" s="898"/>
      <c r="H89" s="898"/>
    </row>
    <row r="90" spans="1:8" ht="14.5">
      <c r="A90" s="51"/>
      <c r="B90" s="51"/>
      <c r="C90" s="51"/>
      <c r="D90" s="51"/>
      <c r="E90" s="51"/>
      <c r="F90" s="51"/>
      <c r="G90" s="51"/>
      <c r="H90" s="51"/>
    </row>
    <row r="91" spans="1:8" ht="30" customHeight="1">
      <c r="A91" s="892" t="s">
        <v>212</v>
      </c>
      <c r="B91" s="893"/>
      <c r="C91" s="893"/>
      <c r="D91" s="893"/>
      <c r="E91" s="893"/>
      <c r="F91" s="893"/>
      <c r="G91" s="893"/>
      <c r="H91" s="893"/>
    </row>
    <row r="92" spans="1:8" ht="14.5">
      <c r="A92" s="900" t="s">
        <v>2</v>
      </c>
      <c r="B92" s="825" t="s">
        <v>48</v>
      </c>
      <c r="C92" s="902" t="s">
        <v>24</v>
      </c>
      <c r="D92" s="903"/>
      <c r="E92" s="903"/>
      <c r="F92" s="903"/>
      <c r="G92" s="903"/>
      <c r="H92" s="903"/>
    </row>
    <row r="93" spans="1:8" ht="20.149999999999999" customHeight="1">
      <c r="A93" s="900"/>
      <c r="B93" s="825"/>
      <c r="C93" s="829" t="s">
        <v>52</v>
      </c>
      <c r="D93" s="842"/>
      <c r="E93" s="826" t="s">
        <v>53</v>
      </c>
      <c r="F93" s="842"/>
      <c r="G93" s="826" t="s">
        <v>54</v>
      </c>
      <c r="H93" s="827"/>
    </row>
    <row r="94" spans="1:8" ht="30" customHeight="1">
      <c r="A94" s="900"/>
      <c r="B94" s="825"/>
      <c r="C94" s="829"/>
      <c r="D94" s="842"/>
      <c r="E94" s="826"/>
      <c r="F94" s="842"/>
      <c r="G94" s="826"/>
      <c r="H94" s="827"/>
    </row>
    <row r="95" spans="1:8" ht="15" thickBot="1">
      <c r="A95" s="901"/>
      <c r="B95" s="830" t="s">
        <v>0</v>
      </c>
      <c r="C95" s="894"/>
      <c r="D95" s="639" t="s">
        <v>70</v>
      </c>
      <c r="E95" s="638" t="s">
        <v>0</v>
      </c>
      <c r="F95" s="639" t="s">
        <v>70</v>
      </c>
      <c r="G95" s="638" t="s">
        <v>0</v>
      </c>
      <c r="H95" s="809" t="s">
        <v>70</v>
      </c>
    </row>
    <row r="96" spans="1:8">
      <c r="A96" s="248" t="s">
        <v>3</v>
      </c>
      <c r="B96" s="432">
        <v>8518</v>
      </c>
      <c r="C96" s="228">
        <v>5544</v>
      </c>
      <c r="D96" s="640">
        <f>C96/B96*100</f>
        <v>65.085700868748532</v>
      </c>
      <c r="E96" s="228">
        <v>2971</v>
      </c>
      <c r="F96" s="640">
        <f>E96/B96*100</f>
        <v>34.879079596149332</v>
      </c>
      <c r="G96" s="228">
        <v>3</v>
      </c>
      <c r="H96" s="262">
        <f>G96/B96*100</f>
        <v>3.521953510213665E-2</v>
      </c>
    </row>
    <row r="97" spans="1:8">
      <c r="A97" s="250" t="s">
        <v>4</v>
      </c>
      <c r="B97" s="416">
        <v>8495</v>
      </c>
      <c r="C97" s="203">
        <v>5839</v>
      </c>
      <c r="D97" s="641">
        <f t="shared" ref="D97:D114" si="9">C97/B97*100</f>
        <v>68.734549735138316</v>
      </c>
      <c r="E97" s="203">
        <v>2654</v>
      </c>
      <c r="F97" s="641">
        <f t="shared" ref="F97:F114" si="10">E97/B97*100</f>
        <v>31.241907004120073</v>
      </c>
      <c r="G97" s="203">
        <v>2</v>
      </c>
      <c r="H97" s="261">
        <f t="shared" ref="H97:H114" si="11">G97/B97*100</f>
        <v>2.3543260741612712E-2</v>
      </c>
    </row>
    <row r="98" spans="1:8">
      <c r="A98" s="248" t="s">
        <v>26</v>
      </c>
      <c r="B98" s="415">
        <v>2560</v>
      </c>
      <c r="C98" s="228">
        <v>989</v>
      </c>
      <c r="D98" s="640">
        <f t="shared" si="9"/>
        <v>38.6328125</v>
      </c>
      <c r="E98" s="228">
        <v>1567</v>
      </c>
      <c r="F98" s="640">
        <f t="shared" si="10"/>
        <v>61.210937499999993</v>
      </c>
      <c r="G98" s="228">
        <v>4</v>
      </c>
      <c r="H98" s="262">
        <f t="shared" si="11"/>
        <v>0.15625</v>
      </c>
    </row>
    <row r="99" spans="1:8">
      <c r="A99" s="250" t="s">
        <v>5</v>
      </c>
      <c r="B99" s="416">
        <v>1513</v>
      </c>
      <c r="C99" s="203">
        <v>1185</v>
      </c>
      <c r="D99" s="641">
        <f t="shared" si="9"/>
        <v>78.321216126900197</v>
      </c>
      <c r="E99" s="203">
        <v>328</v>
      </c>
      <c r="F99" s="641">
        <f t="shared" si="10"/>
        <v>21.678783873099803</v>
      </c>
      <c r="G99" s="203">
        <v>0</v>
      </c>
      <c r="H99" s="261">
        <f t="shared" si="11"/>
        <v>0</v>
      </c>
    </row>
    <row r="100" spans="1:8">
      <c r="A100" s="248" t="s">
        <v>6</v>
      </c>
      <c r="B100" s="415">
        <v>426</v>
      </c>
      <c r="C100" s="228">
        <v>290</v>
      </c>
      <c r="D100" s="640">
        <f t="shared" si="9"/>
        <v>68.075117370892031</v>
      </c>
      <c r="E100" s="228">
        <v>135</v>
      </c>
      <c r="F100" s="640">
        <f t="shared" si="10"/>
        <v>31.690140845070424</v>
      </c>
      <c r="G100" s="228">
        <v>1</v>
      </c>
      <c r="H100" s="262">
        <f t="shared" si="11"/>
        <v>0.23474178403755869</v>
      </c>
    </row>
    <row r="101" spans="1:8">
      <c r="A101" s="250" t="s">
        <v>27</v>
      </c>
      <c r="B101" s="416">
        <v>1070</v>
      </c>
      <c r="C101" s="203">
        <v>775</v>
      </c>
      <c r="D101" s="641">
        <f t="shared" si="9"/>
        <v>72.429906542056074</v>
      </c>
      <c r="E101" s="203">
        <v>294</v>
      </c>
      <c r="F101" s="641">
        <f t="shared" si="10"/>
        <v>27.476635514018692</v>
      </c>
      <c r="G101" s="203">
        <v>1</v>
      </c>
      <c r="H101" s="261">
        <f t="shared" si="11"/>
        <v>9.3457943925233655E-2</v>
      </c>
    </row>
    <row r="102" spans="1:8">
      <c r="A102" s="248" t="s">
        <v>7</v>
      </c>
      <c r="B102" s="415">
        <v>4049</v>
      </c>
      <c r="C102" s="228">
        <v>1931</v>
      </c>
      <c r="D102" s="640">
        <f t="shared" si="9"/>
        <v>47.690787848851571</v>
      </c>
      <c r="E102" s="228">
        <v>2117</v>
      </c>
      <c r="F102" s="640">
        <f t="shared" si="10"/>
        <v>52.28451469498642</v>
      </c>
      <c r="G102" s="228">
        <v>1</v>
      </c>
      <c r="H102" s="262">
        <f t="shared" si="11"/>
        <v>2.469745616201531E-2</v>
      </c>
    </row>
    <row r="103" spans="1:8">
      <c r="A103" s="250" t="s">
        <v>8</v>
      </c>
      <c r="B103" s="416">
        <v>944</v>
      </c>
      <c r="C103" s="203">
        <v>666</v>
      </c>
      <c r="D103" s="641">
        <f t="shared" si="9"/>
        <v>70.550847457627114</v>
      </c>
      <c r="E103" s="203">
        <v>272</v>
      </c>
      <c r="F103" s="641">
        <f t="shared" si="10"/>
        <v>28.8135593220339</v>
      </c>
      <c r="G103" s="203">
        <v>6</v>
      </c>
      <c r="H103" s="261">
        <f t="shared" si="11"/>
        <v>0.63559322033898313</v>
      </c>
    </row>
    <row r="104" spans="1:8">
      <c r="A104" s="248" t="s">
        <v>9</v>
      </c>
      <c r="B104" s="415">
        <v>4817</v>
      </c>
      <c r="C104" s="228">
        <v>3460</v>
      </c>
      <c r="D104" s="640">
        <f t="shared" si="9"/>
        <v>71.828939173759593</v>
      </c>
      <c r="E104" s="228">
        <v>1212</v>
      </c>
      <c r="F104" s="640">
        <f t="shared" si="10"/>
        <v>25.160888519825619</v>
      </c>
      <c r="G104" s="228">
        <v>145</v>
      </c>
      <c r="H104" s="262">
        <f t="shared" si="11"/>
        <v>3.010172306414781</v>
      </c>
    </row>
    <row r="105" spans="1:8">
      <c r="A105" s="250" t="s">
        <v>10</v>
      </c>
      <c r="B105" s="416">
        <v>10007</v>
      </c>
      <c r="C105" s="203">
        <v>4905</v>
      </c>
      <c r="D105" s="641">
        <f t="shared" si="9"/>
        <v>49.01568901768762</v>
      </c>
      <c r="E105" s="203">
        <v>5071</v>
      </c>
      <c r="F105" s="641">
        <f t="shared" si="10"/>
        <v>50.674527830518635</v>
      </c>
      <c r="G105" s="203">
        <v>31</v>
      </c>
      <c r="H105" s="261">
        <f t="shared" si="11"/>
        <v>0.30978315179374438</v>
      </c>
    </row>
    <row r="106" spans="1:8">
      <c r="A106" s="248" t="s">
        <v>11</v>
      </c>
      <c r="B106" s="415">
        <v>2428</v>
      </c>
      <c r="C106" s="228">
        <v>1794</v>
      </c>
      <c r="D106" s="640">
        <f t="shared" si="9"/>
        <v>73.887973640856671</v>
      </c>
      <c r="E106" s="228">
        <v>625</v>
      </c>
      <c r="F106" s="640">
        <f t="shared" si="10"/>
        <v>25.741350906095551</v>
      </c>
      <c r="G106" s="228">
        <v>9</v>
      </c>
      <c r="H106" s="262">
        <f t="shared" si="11"/>
        <v>0.37067545304777594</v>
      </c>
    </row>
    <row r="107" spans="1:8">
      <c r="A107" s="250" t="s">
        <v>12</v>
      </c>
      <c r="B107" s="416">
        <v>464</v>
      </c>
      <c r="C107" s="203">
        <v>221</v>
      </c>
      <c r="D107" s="641">
        <f t="shared" si="9"/>
        <v>47.629310344827587</v>
      </c>
      <c r="E107" s="203">
        <v>241</v>
      </c>
      <c r="F107" s="641">
        <f t="shared" si="10"/>
        <v>51.939655172413794</v>
      </c>
      <c r="G107" s="203">
        <v>2</v>
      </c>
      <c r="H107" s="261">
        <f t="shared" si="11"/>
        <v>0.43103448275862066</v>
      </c>
    </row>
    <row r="108" spans="1:8">
      <c r="A108" s="248" t="s">
        <v>13</v>
      </c>
      <c r="B108" s="415">
        <v>2321</v>
      </c>
      <c r="C108" s="228">
        <v>1260</v>
      </c>
      <c r="D108" s="640">
        <f t="shared" si="9"/>
        <v>54.286945282205949</v>
      </c>
      <c r="E108" s="228">
        <v>1050</v>
      </c>
      <c r="F108" s="640">
        <f t="shared" si="10"/>
        <v>45.239121068504957</v>
      </c>
      <c r="G108" s="228">
        <v>11</v>
      </c>
      <c r="H108" s="262">
        <f t="shared" si="11"/>
        <v>0.47393364928909953</v>
      </c>
    </row>
    <row r="109" spans="1:8">
      <c r="A109" s="250" t="s">
        <v>14</v>
      </c>
      <c r="B109" s="416">
        <v>1413</v>
      </c>
      <c r="C109" s="203">
        <v>1103</v>
      </c>
      <c r="D109" s="641">
        <f t="shared" si="9"/>
        <v>78.060863411181884</v>
      </c>
      <c r="E109" s="203">
        <v>310</v>
      </c>
      <c r="F109" s="641">
        <f t="shared" si="10"/>
        <v>21.939136588818116</v>
      </c>
      <c r="G109" s="203">
        <v>0</v>
      </c>
      <c r="H109" s="261">
        <f t="shared" si="11"/>
        <v>0</v>
      </c>
    </row>
    <row r="110" spans="1:8">
      <c r="A110" s="248" t="s">
        <v>15</v>
      </c>
      <c r="B110" s="415">
        <v>1740</v>
      </c>
      <c r="C110" s="228">
        <v>953</v>
      </c>
      <c r="D110" s="640">
        <f t="shared" si="9"/>
        <v>54.770114942528735</v>
      </c>
      <c r="E110" s="228">
        <v>782</v>
      </c>
      <c r="F110" s="640">
        <f t="shared" si="10"/>
        <v>44.94252873563218</v>
      </c>
      <c r="G110" s="228">
        <v>5</v>
      </c>
      <c r="H110" s="262">
        <f t="shared" si="11"/>
        <v>0.28735632183908044</v>
      </c>
    </row>
    <row r="111" spans="1:8" ht="14.5" thickBot="1">
      <c r="A111" s="253" t="s">
        <v>16</v>
      </c>
      <c r="B111" s="416">
        <v>1320</v>
      </c>
      <c r="C111" s="203">
        <v>967</v>
      </c>
      <c r="D111" s="641">
        <f t="shared" si="9"/>
        <v>73.257575757575751</v>
      </c>
      <c r="E111" s="203">
        <v>353</v>
      </c>
      <c r="F111" s="641">
        <f t="shared" si="10"/>
        <v>26.742424242424239</v>
      </c>
      <c r="G111" s="203">
        <v>0</v>
      </c>
      <c r="H111" s="261">
        <f t="shared" si="11"/>
        <v>0</v>
      </c>
    </row>
    <row r="112" spans="1:8">
      <c r="A112" s="254" t="s">
        <v>18</v>
      </c>
      <c r="B112" s="404">
        <v>42014</v>
      </c>
      <c r="C112" s="216">
        <v>25712</v>
      </c>
      <c r="D112" s="529">
        <f t="shared" si="9"/>
        <v>61.198648069691053</v>
      </c>
      <c r="E112" s="216">
        <v>16102</v>
      </c>
      <c r="F112" s="529">
        <f t="shared" si="10"/>
        <v>38.325320131384778</v>
      </c>
      <c r="G112" s="216">
        <v>200</v>
      </c>
      <c r="H112" s="243">
        <f t="shared" si="11"/>
        <v>0.47603179892416814</v>
      </c>
    </row>
    <row r="113" spans="1:8">
      <c r="A113" s="256" t="s">
        <v>17</v>
      </c>
      <c r="B113" s="405">
        <v>10071</v>
      </c>
      <c r="C113" s="220">
        <v>6170</v>
      </c>
      <c r="D113" s="530">
        <f t="shared" si="9"/>
        <v>61.265018369576005</v>
      </c>
      <c r="E113" s="220">
        <v>3880</v>
      </c>
      <c r="F113" s="530">
        <f t="shared" si="10"/>
        <v>38.526462118955415</v>
      </c>
      <c r="G113" s="220">
        <v>21</v>
      </c>
      <c r="H113" s="244">
        <f t="shared" si="11"/>
        <v>0.20851951146857312</v>
      </c>
    </row>
    <row r="114" spans="1:8" ht="14.5" thickBot="1">
      <c r="A114" s="258" t="s">
        <v>19</v>
      </c>
      <c r="B114" s="406">
        <v>52085</v>
      </c>
      <c r="C114" s="225">
        <v>31882</v>
      </c>
      <c r="D114" s="531">
        <f t="shared" si="9"/>
        <v>61.211481232600562</v>
      </c>
      <c r="E114" s="225">
        <v>19982</v>
      </c>
      <c r="F114" s="531">
        <f t="shared" si="10"/>
        <v>38.364212345204947</v>
      </c>
      <c r="G114" s="225">
        <v>221</v>
      </c>
      <c r="H114" s="245">
        <f t="shared" si="11"/>
        <v>0.42430642219448977</v>
      </c>
    </row>
    <row r="115" spans="1:8">
      <c r="A115" s="904" t="s">
        <v>234</v>
      </c>
      <c r="B115" s="905"/>
      <c r="C115" s="905"/>
      <c r="D115" s="905"/>
      <c r="E115" s="905"/>
      <c r="F115" s="905"/>
      <c r="G115" s="905"/>
      <c r="H115" s="905"/>
    </row>
    <row r="116" spans="1:8" ht="14.25" customHeight="1">
      <c r="A116" s="906"/>
      <c r="B116" s="906"/>
      <c r="C116" s="906"/>
      <c r="D116" s="906"/>
      <c r="E116" s="906"/>
      <c r="F116" s="906"/>
      <c r="G116" s="906"/>
      <c r="H116" s="906"/>
    </row>
    <row r="117" spans="1:8" ht="14.5">
      <c r="A117" s="51"/>
      <c r="B117" s="51"/>
      <c r="C117" s="51"/>
      <c r="D117" s="51"/>
      <c r="E117" s="51"/>
      <c r="F117" s="51"/>
      <c r="G117" s="51"/>
      <c r="H117" s="51"/>
    </row>
  </sheetData>
  <mergeCells count="40">
    <mergeCell ref="A28:H29"/>
    <mergeCell ref="A1:H1"/>
    <mergeCell ref="A4:H4"/>
    <mergeCell ref="A5:A8"/>
    <mergeCell ref="B5:B7"/>
    <mergeCell ref="C5:H5"/>
    <mergeCell ref="C6:D7"/>
    <mergeCell ref="E6:F7"/>
    <mergeCell ref="G6:H7"/>
    <mergeCell ref="B8:C8"/>
    <mergeCell ref="A115:H116"/>
    <mergeCell ref="A57:H58"/>
    <mergeCell ref="A89:H89"/>
    <mergeCell ref="A92:A95"/>
    <mergeCell ref="B92:B94"/>
    <mergeCell ref="C92:H92"/>
    <mergeCell ref="C93:D94"/>
    <mergeCell ref="E93:F94"/>
    <mergeCell ref="G93:H94"/>
    <mergeCell ref="B95:C95"/>
    <mergeCell ref="A60:H60"/>
    <mergeCell ref="A63:A66"/>
    <mergeCell ref="B63:B65"/>
    <mergeCell ref="C63:H63"/>
    <mergeCell ref="C64:D65"/>
    <mergeCell ref="E64:F65"/>
    <mergeCell ref="A31:H31"/>
    <mergeCell ref="A34:A37"/>
    <mergeCell ref="B34:B36"/>
    <mergeCell ref="C34:H34"/>
    <mergeCell ref="C35:D36"/>
    <mergeCell ref="E35:F36"/>
    <mergeCell ref="G35:H36"/>
    <mergeCell ref="B37:C37"/>
    <mergeCell ref="A91:H91"/>
    <mergeCell ref="A62:H62"/>
    <mergeCell ref="A33:H33"/>
    <mergeCell ref="G64:H65"/>
    <mergeCell ref="B66:C66"/>
    <mergeCell ref="A86:H87"/>
  </mergeCells>
  <hyperlinks>
    <hyperlink ref="A2" location="Inhalt!A1" display="Zurück zum Inhalt - HF-1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zoomScale="80" zoomScaleNormal="80" workbookViewId="0">
      <selection activeCell="A2" sqref="A2"/>
    </sheetView>
  </sheetViews>
  <sheetFormatPr baseColWidth="10" defaultColWidth="11" defaultRowHeight="14"/>
  <cols>
    <col min="1" max="1" width="23.5" style="791" customWidth="1"/>
    <col min="2" max="2" width="11" style="791"/>
    <col min="3" max="3" width="11.83203125" style="791" customWidth="1"/>
    <col min="4" max="5" width="11" style="791"/>
    <col min="6" max="6" width="12" style="791" customWidth="1"/>
    <col min="7" max="7" width="11" style="791"/>
    <col min="8" max="8" width="11.83203125" style="791" customWidth="1"/>
    <col min="9" max="10" width="11" style="791"/>
    <col min="11" max="11" width="12" style="791" customWidth="1"/>
    <col min="12" max="16384" width="11" style="791"/>
  </cols>
  <sheetData>
    <row r="1" spans="1:11" ht="23.5">
      <c r="A1" s="822">
        <v>2021</v>
      </c>
      <c r="B1" s="822"/>
      <c r="C1" s="822"/>
      <c r="D1" s="822"/>
      <c r="E1" s="822"/>
      <c r="F1" s="822"/>
      <c r="G1" s="822"/>
      <c r="H1" s="822"/>
      <c r="I1" s="822"/>
      <c r="J1" s="822"/>
      <c r="K1" s="822"/>
    </row>
    <row r="2" spans="1:11" ht="14.5" customHeight="1">
      <c r="A2" s="813" t="s">
        <v>208</v>
      </c>
      <c r="B2" s="553"/>
      <c r="C2" s="552"/>
      <c r="D2" s="552"/>
      <c r="E2" s="552"/>
      <c r="F2" s="552"/>
      <c r="G2" s="552"/>
      <c r="H2" s="552"/>
      <c r="I2" s="552"/>
      <c r="J2" s="552"/>
      <c r="K2" s="552"/>
    </row>
    <row r="3" spans="1:11" ht="14.5" customHeight="1">
      <c r="A3" s="813"/>
      <c r="B3" s="553"/>
      <c r="C3" s="552"/>
      <c r="D3" s="552"/>
      <c r="E3" s="552"/>
      <c r="F3" s="552"/>
      <c r="G3" s="552"/>
      <c r="H3" s="552"/>
      <c r="I3" s="552"/>
      <c r="J3" s="552"/>
      <c r="K3" s="552"/>
    </row>
    <row r="4" spans="1:11" ht="14.5">
      <c r="A4" s="911" t="s">
        <v>225</v>
      </c>
      <c r="B4" s="911"/>
      <c r="C4" s="911"/>
      <c r="D4" s="911"/>
      <c r="E4" s="911"/>
      <c r="F4" s="911"/>
      <c r="G4" s="911"/>
      <c r="H4" s="911"/>
      <c r="I4" s="911"/>
      <c r="J4" s="911"/>
      <c r="K4" s="911"/>
    </row>
    <row r="5" spans="1:11" ht="29.25" customHeight="1">
      <c r="A5" s="913" t="s">
        <v>2</v>
      </c>
      <c r="B5" s="916" t="s">
        <v>47</v>
      </c>
      <c r="C5" s="917"/>
      <c r="D5" s="917"/>
      <c r="E5" s="917"/>
      <c r="F5" s="918"/>
      <c r="G5" s="916" t="s">
        <v>20</v>
      </c>
      <c r="H5" s="917"/>
      <c r="I5" s="917"/>
      <c r="J5" s="917"/>
      <c r="K5" s="826"/>
    </row>
    <row r="6" spans="1:11" ht="29.25" customHeight="1">
      <c r="A6" s="914"/>
      <c r="B6" s="919" t="s">
        <v>99</v>
      </c>
      <c r="C6" s="920"/>
      <c r="D6" s="920"/>
      <c r="E6" s="920"/>
      <c r="F6" s="920"/>
      <c r="G6" s="920"/>
      <c r="H6" s="920"/>
      <c r="I6" s="920"/>
      <c r="J6" s="920"/>
      <c r="K6" s="921"/>
    </row>
    <row r="7" spans="1:11" ht="15" customHeight="1">
      <c r="A7" s="914"/>
      <c r="B7" s="922" t="s">
        <v>38</v>
      </c>
      <c r="C7" s="922" t="s">
        <v>1</v>
      </c>
      <c r="D7" s="919" t="s">
        <v>39</v>
      </c>
      <c r="E7" s="920"/>
      <c r="F7" s="924"/>
      <c r="G7" s="922" t="s">
        <v>38</v>
      </c>
      <c r="H7" s="922" t="s">
        <v>1</v>
      </c>
      <c r="I7" s="919" t="s">
        <v>39</v>
      </c>
      <c r="J7" s="920"/>
      <c r="K7" s="921"/>
    </row>
    <row r="8" spans="1:11" ht="65.25" customHeight="1" thickBot="1">
      <c r="A8" s="915"/>
      <c r="B8" s="923"/>
      <c r="C8" s="923"/>
      <c r="D8" s="407" t="s">
        <v>218</v>
      </c>
      <c r="E8" s="399" t="s">
        <v>219</v>
      </c>
      <c r="F8" s="408" t="s">
        <v>224</v>
      </c>
      <c r="G8" s="923"/>
      <c r="H8" s="923"/>
      <c r="I8" s="407" t="s">
        <v>218</v>
      </c>
      <c r="J8" s="399" t="s">
        <v>219</v>
      </c>
      <c r="K8" s="400" t="s">
        <v>224</v>
      </c>
    </row>
    <row r="9" spans="1:11" ht="15" customHeight="1">
      <c r="A9" s="263" t="s">
        <v>3</v>
      </c>
      <c r="B9" s="401">
        <v>288</v>
      </c>
      <c r="C9" s="409">
        <v>8.7989172443502087E-2</v>
      </c>
      <c r="D9" s="264">
        <v>147</v>
      </c>
      <c r="E9" s="265">
        <v>102</v>
      </c>
      <c r="F9" s="283">
        <v>123</v>
      </c>
      <c r="G9" s="415">
        <v>4223</v>
      </c>
      <c r="H9" s="409">
        <v>1.2889500688274309</v>
      </c>
      <c r="I9" s="266">
        <v>1188</v>
      </c>
      <c r="J9" s="266">
        <v>1001</v>
      </c>
      <c r="K9" s="396">
        <v>2710</v>
      </c>
    </row>
    <row r="10" spans="1:11">
      <c r="A10" s="267" t="s">
        <v>4</v>
      </c>
      <c r="B10" s="402">
        <v>581</v>
      </c>
      <c r="C10" s="410">
        <v>0.15006599287638539</v>
      </c>
      <c r="D10" s="268">
        <v>297</v>
      </c>
      <c r="E10" s="269">
        <v>177</v>
      </c>
      <c r="F10" s="284">
        <v>223</v>
      </c>
      <c r="G10" s="416">
        <v>7380</v>
      </c>
      <c r="H10" s="410">
        <v>1.9268778573535976</v>
      </c>
      <c r="I10" s="270">
        <v>1635</v>
      </c>
      <c r="J10" s="270">
        <v>1301</v>
      </c>
      <c r="K10" s="397">
        <v>5252</v>
      </c>
    </row>
    <row r="11" spans="1:11">
      <c r="A11" s="263" t="s">
        <v>26</v>
      </c>
      <c r="B11" s="401">
        <v>501</v>
      </c>
      <c r="C11" s="409">
        <v>0.43825886140172854</v>
      </c>
      <c r="D11" s="264">
        <v>236</v>
      </c>
      <c r="E11" s="265">
        <v>105</v>
      </c>
      <c r="F11" s="283">
        <v>209</v>
      </c>
      <c r="G11" s="415">
        <v>4991</v>
      </c>
      <c r="H11" s="409">
        <v>4.3945690839291371</v>
      </c>
      <c r="I11" s="266">
        <v>1382</v>
      </c>
      <c r="J11" s="266">
        <v>1112</v>
      </c>
      <c r="K11" s="396">
        <v>2918</v>
      </c>
    </row>
    <row r="12" spans="1:11">
      <c r="A12" s="267" t="s">
        <v>5</v>
      </c>
      <c r="B12" s="402">
        <v>149</v>
      </c>
      <c r="C12" s="410">
        <v>0.24219372246875051</v>
      </c>
      <c r="D12" s="268">
        <v>74</v>
      </c>
      <c r="E12" s="269">
        <v>77</v>
      </c>
      <c r="F12" s="284">
        <v>45</v>
      </c>
      <c r="G12" s="416">
        <v>1110</v>
      </c>
      <c r="H12" s="410">
        <v>1.5877329747822231</v>
      </c>
      <c r="I12" s="270">
        <v>321</v>
      </c>
      <c r="J12" s="270">
        <v>521</v>
      </c>
      <c r="K12" s="397">
        <v>523</v>
      </c>
    </row>
    <row r="13" spans="1:11">
      <c r="A13" s="263" t="s">
        <v>6</v>
      </c>
      <c r="B13" s="401">
        <v>61</v>
      </c>
      <c r="C13" s="409">
        <v>0.29588668994955375</v>
      </c>
      <c r="D13" s="264">
        <v>31</v>
      </c>
      <c r="E13" s="265">
        <v>31</v>
      </c>
      <c r="F13" s="283">
        <v>23</v>
      </c>
      <c r="G13" s="415">
        <v>642</v>
      </c>
      <c r="H13" s="409">
        <v>3.207273817255333</v>
      </c>
      <c r="I13" s="266">
        <v>247</v>
      </c>
      <c r="J13" s="266">
        <v>267</v>
      </c>
      <c r="K13" s="396">
        <v>400</v>
      </c>
    </row>
    <row r="14" spans="1:11">
      <c r="A14" s="267" t="s">
        <v>27</v>
      </c>
      <c r="B14" s="402">
        <v>115</v>
      </c>
      <c r="C14" s="410">
        <v>0.19251694986189</v>
      </c>
      <c r="D14" s="268">
        <v>68</v>
      </c>
      <c r="E14" s="269">
        <v>51</v>
      </c>
      <c r="F14" s="284">
        <v>46</v>
      </c>
      <c r="G14" s="416">
        <v>1914</v>
      </c>
      <c r="H14" s="410">
        <v>3.2835820895522385</v>
      </c>
      <c r="I14" s="270">
        <v>503</v>
      </c>
      <c r="J14" s="270">
        <v>536</v>
      </c>
      <c r="K14" s="397">
        <v>1248</v>
      </c>
    </row>
    <row r="15" spans="1:11">
      <c r="A15" s="263" t="s">
        <v>7</v>
      </c>
      <c r="B15" s="401">
        <v>264</v>
      </c>
      <c r="C15" s="409">
        <v>0.1459345616158936</v>
      </c>
      <c r="D15" s="264">
        <v>168</v>
      </c>
      <c r="E15" s="265">
        <v>99</v>
      </c>
      <c r="F15" s="283">
        <v>84</v>
      </c>
      <c r="G15" s="415">
        <v>3702</v>
      </c>
      <c r="H15" s="409">
        <v>2.000789074027034</v>
      </c>
      <c r="I15" s="266">
        <v>1348</v>
      </c>
      <c r="J15" s="266">
        <v>1577</v>
      </c>
      <c r="K15" s="396">
        <v>1544</v>
      </c>
    </row>
    <row r="16" spans="1:11">
      <c r="A16" s="267" t="s">
        <v>8</v>
      </c>
      <c r="B16" s="402">
        <v>48</v>
      </c>
      <c r="C16" s="410">
        <v>0.12501627816121891</v>
      </c>
      <c r="D16" s="268">
        <v>34</v>
      </c>
      <c r="E16" s="269">
        <v>24</v>
      </c>
      <c r="F16" s="284">
        <v>15</v>
      </c>
      <c r="G16" s="416">
        <v>1278</v>
      </c>
      <c r="H16" s="410">
        <v>3.0335398419141213</v>
      </c>
      <c r="I16" s="270">
        <v>241</v>
      </c>
      <c r="J16" s="270">
        <v>608</v>
      </c>
      <c r="K16" s="397">
        <v>614</v>
      </c>
    </row>
    <row r="17" spans="1:11">
      <c r="A17" s="263" t="s">
        <v>9</v>
      </c>
      <c r="B17" s="401">
        <v>279</v>
      </c>
      <c r="C17" s="409">
        <v>0.12400881840486434</v>
      </c>
      <c r="D17" s="264">
        <v>149</v>
      </c>
      <c r="E17" s="265">
        <v>132</v>
      </c>
      <c r="F17" s="283">
        <v>77</v>
      </c>
      <c r="G17" s="415">
        <v>6844</v>
      </c>
      <c r="H17" s="409">
        <v>2.9862468584194359</v>
      </c>
      <c r="I17" s="266">
        <v>2242</v>
      </c>
      <c r="J17" s="266">
        <v>2747</v>
      </c>
      <c r="K17" s="396">
        <v>2906</v>
      </c>
    </row>
    <row r="18" spans="1:11">
      <c r="A18" s="267" t="s">
        <v>10</v>
      </c>
      <c r="B18" s="402">
        <v>737</v>
      </c>
      <c r="C18" s="410">
        <v>0.1428012292143801</v>
      </c>
      <c r="D18" s="268">
        <v>365</v>
      </c>
      <c r="E18" s="269">
        <v>232</v>
      </c>
      <c r="F18" s="284">
        <v>299</v>
      </c>
      <c r="G18" s="416">
        <v>15367</v>
      </c>
      <c r="H18" s="410">
        <v>2.9271814330559875</v>
      </c>
      <c r="I18" s="270">
        <v>3604</v>
      </c>
      <c r="J18" s="270">
        <v>4499</v>
      </c>
      <c r="K18" s="397">
        <v>9450</v>
      </c>
    </row>
    <row r="19" spans="1:11">
      <c r="A19" s="263" t="s">
        <v>11</v>
      </c>
      <c r="B19" s="401">
        <v>125</v>
      </c>
      <c r="C19" s="409">
        <v>0.10890588788792278</v>
      </c>
      <c r="D19" s="264">
        <v>87</v>
      </c>
      <c r="E19" s="265">
        <v>76</v>
      </c>
      <c r="F19" s="283">
        <v>14</v>
      </c>
      <c r="G19" s="415">
        <v>1722</v>
      </c>
      <c r="H19" s="409">
        <v>1.4584197911461554</v>
      </c>
      <c r="I19" s="266">
        <v>689</v>
      </c>
      <c r="J19" s="266">
        <v>1081</v>
      </c>
      <c r="K19" s="396">
        <v>415</v>
      </c>
    </row>
    <row r="20" spans="1:11">
      <c r="A20" s="267" t="s">
        <v>12</v>
      </c>
      <c r="B20" s="402">
        <v>40</v>
      </c>
      <c r="C20" s="410">
        <v>0.16353229762878169</v>
      </c>
      <c r="D20" s="268">
        <v>18</v>
      </c>
      <c r="E20" s="269">
        <v>19</v>
      </c>
      <c r="F20" s="284">
        <v>11</v>
      </c>
      <c r="G20" s="416">
        <v>495</v>
      </c>
      <c r="H20" s="410">
        <v>1.973762909206906</v>
      </c>
      <c r="I20" s="270">
        <v>142</v>
      </c>
      <c r="J20" s="270">
        <v>206</v>
      </c>
      <c r="K20" s="397">
        <v>235</v>
      </c>
    </row>
    <row r="21" spans="1:11">
      <c r="A21" s="263" t="s">
        <v>13</v>
      </c>
      <c r="B21" s="401">
        <v>232</v>
      </c>
      <c r="C21" s="409">
        <v>0.22292687614105891</v>
      </c>
      <c r="D21" s="264">
        <v>144</v>
      </c>
      <c r="E21" s="265">
        <v>112</v>
      </c>
      <c r="F21" s="283">
        <v>59</v>
      </c>
      <c r="G21" s="415">
        <v>2812</v>
      </c>
      <c r="H21" s="409">
        <v>2.4551875878567753</v>
      </c>
      <c r="I21" s="266">
        <v>1008</v>
      </c>
      <c r="J21" s="266">
        <v>1156</v>
      </c>
      <c r="K21" s="396">
        <v>1461</v>
      </c>
    </row>
    <row r="22" spans="1:11">
      <c r="A22" s="267" t="s">
        <v>14</v>
      </c>
      <c r="B22" s="402">
        <v>144</v>
      </c>
      <c r="C22" s="410">
        <v>0.2840797001380943</v>
      </c>
      <c r="D22" s="268">
        <v>74</v>
      </c>
      <c r="E22" s="269">
        <v>77</v>
      </c>
      <c r="F22" s="284">
        <v>26</v>
      </c>
      <c r="G22" s="416">
        <v>1207</v>
      </c>
      <c r="H22" s="410">
        <v>2.1553956320648582</v>
      </c>
      <c r="I22" s="270">
        <v>381</v>
      </c>
      <c r="J22" s="270">
        <v>720</v>
      </c>
      <c r="K22" s="397">
        <v>344</v>
      </c>
    </row>
    <row r="23" spans="1:11">
      <c r="A23" s="263" t="s">
        <v>15</v>
      </c>
      <c r="B23" s="401">
        <v>100</v>
      </c>
      <c r="C23" s="409">
        <v>0.13154606085320775</v>
      </c>
      <c r="D23" s="264">
        <v>48</v>
      </c>
      <c r="E23" s="265">
        <v>29</v>
      </c>
      <c r="F23" s="283">
        <v>45</v>
      </c>
      <c r="G23" s="415">
        <v>2093</v>
      </c>
      <c r="H23" s="409">
        <v>2.6234645274504889</v>
      </c>
      <c r="I23" s="266">
        <v>648</v>
      </c>
      <c r="J23" s="266">
        <v>717</v>
      </c>
      <c r="K23" s="396">
        <v>1078</v>
      </c>
    </row>
    <row r="24" spans="1:11" ht="14.5" thickBot="1">
      <c r="A24" s="271" t="s">
        <v>16</v>
      </c>
      <c r="B24" s="403">
        <v>180</v>
      </c>
      <c r="C24" s="411">
        <v>0.35803795202291444</v>
      </c>
      <c r="D24" s="272">
        <v>102</v>
      </c>
      <c r="E24" s="273">
        <v>67</v>
      </c>
      <c r="F24" s="285">
        <v>60</v>
      </c>
      <c r="G24" s="417">
        <v>1353</v>
      </c>
      <c r="H24" s="411">
        <v>2.4011073843369002</v>
      </c>
      <c r="I24" s="274">
        <v>377</v>
      </c>
      <c r="J24" s="274">
        <v>500</v>
      </c>
      <c r="K24" s="398">
        <v>769</v>
      </c>
    </row>
    <row r="25" spans="1:11">
      <c r="A25" s="275" t="s">
        <v>18</v>
      </c>
      <c r="B25" s="404">
        <v>2590</v>
      </c>
      <c r="C25" s="412">
        <v>0.13405290586846355</v>
      </c>
      <c r="D25" s="242">
        <v>1378</v>
      </c>
      <c r="E25" s="214">
        <v>948</v>
      </c>
      <c r="F25" s="276">
        <v>945</v>
      </c>
      <c r="G25" s="404">
        <v>44382</v>
      </c>
      <c r="H25" s="412">
        <v>2.2747634619130115</v>
      </c>
      <c r="I25" s="216">
        <v>12246</v>
      </c>
      <c r="J25" s="242">
        <v>13932</v>
      </c>
      <c r="K25" s="214">
        <v>25238</v>
      </c>
    </row>
    <row r="26" spans="1:11">
      <c r="A26" s="277" t="s">
        <v>17</v>
      </c>
      <c r="B26" s="405">
        <v>1254</v>
      </c>
      <c r="C26" s="413">
        <v>0.29909413117209599</v>
      </c>
      <c r="D26" s="291">
        <v>664</v>
      </c>
      <c r="E26" s="218">
        <v>462</v>
      </c>
      <c r="F26" s="278">
        <v>414</v>
      </c>
      <c r="G26" s="405">
        <v>12751</v>
      </c>
      <c r="H26" s="413">
        <v>2.8179441449922984</v>
      </c>
      <c r="I26" s="220">
        <v>3710</v>
      </c>
      <c r="J26" s="291">
        <v>4617</v>
      </c>
      <c r="K26" s="218">
        <v>6629</v>
      </c>
    </row>
    <row r="27" spans="1:11" ht="14.5" thickBot="1">
      <c r="A27" s="279" t="s">
        <v>19</v>
      </c>
      <c r="B27" s="406">
        <v>3844</v>
      </c>
      <c r="C27" s="414">
        <v>0.16348131851681105</v>
      </c>
      <c r="D27" s="280">
        <v>2042</v>
      </c>
      <c r="E27" s="223">
        <v>1410</v>
      </c>
      <c r="F27" s="281">
        <v>1359</v>
      </c>
      <c r="G27" s="406">
        <v>57133</v>
      </c>
      <c r="H27" s="414">
        <v>2.377022682670197</v>
      </c>
      <c r="I27" s="225">
        <v>15956</v>
      </c>
      <c r="J27" s="280">
        <v>18549</v>
      </c>
      <c r="K27" s="223">
        <v>31867</v>
      </c>
    </row>
    <row r="28" spans="1:11">
      <c r="A28" s="909" t="s">
        <v>21</v>
      </c>
      <c r="B28" s="909"/>
      <c r="C28" s="909"/>
      <c r="D28" s="909"/>
      <c r="E28" s="909"/>
      <c r="F28" s="909"/>
      <c r="G28" s="909"/>
      <c r="H28" s="909"/>
      <c r="I28" s="909"/>
      <c r="J28" s="909"/>
      <c r="K28" s="909"/>
    </row>
    <row r="29" spans="1:11">
      <c r="A29" s="910" t="s">
        <v>220</v>
      </c>
      <c r="B29" s="910"/>
      <c r="C29" s="910"/>
      <c r="D29" s="910"/>
      <c r="E29" s="910"/>
      <c r="F29" s="910"/>
      <c r="G29" s="910"/>
      <c r="H29" s="910"/>
      <c r="I29" s="910"/>
      <c r="J29" s="910"/>
      <c r="K29" s="910"/>
    </row>
    <row r="30" spans="1:11" ht="34.15" customHeight="1">
      <c r="A30" s="912" t="s">
        <v>239</v>
      </c>
      <c r="B30" s="912"/>
      <c r="C30" s="912"/>
      <c r="D30" s="912"/>
      <c r="E30" s="912"/>
      <c r="F30" s="912"/>
      <c r="G30" s="912"/>
      <c r="H30" s="912"/>
      <c r="I30" s="912"/>
      <c r="J30" s="912"/>
      <c r="K30" s="912"/>
    </row>
    <row r="32" spans="1:11" ht="23.5">
      <c r="A32" s="822">
        <v>2020</v>
      </c>
      <c r="B32" s="822"/>
      <c r="C32" s="822"/>
      <c r="D32" s="822"/>
      <c r="E32" s="822"/>
      <c r="F32" s="822"/>
      <c r="G32" s="822"/>
      <c r="H32" s="822"/>
      <c r="I32" s="822"/>
      <c r="J32" s="822"/>
      <c r="K32" s="822"/>
    </row>
    <row r="33" spans="1:11" ht="14.5">
      <c r="A33" s="793"/>
      <c r="B33" s="792"/>
      <c r="C33" s="792"/>
      <c r="D33" s="792"/>
      <c r="E33" s="792"/>
      <c r="F33" s="792"/>
      <c r="G33" s="792"/>
      <c r="H33" s="792"/>
      <c r="I33" s="792"/>
      <c r="J33" s="792"/>
      <c r="K33" s="792"/>
    </row>
    <row r="34" spans="1:11" ht="14.5">
      <c r="A34" s="911" t="s">
        <v>226</v>
      </c>
      <c r="B34" s="911"/>
      <c r="C34" s="911"/>
      <c r="D34" s="911"/>
      <c r="E34" s="911"/>
      <c r="F34" s="911"/>
      <c r="G34" s="911"/>
      <c r="H34" s="911"/>
      <c r="I34" s="911"/>
      <c r="J34" s="911"/>
      <c r="K34" s="911"/>
    </row>
    <row r="35" spans="1:11" ht="27" customHeight="1">
      <c r="A35" s="913" t="s">
        <v>2</v>
      </c>
      <c r="B35" s="916" t="s">
        <v>47</v>
      </c>
      <c r="C35" s="917"/>
      <c r="D35" s="917"/>
      <c r="E35" s="917"/>
      <c r="F35" s="918"/>
      <c r="G35" s="916" t="s">
        <v>20</v>
      </c>
      <c r="H35" s="917"/>
      <c r="I35" s="917"/>
      <c r="J35" s="917"/>
      <c r="K35" s="826"/>
    </row>
    <row r="36" spans="1:11" ht="27" customHeight="1">
      <c r="A36" s="914"/>
      <c r="B36" s="919" t="s">
        <v>99</v>
      </c>
      <c r="C36" s="920"/>
      <c r="D36" s="920"/>
      <c r="E36" s="920"/>
      <c r="F36" s="920"/>
      <c r="G36" s="920"/>
      <c r="H36" s="920"/>
      <c r="I36" s="920"/>
      <c r="J36" s="920"/>
      <c r="K36" s="921"/>
    </row>
    <row r="37" spans="1:11" ht="15" customHeight="1">
      <c r="A37" s="914"/>
      <c r="B37" s="922" t="s">
        <v>38</v>
      </c>
      <c r="C37" s="922" t="s">
        <v>1</v>
      </c>
      <c r="D37" s="919" t="s">
        <v>39</v>
      </c>
      <c r="E37" s="920"/>
      <c r="F37" s="924"/>
      <c r="G37" s="922" t="s">
        <v>38</v>
      </c>
      <c r="H37" s="922" t="s">
        <v>1</v>
      </c>
      <c r="I37" s="919" t="s">
        <v>39</v>
      </c>
      <c r="J37" s="920"/>
      <c r="K37" s="921"/>
    </row>
    <row r="38" spans="1:11" ht="66" customHeight="1" thickBot="1">
      <c r="A38" s="915"/>
      <c r="B38" s="923"/>
      <c r="C38" s="923"/>
      <c r="D38" s="407" t="s">
        <v>218</v>
      </c>
      <c r="E38" s="399" t="s">
        <v>219</v>
      </c>
      <c r="F38" s="408" t="s">
        <v>224</v>
      </c>
      <c r="G38" s="923"/>
      <c r="H38" s="923"/>
      <c r="I38" s="407" t="s">
        <v>218</v>
      </c>
      <c r="J38" s="399" t="s">
        <v>219</v>
      </c>
      <c r="K38" s="400" t="s">
        <v>224</v>
      </c>
    </row>
    <row r="39" spans="1:11">
      <c r="A39" s="263" t="s">
        <v>3</v>
      </c>
      <c r="B39" s="401">
        <v>359</v>
      </c>
      <c r="C39" s="409">
        <v>0.10925402931294738</v>
      </c>
      <c r="D39" s="264">
        <v>179</v>
      </c>
      <c r="E39" s="265">
        <v>119</v>
      </c>
      <c r="F39" s="283">
        <v>142</v>
      </c>
      <c r="G39" s="415">
        <v>4431</v>
      </c>
      <c r="H39" s="409">
        <v>1.3827300727407763</v>
      </c>
      <c r="I39" s="266">
        <v>1236</v>
      </c>
      <c r="J39" s="266">
        <v>991</v>
      </c>
      <c r="K39" s="396">
        <v>2876</v>
      </c>
    </row>
    <row r="40" spans="1:11">
      <c r="A40" s="267" t="s">
        <v>4</v>
      </c>
      <c r="B40" s="402">
        <v>552</v>
      </c>
      <c r="C40" s="410">
        <v>0.14286047035257032</v>
      </c>
      <c r="D40" s="268">
        <v>286</v>
      </c>
      <c r="E40" s="269">
        <v>153</v>
      </c>
      <c r="F40" s="284">
        <v>203</v>
      </c>
      <c r="G40" s="416">
        <v>7221</v>
      </c>
      <c r="H40" s="410">
        <v>1.9301448477347998</v>
      </c>
      <c r="I40" s="270">
        <v>1585</v>
      </c>
      <c r="J40" s="270">
        <v>1284</v>
      </c>
      <c r="K40" s="397">
        <v>5070</v>
      </c>
    </row>
    <row r="41" spans="1:11" ht="14.25" customHeight="1">
      <c r="A41" s="263" t="s">
        <v>26</v>
      </c>
      <c r="B41" s="401">
        <v>574</v>
      </c>
      <c r="C41" s="409">
        <v>0.49129534210931747</v>
      </c>
      <c r="D41" s="264">
        <v>250</v>
      </c>
      <c r="E41" s="265">
        <v>131</v>
      </c>
      <c r="F41" s="283">
        <v>254</v>
      </c>
      <c r="G41" s="415">
        <v>5590</v>
      </c>
      <c r="H41" s="409">
        <v>4.9495307242783779</v>
      </c>
      <c r="I41" s="266">
        <v>1549</v>
      </c>
      <c r="J41" s="266">
        <v>1118</v>
      </c>
      <c r="K41" s="396">
        <v>3403</v>
      </c>
    </row>
    <row r="42" spans="1:11" ht="14.25" customHeight="1">
      <c r="A42" s="267" t="s">
        <v>5</v>
      </c>
      <c r="B42" s="402">
        <v>154</v>
      </c>
      <c r="C42" s="410">
        <v>0.24460363093441764</v>
      </c>
      <c r="D42" s="268">
        <v>84</v>
      </c>
      <c r="E42" s="269">
        <v>83</v>
      </c>
      <c r="F42" s="284">
        <v>45</v>
      </c>
      <c r="G42" s="416">
        <v>1191</v>
      </c>
      <c r="H42" s="410">
        <v>1.7253867995595991</v>
      </c>
      <c r="I42" s="270">
        <v>344</v>
      </c>
      <c r="J42" s="270">
        <v>576</v>
      </c>
      <c r="K42" s="397">
        <v>550</v>
      </c>
    </row>
    <row r="43" spans="1:11" ht="14.25" customHeight="1">
      <c r="A43" s="263" t="s">
        <v>6</v>
      </c>
      <c r="B43" s="401">
        <v>69</v>
      </c>
      <c r="C43" s="409">
        <v>0.33273858320875727</v>
      </c>
      <c r="D43" s="264">
        <v>33</v>
      </c>
      <c r="E43" s="265">
        <v>25</v>
      </c>
      <c r="F43" s="283">
        <v>35</v>
      </c>
      <c r="G43" s="415">
        <v>644</v>
      </c>
      <c r="H43" s="409">
        <v>3.2791893680940989</v>
      </c>
      <c r="I43" s="266">
        <v>177</v>
      </c>
      <c r="J43" s="266">
        <v>214</v>
      </c>
      <c r="K43" s="396">
        <v>455</v>
      </c>
    </row>
    <row r="44" spans="1:11">
      <c r="A44" s="267" t="s">
        <v>27</v>
      </c>
      <c r="B44" s="402">
        <v>113</v>
      </c>
      <c r="C44" s="410">
        <v>0.18543437592306936</v>
      </c>
      <c r="D44" s="268">
        <v>64</v>
      </c>
      <c r="E44" s="269">
        <v>55</v>
      </c>
      <c r="F44" s="284">
        <v>47</v>
      </c>
      <c r="G44" s="416">
        <v>1830</v>
      </c>
      <c r="H44" s="410">
        <v>3.1916563475591677</v>
      </c>
      <c r="I44" s="270">
        <v>493</v>
      </c>
      <c r="J44" s="270">
        <v>577</v>
      </c>
      <c r="K44" s="397">
        <v>1118</v>
      </c>
    </row>
    <row r="45" spans="1:11">
      <c r="A45" s="263" t="s">
        <v>7</v>
      </c>
      <c r="B45" s="401">
        <v>260</v>
      </c>
      <c r="C45" s="409">
        <v>0.1421736158578264</v>
      </c>
      <c r="D45" s="264">
        <v>170</v>
      </c>
      <c r="E45" s="265">
        <v>100</v>
      </c>
      <c r="F45" s="283">
        <v>62</v>
      </c>
      <c r="G45" s="415">
        <v>3774</v>
      </c>
      <c r="H45" s="409">
        <v>2.0810472509112161</v>
      </c>
      <c r="I45" s="266">
        <v>1421</v>
      </c>
      <c r="J45" s="266">
        <v>1587</v>
      </c>
      <c r="K45" s="396">
        <v>1579</v>
      </c>
    </row>
    <row r="46" spans="1:11">
      <c r="A46" s="267" t="s">
        <v>8</v>
      </c>
      <c r="B46" s="402">
        <v>63</v>
      </c>
      <c r="C46" s="410">
        <v>0.16015456186287719</v>
      </c>
      <c r="D46" s="268">
        <v>35</v>
      </c>
      <c r="E46" s="269">
        <v>22</v>
      </c>
      <c r="F46" s="284">
        <v>30</v>
      </c>
      <c r="G46" s="416">
        <v>1379</v>
      </c>
      <c r="H46" s="410">
        <v>3.2713384257721687</v>
      </c>
      <c r="I46" s="270">
        <v>327</v>
      </c>
      <c r="J46" s="270">
        <v>588</v>
      </c>
      <c r="K46" s="397">
        <v>813</v>
      </c>
    </row>
    <row r="47" spans="1:11">
      <c r="A47" s="263" t="s">
        <v>9</v>
      </c>
      <c r="B47" s="401">
        <v>345</v>
      </c>
      <c r="C47" s="409">
        <v>0.15381665945883288</v>
      </c>
      <c r="D47" s="264">
        <v>169</v>
      </c>
      <c r="E47" s="265">
        <v>169</v>
      </c>
      <c r="F47" s="283">
        <v>115</v>
      </c>
      <c r="G47" s="415">
        <v>7045</v>
      </c>
      <c r="H47" s="409">
        <v>3.1353612674959388</v>
      </c>
      <c r="I47" s="266">
        <v>2288</v>
      </c>
      <c r="J47" s="266">
        <v>2758</v>
      </c>
      <c r="K47" s="396">
        <v>3057</v>
      </c>
    </row>
    <row r="48" spans="1:11">
      <c r="A48" s="267" t="s">
        <v>10</v>
      </c>
      <c r="B48" s="402">
        <v>810</v>
      </c>
      <c r="C48" s="410">
        <v>0.15596388569580111</v>
      </c>
      <c r="D48" s="268">
        <v>415</v>
      </c>
      <c r="E48" s="269">
        <v>251</v>
      </c>
      <c r="F48" s="284">
        <v>317</v>
      </c>
      <c r="G48" s="416">
        <v>15450</v>
      </c>
      <c r="H48" s="410">
        <v>3.0013345740144648</v>
      </c>
      <c r="I48" s="270">
        <v>3637</v>
      </c>
      <c r="J48" s="270">
        <v>4310</v>
      </c>
      <c r="K48" s="397">
        <v>9505</v>
      </c>
    </row>
    <row r="49" spans="1:11">
      <c r="A49" s="263" t="s">
        <v>11</v>
      </c>
      <c r="B49" s="401">
        <v>141</v>
      </c>
      <c r="C49" s="409">
        <v>0.12272608582122028</v>
      </c>
      <c r="D49" s="264">
        <v>83</v>
      </c>
      <c r="E49" s="265">
        <v>83</v>
      </c>
      <c r="F49" s="283">
        <v>19</v>
      </c>
      <c r="G49" s="415">
        <v>1796</v>
      </c>
      <c r="H49" s="409">
        <v>1.565032503180606</v>
      </c>
      <c r="I49" s="266">
        <v>737</v>
      </c>
      <c r="J49" s="266">
        <v>1079</v>
      </c>
      <c r="K49" s="396">
        <v>466</v>
      </c>
    </row>
    <row r="50" spans="1:11">
      <c r="A50" s="267" t="s">
        <v>12</v>
      </c>
      <c r="B50" s="402">
        <v>36</v>
      </c>
      <c r="C50" s="410">
        <v>0.14664548454112183</v>
      </c>
      <c r="D50" s="268">
        <v>22</v>
      </c>
      <c r="E50" s="269">
        <v>20</v>
      </c>
      <c r="F50" s="284">
        <v>9</v>
      </c>
      <c r="G50" s="416">
        <v>482</v>
      </c>
      <c r="H50" s="410">
        <v>1.9609438567941415</v>
      </c>
      <c r="I50" s="270">
        <v>124</v>
      </c>
      <c r="J50" s="270">
        <v>196</v>
      </c>
      <c r="K50" s="397">
        <v>243</v>
      </c>
    </row>
    <row r="51" spans="1:11">
      <c r="A51" s="263" t="s">
        <v>13</v>
      </c>
      <c r="B51" s="401">
        <v>223</v>
      </c>
      <c r="C51" s="409">
        <v>0.20664411805587732</v>
      </c>
      <c r="D51" s="264">
        <v>141</v>
      </c>
      <c r="E51" s="265">
        <v>112</v>
      </c>
      <c r="F51" s="283">
        <v>55</v>
      </c>
      <c r="G51" s="415">
        <v>2814</v>
      </c>
      <c r="H51" s="409">
        <v>2.4588015308529787</v>
      </c>
      <c r="I51" s="266">
        <v>1007</v>
      </c>
      <c r="J51" s="266">
        <v>1201</v>
      </c>
      <c r="K51" s="396">
        <v>1454</v>
      </c>
    </row>
    <row r="52" spans="1:11">
      <c r="A52" s="267" t="s">
        <v>14</v>
      </c>
      <c r="B52" s="402">
        <v>150</v>
      </c>
      <c r="C52" s="410">
        <v>0.28552393642333684</v>
      </c>
      <c r="D52" s="268">
        <v>82</v>
      </c>
      <c r="E52" s="269">
        <v>89</v>
      </c>
      <c r="F52" s="284">
        <v>21</v>
      </c>
      <c r="G52" s="416">
        <v>1306</v>
      </c>
      <c r="H52" s="410">
        <v>2.3371092142230814</v>
      </c>
      <c r="I52" s="270">
        <v>440</v>
      </c>
      <c r="J52" s="270">
        <v>715</v>
      </c>
      <c r="K52" s="397">
        <v>386</v>
      </c>
    </row>
    <row r="53" spans="1:11">
      <c r="A53" s="263" t="s">
        <v>15</v>
      </c>
      <c r="B53" s="401">
        <v>112</v>
      </c>
      <c r="C53" s="409">
        <v>0.14601204599379447</v>
      </c>
      <c r="D53" s="264">
        <v>53</v>
      </c>
      <c r="E53" s="265">
        <v>31</v>
      </c>
      <c r="F53" s="283">
        <v>55</v>
      </c>
      <c r="G53" s="415">
        <v>2171</v>
      </c>
      <c r="H53" s="409">
        <v>2.7710412784315728</v>
      </c>
      <c r="I53" s="266">
        <v>629</v>
      </c>
      <c r="J53" s="266">
        <v>673</v>
      </c>
      <c r="K53" s="396">
        <v>1193</v>
      </c>
    </row>
    <row r="54" spans="1:11" ht="14.5" thickBot="1">
      <c r="A54" s="271" t="s">
        <v>16</v>
      </c>
      <c r="B54" s="403">
        <v>199</v>
      </c>
      <c r="C54" s="411">
        <v>0.37893935066171569</v>
      </c>
      <c r="D54" s="272">
        <v>113</v>
      </c>
      <c r="E54" s="273">
        <v>75</v>
      </c>
      <c r="F54" s="285">
        <v>60</v>
      </c>
      <c r="G54" s="417">
        <v>1498</v>
      </c>
      <c r="H54" s="411">
        <v>2.6307470759720419</v>
      </c>
      <c r="I54" s="274">
        <v>408</v>
      </c>
      <c r="J54" s="274">
        <v>536</v>
      </c>
      <c r="K54" s="398">
        <v>834</v>
      </c>
    </row>
    <row r="55" spans="1:11">
      <c r="A55" s="275" t="s">
        <v>18</v>
      </c>
      <c r="B55" s="404">
        <v>2797</v>
      </c>
      <c r="C55" s="412">
        <v>0.14422566237066356</v>
      </c>
      <c r="D55" s="242">
        <v>1474</v>
      </c>
      <c r="E55" s="214">
        <v>1006</v>
      </c>
      <c r="F55" s="276">
        <v>1004</v>
      </c>
      <c r="G55" s="404">
        <v>44844</v>
      </c>
      <c r="H55" s="412">
        <v>2.3477956301598861</v>
      </c>
      <c r="I55" s="216">
        <v>12327</v>
      </c>
      <c r="J55" s="242">
        <v>13669</v>
      </c>
      <c r="K55" s="214">
        <v>25562</v>
      </c>
    </row>
    <row r="56" spans="1:11">
      <c r="A56" s="277" t="s">
        <v>17</v>
      </c>
      <c r="B56" s="405">
        <v>1363</v>
      </c>
      <c r="C56" s="413">
        <v>0.31543989169048475</v>
      </c>
      <c r="D56" s="291">
        <v>705</v>
      </c>
      <c r="E56" s="218">
        <v>512</v>
      </c>
      <c r="F56" s="278">
        <v>465</v>
      </c>
      <c r="G56" s="405">
        <v>13778</v>
      </c>
      <c r="H56" s="413">
        <v>3.0523426475051565</v>
      </c>
      <c r="I56" s="220">
        <v>4075</v>
      </c>
      <c r="J56" s="291">
        <v>4734</v>
      </c>
      <c r="K56" s="218">
        <v>7440</v>
      </c>
    </row>
    <row r="57" spans="1:11" ht="14.5" thickBot="1">
      <c r="A57" s="279" t="s">
        <v>19</v>
      </c>
      <c r="B57" s="406">
        <v>4160</v>
      </c>
      <c r="C57" s="414">
        <v>0.17542254272445548</v>
      </c>
      <c r="D57" s="280">
        <v>2179</v>
      </c>
      <c r="E57" s="223">
        <v>1518</v>
      </c>
      <c r="F57" s="281">
        <v>1469</v>
      </c>
      <c r="G57" s="406">
        <v>58622</v>
      </c>
      <c r="H57" s="414">
        <v>2.4824704269178355</v>
      </c>
      <c r="I57" s="225">
        <v>16402</v>
      </c>
      <c r="J57" s="280">
        <v>18403</v>
      </c>
      <c r="K57" s="223">
        <v>33002</v>
      </c>
    </row>
    <row r="58" spans="1:11" ht="14.15" customHeight="1">
      <c r="A58" s="909" t="s">
        <v>21</v>
      </c>
      <c r="B58" s="909"/>
      <c r="C58" s="909"/>
      <c r="D58" s="909"/>
      <c r="E58" s="909"/>
      <c r="F58" s="909"/>
      <c r="G58" s="909"/>
      <c r="H58" s="909"/>
      <c r="I58" s="909"/>
      <c r="J58" s="909"/>
      <c r="K58" s="909"/>
    </row>
    <row r="59" spans="1:11">
      <c r="A59" s="910" t="s">
        <v>221</v>
      </c>
      <c r="B59" s="910"/>
      <c r="C59" s="910"/>
      <c r="D59" s="910"/>
      <c r="E59" s="910"/>
      <c r="F59" s="910"/>
      <c r="G59" s="910"/>
      <c r="H59" s="910"/>
      <c r="I59" s="910"/>
      <c r="J59" s="910"/>
      <c r="K59" s="910"/>
    </row>
    <row r="60" spans="1:11" ht="31.5" customHeight="1">
      <c r="A60" s="912" t="s">
        <v>240</v>
      </c>
      <c r="B60" s="912"/>
      <c r="C60" s="912"/>
      <c r="D60" s="912"/>
      <c r="E60" s="912"/>
      <c r="F60" s="912"/>
      <c r="G60" s="912"/>
      <c r="H60" s="912"/>
      <c r="I60" s="912"/>
      <c r="J60" s="912"/>
      <c r="K60" s="912"/>
    </row>
    <row r="61" spans="1:11" ht="14.25" customHeight="1"/>
    <row r="62" spans="1:11" ht="23.5">
      <c r="A62" s="822">
        <v>2019</v>
      </c>
      <c r="B62" s="822"/>
      <c r="C62" s="822"/>
      <c r="D62" s="822"/>
      <c r="E62" s="822"/>
      <c r="F62" s="822"/>
      <c r="G62" s="822"/>
      <c r="H62" s="822"/>
      <c r="I62" s="822"/>
      <c r="J62" s="822"/>
      <c r="K62" s="822"/>
    </row>
    <row r="63" spans="1:11" ht="14.5">
      <c r="A63" s="793"/>
      <c r="B63" s="792"/>
      <c r="C63" s="792"/>
      <c r="D63" s="792"/>
      <c r="E63" s="792"/>
      <c r="F63" s="792"/>
      <c r="G63" s="792"/>
      <c r="H63" s="792"/>
      <c r="I63" s="792"/>
      <c r="J63" s="792"/>
      <c r="K63" s="792"/>
    </row>
    <row r="64" spans="1:11" ht="14.5">
      <c r="A64" s="911" t="s">
        <v>227</v>
      </c>
      <c r="B64" s="911"/>
      <c r="C64" s="911"/>
      <c r="D64" s="911"/>
      <c r="E64" s="911"/>
      <c r="F64" s="911"/>
      <c r="G64" s="911"/>
      <c r="H64" s="911"/>
      <c r="I64" s="911"/>
      <c r="J64" s="911"/>
      <c r="K64" s="911"/>
    </row>
    <row r="65" spans="1:11" ht="29.65" customHeight="1">
      <c r="A65" s="913" t="s">
        <v>2</v>
      </c>
      <c r="B65" s="916" t="s">
        <v>47</v>
      </c>
      <c r="C65" s="917"/>
      <c r="D65" s="917"/>
      <c r="E65" s="917"/>
      <c r="F65" s="918"/>
      <c r="G65" s="916" t="s">
        <v>20</v>
      </c>
      <c r="H65" s="917"/>
      <c r="I65" s="917"/>
      <c r="J65" s="917"/>
      <c r="K65" s="826"/>
    </row>
    <row r="66" spans="1:11" ht="27.75" customHeight="1">
      <c r="A66" s="914"/>
      <c r="B66" s="919" t="s">
        <v>222</v>
      </c>
      <c r="C66" s="920"/>
      <c r="D66" s="920"/>
      <c r="E66" s="920"/>
      <c r="F66" s="920"/>
      <c r="G66" s="920"/>
      <c r="H66" s="920"/>
      <c r="I66" s="920"/>
      <c r="J66" s="920"/>
      <c r="K66" s="921"/>
    </row>
    <row r="67" spans="1:11" ht="15" customHeight="1">
      <c r="A67" s="914"/>
      <c r="B67" s="922" t="s">
        <v>38</v>
      </c>
      <c r="C67" s="922" t="s">
        <v>1</v>
      </c>
      <c r="D67" s="919" t="s">
        <v>39</v>
      </c>
      <c r="E67" s="920"/>
      <c r="F67" s="924"/>
      <c r="G67" s="922" t="s">
        <v>38</v>
      </c>
      <c r="H67" s="922" t="s">
        <v>1</v>
      </c>
      <c r="I67" s="919" t="s">
        <v>39</v>
      </c>
      <c r="J67" s="920"/>
      <c r="K67" s="921"/>
    </row>
    <row r="68" spans="1:11" ht="65.25" customHeight="1" thickBot="1">
      <c r="A68" s="915"/>
      <c r="B68" s="923"/>
      <c r="C68" s="923"/>
      <c r="D68" s="407" t="s">
        <v>218</v>
      </c>
      <c r="E68" s="399" t="s">
        <v>219</v>
      </c>
      <c r="F68" s="408" t="s">
        <v>224</v>
      </c>
      <c r="G68" s="923"/>
      <c r="H68" s="923"/>
      <c r="I68" s="407" t="s">
        <v>218</v>
      </c>
      <c r="J68" s="399" t="s">
        <v>219</v>
      </c>
      <c r="K68" s="400" t="s">
        <v>224</v>
      </c>
    </row>
    <row r="69" spans="1:11" ht="15" customHeight="1">
      <c r="A69" s="263" t="s">
        <v>3</v>
      </c>
      <c r="B69" s="401">
        <v>303</v>
      </c>
      <c r="C69" s="409">
        <v>9.2582124622261869E-2</v>
      </c>
      <c r="D69" s="264">
        <v>173</v>
      </c>
      <c r="E69" s="265">
        <v>126</v>
      </c>
      <c r="F69" s="283">
        <v>96</v>
      </c>
      <c r="G69" s="415">
        <v>4109</v>
      </c>
      <c r="H69" s="409">
        <v>1.3274879495496428</v>
      </c>
      <c r="I69" s="266">
        <v>1167</v>
      </c>
      <c r="J69" s="266">
        <v>916</v>
      </c>
      <c r="K69" s="396">
        <v>2593</v>
      </c>
    </row>
    <row r="70" spans="1:11">
      <c r="A70" s="267" t="s">
        <v>4</v>
      </c>
      <c r="B70" s="402">
        <v>568</v>
      </c>
      <c r="C70" s="410">
        <v>0.1479690723798012</v>
      </c>
      <c r="D70" s="268">
        <v>283</v>
      </c>
      <c r="E70" s="269">
        <v>165</v>
      </c>
      <c r="F70" s="284">
        <v>218</v>
      </c>
      <c r="G70" s="416">
        <v>6501</v>
      </c>
      <c r="H70" s="410">
        <v>1.7967497650765571</v>
      </c>
      <c r="I70" s="270">
        <v>1483</v>
      </c>
      <c r="J70" s="270">
        <v>1125</v>
      </c>
      <c r="K70" s="397">
        <v>4518</v>
      </c>
    </row>
    <row r="71" spans="1:11">
      <c r="A71" s="263" t="s">
        <v>26</v>
      </c>
      <c r="B71" s="401">
        <v>565</v>
      </c>
      <c r="C71" s="409">
        <v>0.47636713151105337</v>
      </c>
      <c r="D71" s="264">
        <v>267</v>
      </c>
      <c r="E71" s="265">
        <v>149</v>
      </c>
      <c r="F71" s="283">
        <v>229</v>
      </c>
      <c r="G71" s="415">
        <v>5316</v>
      </c>
      <c r="H71" s="409">
        <v>4.85994295326556</v>
      </c>
      <c r="I71" s="266">
        <v>1499</v>
      </c>
      <c r="J71" s="266">
        <v>1084</v>
      </c>
      <c r="K71" s="396">
        <v>3152</v>
      </c>
    </row>
    <row r="72" spans="1:11">
      <c r="A72" s="267" t="s">
        <v>5</v>
      </c>
      <c r="B72" s="402">
        <v>169</v>
      </c>
      <c r="C72" s="410">
        <v>0.2631128271395432</v>
      </c>
      <c r="D72" s="268">
        <v>87</v>
      </c>
      <c r="E72" s="269">
        <v>96</v>
      </c>
      <c r="F72" s="284">
        <v>41</v>
      </c>
      <c r="G72" s="416">
        <v>1205</v>
      </c>
      <c r="H72" s="410">
        <v>1.8156340405014466</v>
      </c>
      <c r="I72" s="270">
        <v>336</v>
      </c>
      <c r="J72" s="270">
        <v>577</v>
      </c>
      <c r="K72" s="397">
        <v>545</v>
      </c>
    </row>
    <row r="73" spans="1:11">
      <c r="A73" s="263" t="s">
        <v>6</v>
      </c>
      <c r="B73" s="401">
        <v>62</v>
      </c>
      <c r="C73" s="409">
        <v>0.30114629881484356</v>
      </c>
      <c r="D73" s="264">
        <v>23</v>
      </c>
      <c r="E73" s="265">
        <v>24</v>
      </c>
      <c r="F73" s="283">
        <v>34</v>
      </c>
      <c r="G73" s="415">
        <v>641</v>
      </c>
      <c r="H73" s="409">
        <v>3.3770612717981137</v>
      </c>
      <c r="I73" s="266">
        <v>172</v>
      </c>
      <c r="J73" s="266">
        <v>177</v>
      </c>
      <c r="K73" s="396">
        <v>459</v>
      </c>
    </row>
    <row r="74" spans="1:11">
      <c r="A74" s="267" t="s">
        <v>27</v>
      </c>
      <c r="B74" s="402">
        <v>86</v>
      </c>
      <c r="C74" s="410">
        <v>0.13977603328619956</v>
      </c>
      <c r="D74" s="268">
        <v>54</v>
      </c>
      <c r="E74" s="269">
        <v>40</v>
      </c>
      <c r="F74" s="284">
        <v>34</v>
      </c>
      <c r="G74" s="416">
        <v>1763</v>
      </c>
      <c r="H74" s="410">
        <v>3.1990564325893667</v>
      </c>
      <c r="I74" s="270">
        <v>449</v>
      </c>
      <c r="J74" s="270">
        <v>519</v>
      </c>
      <c r="K74" s="397">
        <v>1109</v>
      </c>
    </row>
    <row r="75" spans="1:11">
      <c r="A75" s="263" t="s">
        <v>7</v>
      </c>
      <c r="B75" s="401">
        <v>290</v>
      </c>
      <c r="C75" s="409">
        <v>0.15749228830864145</v>
      </c>
      <c r="D75" s="264">
        <v>192</v>
      </c>
      <c r="E75" s="265">
        <v>128</v>
      </c>
      <c r="F75" s="283">
        <v>60</v>
      </c>
      <c r="G75" s="415">
        <v>3623</v>
      </c>
      <c r="H75" s="409">
        <v>2.0722039831157986</v>
      </c>
      <c r="I75" s="266">
        <v>1394</v>
      </c>
      <c r="J75" s="266">
        <v>1492</v>
      </c>
      <c r="K75" s="396">
        <v>1554</v>
      </c>
    </row>
    <row r="76" spans="1:11">
      <c r="A76" s="267" t="s">
        <v>8</v>
      </c>
      <c r="B76" s="402">
        <v>70</v>
      </c>
      <c r="C76" s="410">
        <v>0.17444178628389154</v>
      </c>
      <c r="D76" s="268">
        <v>36</v>
      </c>
      <c r="E76" s="269">
        <v>34</v>
      </c>
      <c r="F76" s="284">
        <v>31</v>
      </c>
      <c r="G76" s="416">
        <v>1411</v>
      </c>
      <c r="H76" s="410">
        <v>3.3802884385031864</v>
      </c>
      <c r="I76" s="270">
        <v>354</v>
      </c>
      <c r="J76" s="270">
        <v>588</v>
      </c>
      <c r="K76" s="397">
        <v>823</v>
      </c>
    </row>
    <row r="77" spans="1:11">
      <c r="A77" s="263" t="s">
        <v>9</v>
      </c>
      <c r="B77" s="401">
        <v>310</v>
      </c>
      <c r="C77" s="409">
        <v>0.1382558357342277</v>
      </c>
      <c r="D77" s="264">
        <v>173</v>
      </c>
      <c r="E77" s="265">
        <v>128</v>
      </c>
      <c r="F77" s="283">
        <v>80</v>
      </c>
      <c r="G77" s="415">
        <v>6922</v>
      </c>
      <c r="H77" s="409">
        <v>3.2003920734582914</v>
      </c>
      <c r="I77" s="266">
        <v>2312</v>
      </c>
      <c r="J77" s="266">
        <v>2726</v>
      </c>
      <c r="K77" s="396">
        <v>2999</v>
      </c>
    </row>
    <row r="78" spans="1:11">
      <c r="A78" s="267" t="s">
        <v>10</v>
      </c>
      <c r="B78" s="402">
        <v>869</v>
      </c>
      <c r="C78" s="410">
        <v>0.16662192736894579</v>
      </c>
      <c r="D78" s="268">
        <v>465</v>
      </c>
      <c r="E78" s="269">
        <v>289</v>
      </c>
      <c r="F78" s="284">
        <v>328</v>
      </c>
      <c r="G78" s="416">
        <v>15116</v>
      </c>
      <c r="H78" s="410">
        <v>3.0520356326573466</v>
      </c>
      <c r="I78" s="270">
        <v>3670</v>
      </c>
      <c r="J78" s="270">
        <v>4145</v>
      </c>
      <c r="K78" s="397">
        <v>9291</v>
      </c>
    </row>
    <row r="79" spans="1:11">
      <c r="A79" s="263" t="s">
        <v>11</v>
      </c>
      <c r="B79" s="401">
        <v>125</v>
      </c>
      <c r="C79" s="409">
        <v>0.10881676997005363</v>
      </c>
      <c r="D79" s="264">
        <v>81</v>
      </c>
      <c r="E79" s="265">
        <v>68</v>
      </c>
      <c r="F79" s="283">
        <v>15</v>
      </c>
      <c r="G79" s="415">
        <v>1783</v>
      </c>
      <c r="H79" s="409">
        <v>1.6202609865144852</v>
      </c>
      <c r="I79" s="266">
        <v>763</v>
      </c>
      <c r="J79" s="266">
        <v>1002</v>
      </c>
      <c r="K79" s="396">
        <v>469</v>
      </c>
    </row>
    <row r="80" spans="1:11">
      <c r="A80" s="267" t="s">
        <v>12</v>
      </c>
      <c r="B80" s="402">
        <v>37</v>
      </c>
      <c r="C80" s="410">
        <v>0.14919354838709678</v>
      </c>
      <c r="D80" s="268">
        <v>20</v>
      </c>
      <c r="E80" s="269">
        <v>15</v>
      </c>
      <c r="F80" s="284">
        <v>10</v>
      </c>
      <c r="G80" s="416">
        <v>555</v>
      </c>
      <c r="H80" s="410">
        <v>2.3507984243297049</v>
      </c>
      <c r="I80" s="270">
        <v>151</v>
      </c>
      <c r="J80" s="270">
        <v>208</v>
      </c>
      <c r="K80" s="397">
        <v>299</v>
      </c>
    </row>
    <row r="81" spans="1:11">
      <c r="A81" s="263" t="s">
        <v>13</v>
      </c>
      <c r="B81" s="401">
        <v>270</v>
      </c>
      <c r="C81" s="409">
        <v>0.24253094515207588</v>
      </c>
      <c r="D81" s="264">
        <v>145</v>
      </c>
      <c r="E81" s="265">
        <v>115</v>
      </c>
      <c r="F81" s="283">
        <v>88</v>
      </c>
      <c r="G81" s="415">
        <v>2872</v>
      </c>
      <c r="H81" s="409">
        <v>2.5521402610789723</v>
      </c>
      <c r="I81" s="266">
        <v>931</v>
      </c>
      <c r="J81" s="266">
        <v>1141</v>
      </c>
      <c r="K81" s="396">
        <v>1601</v>
      </c>
    </row>
    <row r="82" spans="1:11">
      <c r="A82" s="267" t="s">
        <v>14</v>
      </c>
      <c r="B82" s="402">
        <v>173</v>
      </c>
      <c r="C82" s="410">
        <v>0.31963048498845265</v>
      </c>
      <c r="D82" s="268">
        <v>93</v>
      </c>
      <c r="E82" s="269">
        <v>95</v>
      </c>
      <c r="F82" s="284">
        <v>32</v>
      </c>
      <c r="G82" s="416">
        <v>1330</v>
      </c>
      <c r="H82" s="410">
        <v>2.4093766417275049</v>
      </c>
      <c r="I82" s="270">
        <v>429</v>
      </c>
      <c r="J82" s="270">
        <v>767</v>
      </c>
      <c r="K82" s="397">
        <v>365</v>
      </c>
    </row>
    <row r="83" spans="1:11">
      <c r="A83" s="263" t="s">
        <v>15</v>
      </c>
      <c r="B83" s="401">
        <v>109</v>
      </c>
      <c r="C83" s="409">
        <v>0.14103459876303601</v>
      </c>
      <c r="D83" s="264">
        <v>40</v>
      </c>
      <c r="E83" s="265">
        <v>29</v>
      </c>
      <c r="F83" s="283">
        <v>57</v>
      </c>
      <c r="G83" s="415">
        <v>2280</v>
      </c>
      <c r="H83" s="409">
        <v>3.0034381462990529</v>
      </c>
      <c r="I83" s="266">
        <v>631</v>
      </c>
      <c r="J83" s="266">
        <v>650</v>
      </c>
      <c r="K83" s="396">
        <v>1292</v>
      </c>
    </row>
    <row r="84" spans="1:11" ht="14.5" thickBot="1">
      <c r="A84" s="271" t="s">
        <v>16</v>
      </c>
      <c r="B84" s="403">
        <v>236</v>
      </c>
      <c r="C84" s="411">
        <v>0.43322625057365766</v>
      </c>
      <c r="D84" s="272">
        <v>138</v>
      </c>
      <c r="E84" s="273">
        <v>93</v>
      </c>
      <c r="F84" s="285">
        <v>70</v>
      </c>
      <c r="G84" s="417">
        <v>1482</v>
      </c>
      <c r="H84" s="411">
        <v>2.6236589597422371</v>
      </c>
      <c r="I84" s="274">
        <v>423</v>
      </c>
      <c r="J84" s="274">
        <v>586</v>
      </c>
      <c r="K84" s="398">
        <v>800</v>
      </c>
    </row>
    <row r="85" spans="1:11">
      <c r="A85" s="275" t="s">
        <v>18</v>
      </c>
      <c r="B85" s="404">
        <v>2759</v>
      </c>
      <c r="C85" s="412">
        <v>0.14220828488252224</v>
      </c>
      <c r="D85" s="242">
        <v>1504</v>
      </c>
      <c r="E85" s="214">
        <v>1012</v>
      </c>
      <c r="F85" s="276">
        <v>932</v>
      </c>
      <c r="G85" s="404">
        <v>43293</v>
      </c>
      <c r="H85" s="412">
        <v>2.3510800696640453</v>
      </c>
      <c r="I85" s="216">
        <v>12192</v>
      </c>
      <c r="J85" s="242">
        <v>12960</v>
      </c>
      <c r="K85" s="214">
        <v>24583</v>
      </c>
    </row>
    <row r="86" spans="1:11">
      <c r="A86" s="277" t="s">
        <v>17</v>
      </c>
      <c r="B86" s="405">
        <v>1483</v>
      </c>
      <c r="C86" s="413">
        <v>0.33484536827345779</v>
      </c>
      <c r="D86" s="291">
        <v>766</v>
      </c>
      <c r="E86" s="218">
        <v>582</v>
      </c>
      <c r="F86" s="278">
        <v>491</v>
      </c>
      <c r="G86" s="405">
        <v>13616</v>
      </c>
      <c r="H86" s="413">
        <v>3.0825375695585833</v>
      </c>
      <c r="I86" s="220">
        <v>3972</v>
      </c>
      <c r="J86" s="291">
        <v>4743</v>
      </c>
      <c r="K86" s="218">
        <v>7286</v>
      </c>
    </row>
    <row r="87" spans="1:11" ht="14.5" thickBot="1">
      <c r="A87" s="279" t="s">
        <v>19</v>
      </c>
      <c r="B87" s="406">
        <v>4242</v>
      </c>
      <c r="C87" s="414">
        <v>0.17801068651613111</v>
      </c>
      <c r="D87" s="280">
        <v>2270</v>
      </c>
      <c r="E87" s="223">
        <v>1594</v>
      </c>
      <c r="F87" s="281">
        <v>1423</v>
      </c>
      <c r="G87" s="406">
        <v>56909</v>
      </c>
      <c r="H87" s="414">
        <v>2.4925945733103299</v>
      </c>
      <c r="I87" s="225">
        <v>16164</v>
      </c>
      <c r="J87" s="280">
        <v>17703</v>
      </c>
      <c r="K87" s="223">
        <v>31869</v>
      </c>
    </row>
    <row r="88" spans="1:11">
      <c r="A88" s="909" t="s">
        <v>21</v>
      </c>
      <c r="B88" s="909"/>
      <c r="C88" s="909"/>
      <c r="D88" s="909"/>
      <c r="E88" s="909"/>
      <c r="F88" s="909"/>
      <c r="G88" s="909"/>
      <c r="H88" s="909"/>
      <c r="I88" s="909"/>
      <c r="J88" s="909"/>
      <c r="K88" s="909"/>
    </row>
    <row r="89" spans="1:11">
      <c r="A89" s="910" t="s">
        <v>223</v>
      </c>
      <c r="B89" s="910"/>
      <c r="C89" s="910"/>
      <c r="D89" s="910"/>
      <c r="E89" s="910"/>
      <c r="F89" s="910"/>
      <c r="G89" s="910"/>
      <c r="H89" s="910"/>
      <c r="I89" s="910"/>
      <c r="J89" s="910"/>
      <c r="K89" s="910"/>
    </row>
    <row r="90" spans="1:11" ht="36.65" customHeight="1">
      <c r="A90" s="912" t="s">
        <v>241</v>
      </c>
      <c r="B90" s="912"/>
      <c r="C90" s="912"/>
      <c r="D90" s="912"/>
      <c r="E90" s="912"/>
      <c r="F90" s="912"/>
      <c r="G90" s="912"/>
      <c r="H90" s="912"/>
      <c r="I90" s="912"/>
      <c r="J90" s="912"/>
      <c r="K90" s="912"/>
    </row>
    <row r="92" spans="1:11" ht="20.25" customHeight="1">
      <c r="A92" s="822">
        <v>2018</v>
      </c>
      <c r="B92" s="822"/>
      <c r="C92" s="822"/>
      <c r="D92" s="822"/>
      <c r="E92" s="822"/>
      <c r="F92" s="822"/>
      <c r="G92" s="822"/>
      <c r="H92" s="822"/>
      <c r="I92" s="822"/>
      <c r="J92" s="822"/>
      <c r="K92" s="822"/>
    </row>
    <row r="93" spans="1:11" ht="14.5">
      <c r="A93" s="793"/>
      <c r="B93" s="792"/>
      <c r="C93" s="792"/>
      <c r="D93" s="792"/>
      <c r="E93" s="792"/>
      <c r="F93" s="792"/>
      <c r="G93" s="792"/>
      <c r="H93" s="792"/>
      <c r="I93" s="792"/>
      <c r="J93" s="792"/>
      <c r="K93" s="792"/>
    </row>
    <row r="94" spans="1:11" ht="14.5">
      <c r="A94" s="911" t="s">
        <v>228</v>
      </c>
      <c r="B94" s="911"/>
      <c r="C94" s="911"/>
      <c r="D94" s="911"/>
      <c r="E94" s="911"/>
      <c r="F94" s="911"/>
      <c r="G94" s="911"/>
      <c r="H94" s="911"/>
      <c r="I94" s="911"/>
      <c r="J94" s="911"/>
      <c r="K94" s="911"/>
    </row>
    <row r="95" spans="1:11" ht="14.5">
      <c r="A95" s="913" t="s">
        <v>2</v>
      </c>
      <c r="B95" s="916" t="s">
        <v>47</v>
      </c>
      <c r="C95" s="917"/>
      <c r="D95" s="917"/>
      <c r="E95" s="917"/>
      <c r="F95" s="918"/>
      <c r="G95" s="916" t="s">
        <v>20</v>
      </c>
      <c r="H95" s="917"/>
      <c r="I95" s="917"/>
      <c r="J95" s="917"/>
      <c r="K95" s="826"/>
    </row>
    <row r="96" spans="1:11" ht="27" customHeight="1">
      <c r="A96" s="914"/>
      <c r="B96" s="919" t="s">
        <v>222</v>
      </c>
      <c r="C96" s="920"/>
      <c r="D96" s="920"/>
      <c r="E96" s="920"/>
      <c r="F96" s="920"/>
      <c r="G96" s="920"/>
      <c r="H96" s="920"/>
      <c r="I96" s="920"/>
      <c r="J96" s="920"/>
      <c r="K96" s="921"/>
    </row>
    <row r="97" spans="1:11" ht="14.5">
      <c r="A97" s="914"/>
      <c r="B97" s="922" t="s">
        <v>38</v>
      </c>
      <c r="C97" s="922" t="s">
        <v>1</v>
      </c>
      <c r="D97" s="919" t="s">
        <v>39</v>
      </c>
      <c r="E97" s="920"/>
      <c r="F97" s="924"/>
      <c r="G97" s="922" t="s">
        <v>38</v>
      </c>
      <c r="H97" s="922" t="s">
        <v>1</v>
      </c>
      <c r="I97" s="919" t="s">
        <v>39</v>
      </c>
      <c r="J97" s="920"/>
      <c r="K97" s="921"/>
    </row>
    <row r="98" spans="1:11" ht="63.75" customHeight="1" thickBot="1">
      <c r="A98" s="915"/>
      <c r="B98" s="923"/>
      <c r="C98" s="923"/>
      <c r="D98" s="407" t="s">
        <v>218</v>
      </c>
      <c r="E98" s="399" t="s">
        <v>219</v>
      </c>
      <c r="F98" s="408" t="s">
        <v>224</v>
      </c>
      <c r="G98" s="923"/>
      <c r="H98" s="923"/>
      <c r="I98" s="407" t="s">
        <v>218</v>
      </c>
      <c r="J98" s="399" t="s">
        <v>219</v>
      </c>
      <c r="K98" s="400" t="s">
        <v>224</v>
      </c>
    </row>
    <row r="99" spans="1:11" ht="15" customHeight="1">
      <c r="A99" s="263" t="s">
        <v>3</v>
      </c>
      <c r="B99" s="401">
        <v>295</v>
      </c>
      <c r="C99" s="409">
        <v>9.1919210803467377E-2</v>
      </c>
      <c r="D99" s="264">
        <v>166</v>
      </c>
      <c r="E99" s="265">
        <v>103</v>
      </c>
      <c r="F99" s="283">
        <v>108</v>
      </c>
      <c r="G99" s="415">
        <v>3964</v>
      </c>
      <c r="H99" s="409">
        <v>1.3198111511390196</v>
      </c>
      <c r="I99" s="266">
        <v>1157</v>
      </c>
      <c r="J99" s="266">
        <v>836</v>
      </c>
      <c r="K99" s="396">
        <v>2543</v>
      </c>
    </row>
    <row r="100" spans="1:11" ht="15" customHeight="1">
      <c r="A100" s="267" t="s">
        <v>4</v>
      </c>
      <c r="B100" s="402">
        <v>462</v>
      </c>
      <c r="C100" s="410">
        <v>0.12299435344104657</v>
      </c>
      <c r="D100" s="268">
        <v>234</v>
      </c>
      <c r="E100" s="269">
        <v>127</v>
      </c>
      <c r="F100" s="284">
        <v>175</v>
      </c>
      <c r="G100" s="416">
        <v>5914</v>
      </c>
      <c r="H100" s="410">
        <v>1.678406620539338</v>
      </c>
      <c r="I100" s="270">
        <v>1494</v>
      </c>
      <c r="J100" s="270">
        <v>1098</v>
      </c>
      <c r="K100" s="397">
        <v>3931</v>
      </c>
    </row>
    <row r="101" spans="1:11">
      <c r="A101" s="263" t="s">
        <v>26</v>
      </c>
      <c r="B101" s="401">
        <v>554</v>
      </c>
      <c r="C101" s="409">
        <v>0.46961091803000765</v>
      </c>
      <c r="D101" s="264">
        <v>277</v>
      </c>
      <c r="E101" s="265">
        <v>134</v>
      </c>
      <c r="F101" s="283">
        <v>223</v>
      </c>
      <c r="G101" s="415">
        <v>5323</v>
      </c>
      <c r="H101" s="409">
        <v>4.9492798765236952</v>
      </c>
      <c r="I101" s="266">
        <v>1482</v>
      </c>
      <c r="J101" s="266">
        <v>1066</v>
      </c>
      <c r="K101" s="396">
        <v>3220</v>
      </c>
    </row>
    <row r="102" spans="1:11">
      <c r="A102" s="267" t="s">
        <v>5</v>
      </c>
      <c r="B102" s="402">
        <v>155</v>
      </c>
      <c r="C102" s="410">
        <v>0.24258169525478904</v>
      </c>
      <c r="D102" s="268">
        <v>84</v>
      </c>
      <c r="E102" s="269">
        <v>72</v>
      </c>
      <c r="F102" s="284">
        <v>44</v>
      </c>
      <c r="G102" s="416">
        <v>1252</v>
      </c>
      <c r="H102" s="410">
        <v>1.9115963050614551</v>
      </c>
      <c r="I102" s="270">
        <v>335</v>
      </c>
      <c r="J102" s="270">
        <v>576</v>
      </c>
      <c r="K102" s="397">
        <v>615</v>
      </c>
    </row>
    <row r="103" spans="1:11">
      <c r="A103" s="263" t="s">
        <v>6</v>
      </c>
      <c r="B103" s="401">
        <v>54</v>
      </c>
      <c r="C103" s="409">
        <v>0.26533018867924529</v>
      </c>
      <c r="D103" s="264">
        <v>21</v>
      </c>
      <c r="E103" s="265">
        <v>21</v>
      </c>
      <c r="F103" s="283">
        <v>28</v>
      </c>
      <c r="G103" s="415">
        <v>511</v>
      </c>
      <c r="H103" s="409">
        <v>2.7996931843085693</v>
      </c>
      <c r="I103" s="266">
        <v>140</v>
      </c>
      <c r="J103" s="266">
        <v>118</v>
      </c>
      <c r="K103" s="396">
        <v>370</v>
      </c>
    </row>
    <row r="104" spans="1:11">
      <c r="A104" s="267" t="s">
        <v>27</v>
      </c>
      <c r="B104" s="402">
        <v>80</v>
      </c>
      <c r="C104" s="410">
        <v>0.13131760804976936</v>
      </c>
      <c r="D104" s="268">
        <v>49</v>
      </c>
      <c r="E104" s="269">
        <v>36</v>
      </c>
      <c r="F104" s="284">
        <v>27</v>
      </c>
      <c r="G104" s="416">
        <v>1523</v>
      </c>
      <c r="H104" s="410">
        <v>2.8410468782062046</v>
      </c>
      <c r="I104" s="270">
        <v>375</v>
      </c>
      <c r="J104" s="270">
        <v>410</v>
      </c>
      <c r="K104" s="397">
        <v>969</v>
      </c>
    </row>
    <row r="105" spans="1:11">
      <c r="A105" s="263" t="s">
        <v>7</v>
      </c>
      <c r="B105" s="401">
        <v>283</v>
      </c>
      <c r="C105" s="409">
        <v>0.15572724071139285</v>
      </c>
      <c r="D105" s="264">
        <v>189</v>
      </c>
      <c r="E105" s="265">
        <v>123</v>
      </c>
      <c r="F105" s="283">
        <v>63</v>
      </c>
      <c r="G105" s="415">
        <v>3485</v>
      </c>
      <c r="H105" s="409">
        <v>2.0524871314651869</v>
      </c>
      <c r="I105" s="266">
        <v>1383</v>
      </c>
      <c r="J105" s="266">
        <v>1386</v>
      </c>
      <c r="K105" s="396">
        <v>1499</v>
      </c>
    </row>
    <row r="106" spans="1:11">
      <c r="A106" s="267" t="s">
        <v>8</v>
      </c>
      <c r="B106" s="402">
        <v>72</v>
      </c>
      <c r="C106" s="410">
        <v>0.17655713585090729</v>
      </c>
      <c r="D106" s="268">
        <v>47</v>
      </c>
      <c r="E106" s="269">
        <v>30</v>
      </c>
      <c r="F106" s="284">
        <v>27</v>
      </c>
      <c r="G106" s="416">
        <v>1483</v>
      </c>
      <c r="H106" s="410">
        <v>3.6073947944539038</v>
      </c>
      <c r="I106" s="270">
        <v>279</v>
      </c>
      <c r="J106" s="270">
        <v>575</v>
      </c>
      <c r="K106" s="397">
        <v>915</v>
      </c>
    </row>
    <row r="107" spans="1:11">
      <c r="A107" s="263" t="s">
        <v>9</v>
      </c>
      <c r="B107" s="401">
        <v>298</v>
      </c>
      <c r="C107" s="409">
        <v>0.1352731564493066</v>
      </c>
      <c r="D107" s="264">
        <v>164</v>
      </c>
      <c r="E107" s="265">
        <v>126</v>
      </c>
      <c r="F107" s="283">
        <v>79</v>
      </c>
      <c r="G107" s="415">
        <v>6993</v>
      </c>
      <c r="H107" s="409">
        <v>3.3203393934789731</v>
      </c>
      <c r="I107" s="266">
        <v>2481</v>
      </c>
      <c r="J107" s="266">
        <v>2756</v>
      </c>
      <c r="K107" s="396">
        <v>2830</v>
      </c>
    </row>
    <row r="108" spans="1:11">
      <c r="A108" s="267" t="s">
        <v>10</v>
      </c>
      <c r="B108" s="402">
        <v>784</v>
      </c>
      <c r="C108" s="410">
        <v>0.15275980858260721</v>
      </c>
      <c r="D108" s="268">
        <v>410</v>
      </c>
      <c r="E108" s="269">
        <v>283</v>
      </c>
      <c r="F108" s="284">
        <v>297</v>
      </c>
      <c r="G108" s="416">
        <v>15185</v>
      </c>
      <c r="H108" s="410">
        <v>3.1500424223691392</v>
      </c>
      <c r="I108" s="270">
        <v>3739</v>
      </c>
      <c r="J108" s="270">
        <v>4288</v>
      </c>
      <c r="K108" s="397">
        <v>9227</v>
      </c>
    </row>
    <row r="109" spans="1:11">
      <c r="A109" s="263" t="s">
        <v>11</v>
      </c>
      <c r="B109" s="401">
        <v>135</v>
      </c>
      <c r="C109" s="409">
        <v>0.11969358442387489</v>
      </c>
      <c r="D109" s="264">
        <v>90</v>
      </c>
      <c r="E109" s="265">
        <v>74</v>
      </c>
      <c r="F109" s="283">
        <v>19</v>
      </c>
      <c r="G109" s="415">
        <v>1777</v>
      </c>
      <c r="H109" s="409">
        <v>1.6694694713503255</v>
      </c>
      <c r="I109" s="266">
        <v>713</v>
      </c>
      <c r="J109" s="266">
        <v>1024</v>
      </c>
      <c r="K109" s="396">
        <v>499</v>
      </c>
    </row>
    <row r="110" spans="1:11">
      <c r="A110" s="267" t="s">
        <v>12</v>
      </c>
      <c r="B110" s="402">
        <v>39</v>
      </c>
      <c r="C110" s="410">
        <v>0.15903437589201974</v>
      </c>
      <c r="D110" s="268">
        <v>22</v>
      </c>
      <c r="E110" s="269">
        <v>18</v>
      </c>
      <c r="F110" s="284">
        <v>11</v>
      </c>
      <c r="G110" s="416">
        <v>595</v>
      </c>
      <c r="H110" s="410">
        <v>2.5775428868480335</v>
      </c>
      <c r="I110" s="270">
        <v>159</v>
      </c>
      <c r="J110" s="270">
        <v>223</v>
      </c>
      <c r="K110" s="397">
        <v>326</v>
      </c>
    </row>
    <row r="111" spans="1:11">
      <c r="A111" s="263" t="s">
        <v>13</v>
      </c>
      <c r="B111" s="401">
        <v>257</v>
      </c>
      <c r="C111" s="409">
        <v>0.22817469125389539</v>
      </c>
      <c r="D111" s="264">
        <v>162</v>
      </c>
      <c r="E111" s="265">
        <v>116</v>
      </c>
      <c r="F111" s="283">
        <v>54</v>
      </c>
      <c r="G111" s="415">
        <v>2910</v>
      </c>
      <c r="H111" s="409">
        <v>2.6195920277982827</v>
      </c>
      <c r="I111" s="266">
        <v>895</v>
      </c>
      <c r="J111" s="266">
        <v>1186</v>
      </c>
      <c r="K111" s="396">
        <v>1605</v>
      </c>
    </row>
    <row r="112" spans="1:11">
      <c r="A112" s="267" t="s">
        <v>14</v>
      </c>
      <c r="B112" s="402">
        <v>179</v>
      </c>
      <c r="C112" s="410">
        <v>0.32743103826735931</v>
      </c>
      <c r="D112" s="268">
        <v>101</v>
      </c>
      <c r="E112" s="269">
        <v>87</v>
      </c>
      <c r="F112" s="284">
        <v>38</v>
      </c>
      <c r="G112" s="416">
        <v>1330</v>
      </c>
      <c r="H112" s="410">
        <v>2.425989092169345</v>
      </c>
      <c r="I112" s="270">
        <v>424</v>
      </c>
      <c r="J112" s="270">
        <v>747</v>
      </c>
      <c r="K112" s="397">
        <v>385</v>
      </c>
    </row>
    <row r="113" spans="1:11">
      <c r="A113" s="263" t="s">
        <v>15</v>
      </c>
      <c r="B113" s="401">
        <v>143</v>
      </c>
      <c r="C113" s="409">
        <v>0.18773056069735997</v>
      </c>
      <c r="D113" s="264">
        <v>40</v>
      </c>
      <c r="E113" s="265">
        <v>25</v>
      </c>
      <c r="F113" s="283">
        <v>100</v>
      </c>
      <c r="G113" s="415">
        <v>2403</v>
      </c>
      <c r="H113" s="409">
        <v>3.2201868056765335</v>
      </c>
      <c r="I113" s="266">
        <v>636</v>
      </c>
      <c r="J113" s="266">
        <v>659</v>
      </c>
      <c r="K113" s="396">
        <v>1390</v>
      </c>
    </row>
    <row r="114" spans="1:11" ht="14.5" thickBot="1">
      <c r="A114" s="271" t="s">
        <v>16</v>
      </c>
      <c r="B114" s="403">
        <v>252</v>
      </c>
      <c r="C114" s="411">
        <v>0.45537505195251093</v>
      </c>
      <c r="D114" s="272">
        <v>126</v>
      </c>
      <c r="E114" s="273">
        <v>87</v>
      </c>
      <c r="F114" s="285">
        <v>87</v>
      </c>
      <c r="G114" s="417">
        <v>1464</v>
      </c>
      <c r="H114" s="411">
        <v>2.6247377951485378</v>
      </c>
      <c r="I114" s="274">
        <v>369</v>
      </c>
      <c r="J114" s="274">
        <v>525</v>
      </c>
      <c r="K114" s="398">
        <v>775</v>
      </c>
    </row>
    <row r="115" spans="1:11">
      <c r="A115" s="275" t="s">
        <v>18</v>
      </c>
      <c r="B115" s="404">
        <v>2573</v>
      </c>
      <c r="C115" s="412">
        <v>0.13495474846123789</v>
      </c>
      <c r="D115" s="242">
        <v>1385</v>
      </c>
      <c r="E115" s="214">
        <v>936</v>
      </c>
      <c r="F115" s="276">
        <v>907</v>
      </c>
      <c r="G115" s="404">
        <v>42350</v>
      </c>
      <c r="H115" s="412">
        <v>2.3643723973061226</v>
      </c>
      <c r="I115" s="216">
        <v>12277</v>
      </c>
      <c r="J115" s="242">
        <v>12798</v>
      </c>
      <c r="K115" s="214">
        <v>23584</v>
      </c>
    </row>
    <row r="116" spans="1:11">
      <c r="A116" s="277" t="s">
        <v>17</v>
      </c>
      <c r="B116" s="405">
        <v>1469</v>
      </c>
      <c r="C116" s="413">
        <v>0.32990033371810479</v>
      </c>
      <c r="D116" s="291">
        <v>797</v>
      </c>
      <c r="E116" s="218">
        <v>526</v>
      </c>
      <c r="F116" s="278">
        <v>473</v>
      </c>
      <c r="G116" s="405">
        <v>13762</v>
      </c>
      <c r="H116" s="413">
        <v>3.1575662740167307</v>
      </c>
      <c r="I116" s="220">
        <v>3784</v>
      </c>
      <c r="J116" s="291">
        <v>4675</v>
      </c>
      <c r="K116" s="218">
        <v>7515</v>
      </c>
    </row>
    <row r="117" spans="1:11" ht="14.5" thickBot="1">
      <c r="A117" s="279" t="s">
        <v>19</v>
      </c>
      <c r="B117" s="406">
        <v>4042</v>
      </c>
      <c r="C117" s="414">
        <v>0.1718646291793145</v>
      </c>
      <c r="D117" s="280">
        <v>2182</v>
      </c>
      <c r="E117" s="223">
        <v>1462</v>
      </c>
      <c r="F117" s="281">
        <v>1380</v>
      </c>
      <c r="G117" s="406">
        <v>56112</v>
      </c>
      <c r="H117" s="414">
        <v>2.5196058401043548</v>
      </c>
      <c r="I117" s="225">
        <v>16061</v>
      </c>
      <c r="J117" s="280">
        <v>17473</v>
      </c>
      <c r="K117" s="223">
        <v>31099</v>
      </c>
    </row>
    <row r="118" spans="1:11">
      <c r="A118" s="909" t="s">
        <v>21</v>
      </c>
      <c r="B118" s="909"/>
      <c r="C118" s="909"/>
      <c r="D118" s="909"/>
      <c r="E118" s="909"/>
      <c r="F118" s="909"/>
      <c r="G118" s="909"/>
      <c r="H118" s="909"/>
      <c r="I118" s="909"/>
      <c r="J118" s="909"/>
      <c r="K118" s="909"/>
    </row>
    <row r="119" spans="1:11">
      <c r="A119" s="910" t="s">
        <v>223</v>
      </c>
      <c r="B119" s="910"/>
      <c r="C119" s="910"/>
      <c r="D119" s="910"/>
      <c r="E119" s="910"/>
      <c r="F119" s="910"/>
      <c r="G119" s="910"/>
      <c r="H119" s="910"/>
      <c r="I119" s="910"/>
      <c r="J119" s="910"/>
      <c r="K119" s="910"/>
    </row>
    <row r="120" spans="1:11" ht="33" customHeight="1">
      <c r="A120" s="912" t="s">
        <v>242</v>
      </c>
      <c r="B120" s="912"/>
      <c r="C120" s="912"/>
      <c r="D120" s="912"/>
      <c r="E120" s="912"/>
      <c r="F120" s="912"/>
      <c r="G120" s="912"/>
      <c r="H120" s="912"/>
      <c r="I120" s="912"/>
      <c r="J120" s="912"/>
      <c r="K120" s="912"/>
    </row>
    <row r="123" spans="1:11" ht="14.25" customHeight="1"/>
  </sheetData>
  <mergeCells count="60">
    <mergeCell ref="I67:K67"/>
    <mergeCell ref="I37:K37"/>
    <mergeCell ref="I97:K97"/>
    <mergeCell ref="A118:K118"/>
    <mergeCell ref="A119:K119"/>
    <mergeCell ref="B96:K96"/>
    <mergeCell ref="B97:B98"/>
    <mergeCell ref="C97:C98"/>
    <mergeCell ref="D97:F97"/>
    <mergeCell ref="G97:G98"/>
    <mergeCell ref="H97:H98"/>
    <mergeCell ref="D37:F37"/>
    <mergeCell ref="G37:G38"/>
    <mergeCell ref="H37:H38"/>
    <mergeCell ref="B37:B38"/>
    <mergeCell ref="C37:C38"/>
    <mergeCell ref="A120:K120"/>
    <mergeCell ref="A58:K58"/>
    <mergeCell ref="A62:K62"/>
    <mergeCell ref="A65:A68"/>
    <mergeCell ref="B65:F65"/>
    <mergeCell ref="G65:K65"/>
    <mergeCell ref="B66:K66"/>
    <mergeCell ref="B67:B68"/>
    <mergeCell ref="C67:C68"/>
    <mergeCell ref="D67:F67"/>
    <mergeCell ref="G67:G68"/>
    <mergeCell ref="H67:H68"/>
    <mergeCell ref="A92:K92"/>
    <mergeCell ref="A95:A98"/>
    <mergeCell ref="B95:F95"/>
    <mergeCell ref="G95:K95"/>
    <mergeCell ref="A1:K1"/>
    <mergeCell ref="A5:A8"/>
    <mergeCell ref="B5:F5"/>
    <mergeCell ref="G5:K5"/>
    <mergeCell ref="B6:K6"/>
    <mergeCell ref="B7:B8"/>
    <mergeCell ref="C7:C8"/>
    <mergeCell ref="D7:F7"/>
    <mergeCell ref="G7:G8"/>
    <mergeCell ref="H7:H8"/>
    <mergeCell ref="I7:K7"/>
    <mergeCell ref="A4:K4"/>
    <mergeCell ref="A28:K28"/>
    <mergeCell ref="A29:K29"/>
    <mergeCell ref="A34:K34"/>
    <mergeCell ref="A64:K64"/>
    <mergeCell ref="A94:K94"/>
    <mergeCell ref="A30:K30"/>
    <mergeCell ref="A90:K90"/>
    <mergeCell ref="A59:K59"/>
    <mergeCell ref="A60:K60"/>
    <mergeCell ref="A88:K88"/>
    <mergeCell ref="A89:K89"/>
    <mergeCell ref="A32:K32"/>
    <mergeCell ref="A35:A38"/>
    <mergeCell ref="B35:F35"/>
    <mergeCell ref="G35:K35"/>
    <mergeCell ref="B36:K36"/>
  </mergeCells>
  <conditionalFormatting sqref="O48:R50">
    <cfRule type="cellIs" dxfId="1" priority="2" stopIfTrue="1" operator="between">
      <formula>1</formula>
      <formula>2</formula>
    </cfRule>
  </conditionalFormatting>
  <conditionalFormatting sqref="N12:Q12">
    <cfRule type="cellIs" dxfId="0" priority="1" stopIfTrue="1" operator="between">
      <formula>1</formula>
      <formula>2</formula>
    </cfRule>
  </conditionalFormatting>
  <hyperlinks>
    <hyperlink ref="A2" location="Inhalt!A1" display="Zurück zum Inhalt - HF-10"/>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zoomScale="80" zoomScaleNormal="80" workbookViewId="0">
      <selection activeCell="A2" sqref="A2"/>
    </sheetView>
  </sheetViews>
  <sheetFormatPr baseColWidth="10" defaultColWidth="11" defaultRowHeight="14"/>
  <cols>
    <col min="1" max="1" width="23.5" style="1" customWidth="1"/>
    <col min="2" max="2" width="14.08203125" style="1" customWidth="1"/>
    <col min="3" max="3" width="12" style="1" customWidth="1"/>
    <col min="4" max="4" width="22.08203125" style="1" customWidth="1"/>
    <col min="5" max="6" width="12" style="1" customWidth="1"/>
    <col min="7" max="13" width="12.58203125" style="1" customWidth="1"/>
    <col min="14" max="16384" width="11" style="1"/>
  </cols>
  <sheetData>
    <row r="1" spans="1:14" ht="23.5">
      <c r="A1" s="822">
        <v>2021</v>
      </c>
      <c r="B1" s="822"/>
      <c r="C1" s="822"/>
      <c r="D1" s="822"/>
      <c r="E1" s="822"/>
      <c r="F1" s="822"/>
      <c r="G1" s="822"/>
      <c r="H1" s="822"/>
      <c r="I1" s="822"/>
      <c r="J1" s="822"/>
      <c r="K1" s="822"/>
      <c r="L1" s="822"/>
      <c r="M1" s="130"/>
    </row>
    <row r="2" spans="1:14" s="543" customFormat="1" ht="14.5" customHeight="1">
      <c r="A2" s="813" t="s">
        <v>208</v>
      </c>
      <c r="B2" s="552"/>
      <c r="C2" s="552"/>
      <c r="D2" s="552"/>
      <c r="E2" s="552"/>
      <c r="F2" s="552"/>
      <c r="G2" s="552"/>
      <c r="H2" s="552"/>
      <c r="I2" s="552"/>
      <c r="J2" s="552"/>
      <c r="K2" s="552"/>
      <c r="L2" s="552"/>
      <c r="M2" s="552"/>
    </row>
    <row r="3" spans="1:14" s="543" customFormat="1" ht="14.5" customHeight="1">
      <c r="A3" s="50"/>
      <c r="B3" s="552"/>
      <c r="C3" s="552"/>
      <c r="D3" s="552"/>
      <c r="E3" s="552"/>
      <c r="F3" s="552"/>
      <c r="G3" s="552"/>
      <c r="H3" s="552"/>
      <c r="I3" s="552"/>
      <c r="J3" s="552"/>
      <c r="K3" s="552"/>
      <c r="L3" s="552"/>
      <c r="M3" s="552"/>
    </row>
    <row r="4" spans="1:14" ht="14.5">
      <c r="A4" s="911" t="s">
        <v>198</v>
      </c>
      <c r="B4" s="911"/>
      <c r="C4" s="911"/>
      <c r="D4" s="911"/>
      <c r="E4" s="911"/>
      <c r="F4" s="911"/>
      <c r="G4" s="911"/>
      <c r="H4" s="911"/>
      <c r="I4" s="911"/>
      <c r="J4" s="911"/>
      <c r="K4" s="911"/>
      <c r="L4" s="911"/>
      <c r="M4" s="51"/>
    </row>
    <row r="5" spans="1:14" ht="15" customHeight="1">
      <c r="A5" s="900" t="s">
        <v>2</v>
      </c>
      <c r="B5" s="825" t="s">
        <v>100</v>
      </c>
      <c r="C5" s="921" t="s">
        <v>102</v>
      </c>
      <c r="D5" s="938"/>
      <c r="E5" s="938"/>
      <c r="F5" s="938"/>
      <c r="G5" s="938"/>
      <c r="H5" s="938"/>
      <c r="I5" s="938"/>
      <c r="J5" s="938"/>
      <c r="K5" s="938"/>
      <c r="L5" s="938"/>
      <c r="M5" s="51"/>
    </row>
    <row r="6" spans="1:14" ht="15" customHeight="1">
      <c r="A6" s="900"/>
      <c r="B6" s="825"/>
      <c r="C6" s="918" t="s">
        <v>96</v>
      </c>
      <c r="D6" s="918" t="s">
        <v>41</v>
      </c>
      <c r="E6" s="826" t="s">
        <v>23</v>
      </c>
      <c r="F6" s="842"/>
      <c r="G6" s="826" t="s">
        <v>103</v>
      </c>
      <c r="H6" s="827"/>
      <c r="I6" s="827"/>
      <c r="J6" s="827"/>
      <c r="K6" s="827"/>
      <c r="L6" s="827"/>
      <c r="M6" s="51"/>
    </row>
    <row r="7" spans="1:14" s="4" customFormat="1" ht="127.4" customHeight="1">
      <c r="A7" s="900"/>
      <c r="B7" s="825"/>
      <c r="C7" s="918"/>
      <c r="D7" s="918"/>
      <c r="E7" s="826"/>
      <c r="F7" s="842"/>
      <c r="G7" s="795" t="s">
        <v>55</v>
      </c>
      <c r="H7" s="795" t="s">
        <v>56</v>
      </c>
      <c r="I7" s="795" t="s">
        <v>57</v>
      </c>
      <c r="J7" s="795" t="s">
        <v>42</v>
      </c>
      <c r="K7" s="795" t="s">
        <v>274</v>
      </c>
      <c r="L7" s="794" t="s">
        <v>25</v>
      </c>
      <c r="M7" s="286"/>
    </row>
    <row r="8" spans="1:14" ht="15" thickBot="1">
      <c r="A8" s="901"/>
      <c r="B8" s="928" t="s">
        <v>0</v>
      </c>
      <c r="C8" s="831"/>
      <c r="D8" s="831"/>
      <c r="E8" s="831"/>
      <c r="F8" s="831"/>
      <c r="G8" s="831"/>
      <c r="H8" s="831"/>
      <c r="I8" s="831"/>
      <c r="J8" s="831"/>
      <c r="K8" s="831"/>
      <c r="L8" s="831"/>
      <c r="M8" s="51"/>
    </row>
    <row r="9" spans="1:14" ht="15" customHeight="1">
      <c r="A9" s="263" t="s">
        <v>3</v>
      </c>
      <c r="B9" s="796">
        <f>SUM(C9,D9,F9)</f>
        <v>10222</v>
      </c>
      <c r="C9" s="432">
        <v>19</v>
      </c>
      <c r="D9" s="433">
        <v>1268</v>
      </c>
      <c r="E9" s="766">
        <v>4646</v>
      </c>
      <c r="F9" s="288">
        <f>SUM(K9:L9,E9)</f>
        <v>8935</v>
      </c>
      <c r="G9" s="432">
        <v>4219</v>
      </c>
      <c r="H9" s="433">
        <v>407</v>
      </c>
      <c r="I9" s="433">
        <v>20</v>
      </c>
      <c r="J9" s="433">
        <v>0</v>
      </c>
      <c r="K9" s="433">
        <v>4289</v>
      </c>
      <c r="L9" s="289" t="s">
        <v>97</v>
      </c>
      <c r="M9" s="287"/>
    </row>
    <row r="10" spans="1:14">
      <c r="A10" s="267" t="s">
        <v>4</v>
      </c>
      <c r="B10" s="416">
        <f t="shared" ref="B10:B27" si="0">SUM(C10,D10,F10)</f>
        <v>18509</v>
      </c>
      <c r="C10" s="426">
        <v>33</v>
      </c>
      <c r="D10" s="426">
        <v>929</v>
      </c>
      <c r="E10" s="767">
        <v>10039</v>
      </c>
      <c r="F10" s="426">
        <f>SUM(K10:L10,E10)</f>
        <v>17547</v>
      </c>
      <c r="G10" s="426">
        <v>6307</v>
      </c>
      <c r="H10" s="426">
        <v>3688</v>
      </c>
      <c r="I10" s="426" t="s">
        <v>32</v>
      </c>
      <c r="J10" s="426" t="s">
        <v>32</v>
      </c>
      <c r="K10" s="773" t="s">
        <v>97</v>
      </c>
      <c r="L10" s="418">
        <v>7508</v>
      </c>
      <c r="M10" s="287"/>
    </row>
    <row r="11" spans="1:14">
      <c r="A11" s="263" t="s">
        <v>26</v>
      </c>
      <c r="B11" s="415">
        <f t="shared" si="0"/>
        <v>7869</v>
      </c>
      <c r="C11" s="427">
        <v>51</v>
      </c>
      <c r="D11" s="427">
        <v>3050</v>
      </c>
      <c r="E11" s="766">
        <v>4768</v>
      </c>
      <c r="F11" s="427">
        <f t="shared" ref="F11:F27" si="1">SUM(K11:L11,E11)</f>
        <v>4768</v>
      </c>
      <c r="G11" s="427">
        <v>3723</v>
      </c>
      <c r="H11" s="427">
        <v>949</v>
      </c>
      <c r="I11" s="427">
        <v>15</v>
      </c>
      <c r="J11" s="427">
        <v>81</v>
      </c>
      <c r="K11" s="774" t="s">
        <v>97</v>
      </c>
      <c r="L11" s="289" t="s">
        <v>97</v>
      </c>
      <c r="M11" s="287"/>
    </row>
    <row r="12" spans="1:14">
      <c r="A12" s="267" t="s">
        <v>5</v>
      </c>
      <c r="B12" s="416">
        <f t="shared" si="0"/>
        <v>1815</v>
      </c>
      <c r="C12" s="426">
        <v>18</v>
      </c>
      <c r="D12" s="426">
        <v>114</v>
      </c>
      <c r="E12" s="767">
        <v>1683</v>
      </c>
      <c r="F12" s="426">
        <f t="shared" si="1"/>
        <v>1683</v>
      </c>
      <c r="G12" s="426">
        <v>788</v>
      </c>
      <c r="H12" s="426" t="s">
        <v>32</v>
      </c>
      <c r="I12" s="426" t="s">
        <v>32</v>
      </c>
      <c r="J12" s="426" t="s">
        <v>32</v>
      </c>
      <c r="K12" s="773" t="s">
        <v>97</v>
      </c>
      <c r="L12" s="418" t="s">
        <v>97</v>
      </c>
      <c r="M12" s="287"/>
    </row>
    <row r="13" spans="1:14">
      <c r="A13" s="263" t="s">
        <v>6</v>
      </c>
      <c r="B13" s="415">
        <f t="shared" si="0"/>
        <v>990</v>
      </c>
      <c r="C13" s="427">
        <v>10</v>
      </c>
      <c r="D13" s="427">
        <v>31</v>
      </c>
      <c r="E13" s="766">
        <v>949</v>
      </c>
      <c r="F13" s="427">
        <f t="shared" si="1"/>
        <v>949</v>
      </c>
      <c r="G13" s="427">
        <v>731</v>
      </c>
      <c r="H13" s="427">
        <v>218</v>
      </c>
      <c r="I13" s="427">
        <v>0</v>
      </c>
      <c r="J13" s="427">
        <v>0</v>
      </c>
      <c r="K13" s="774" t="s">
        <v>97</v>
      </c>
      <c r="L13" s="289" t="s">
        <v>97</v>
      </c>
      <c r="M13" s="287"/>
    </row>
    <row r="14" spans="1:14">
      <c r="A14" s="267" t="s">
        <v>27</v>
      </c>
      <c r="B14" s="416">
        <f t="shared" si="0"/>
        <v>2500</v>
      </c>
      <c r="C14" s="426">
        <v>0</v>
      </c>
      <c r="D14" s="426">
        <v>174</v>
      </c>
      <c r="E14" s="767">
        <v>2326</v>
      </c>
      <c r="F14" s="426">
        <f t="shared" si="1"/>
        <v>2326</v>
      </c>
      <c r="G14" s="426">
        <v>1340</v>
      </c>
      <c r="H14" s="426">
        <v>865</v>
      </c>
      <c r="I14" s="426">
        <v>75</v>
      </c>
      <c r="J14" s="426">
        <v>46</v>
      </c>
      <c r="K14" s="773" t="s">
        <v>97</v>
      </c>
      <c r="L14" s="418" t="s">
        <v>97</v>
      </c>
      <c r="M14" s="287"/>
    </row>
    <row r="15" spans="1:14">
      <c r="A15" s="263" t="s">
        <v>7</v>
      </c>
      <c r="B15" s="415">
        <f t="shared" si="0"/>
        <v>5887</v>
      </c>
      <c r="C15" s="427">
        <v>57</v>
      </c>
      <c r="D15" s="427">
        <v>449</v>
      </c>
      <c r="E15" s="766">
        <v>4962</v>
      </c>
      <c r="F15" s="427">
        <f t="shared" si="1"/>
        <v>5381</v>
      </c>
      <c r="G15" s="427">
        <v>4237</v>
      </c>
      <c r="H15" s="427" t="s">
        <v>32</v>
      </c>
      <c r="I15" s="427" t="s">
        <v>32</v>
      </c>
      <c r="J15" s="427" t="s">
        <v>32</v>
      </c>
      <c r="K15" s="427">
        <v>419</v>
      </c>
      <c r="L15" s="289" t="s">
        <v>97</v>
      </c>
      <c r="M15" s="287"/>
    </row>
    <row r="16" spans="1:14">
      <c r="A16" s="267" t="s">
        <v>8</v>
      </c>
      <c r="B16" s="416">
        <f t="shared" si="0"/>
        <v>1938</v>
      </c>
      <c r="C16" s="426">
        <v>9</v>
      </c>
      <c r="D16" s="426">
        <v>31</v>
      </c>
      <c r="E16" s="767">
        <v>1898</v>
      </c>
      <c r="F16" s="426">
        <f t="shared" si="1"/>
        <v>1898</v>
      </c>
      <c r="G16" s="426">
        <v>587</v>
      </c>
      <c r="H16" s="426">
        <v>1089</v>
      </c>
      <c r="I16" s="426" t="s">
        <v>32</v>
      </c>
      <c r="J16" s="426" t="s">
        <v>32</v>
      </c>
      <c r="K16" s="773" t="s">
        <v>97</v>
      </c>
      <c r="L16" s="418" t="s">
        <v>97</v>
      </c>
      <c r="M16" s="287"/>
      <c r="N16" s="49"/>
    </row>
    <row r="17" spans="1:13">
      <c r="A17" s="263" t="s">
        <v>9</v>
      </c>
      <c r="B17" s="415">
        <f t="shared" si="0"/>
        <v>10390</v>
      </c>
      <c r="C17" s="427">
        <v>40</v>
      </c>
      <c r="D17" s="427">
        <v>139</v>
      </c>
      <c r="E17" s="766">
        <v>10157</v>
      </c>
      <c r="F17" s="427">
        <f t="shared" si="1"/>
        <v>10211</v>
      </c>
      <c r="G17" s="427">
        <v>2270</v>
      </c>
      <c r="H17" s="427">
        <v>3344</v>
      </c>
      <c r="I17" s="427">
        <v>166</v>
      </c>
      <c r="J17" s="427">
        <v>4377</v>
      </c>
      <c r="K17" s="427">
        <v>54</v>
      </c>
      <c r="L17" s="289" t="s">
        <v>97</v>
      </c>
      <c r="M17" s="287"/>
    </row>
    <row r="18" spans="1:13">
      <c r="A18" s="267" t="s">
        <v>10</v>
      </c>
      <c r="B18" s="416">
        <f t="shared" si="0"/>
        <v>22933</v>
      </c>
      <c r="C18" s="426">
        <v>189</v>
      </c>
      <c r="D18" s="426">
        <v>478</v>
      </c>
      <c r="E18" s="767">
        <v>20268</v>
      </c>
      <c r="F18" s="426">
        <f t="shared" si="1"/>
        <v>22266</v>
      </c>
      <c r="G18" s="426">
        <v>13233</v>
      </c>
      <c r="H18" s="426">
        <v>5061</v>
      </c>
      <c r="I18" s="426">
        <v>267</v>
      </c>
      <c r="J18" s="426">
        <v>1707</v>
      </c>
      <c r="K18" s="426">
        <v>1998</v>
      </c>
      <c r="L18" s="418" t="s">
        <v>97</v>
      </c>
      <c r="M18" s="287"/>
    </row>
    <row r="19" spans="1:13">
      <c r="A19" s="263" t="s">
        <v>11</v>
      </c>
      <c r="B19" s="415">
        <f t="shared" si="0"/>
        <v>2599</v>
      </c>
      <c r="C19" s="427">
        <v>16</v>
      </c>
      <c r="D19" s="427">
        <v>124</v>
      </c>
      <c r="E19" s="766">
        <v>2459</v>
      </c>
      <c r="F19" s="427">
        <f t="shared" si="1"/>
        <v>2459</v>
      </c>
      <c r="G19" s="427">
        <v>720</v>
      </c>
      <c r="H19" s="427">
        <v>954</v>
      </c>
      <c r="I19" s="427" t="s">
        <v>32</v>
      </c>
      <c r="J19" s="427" t="s">
        <v>32</v>
      </c>
      <c r="K19" s="774" t="s">
        <v>97</v>
      </c>
      <c r="L19" s="289" t="s">
        <v>97</v>
      </c>
      <c r="M19" s="287"/>
    </row>
    <row r="20" spans="1:13">
      <c r="A20" s="267" t="s">
        <v>12</v>
      </c>
      <c r="B20" s="416">
        <f t="shared" si="0"/>
        <v>809</v>
      </c>
      <c r="C20" s="426">
        <v>10</v>
      </c>
      <c r="D20" s="426">
        <v>38</v>
      </c>
      <c r="E20" s="767">
        <v>761</v>
      </c>
      <c r="F20" s="426">
        <f t="shared" si="1"/>
        <v>761</v>
      </c>
      <c r="G20" s="426">
        <v>539</v>
      </c>
      <c r="H20" s="426" t="s">
        <v>32</v>
      </c>
      <c r="I20" s="426" t="s">
        <v>32</v>
      </c>
      <c r="J20" s="426" t="s">
        <v>32</v>
      </c>
      <c r="K20" s="773" t="s">
        <v>97</v>
      </c>
      <c r="L20" s="418" t="s">
        <v>97</v>
      </c>
      <c r="M20" s="287"/>
    </row>
    <row r="21" spans="1:13">
      <c r="A21" s="263" t="s">
        <v>13</v>
      </c>
      <c r="B21" s="415">
        <f t="shared" si="0"/>
        <v>4500</v>
      </c>
      <c r="C21" s="427">
        <v>9</v>
      </c>
      <c r="D21" s="427">
        <v>238</v>
      </c>
      <c r="E21" s="768">
        <v>4253</v>
      </c>
      <c r="F21" s="427">
        <f t="shared" si="1"/>
        <v>4253</v>
      </c>
      <c r="G21" s="427">
        <v>3031</v>
      </c>
      <c r="H21" s="427">
        <v>787</v>
      </c>
      <c r="I21" s="427">
        <v>24</v>
      </c>
      <c r="J21" s="427">
        <v>411</v>
      </c>
      <c r="K21" s="774" t="s">
        <v>97</v>
      </c>
      <c r="L21" s="289" t="s">
        <v>97</v>
      </c>
      <c r="M21" s="287"/>
    </row>
    <row r="22" spans="1:13">
      <c r="A22" s="267" t="s">
        <v>14</v>
      </c>
      <c r="B22" s="416">
        <f t="shared" si="0"/>
        <v>1984</v>
      </c>
      <c r="C22" s="426">
        <v>2</v>
      </c>
      <c r="D22" s="426">
        <v>185</v>
      </c>
      <c r="E22" s="767">
        <v>1797</v>
      </c>
      <c r="F22" s="426">
        <f t="shared" si="1"/>
        <v>1797</v>
      </c>
      <c r="G22" s="426">
        <v>968</v>
      </c>
      <c r="H22" s="426" t="s">
        <v>32</v>
      </c>
      <c r="I22" s="426" t="s">
        <v>32</v>
      </c>
      <c r="J22" s="426" t="s">
        <v>32</v>
      </c>
      <c r="K22" s="773" t="s">
        <v>97</v>
      </c>
      <c r="L22" s="418" t="s">
        <v>97</v>
      </c>
      <c r="M22" s="287"/>
    </row>
    <row r="23" spans="1:13">
      <c r="A23" s="263" t="s">
        <v>15</v>
      </c>
      <c r="B23" s="415">
        <f t="shared" si="0"/>
        <v>3159</v>
      </c>
      <c r="C23" s="427">
        <v>32</v>
      </c>
      <c r="D23" s="427">
        <v>74</v>
      </c>
      <c r="E23" s="766">
        <v>3053</v>
      </c>
      <c r="F23" s="427">
        <f t="shared" si="1"/>
        <v>3053</v>
      </c>
      <c r="G23" s="427">
        <v>1704</v>
      </c>
      <c r="H23" s="427">
        <v>1141</v>
      </c>
      <c r="I23" s="427">
        <v>0</v>
      </c>
      <c r="J23" s="427">
        <v>208</v>
      </c>
      <c r="K23" s="774" t="s">
        <v>97</v>
      </c>
      <c r="L23" s="289" t="s">
        <v>97</v>
      </c>
      <c r="M23" s="287"/>
    </row>
    <row r="24" spans="1:13" ht="14.5" thickBot="1">
      <c r="A24" s="271" t="s">
        <v>16</v>
      </c>
      <c r="B24" s="417">
        <f t="shared" si="0"/>
        <v>2163</v>
      </c>
      <c r="C24" s="428">
        <v>3</v>
      </c>
      <c r="D24" s="428">
        <v>63</v>
      </c>
      <c r="E24" s="769">
        <v>2097</v>
      </c>
      <c r="F24" s="428">
        <f t="shared" si="1"/>
        <v>2097</v>
      </c>
      <c r="G24" s="428">
        <v>1064</v>
      </c>
      <c r="H24" s="428">
        <v>967</v>
      </c>
      <c r="I24" s="428">
        <v>24</v>
      </c>
      <c r="J24" s="428">
        <v>42</v>
      </c>
      <c r="K24" s="773" t="s">
        <v>97</v>
      </c>
      <c r="L24" s="419" t="s">
        <v>97</v>
      </c>
      <c r="M24" s="287"/>
    </row>
    <row r="25" spans="1:13">
      <c r="A25" s="275" t="s">
        <v>18</v>
      </c>
      <c r="B25" s="423">
        <f t="shared" si="0"/>
        <v>77998</v>
      </c>
      <c r="C25" s="290">
        <v>406</v>
      </c>
      <c r="D25" s="290">
        <v>3704</v>
      </c>
      <c r="E25" s="770">
        <f>SUM(E9:E10,E13,E14,E15,E17,E18,E19,E20,E23)</f>
        <v>59620</v>
      </c>
      <c r="F25" s="290">
        <f t="shared" si="1"/>
        <v>73888</v>
      </c>
      <c r="G25" s="290">
        <v>35300</v>
      </c>
      <c r="H25" s="290">
        <v>16526</v>
      </c>
      <c r="I25" s="290">
        <v>606</v>
      </c>
      <c r="J25" s="290">
        <v>7188</v>
      </c>
      <c r="K25" s="290">
        <f>SUM(K9,K15,K17,K18)</f>
        <v>6760</v>
      </c>
      <c r="L25" s="216">
        <f>L10</f>
        <v>7508</v>
      </c>
      <c r="M25" s="287"/>
    </row>
    <row r="26" spans="1:13" ht="14.5">
      <c r="A26" s="277" t="s">
        <v>17</v>
      </c>
      <c r="B26" s="424">
        <f t="shared" si="0"/>
        <v>20269</v>
      </c>
      <c r="C26" s="292">
        <v>92</v>
      </c>
      <c r="D26" s="292">
        <v>3681</v>
      </c>
      <c r="E26" s="771">
        <f>SUM(E11:E12,E16,E21:E22,E24)</f>
        <v>16496</v>
      </c>
      <c r="F26" s="292">
        <f t="shared" si="1"/>
        <v>16496</v>
      </c>
      <c r="G26" s="292">
        <v>10161</v>
      </c>
      <c r="H26" s="292">
        <v>5287</v>
      </c>
      <c r="I26" s="292">
        <v>194</v>
      </c>
      <c r="J26" s="292">
        <v>854</v>
      </c>
      <c r="K26" s="775" t="s">
        <v>97</v>
      </c>
      <c r="L26" s="220" t="s">
        <v>97</v>
      </c>
      <c r="M26" s="293"/>
    </row>
    <row r="27" spans="1:13" ht="15" thickBot="1">
      <c r="A27" s="279" t="s">
        <v>19</v>
      </c>
      <c r="B27" s="425">
        <f t="shared" si="0"/>
        <v>98267</v>
      </c>
      <c r="C27" s="294">
        <v>498</v>
      </c>
      <c r="D27" s="294">
        <v>7385</v>
      </c>
      <c r="E27" s="772">
        <v>76116</v>
      </c>
      <c r="F27" s="294">
        <f t="shared" si="1"/>
        <v>90384</v>
      </c>
      <c r="G27" s="294">
        <v>45461</v>
      </c>
      <c r="H27" s="294">
        <v>21813</v>
      </c>
      <c r="I27" s="294">
        <v>800</v>
      </c>
      <c r="J27" s="294">
        <v>8042</v>
      </c>
      <c r="K27" s="294">
        <f>K25</f>
        <v>6760</v>
      </c>
      <c r="L27" s="225">
        <f>L25</f>
        <v>7508</v>
      </c>
      <c r="M27" s="51"/>
    </row>
    <row r="28" spans="1:13" ht="15" thickBot="1">
      <c r="A28" s="295"/>
      <c r="B28" s="932" t="s">
        <v>275</v>
      </c>
      <c r="C28" s="932"/>
      <c r="D28" s="932"/>
      <c r="E28" s="933"/>
      <c r="F28" s="930" t="s">
        <v>276</v>
      </c>
      <c r="G28" s="930"/>
      <c r="H28" s="930"/>
      <c r="I28" s="930"/>
      <c r="J28" s="930"/>
      <c r="K28" s="930"/>
      <c r="L28" s="931"/>
      <c r="M28" s="51"/>
    </row>
    <row r="29" spans="1:13" ht="14.5">
      <c r="A29" s="263" t="s">
        <v>3</v>
      </c>
      <c r="B29" s="432">
        <v>100</v>
      </c>
      <c r="C29" s="783">
        <f>C9/B9*100</f>
        <v>0.18587360594795538</v>
      </c>
      <c r="D29" s="783">
        <f>D9/B9*100</f>
        <v>12.404617491684602</v>
      </c>
      <c r="E29" s="296">
        <f>F9/B9*100</f>
        <v>87.409508902367435</v>
      </c>
      <c r="F29" s="429">
        <v>100</v>
      </c>
      <c r="G29" s="783">
        <f>G9/$F$59*100</f>
        <v>45.527139311535556</v>
      </c>
      <c r="H29" s="783">
        <f>H9/F9*100</f>
        <v>4.5551203133743705</v>
      </c>
      <c r="I29" s="783" t="s">
        <v>97</v>
      </c>
      <c r="J29" s="783" t="s">
        <v>97</v>
      </c>
      <c r="K29" s="783">
        <f>K9/F9*100</f>
        <v>48.002238388360382</v>
      </c>
      <c r="L29" s="420" t="s">
        <v>97</v>
      </c>
      <c r="M29" s="51"/>
    </row>
    <row r="30" spans="1:13" ht="14.5">
      <c r="A30" s="267" t="s">
        <v>4</v>
      </c>
      <c r="B30" s="416">
        <v>100</v>
      </c>
      <c r="C30" s="777">
        <f t="shared" ref="C30:C41" si="2">C10/B10*100</f>
        <v>0.17829164190393862</v>
      </c>
      <c r="D30" s="777">
        <f t="shared" ref="D30:D41" si="3">D10/B10*100</f>
        <v>5.0191798584472416</v>
      </c>
      <c r="E30" s="297">
        <f t="shared" ref="E30:E47" si="4">F10/B10*100</f>
        <v>94.802528499648815</v>
      </c>
      <c r="F30" s="430">
        <v>100</v>
      </c>
      <c r="G30" s="777">
        <f t="shared" ref="G30:G47" si="5">G10/F10*100</f>
        <v>35.943466119564597</v>
      </c>
      <c r="H30" s="777">
        <f>H10/F10*100</f>
        <v>21.017837807032542</v>
      </c>
      <c r="I30" s="777" t="s">
        <v>32</v>
      </c>
      <c r="J30" s="777" t="s">
        <v>32</v>
      </c>
      <c r="K30" s="777" t="s">
        <v>97</v>
      </c>
      <c r="L30" s="421">
        <f>L10/F10*100</f>
        <v>42.787940958568413</v>
      </c>
      <c r="M30" s="51"/>
    </row>
    <row r="31" spans="1:13" ht="14.5">
      <c r="A31" s="263" t="s">
        <v>26</v>
      </c>
      <c r="B31" s="415">
        <v>100</v>
      </c>
      <c r="C31" s="776">
        <f t="shared" si="2"/>
        <v>0.64811284788410217</v>
      </c>
      <c r="D31" s="776">
        <f t="shared" si="3"/>
        <v>38.759689922480625</v>
      </c>
      <c r="E31" s="296">
        <f t="shared" si="4"/>
        <v>60.592197229635282</v>
      </c>
      <c r="F31" s="431">
        <v>100</v>
      </c>
      <c r="G31" s="776">
        <f t="shared" si="5"/>
        <v>78.083053691275168</v>
      </c>
      <c r="H31" s="776">
        <f>H11/F11*100</f>
        <v>19.903523489932887</v>
      </c>
      <c r="I31" s="776">
        <f>I11/F11*100</f>
        <v>0.31459731543624159</v>
      </c>
      <c r="J31" s="776">
        <f>J11/F11*100</f>
        <v>1.6988255033557047</v>
      </c>
      <c r="K31" s="776" t="s">
        <v>97</v>
      </c>
      <c r="L31" s="420" t="s">
        <v>97</v>
      </c>
      <c r="M31" s="51"/>
    </row>
    <row r="32" spans="1:13" ht="14.5">
      <c r="A32" s="267" t="s">
        <v>5</v>
      </c>
      <c r="B32" s="416">
        <v>100</v>
      </c>
      <c r="C32" s="777">
        <f t="shared" si="2"/>
        <v>0.99173553719008267</v>
      </c>
      <c r="D32" s="777">
        <f t="shared" si="3"/>
        <v>6.2809917355371905</v>
      </c>
      <c r="E32" s="297">
        <f t="shared" si="4"/>
        <v>92.72727272727272</v>
      </c>
      <c r="F32" s="430">
        <v>100</v>
      </c>
      <c r="G32" s="777">
        <f t="shared" si="5"/>
        <v>46.821152703505646</v>
      </c>
      <c r="H32" s="777" t="s">
        <v>32</v>
      </c>
      <c r="I32" s="777" t="s">
        <v>32</v>
      </c>
      <c r="J32" s="777" t="s">
        <v>32</v>
      </c>
      <c r="K32" s="777" t="s">
        <v>97</v>
      </c>
      <c r="L32" s="421" t="s">
        <v>97</v>
      </c>
      <c r="M32" s="51"/>
    </row>
    <row r="33" spans="1:13" ht="14.5">
      <c r="A33" s="263" t="s">
        <v>6</v>
      </c>
      <c r="B33" s="415">
        <v>100</v>
      </c>
      <c r="C33" s="776">
        <f t="shared" si="2"/>
        <v>1.0101010101010102</v>
      </c>
      <c r="D33" s="776">
        <f t="shared" si="3"/>
        <v>3.1313131313131315</v>
      </c>
      <c r="E33" s="296">
        <f t="shared" si="4"/>
        <v>95.858585858585855</v>
      </c>
      <c r="F33" s="431">
        <v>100</v>
      </c>
      <c r="G33" s="776">
        <f t="shared" si="5"/>
        <v>77.028451001053739</v>
      </c>
      <c r="H33" s="776">
        <f>H13/F13*100</f>
        <v>22.971548998946258</v>
      </c>
      <c r="I33" s="776" t="s">
        <v>97</v>
      </c>
      <c r="J33" s="776" t="s">
        <v>97</v>
      </c>
      <c r="K33" s="776" t="s">
        <v>97</v>
      </c>
      <c r="L33" s="420" t="s">
        <v>97</v>
      </c>
      <c r="M33" s="51"/>
    </row>
    <row r="34" spans="1:13" ht="14.5">
      <c r="A34" s="267" t="s">
        <v>27</v>
      </c>
      <c r="B34" s="416">
        <v>100</v>
      </c>
      <c r="C34" s="777">
        <f t="shared" si="2"/>
        <v>0</v>
      </c>
      <c r="D34" s="777">
        <f t="shared" si="3"/>
        <v>6.9599999999999991</v>
      </c>
      <c r="E34" s="297">
        <f t="shared" si="4"/>
        <v>93.04</v>
      </c>
      <c r="F34" s="430">
        <v>100</v>
      </c>
      <c r="G34" s="777">
        <f t="shared" si="5"/>
        <v>57.609630266552024</v>
      </c>
      <c r="H34" s="777">
        <f>H14/F14*100</f>
        <v>37.188306104901123</v>
      </c>
      <c r="I34" s="777">
        <f>I14/F14*100</f>
        <v>3.224419604471195</v>
      </c>
      <c r="J34" s="777">
        <f>J14/F14*100</f>
        <v>1.9776440240756663</v>
      </c>
      <c r="K34" s="777" t="s">
        <v>97</v>
      </c>
      <c r="L34" s="421" t="s">
        <v>97</v>
      </c>
      <c r="M34" s="51"/>
    </row>
    <row r="35" spans="1:13" ht="14.5">
      <c r="A35" s="263" t="s">
        <v>7</v>
      </c>
      <c r="B35" s="415">
        <v>100</v>
      </c>
      <c r="C35" s="776">
        <f t="shared" si="2"/>
        <v>0.96823509427552235</v>
      </c>
      <c r="D35" s="776">
        <f t="shared" si="3"/>
        <v>7.6269746899949045</v>
      </c>
      <c r="E35" s="296">
        <f t="shared" si="4"/>
        <v>91.404790215729577</v>
      </c>
      <c r="F35" s="431">
        <v>100</v>
      </c>
      <c r="G35" s="776">
        <f t="shared" si="5"/>
        <v>78.740011150343804</v>
      </c>
      <c r="H35" s="776" t="s">
        <v>32</v>
      </c>
      <c r="I35" s="776" t="s">
        <v>32</v>
      </c>
      <c r="J35" s="776" t="s">
        <v>32</v>
      </c>
      <c r="K35" s="776">
        <f>K15/F15*100</f>
        <v>7.786656755249953</v>
      </c>
      <c r="L35" s="420" t="s">
        <v>97</v>
      </c>
      <c r="M35" s="51"/>
    </row>
    <row r="36" spans="1:13" ht="14.5">
      <c r="A36" s="267" t="s">
        <v>8</v>
      </c>
      <c r="B36" s="416">
        <v>100</v>
      </c>
      <c r="C36" s="777">
        <f t="shared" si="2"/>
        <v>0.46439628482972134</v>
      </c>
      <c r="D36" s="777">
        <f t="shared" si="3"/>
        <v>1.5995872033023735</v>
      </c>
      <c r="E36" s="297">
        <f t="shared" si="4"/>
        <v>97.936016511867905</v>
      </c>
      <c r="F36" s="430">
        <v>100</v>
      </c>
      <c r="G36" s="777">
        <f t="shared" si="5"/>
        <v>30.927291886195995</v>
      </c>
      <c r="H36" s="777">
        <f>H16/F16*100</f>
        <v>57.376185458377236</v>
      </c>
      <c r="I36" s="777" t="s">
        <v>32</v>
      </c>
      <c r="J36" s="777" t="s">
        <v>32</v>
      </c>
      <c r="K36" s="777" t="s">
        <v>97</v>
      </c>
      <c r="L36" s="421" t="s">
        <v>97</v>
      </c>
      <c r="M36" s="51"/>
    </row>
    <row r="37" spans="1:13" ht="14.5">
      <c r="A37" s="263" t="s">
        <v>9</v>
      </c>
      <c r="B37" s="415">
        <v>100</v>
      </c>
      <c r="C37" s="776">
        <f t="shared" si="2"/>
        <v>0.38498556304138598</v>
      </c>
      <c r="D37" s="776">
        <f t="shared" si="3"/>
        <v>1.3378248315688162</v>
      </c>
      <c r="E37" s="296">
        <f t="shared" si="4"/>
        <v>98.277189605389808</v>
      </c>
      <c r="F37" s="431">
        <v>100</v>
      </c>
      <c r="G37" s="776">
        <f t="shared" si="5"/>
        <v>22.230927431201643</v>
      </c>
      <c r="H37" s="776">
        <f>H17/F17*100</f>
        <v>32.748996180589565</v>
      </c>
      <c r="I37" s="776">
        <f>I17/F17*100</f>
        <v>1.6256977769072569</v>
      </c>
      <c r="J37" s="776">
        <f>J17/F17*100</f>
        <v>42.865537165801584</v>
      </c>
      <c r="K37" s="776">
        <f>K17/F17*100</f>
        <v>0.52884144549995105</v>
      </c>
      <c r="L37" s="420" t="s">
        <v>97</v>
      </c>
      <c r="M37" s="51"/>
    </row>
    <row r="38" spans="1:13" ht="14.5">
      <c r="A38" s="267" t="s">
        <v>10</v>
      </c>
      <c r="B38" s="416">
        <v>100</v>
      </c>
      <c r="C38" s="777">
        <f t="shared" si="2"/>
        <v>0.82413988575415353</v>
      </c>
      <c r="D38" s="777">
        <f t="shared" si="3"/>
        <v>2.084332621113679</v>
      </c>
      <c r="E38" s="297">
        <f t="shared" si="4"/>
        <v>97.091527493132162</v>
      </c>
      <c r="F38" s="430">
        <v>100</v>
      </c>
      <c r="G38" s="777">
        <f t="shared" si="5"/>
        <v>59.431420102398278</v>
      </c>
      <c r="H38" s="777">
        <f>H18/F18*100</f>
        <v>22.729722446779842</v>
      </c>
      <c r="I38" s="777">
        <f>I18/F18*100</f>
        <v>1.199137698733495</v>
      </c>
      <c r="J38" s="777">
        <f>J18/F18*100</f>
        <v>7.666397197520884</v>
      </c>
      <c r="K38" s="777">
        <f>K18/F18*100</f>
        <v>8.9733225545675026</v>
      </c>
      <c r="L38" s="421" t="s">
        <v>97</v>
      </c>
      <c r="M38" s="51"/>
    </row>
    <row r="39" spans="1:13" ht="14.5">
      <c r="A39" s="263" t="s">
        <v>11</v>
      </c>
      <c r="B39" s="415">
        <v>100</v>
      </c>
      <c r="C39" s="776">
        <f t="shared" si="2"/>
        <v>0.61562139284340134</v>
      </c>
      <c r="D39" s="776">
        <f t="shared" si="3"/>
        <v>4.7710657945363604</v>
      </c>
      <c r="E39" s="296">
        <f t="shared" si="4"/>
        <v>94.613312812620237</v>
      </c>
      <c r="F39" s="431">
        <v>100</v>
      </c>
      <c r="G39" s="776">
        <f t="shared" si="5"/>
        <v>29.280195201301339</v>
      </c>
      <c r="H39" s="776">
        <f>H19/F19*100</f>
        <v>38.796258641724279</v>
      </c>
      <c r="I39" s="776" t="s">
        <v>32</v>
      </c>
      <c r="J39" s="776" t="s">
        <v>32</v>
      </c>
      <c r="K39" s="776" t="s">
        <v>97</v>
      </c>
      <c r="L39" s="420" t="s">
        <v>97</v>
      </c>
      <c r="M39" s="51"/>
    </row>
    <row r="40" spans="1:13" ht="14.5">
      <c r="A40" s="267" t="s">
        <v>12</v>
      </c>
      <c r="B40" s="416">
        <v>100</v>
      </c>
      <c r="C40" s="777">
        <f t="shared" si="2"/>
        <v>1.2360939431396787</v>
      </c>
      <c r="D40" s="777">
        <f t="shared" si="3"/>
        <v>4.6971569839307792</v>
      </c>
      <c r="E40" s="297">
        <f t="shared" si="4"/>
        <v>94.066749072929539</v>
      </c>
      <c r="F40" s="430">
        <v>100</v>
      </c>
      <c r="G40" s="777">
        <f t="shared" si="5"/>
        <v>70.827858081471746</v>
      </c>
      <c r="H40" s="777" t="s">
        <v>32</v>
      </c>
      <c r="I40" s="777" t="s">
        <v>32</v>
      </c>
      <c r="J40" s="777" t="s">
        <v>32</v>
      </c>
      <c r="K40" s="777" t="s">
        <v>97</v>
      </c>
      <c r="L40" s="421" t="s">
        <v>97</v>
      </c>
      <c r="M40" s="51"/>
    </row>
    <row r="41" spans="1:13" ht="14.5">
      <c r="A41" s="263" t="s">
        <v>13</v>
      </c>
      <c r="B41" s="415">
        <v>100</v>
      </c>
      <c r="C41" s="776">
        <f t="shared" si="2"/>
        <v>0.2</v>
      </c>
      <c r="D41" s="776">
        <f t="shared" si="3"/>
        <v>5.2888888888888888</v>
      </c>
      <c r="E41" s="296">
        <f t="shared" si="4"/>
        <v>94.511111111111106</v>
      </c>
      <c r="F41" s="431">
        <v>100</v>
      </c>
      <c r="G41" s="776">
        <f t="shared" si="5"/>
        <v>71.267340700681871</v>
      </c>
      <c r="H41" s="776">
        <f>H21/F21*100</f>
        <v>18.50458499882436</v>
      </c>
      <c r="I41" s="776">
        <f>I21/F21*100</f>
        <v>0.56430754761344926</v>
      </c>
      <c r="J41" s="776">
        <f>J21/F21*100</f>
        <v>9.6637667528803188</v>
      </c>
      <c r="K41" s="776" t="s">
        <v>97</v>
      </c>
      <c r="L41" s="420" t="s">
        <v>97</v>
      </c>
      <c r="M41" s="51"/>
    </row>
    <row r="42" spans="1:13" ht="14.5">
      <c r="A42" s="267" t="s">
        <v>14</v>
      </c>
      <c r="B42" s="416">
        <v>100</v>
      </c>
      <c r="C42" s="777" t="s">
        <v>32</v>
      </c>
      <c r="D42" s="777" t="s">
        <v>32</v>
      </c>
      <c r="E42" s="297">
        <f t="shared" si="4"/>
        <v>90.574596774193552</v>
      </c>
      <c r="F42" s="430">
        <v>100</v>
      </c>
      <c r="G42" s="777">
        <f t="shared" si="5"/>
        <v>53.867557039510295</v>
      </c>
      <c r="H42" s="777" t="s">
        <v>32</v>
      </c>
      <c r="I42" s="777" t="s">
        <v>32</v>
      </c>
      <c r="J42" s="777" t="s">
        <v>32</v>
      </c>
      <c r="K42" s="777" t="s">
        <v>97</v>
      </c>
      <c r="L42" s="421" t="s">
        <v>97</v>
      </c>
      <c r="M42" s="51"/>
    </row>
    <row r="43" spans="1:13" ht="14.5">
      <c r="A43" s="263" t="s">
        <v>15</v>
      </c>
      <c r="B43" s="415">
        <v>100</v>
      </c>
      <c r="C43" s="776">
        <f>C23/B23*100</f>
        <v>1.0129787907565686</v>
      </c>
      <c r="D43" s="776">
        <f>D23/B23*100</f>
        <v>2.3425134536245649</v>
      </c>
      <c r="E43" s="296">
        <f t="shared" si="4"/>
        <v>96.644507755618875</v>
      </c>
      <c r="F43" s="431">
        <v>100</v>
      </c>
      <c r="G43" s="776">
        <f t="shared" si="5"/>
        <v>55.813953488372093</v>
      </c>
      <c r="H43" s="776">
        <f>H23/F23*100</f>
        <v>37.373075663282016</v>
      </c>
      <c r="I43" s="776">
        <f>I23/F23*100</f>
        <v>0</v>
      </c>
      <c r="J43" s="776">
        <f>J23/F23*100</f>
        <v>6.8129708483458895</v>
      </c>
      <c r="K43" s="776" t="s">
        <v>97</v>
      </c>
      <c r="L43" s="420" t="s">
        <v>97</v>
      </c>
      <c r="M43" s="51"/>
    </row>
    <row r="44" spans="1:13" ht="15" thickBot="1">
      <c r="A44" s="271" t="s">
        <v>16</v>
      </c>
      <c r="B44" s="416">
        <v>100</v>
      </c>
      <c r="C44" s="777" t="s">
        <v>32</v>
      </c>
      <c r="D44" s="777" t="s">
        <v>32</v>
      </c>
      <c r="E44" s="297">
        <f t="shared" si="4"/>
        <v>96.948682385575594</v>
      </c>
      <c r="F44" s="430">
        <v>100</v>
      </c>
      <c r="G44" s="777">
        <f t="shared" si="5"/>
        <v>50.739151168335717</v>
      </c>
      <c r="H44" s="777">
        <f>H24/F24*100</f>
        <v>46.113495469718643</v>
      </c>
      <c r="I44" s="784">
        <f>I24/F24*100</f>
        <v>1.144492131616595</v>
      </c>
      <c r="J44" s="784">
        <f>J24/F24*100</f>
        <v>2.0028612303290414</v>
      </c>
      <c r="K44" s="784" t="s">
        <v>97</v>
      </c>
      <c r="L44" s="421" t="s">
        <v>97</v>
      </c>
      <c r="M44" s="51"/>
    </row>
    <row r="45" spans="1:13" ht="14.5">
      <c r="A45" s="275" t="s">
        <v>18</v>
      </c>
      <c r="B45" s="404">
        <v>100</v>
      </c>
      <c r="C45" s="778">
        <f>C25/B25*100</f>
        <v>0.52052616733762402</v>
      </c>
      <c r="D45" s="778">
        <f>D25/B25*100</f>
        <v>4.7488397138388168</v>
      </c>
      <c r="E45" s="298">
        <f t="shared" si="4"/>
        <v>94.730634118823559</v>
      </c>
      <c r="F45" s="276">
        <v>100</v>
      </c>
      <c r="G45" s="778">
        <f t="shared" si="5"/>
        <v>47.775010827197924</v>
      </c>
      <c r="H45" s="778">
        <f>H25/F25*100</f>
        <v>22.366284105673451</v>
      </c>
      <c r="I45" s="778">
        <f>I25/F25*100</f>
        <v>0.82016024252923347</v>
      </c>
      <c r="J45" s="778">
        <f>J25/F25*100</f>
        <v>9.7282373321784323</v>
      </c>
      <c r="K45" s="778">
        <f>K25/F25*100</f>
        <v>9.1489822433954089</v>
      </c>
      <c r="L45" s="298">
        <f>L25/F25*100</f>
        <v>10.161325249025552</v>
      </c>
      <c r="M45" s="51"/>
    </row>
    <row r="46" spans="1:13" ht="14.5">
      <c r="A46" s="277" t="s">
        <v>17</v>
      </c>
      <c r="B46" s="405">
        <v>100</v>
      </c>
      <c r="C46" s="779">
        <f>C26/B26*100</f>
        <v>0.45389511076027428</v>
      </c>
      <c r="D46" s="779">
        <f>D26/B26*100</f>
        <v>18.160738072919237</v>
      </c>
      <c r="E46" s="299">
        <f t="shared" si="4"/>
        <v>81.385366816320499</v>
      </c>
      <c r="F46" s="278">
        <v>100</v>
      </c>
      <c r="G46" s="779">
        <f t="shared" si="5"/>
        <v>61.596750727449077</v>
      </c>
      <c r="H46" s="779">
        <f>H26/F26*100</f>
        <v>32.05019398642095</v>
      </c>
      <c r="I46" s="779">
        <f>I26/F26*100</f>
        <v>1.1760426770126091</v>
      </c>
      <c r="J46" s="779">
        <f>J26/F26*100</f>
        <v>5.1770126091173614</v>
      </c>
      <c r="K46" s="779" t="s">
        <v>97</v>
      </c>
      <c r="L46" s="299" t="s">
        <v>97</v>
      </c>
      <c r="M46" s="51"/>
    </row>
    <row r="47" spans="1:13" ht="15" thickBot="1">
      <c r="A47" s="279" t="s">
        <v>19</v>
      </c>
      <c r="B47" s="406">
        <v>100</v>
      </c>
      <c r="C47" s="780">
        <f>C27/B27*100</f>
        <v>0.50678254144321078</v>
      </c>
      <c r="D47" s="780">
        <f>D27/B27*100</f>
        <v>7.5152390934901847</v>
      </c>
      <c r="E47" s="300">
        <f t="shared" si="4"/>
        <v>91.977978365066605</v>
      </c>
      <c r="F47" s="281">
        <v>100</v>
      </c>
      <c r="G47" s="780">
        <f t="shared" si="5"/>
        <v>50.297619047619044</v>
      </c>
      <c r="H47" s="780">
        <f>H27/F27*100</f>
        <v>24.133696229421137</v>
      </c>
      <c r="I47" s="780">
        <f>I27/F27*100</f>
        <v>0.88511240927597812</v>
      </c>
      <c r="J47" s="780">
        <f>J27/F27*100</f>
        <v>8.8975924942467692</v>
      </c>
      <c r="K47" s="780">
        <f>K27/F27*100</f>
        <v>7.4791998583820147</v>
      </c>
      <c r="L47" s="300">
        <f>L27/F27*100</f>
        <v>8.306779961055053</v>
      </c>
      <c r="M47" s="51"/>
    </row>
    <row r="48" spans="1:13" ht="30" customHeight="1">
      <c r="A48" s="940" t="s">
        <v>44</v>
      </c>
      <c r="B48" s="940"/>
      <c r="C48" s="940"/>
      <c r="D48" s="940"/>
      <c r="E48" s="940"/>
      <c r="F48" s="940"/>
      <c r="G48" s="940"/>
      <c r="H48" s="940"/>
      <c r="I48" s="940"/>
      <c r="J48" s="940"/>
      <c r="K48" s="940"/>
      <c r="L48" s="940"/>
      <c r="M48" s="799"/>
    </row>
    <row r="49" spans="1:13" ht="14.5">
      <c r="A49" s="925" t="s">
        <v>40</v>
      </c>
      <c r="B49" s="925"/>
      <c r="C49" s="925"/>
      <c r="D49" s="925"/>
      <c r="E49" s="925"/>
      <c r="F49" s="925"/>
      <c r="G49" s="925"/>
      <c r="H49" s="925"/>
      <c r="I49" s="925"/>
      <c r="J49" s="925"/>
      <c r="K49" s="925"/>
      <c r="L49" s="925"/>
      <c r="M49" s="353"/>
    </row>
    <row r="50" spans="1:13" ht="41.25" customHeight="1">
      <c r="A50" s="937" t="s">
        <v>243</v>
      </c>
      <c r="B50" s="937"/>
      <c r="C50" s="937"/>
      <c r="D50" s="937"/>
      <c r="E50" s="937"/>
      <c r="F50" s="937"/>
      <c r="G50" s="937"/>
      <c r="H50" s="937"/>
      <c r="I50" s="937"/>
      <c r="J50" s="937"/>
      <c r="K50" s="937"/>
      <c r="L50" s="937"/>
      <c r="M50" s="799"/>
    </row>
    <row r="51" spans="1:13" ht="14.25" customHeight="1">
      <c r="A51" s="301"/>
      <c r="B51" s="301"/>
      <c r="C51" s="301"/>
      <c r="D51" s="301"/>
      <c r="E51" s="301"/>
      <c r="F51" s="301"/>
      <c r="G51" s="301"/>
      <c r="H51" s="301"/>
      <c r="I51" s="301"/>
      <c r="J51" s="301"/>
      <c r="K51" s="301"/>
      <c r="L51" s="301"/>
      <c r="M51" s="301"/>
    </row>
    <row r="52" spans="1:13" ht="23.5">
      <c r="A52" s="822">
        <v>2020</v>
      </c>
      <c r="B52" s="822"/>
      <c r="C52" s="822"/>
      <c r="D52" s="822"/>
      <c r="E52" s="822"/>
      <c r="F52" s="822"/>
      <c r="G52" s="822"/>
      <c r="H52" s="822"/>
      <c r="I52" s="822"/>
      <c r="J52" s="822"/>
      <c r="K52" s="822"/>
      <c r="L52" s="822"/>
      <c r="M52" s="130"/>
    </row>
    <row r="53" spans="1:13" ht="14.5">
      <c r="A53" s="50"/>
      <c r="B53" s="51"/>
      <c r="C53" s="51"/>
      <c r="D53" s="51"/>
      <c r="E53" s="51"/>
      <c r="F53" s="51"/>
      <c r="G53" s="51"/>
      <c r="H53" s="51"/>
      <c r="I53" s="51"/>
      <c r="J53" s="51"/>
      <c r="K53" s="51"/>
      <c r="L53" s="51"/>
      <c r="M53" s="51"/>
    </row>
    <row r="54" spans="1:13" ht="14.5">
      <c r="A54" s="911" t="s">
        <v>199</v>
      </c>
      <c r="B54" s="911"/>
      <c r="C54" s="911"/>
      <c r="D54" s="911"/>
      <c r="E54" s="911"/>
      <c r="F54" s="911"/>
      <c r="G54" s="911"/>
      <c r="H54" s="911"/>
      <c r="I54" s="911"/>
      <c r="J54" s="911"/>
      <c r="K54" s="911"/>
      <c r="L54" s="911"/>
      <c r="M54" s="51"/>
    </row>
    <row r="55" spans="1:13" ht="14.5">
      <c r="A55" s="900" t="s">
        <v>2</v>
      </c>
      <c r="B55" s="825" t="s">
        <v>22</v>
      </c>
      <c r="C55" s="921" t="s">
        <v>102</v>
      </c>
      <c r="D55" s="938"/>
      <c r="E55" s="938"/>
      <c r="F55" s="938"/>
      <c r="G55" s="938"/>
      <c r="H55" s="938"/>
      <c r="I55" s="938"/>
      <c r="J55" s="938"/>
      <c r="K55" s="938"/>
      <c r="L55" s="938"/>
      <c r="M55" s="51"/>
    </row>
    <row r="56" spans="1:13" ht="14.15" customHeight="1">
      <c r="A56" s="900"/>
      <c r="B56" s="825"/>
      <c r="C56" s="918" t="s">
        <v>96</v>
      </c>
      <c r="D56" s="918" t="s">
        <v>41</v>
      </c>
      <c r="E56" s="826" t="s">
        <v>23</v>
      </c>
      <c r="F56" s="842"/>
      <c r="G56" s="826" t="s">
        <v>103</v>
      </c>
      <c r="H56" s="827"/>
      <c r="I56" s="827"/>
      <c r="J56" s="827"/>
      <c r="K56" s="827"/>
      <c r="L56" s="827"/>
      <c r="M56" s="51"/>
    </row>
    <row r="57" spans="1:13" ht="127.5" customHeight="1">
      <c r="A57" s="900"/>
      <c r="B57" s="825"/>
      <c r="C57" s="918"/>
      <c r="D57" s="918"/>
      <c r="E57" s="826"/>
      <c r="F57" s="842"/>
      <c r="G57" s="795" t="s">
        <v>55</v>
      </c>
      <c r="H57" s="795" t="s">
        <v>56</v>
      </c>
      <c r="I57" s="795" t="s">
        <v>57</v>
      </c>
      <c r="J57" s="795" t="s">
        <v>42</v>
      </c>
      <c r="K57" s="795" t="s">
        <v>277</v>
      </c>
      <c r="L57" s="794" t="s">
        <v>25</v>
      </c>
      <c r="M57" s="286"/>
    </row>
    <row r="58" spans="1:13" s="4" customFormat="1" ht="15" customHeight="1" thickBot="1">
      <c r="A58" s="901"/>
      <c r="B58" s="928" t="s">
        <v>0</v>
      </c>
      <c r="C58" s="831"/>
      <c r="D58" s="831"/>
      <c r="E58" s="831"/>
      <c r="F58" s="831"/>
      <c r="G58" s="831"/>
      <c r="H58" s="831"/>
      <c r="I58" s="831"/>
      <c r="J58" s="831"/>
      <c r="K58" s="831"/>
      <c r="L58" s="831"/>
      <c r="M58" s="51"/>
    </row>
    <row r="59" spans="1:13">
      <c r="A59" s="263" t="s">
        <v>3</v>
      </c>
      <c r="B59" s="432">
        <v>10556</v>
      </c>
      <c r="C59" s="427">
        <v>35</v>
      </c>
      <c r="D59" s="427">
        <v>1254</v>
      </c>
      <c r="E59" s="766">
        <v>4870</v>
      </c>
      <c r="F59" s="433">
        <v>9267</v>
      </c>
      <c r="G59" s="427">
        <v>4441</v>
      </c>
      <c r="H59" s="427">
        <v>429</v>
      </c>
      <c r="I59" s="427" t="s">
        <v>97</v>
      </c>
      <c r="J59" s="427" t="s">
        <v>97</v>
      </c>
      <c r="K59" s="432">
        <v>4397</v>
      </c>
      <c r="L59" s="289" t="s">
        <v>97</v>
      </c>
      <c r="M59" s="287"/>
    </row>
    <row r="60" spans="1:13" ht="15" customHeight="1">
      <c r="A60" s="267" t="s">
        <v>4</v>
      </c>
      <c r="B60" s="416">
        <v>18122</v>
      </c>
      <c r="C60" s="426">
        <v>30</v>
      </c>
      <c r="D60" s="426">
        <v>948</v>
      </c>
      <c r="E60" s="767">
        <v>9418</v>
      </c>
      <c r="F60" s="426">
        <v>17144</v>
      </c>
      <c r="G60" s="426">
        <v>5876</v>
      </c>
      <c r="H60" s="426">
        <v>3501</v>
      </c>
      <c r="I60" s="426" t="s">
        <v>32</v>
      </c>
      <c r="J60" s="426" t="s">
        <v>32</v>
      </c>
      <c r="K60" s="788" t="s">
        <v>97</v>
      </c>
      <c r="L60" s="418">
        <v>7726</v>
      </c>
      <c r="M60" s="287"/>
    </row>
    <row r="61" spans="1:13">
      <c r="A61" s="263" t="s">
        <v>26</v>
      </c>
      <c r="B61" s="415">
        <v>8509</v>
      </c>
      <c r="C61" s="427">
        <v>70</v>
      </c>
      <c r="D61" s="427">
        <v>3346</v>
      </c>
      <c r="E61" s="766">
        <v>5093</v>
      </c>
      <c r="F61" s="427">
        <v>5093</v>
      </c>
      <c r="G61" s="427">
        <v>3808</v>
      </c>
      <c r="H61" s="427">
        <v>1152</v>
      </c>
      <c r="I61" s="427">
        <v>53</v>
      </c>
      <c r="J61" s="427">
        <v>80</v>
      </c>
      <c r="K61" s="789" t="s">
        <v>97</v>
      </c>
      <c r="L61" s="289" t="s">
        <v>97</v>
      </c>
      <c r="M61" s="287"/>
    </row>
    <row r="62" spans="1:13">
      <c r="A62" s="267" t="s">
        <v>5</v>
      </c>
      <c r="B62" s="416">
        <v>1888</v>
      </c>
      <c r="C62" s="426">
        <v>18</v>
      </c>
      <c r="D62" s="426">
        <v>131</v>
      </c>
      <c r="E62" s="767">
        <v>1739</v>
      </c>
      <c r="F62" s="426">
        <v>1739</v>
      </c>
      <c r="G62" s="426">
        <v>812</v>
      </c>
      <c r="H62" s="426" t="s">
        <v>32</v>
      </c>
      <c r="I62" s="426" t="s">
        <v>32</v>
      </c>
      <c r="J62" s="426" t="s">
        <v>32</v>
      </c>
      <c r="K62" s="788" t="s">
        <v>97</v>
      </c>
      <c r="L62" s="418" t="s">
        <v>97</v>
      </c>
      <c r="M62" s="287"/>
    </row>
    <row r="63" spans="1:13">
      <c r="A63" s="263" t="s">
        <v>6</v>
      </c>
      <c r="B63" s="415">
        <v>977</v>
      </c>
      <c r="C63" s="427">
        <v>15</v>
      </c>
      <c r="D63" s="427">
        <v>32</v>
      </c>
      <c r="E63" s="766">
        <v>930</v>
      </c>
      <c r="F63" s="427">
        <v>930</v>
      </c>
      <c r="G63" s="427">
        <v>722</v>
      </c>
      <c r="H63" s="427">
        <v>208</v>
      </c>
      <c r="I63" s="427" t="s">
        <v>97</v>
      </c>
      <c r="J63" s="427" t="s">
        <v>97</v>
      </c>
      <c r="K63" s="789" t="s">
        <v>97</v>
      </c>
      <c r="L63" s="289" t="s">
        <v>97</v>
      </c>
      <c r="M63" s="287"/>
    </row>
    <row r="64" spans="1:13">
      <c r="A64" s="267" t="s">
        <v>27</v>
      </c>
      <c r="B64" s="416">
        <v>2388</v>
      </c>
      <c r="C64" s="426">
        <v>0</v>
      </c>
      <c r="D64" s="426">
        <v>130</v>
      </c>
      <c r="E64" s="767">
        <v>2258</v>
      </c>
      <c r="F64" s="426">
        <v>2258</v>
      </c>
      <c r="G64" s="426">
        <v>1297</v>
      </c>
      <c r="H64" s="426">
        <v>806</v>
      </c>
      <c r="I64" s="426">
        <v>77</v>
      </c>
      <c r="J64" s="426">
        <v>78</v>
      </c>
      <c r="K64" s="788" t="s">
        <v>97</v>
      </c>
      <c r="L64" s="418" t="s">
        <v>97</v>
      </c>
      <c r="M64" s="287"/>
    </row>
    <row r="65" spans="1:13">
      <c r="A65" s="263" t="s">
        <v>7</v>
      </c>
      <c r="B65" s="415">
        <v>5837</v>
      </c>
      <c r="C65" s="427">
        <v>50</v>
      </c>
      <c r="D65" s="427">
        <v>408</v>
      </c>
      <c r="E65" s="766">
        <v>4923</v>
      </c>
      <c r="F65" s="427">
        <v>5379</v>
      </c>
      <c r="G65" s="427">
        <v>4119</v>
      </c>
      <c r="H65" s="427" t="s">
        <v>32</v>
      </c>
      <c r="I65" s="427" t="s">
        <v>32</v>
      </c>
      <c r="J65" s="427" t="s">
        <v>32</v>
      </c>
      <c r="K65" s="415">
        <v>456</v>
      </c>
      <c r="L65" s="289" t="s">
        <v>97</v>
      </c>
      <c r="M65" s="287"/>
    </row>
    <row r="66" spans="1:13">
      <c r="A66" s="267" t="s">
        <v>8</v>
      </c>
      <c r="B66" s="416">
        <v>1977</v>
      </c>
      <c r="C66" s="426">
        <v>24</v>
      </c>
      <c r="D66" s="426">
        <v>50</v>
      </c>
      <c r="E66" s="767">
        <v>1903</v>
      </c>
      <c r="F66" s="426">
        <v>1903</v>
      </c>
      <c r="G66" s="426">
        <v>581</v>
      </c>
      <c r="H66" s="426">
        <v>1117</v>
      </c>
      <c r="I66" s="426" t="s">
        <v>32</v>
      </c>
      <c r="J66" s="426" t="s">
        <v>32</v>
      </c>
      <c r="K66" s="788" t="s">
        <v>97</v>
      </c>
      <c r="L66" s="418" t="s">
        <v>97</v>
      </c>
      <c r="M66" s="287"/>
    </row>
    <row r="67" spans="1:13">
      <c r="A67" s="263" t="s">
        <v>9</v>
      </c>
      <c r="B67" s="415">
        <v>10512</v>
      </c>
      <c r="C67" s="427">
        <v>66</v>
      </c>
      <c r="D67" s="427">
        <v>159</v>
      </c>
      <c r="E67" s="766">
        <v>10226</v>
      </c>
      <c r="F67" s="427">
        <v>10287</v>
      </c>
      <c r="G67" s="427">
        <v>2110</v>
      </c>
      <c r="H67" s="427">
        <v>3366</v>
      </c>
      <c r="I67" s="427">
        <v>103</v>
      </c>
      <c r="J67" s="427">
        <v>4647</v>
      </c>
      <c r="K67" s="415">
        <v>61</v>
      </c>
      <c r="L67" s="289" t="s">
        <v>97</v>
      </c>
      <c r="M67" s="287"/>
    </row>
    <row r="68" spans="1:13">
      <c r="A68" s="267" t="s">
        <v>10</v>
      </c>
      <c r="B68" s="416">
        <v>22566</v>
      </c>
      <c r="C68" s="426">
        <v>252</v>
      </c>
      <c r="D68" s="426">
        <v>491</v>
      </c>
      <c r="E68" s="767">
        <v>19846</v>
      </c>
      <c r="F68" s="426">
        <v>21823</v>
      </c>
      <c r="G68" s="426">
        <v>12453</v>
      </c>
      <c r="H68" s="426">
        <v>5321</v>
      </c>
      <c r="I68" s="426">
        <v>260</v>
      </c>
      <c r="J68" s="426">
        <v>1812</v>
      </c>
      <c r="K68" s="416">
        <v>1977</v>
      </c>
      <c r="L68" s="418" t="s">
        <v>97</v>
      </c>
      <c r="M68" s="287"/>
    </row>
    <row r="69" spans="1:13">
      <c r="A69" s="263" t="s">
        <v>11</v>
      </c>
      <c r="B69" s="415">
        <v>2677</v>
      </c>
      <c r="C69" s="427">
        <v>22</v>
      </c>
      <c r="D69" s="427">
        <v>115</v>
      </c>
      <c r="E69" s="766">
        <v>2540</v>
      </c>
      <c r="F69" s="427">
        <v>2540</v>
      </c>
      <c r="G69" s="427">
        <v>713</v>
      </c>
      <c r="H69" s="427">
        <v>984</v>
      </c>
      <c r="I69" s="427" t="s">
        <v>32</v>
      </c>
      <c r="J69" s="427" t="s">
        <v>32</v>
      </c>
      <c r="K69" s="789" t="s">
        <v>97</v>
      </c>
      <c r="L69" s="289" t="s">
        <v>97</v>
      </c>
      <c r="M69" s="287"/>
    </row>
    <row r="70" spans="1:13">
      <c r="A70" s="267" t="s">
        <v>12</v>
      </c>
      <c r="B70" s="416">
        <v>778</v>
      </c>
      <c r="C70" s="426">
        <v>5</v>
      </c>
      <c r="D70" s="426">
        <v>56</v>
      </c>
      <c r="E70" s="767">
        <v>717</v>
      </c>
      <c r="F70" s="426">
        <v>717</v>
      </c>
      <c r="G70" s="426">
        <v>501</v>
      </c>
      <c r="H70" s="426" t="s">
        <v>32</v>
      </c>
      <c r="I70" s="426" t="s">
        <v>32</v>
      </c>
      <c r="J70" s="426" t="s">
        <v>32</v>
      </c>
      <c r="K70" s="788" t="s">
        <v>97</v>
      </c>
      <c r="L70" s="418" t="s">
        <v>97</v>
      </c>
      <c r="M70" s="287"/>
    </row>
    <row r="71" spans="1:13">
      <c r="A71" s="263" t="s">
        <v>13</v>
      </c>
      <c r="B71" s="415">
        <v>4562</v>
      </c>
      <c r="C71" s="427">
        <v>10</v>
      </c>
      <c r="D71" s="427">
        <v>234</v>
      </c>
      <c r="E71" s="768">
        <v>4318</v>
      </c>
      <c r="F71" s="427">
        <v>4318</v>
      </c>
      <c r="G71" s="427">
        <v>3012</v>
      </c>
      <c r="H71" s="427">
        <v>795</v>
      </c>
      <c r="I71" s="427">
        <v>34</v>
      </c>
      <c r="J71" s="427">
        <v>477</v>
      </c>
      <c r="K71" s="789" t="s">
        <v>97</v>
      </c>
      <c r="L71" s="289" t="s">
        <v>97</v>
      </c>
      <c r="M71" s="287"/>
    </row>
    <row r="72" spans="1:13">
      <c r="A72" s="267" t="s">
        <v>14</v>
      </c>
      <c r="B72" s="416">
        <v>2122</v>
      </c>
      <c r="C72" s="426" t="s">
        <v>32</v>
      </c>
      <c r="D72" s="426" t="s">
        <v>32</v>
      </c>
      <c r="E72" s="767">
        <v>1812</v>
      </c>
      <c r="F72" s="426">
        <v>1812</v>
      </c>
      <c r="G72" s="426">
        <v>882</v>
      </c>
      <c r="H72" s="426" t="s">
        <v>32</v>
      </c>
      <c r="I72" s="426" t="s">
        <v>32</v>
      </c>
      <c r="J72" s="426" t="s">
        <v>32</v>
      </c>
      <c r="K72" s="788" t="s">
        <v>97</v>
      </c>
      <c r="L72" s="418" t="s">
        <v>97</v>
      </c>
      <c r="M72" s="287"/>
    </row>
    <row r="73" spans="1:13">
      <c r="A73" s="263" t="s">
        <v>15</v>
      </c>
      <c r="B73" s="415">
        <v>3275</v>
      </c>
      <c r="C73" s="427">
        <v>79</v>
      </c>
      <c r="D73" s="427">
        <v>60</v>
      </c>
      <c r="E73" s="766">
        <v>3136</v>
      </c>
      <c r="F73" s="427">
        <v>3136</v>
      </c>
      <c r="G73" s="427">
        <v>1735</v>
      </c>
      <c r="H73" s="427">
        <v>1143</v>
      </c>
      <c r="I73" s="427">
        <v>38</v>
      </c>
      <c r="J73" s="427">
        <v>220</v>
      </c>
      <c r="K73" s="789" t="s">
        <v>97</v>
      </c>
      <c r="L73" s="289" t="s">
        <v>97</v>
      </c>
      <c r="M73" s="287"/>
    </row>
    <row r="74" spans="1:13" ht="14.5" thickBot="1">
      <c r="A74" s="271" t="s">
        <v>16</v>
      </c>
      <c r="B74" s="417">
        <v>2341</v>
      </c>
      <c r="C74" s="428" t="s">
        <v>32</v>
      </c>
      <c r="D74" s="428" t="s">
        <v>32</v>
      </c>
      <c r="E74" s="769">
        <v>2226</v>
      </c>
      <c r="F74" s="428">
        <v>2226</v>
      </c>
      <c r="G74" s="428">
        <v>1184</v>
      </c>
      <c r="H74" s="428">
        <v>964</v>
      </c>
      <c r="I74" s="428">
        <v>34</v>
      </c>
      <c r="J74" s="428">
        <v>44</v>
      </c>
      <c r="K74" s="788" t="s">
        <v>97</v>
      </c>
      <c r="L74" s="419" t="s">
        <v>97</v>
      </c>
      <c r="M74" s="287"/>
    </row>
    <row r="75" spans="1:13">
      <c r="A75" s="275" t="s">
        <v>18</v>
      </c>
      <c r="B75" s="423">
        <v>77688</v>
      </c>
      <c r="C75" s="290">
        <v>554</v>
      </c>
      <c r="D75" s="290">
        <v>3653</v>
      </c>
      <c r="E75" s="770">
        <v>58864</v>
      </c>
      <c r="F75" s="290">
        <v>73481</v>
      </c>
      <c r="G75" s="290">
        <v>33967</v>
      </c>
      <c r="H75" s="290">
        <v>16650</v>
      </c>
      <c r="I75" s="290">
        <v>563</v>
      </c>
      <c r="J75" s="290">
        <v>7684</v>
      </c>
      <c r="K75" s="404">
        <v>6891</v>
      </c>
      <c r="L75" s="216">
        <v>7726</v>
      </c>
      <c r="M75" s="287"/>
    </row>
    <row r="76" spans="1:13" ht="14.5">
      <c r="A76" s="277" t="s">
        <v>17</v>
      </c>
      <c r="B76" s="424">
        <v>21399</v>
      </c>
      <c r="C76" s="292">
        <v>128</v>
      </c>
      <c r="D76" s="292">
        <v>4180</v>
      </c>
      <c r="E76" s="771">
        <v>17091</v>
      </c>
      <c r="F76" s="292">
        <v>17091</v>
      </c>
      <c r="G76" s="292">
        <v>10279</v>
      </c>
      <c r="H76" s="292">
        <v>5690</v>
      </c>
      <c r="I76" s="292">
        <v>201</v>
      </c>
      <c r="J76" s="292">
        <v>921</v>
      </c>
      <c r="K76" s="790" t="s">
        <v>97</v>
      </c>
      <c r="L76" s="220" t="s">
        <v>97</v>
      </c>
      <c r="M76" s="293"/>
    </row>
    <row r="77" spans="1:13" ht="15" thickBot="1">
      <c r="A77" s="279" t="s">
        <v>19</v>
      </c>
      <c r="B77" s="425">
        <v>99087</v>
      </c>
      <c r="C77" s="294">
        <v>682</v>
      </c>
      <c r="D77" s="294">
        <v>7833</v>
      </c>
      <c r="E77" s="772">
        <v>75955</v>
      </c>
      <c r="F77" s="294">
        <v>90572</v>
      </c>
      <c r="G77" s="294">
        <v>44246</v>
      </c>
      <c r="H77" s="294">
        <v>22340</v>
      </c>
      <c r="I77" s="294">
        <v>764</v>
      </c>
      <c r="J77" s="294">
        <v>8605</v>
      </c>
      <c r="K77" s="406">
        <v>6891</v>
      </c>
      <c r="L77" s="225">
        <v>7726</v>
      </c>
      <c r="M77" s="51"/>
    </row>
    <row r="78" spans="1:13" ht="15" thickBot="1">
      <c r="A78" s="295"/>
      <c r="B78" s="932" t="s">
        <v>275</v>
      </c>
      <c r="C78" s="932"/>
      <c r="D78" s="932"/>
      <c r="E78" s="939"/>
      <c r="F78" s="929" t="s">
        <v>276</v>
      </c>
      <c r="G78" s="930"/>
      <c r="H78" s="930"/>
      <c r="I78" s="930"/>
      <c r="J78" s="930"/>
      <c r="K78" s="930"/>
      <c r="L78" s="931"/>
      <c r="M78" s="51"/>
    </row>
    <row r="79" spans="1:13" ht="14.5">
      <c r="A79" s="263" t="s">
        <v>3</v>
      </c>
      <c r="B79" s="432">
        <v>100</v>
      </c>
      <c r="C79" s="776">
        <f>C59/B59*100</f>
        <v>0.33156498673740054</v>
      </c>
      <c r="D79" s="776">
        <f>D59/B59*100</f>
        <v>11.879499810534293</v>
      </c>
      <c r="E79" s="296">
        <f>F59/B59*100</f>
        <v>87.788935202728297</v>
      </c>
      <c r="F79" s="429">
        <v>100</v>
      </c>
      <c r="G79" s="776">
        <f>G59/$F$59*100</f>
        <v>47.922736592208913</v>
      </c>
      <c r="H79" s="776">
        <f>H59/F59*100</f>
        <v>4.6293298802201361</v>
      </c>
      <c r="I79" s="776" t="s">
        <v>97</v>
      </c>
      <c r="J79" s="783" t="s">
        <v>97</v>
      </c>
      <c r="K79" s="783">
        <f>K59/F59*100</f>
        <v>47.447933527570953</v>
      </c>
      <c r="L79" s="420" t="s">
        <v>97</v>
      </c>
      <c r="M79" s="51"/>
    </row>
    <row r="80" spans="1:13" ht="14.5">
      <c r="A80" s="267" t="s">
        <v>4</v>
      </c>
      <c r="B80" s="416">
        <v>100</v>
      </c>
      <c r="C80" s="777">
        <f t="shared" ref="C80:C97" si="6">C60/B60*100</f>
        <v>0.16554464187175807</v>
      </c>
      <c r="D80" s="777">
        <f t="shared" ref="D80:D97" si="7">D60/B60*100</f>
        <v>5.2312106831475553</v>
      </c>
      <c r="E80" s="297">
        <f t="shared" ref="E80:E97" si="8">F60/B60*100</f>
        <v>94.603244674980687</v>
      </c>
      <c r="F80" s="430">
        <v>100</v>
      </c>
      <c r="G80" s="777">
        <f t="shared" ref="G80:G97" si="9">G60/F60*100</f>
        <v>34.274381707886143</v>
      </c>
      <c r="H80" s="777">
        <f t="shared" ref="H80:H96" si="10">H60/F60*100</f>
        <v>20.421138590760616</v>
      </c>
      <c r="I80" s="777" t="s">
        <v>32</v>
      </c>
      <c r="J80" s="777" t="s">
        <v>32</v>
      </c>
      <c r="K80" s="777" t="s">
        <v>97</v>
      </c>
      <c r="L80" s="421">
        <f>L60/F60*100</f>
        <v>45.065328978068131</v>
      </c>
      <c r="M80" s="51"/>
    </row>
    <row r="81" spans="1:13" ht="14.5">
      <c r="A81" s="263" t="s">
        <v>26</v>
      </c>
      <c r="B81" s="415">
        <v>100</v>
      </c>
      <c r="C81" s="776">
        <f t="shared" si="6"/>
        <v>0.82265836173463402</v>
      </c>
      <c r="D81" s="776">
        <f t="shared" si="7"/>
        <v>39.323069690915503</v>
      </c>
      <c r="E81" s="296">
        <f t="shared" si="8"/>
        <v>59.854271947349872</v>
      </c>
      <c r="F81" s="431">
        <v>100</v>
      </c>
      <c r="G81" s="776">
        <f t="shared" si="9"/>
        <v>74.769291183977998</v>
      </c>
      <c r="H81" s="776">
        <f t="shared" si="10"/>
        <v>22.619281366581586</v>
      </c>
      <c r="I81" s="776">
        <f t="shared" ref="I81:I97" si="11">I61/F61*100</f>
        <v>1.0406440212055763</v>
      </c>
      <c r="J81" s="776">
        <f t="shared" ref="J81:J97" si="12">J61/F61*100</f>
        <v>1.5707834282348323</v>
      </c>
      <c r="K81" s="776" t="s">
        <v>97</v>
      </c>
      <c r="L81" s="420" t="s">
        <v>97</v>
      </c>
      <c r="M81" s="51"/>
    </row>
    <row r="82" spans="1:13" ht="14.5">
      <c r="A82" s="267" t="s">
        <v>5</v>
      </c>
      <c r="B82" s="416">
        <v>100</v>
      </c>
      <c r="C82" s="777">
        <f t="shared" si="6"/>
        <v>0.95338983050847459</v>
      </c>
      <c r="D82" s="777">
        <f t="shared" si="7"/>
        <v>6.9385593220338979</v>
      </c>
      <c r="E82" s="297">
        <f t="shared" si="8"/>
        <v>92.108050847457619</v>
      </c>
      <c r="F82" s="430">
        <v>100</v>
      </c>
      <c r="G82" s="777">
        <f t="shared" si="9"/>
        <v>46.693502012650953</v>
      </c>
      <c r="H82" s="777" t="s">
        <v>32</v>
      </c>
      <c r="I82" s="777" t="s">
        <v>32</v>
      </c>
      <c r="J82" s="777" t="s">
        <v>32</v>
      </c>
      <c r="K82" s="777" t="s">
        <v>97</v>
      </c>
      <c r="L82" s="421" t="s">
        <v>97</v>
      </c>
      <c r="M82" s="51"/>
    </row>
    <row r="83" spans="1:13" ht="14.5">
      <c r="A83" s="263" t="s">
        <v>6</v>
      </c>
      <c r="B83" s="415">
        <v>100</v>
      </c>
      <c r="C83" s="776">
        <f t="shared" si="6"/>
        <v>1.5353121801432956</v>
      </c>
      <c r="D83" s="776">
        <f t="shared" si="7"/>
        <v>3.2753326509723646</v>
      </c>
      <c r="E83" s="296">
        <f t="shared" si="8"/>
        <v>95.189355168884333</v>
      </c>
      <c r="F83" s="431">
        <v>100</v>
      </c>
      <c r="G83" s="776">
        <f t="shared" si="9"/>
        <v>77.634408602150543</v>
      </c>
      <c r="H83" s="776">
        <f t="shared" si="10"/>
        <v>22.365591397849464</v>
      </c>
      <c r="I83" s="776" t="s">
        <v>97</v>
      </c>
      <c r="J83" s="776" t="s">
        <v>97</v>
      </c>
      <c r="K83" s="776" t="s">
        <v>97</v>
      </c>
      <c r="L83" s="420" t="s">
        <v>97</v>
      </c>
      <c r="M83" s="51"/>
    </row>
    <row r="84" spans="1:13" ht="14.5">
      <c r="A84" s="267" t="s">
        <v>27</v>
      </c>
      <c r="B84" s="416">
        <v>100</v>
      </c>
      <c r="C84" s="777">
        <f t="shared" si="6"/>
        <v>0</v>
      </c>
      <c r="D84" s="777">
        <f t="shared" si="7"/>
        <v>5.4438860971524292</v>
      </c>
      <c r="E84" s="297">
        <f t="shared" si="8"/>
        <v>94.556113902847571</v>
      </c>
      <c r="F84" s="430">
        <v>100</v>
      </c>
      <c r="G84" s="777">
        <f>G64/F64*100</f>
        <v>57.440212577502216</v>
      </c>
      <c r="H84" s="777">
        <f t="shared" si="10"/>
        <v>35.695305580159427</v>
      </c>
      <c r="I84" s="777">
        <f t="shared" si="11"/>
        <v>3.4100974313551817</v>
      </c>
      <c r="J84" s="777">
        <f t="shared" si="12"/>
        <v>3.4543844109831712</v>
      </c>
      <c r="K84" s="777" t="s">
        <v>97</v>
      </c>
      <c r="L84" s="421" t="s">
        <v>97</v>
      </c>
      <c r="M84" s="51"/>
    </row>
    <row r="85" spans="1:13" ht="14.5">
      <c r="A85" s="263" t="s">
        <v>7</v>
      </c>
      <c r="B85" s="415">
        <v>100</v>
      </c>
      <c r="C85" s="776">
        <f t="shared" si="6"/>
        <v>0.85660442007880755</v>
      </c>
      <c r="D85" s="776">
        <f t="shared" si="7"/>
        <v>6.98989206784307</v>
      </c>
      <c r="E85" s="296">
        <f t="shared" si="8"/>
        <v>92.153503512078132</v>
      </c>
      <c r="F85" s="431">
        <v>100</v>
      </c>
      <c r="G85" s="776">
        <f>G65/F65*100</f>
        <v>76.575571667596208</v>
      </c>
      <c r="H85" s="776" t="s">
        <v>32</v>
      </c>
      <c r="I85" s="776" t="s">
        <v>32</v>
      </c>
      <c r="J85" s="776" t="s">
        <v>32</v>
      </c>
      <c r="K85" s="776">
        <f>K65/F65*100</f>
        <v>8.4774121583937525</v>
      </c>
      <c r="L85" s="420" t="s">
        <v>97</v>
      </c>
      <c r="M85" s="51"/>
    </row>
    <row r="86" spans="1:13" ht="14.5">
      <c r="A86" s="267" t="s">
        <v>8</v>
      </c>
      <c r="B86" s="416">
        <v>100</v>
      </c>
      <c r="C86" s="777">
        <f t="shared" si="6"/>
        <v>1.2139605462822458</v>
      </c>
      <c r="D86" s="777">
        <f t="shared" si="7"/>
        <v>2.5290844714213456</v>
      </c>
      <c r="E86" s="297">
        <f t="shared" si="8"/>
        <v>96.256954982296406</v>
      </c>
      <c r="F86" s="430">
        <v>100</v>
      </c>
      <c r="G86" s="777">
        <f t="shared" si="9"/>
        <v>30.530740935365213</v>
      </c>
      <c r="H86" s="777">
        <f t="shared" si="10"/>
        <v>58.696794534944829</v>
      </c>
      <c r="I86" s="777" t="s">
        <v>32</v>
      </c>
      <c r="J86" s="777" t="s">
        <v>32</v>
      </c>
      <c r="K86" s="777" t="s">
        <v>97</v>
      </c>
      <c r="L86" s="421" t="s">
        <v>97</v>
      </c>
      <c r="M86" s="51"/>
    </row>
    <row r="87" spans="1:13" ht="14.5">
      <c r="A87" s="263" t="s">
        <v>9</v>
      </c>
      <c r="B87" s="415">
        <v>100</v>
      </c>
      <c r="C87" s="776">
        <f t="shared" si="6"/>
        <v>0.62785388127853881</v>
      </c>
      <c r="D87" s="776">
        <f t="shared" si="7"/>
        <v>1.5125570776255708</v>
      </c>
      <c r="E87" s="296">
        <f t="shared" si="8"/>
        <v>97.859589041095902</v>
      </c>
      <c r="F87" s="431">
        <v>100</v>
      </c>
      <c r="G87" s="776">
        <f t="shared" si="9"/>
        <v>20.511324973267232</v>
      </c>
      <c r="H87" s="776">
        <f t="shared" si="10"/>
        <v>32.720909886264216</v>
      </c>
      <c r="I87" s="776">
        <f t="shared" si="11"/>
        <v>1.0012637309225236</v>
      </c>
      <c r="J87" s="776">
        <f t="shared" si="12"/>
        <v>45.173519976669581</v>
      </c>
      <c r="K87" s="776">
        <f>K67/F67*100</f>
        <v>0.592981432876446</v>
      </c>
      <c r="L87" s="420" t="s">
        <v>97</v>
      </c>
      <c r="M87" s="51"/>
    </row>
    <row r="88" spans="1:13" ht="14.5">
      <c r="A88" s="267" t="s">
        <v>10</v>
      </c>
      <c r="B88" s="416">
        <v>100</v>
      </c>
      <c r="C88" s="777">
        <f t="shared" si="6"/>
        <v>1.1167242754586546</v>
      </c>
      <c r="D88" s="777">
        <f t="shared" si="7"/>
        <v>2.1758397589293628</v>
      </c>
      <c r="E88" s="297">
        <f t="shared" si="8"/>
        <v>96.707435965611992</v>
      </c>
      <c r="F88" s="430">
        <v>100</v>
      </c>
      <c r="G88" s="777">
        <f t="shared" si="9"/>
        <v>57.063648444301883</v>
      </c>
      <c r="H88" s="777">
        <f t="shared" si="10"/>
        <v>24.382532190807861</v>
      </c>
      <c r="I88" s="777">
        <f t="shared" si="11"/>
        <v>1.1914035650460524</v>
      </c>
      <c r="J88" s="777">
        <f t="shared" si="12"/>
        <v>8.3031663840901793</v>
      </c>
      <c r="K88" s="777">
        <f>K68/F68*100</f>
        <v>9.0592494157540209</v>
      </c>
      <c r="L88" s="421" t="s">
        <v>97</v>
      </c>
      <c r="M88" s="51"/>
    </row>
    <row r="89" spans="1:13" ht="14.5">
      <c r="A89" s="263" t="s">
        <v>11</v>
      </c>
      <c r="B89" s="415">
        <v>100</v>
      </c>
      <c r="C89" s="776">
        <f t="shared" si="6"/>
        <v>0.82181546507284275</v>
      </c>
      <c r="D89" s="776">
        <f t="shared" si="7"/>
        <v>4.2958535674262235</v>
      </c>
      <c r="E89" s="296">
        <f t="shared" si="8"/>
        <v>94.882330967500934</v>
      </c>
      <c r="F89" s="431">
        <v>100</v>
      </c>
      <c r="G89" s="776">
        <f t="shared" si="9"/>
        <v>28.070866141732282</v>
      </c>
      <c r="H89" s="776">
        <f t="shared" si="10"/>
        <v>38.740157480314963</v>
      </c>
      <c r="I89" s="776" t="s">
        <v>32</v>
      </c>
      <c r="J89" s="776" t="s">
        <v>32</v>
      </c>
      <c r="K89" s="776" t="s">
        <v>97</v>
      </c>
      <c r="L89" s="420" t="s">
        <v>97</v>
      </c>
      <c r="M89" s="51"/>
    </row>
    <row r="90" spans="1:13" ht="14.5">
      <c r="A90" s="267" t="s">
        <v>12</v>
      </c>
      <c r="B90" s="416">
        <v>100</v>
      </c>
      <c r="C90" s="777">
        <f t="shared" si="6"/>
        <v>0.64267352185089976</v>
      </c>
      <c r="D90" s="777">
        <f t="shared" si="7"/>
        <v>7.1979434447300772</v>
      </c>
      <c r="E90" s="297">
        <f t="shared" si="8"/>
        <v>92.159383033419019</v>
      </c>
      <c r="F90" s="430">
        <v>100</v>
      </c>
      <c r="G90" s="777">
        <f t="shared" si="9"/>
        <v>69.874476987447693</v>
      </c>
      <c r="H90" s="777" t="s">
        <v>32</v>
      </c>
      <c r="I90" s="777" t="s">
        <v>32</v>
      </c>
      <c r="J90" s="777" t="s">
        <v>32</v>
      </c>
      <c r="K90" s="777" t="s">
        <v>97</v>
      </c>
      <c r="L90" s="421" t="s">
        <v>97</v>
      </c>
      <c r="M90" s="51"/>
    </row>
    <row r="91" spans="1:13" ht="14.5">
      <c r="A91" s="263" t="s">
        <v>13</v>
      </c>
      <c r="B91" s="415">
        <v>100</v>
      </c>
      <c r="C91" s="776">
        <f t="shared" si="6"/>
        <v>0.21920210434020165</v>
      </c>
      <c r="D91" s="776">
        <f t="shared" si="7"/>
        <v>5.1293292415607192</v>
      </c>
      <c r="E91" s="296">
        <f t="shared" si="8"/>
        <v>94.651468654099077</v>
      </c>
      <c r="F91" s="431">
        <v>100</v>
      </c>
      <c r="G91" s="776">
        <f t="shared" si="9"/>
        <v>69.754515979620194</v>
      </c>
      <c r="H91" s="776">
        <f t="shared" si="10"/>
        <v>18.41130152848541</v>
      </c>
      <c r="I91" s="776">
        <f t="shared" si="11"/>
        <v>0.78740157480314954</v>
      </c>
      <c r="J91" s="776">
        <f t="shared" si="12"/>
        <v>11.046780917091246</v>
      </c>
      <c r="K91" s="776" t="s">
        <v>97</v>
      </c>
      <c r="L91" s="420" t="s">
        <v>97</v>
      </c>
      <c r="M91" s="51"/>
    </row>
    <row r="92" spans="1:13" ht="14.5">
      <c r="A92" s="267" t="s">
        <v>14</v>
      </c>
      <c r="B92" s="416">
        <v>100</v>
      </c>
      <c r="C92" s="777" t="s">
        <v>32</v>
      </c>
      <c r="D92" s="777" t="s">
        <v>32</v>
      </c>
      <c r="E92" s="297">
        <f t="shared" si="8"/>
        <v>85.391140433553247</v>
      </c>
      <c r="F92" s="430">
        <v>100</v>
      </c>
      <c r="G92" s="777">
        <f t="shared" si="9"/>
        <v>48.675496688741724</v>
      </c>
      <c r="H92" s="777" t="s">
        <v>32</v>
      </c>
      <c r="I92" s="777" t="s">
        <v>32</v>
      </c>
      <c r="J92" s="777" t="s">
        <v>32</v>
      </c>
      <c r="K92" s="777" t="s">
        <v>97</v>
      </c>
      <c r="L92" s="421" t="s">
        <v>97</v>
      </c>
      <c r="M92" s="51"/>
    </row>
    <row r="93" spans="1:13" ht="14.5">
      <c r="A93" s="263" t="s">
        <v>15</v>
      </c>
      <c r="B93" s="415">
        <v>100</v>
      </c>
      <c r="C93" s="776">
        <f t="shared" si="6"/>
        <v>2.4122137404580153</v>
      </c>
      <c r="D93" s="776">
        <f t="shared" si="7"/>
        <v>1.8320610687022902</v>
      </c>
      <c r="E93" s="296">
        <f t="shared" si="8"/>
        <v>95.755725190839698</v>
      </c>
      <c r="F93" s="431">
        <v>100</v>
      </c>
      <c r="G93" s="776">
        <f t="shared" si="9"/>
        <v>55.325255102040813</v>
      </c>
      <c r="H93" s="776">
        <f t="shared" si="10"/>
        <v>36.447704081632651</v>
      </c>
      <c r="I93" s="776">
        <f t="shared" si="11"/>
        <v>1.2117346938775511</v>
      </c>
      <c r="J93" s="776">
        <f t="shared" si="12"/>
        <v>7.0153061224489788</v>
      </c>
      <c r="K93" s="776" t="s">
        <v>97</v>
      </c>
      <c r="L93" s="420" t="s">
        <v>97</v>
      </c>
      <c r="M93" s="51"/>
    </row>
    <row r="94" spans="1:13" ht="15" thickBot="1">
      <c r="A94" s="271" t="s">
        <v>16</v>
      </c>
      <c r="B94" s="416">
        <v>100</v>
      </c>
      <c r="C94" s="777" t="s">
        <v>32</v>
      </c>
      <c r="D94" s="777" t="s">
        <v>32</v>
      </c>
      <c r="E94" s="297">
        <f t="shared" si="8"/>
        <v>95.087569414780006</v>
      </c>
      <c r="F94" s="430">
        <v>100</v>
      </c>
      <c r="G94" s="777">
        <f t="shared" si="9"/>
        <v>53.189577717879601</v>
      </c>
      <c r="H94" s="777">
        <f t="shared" si="10"/>
        <v>43.306379155435756</v>
      </c>
      <c r="I94" s="784">
        <f t="shared" si="11"/>
        <v>1.527403414195867</v>
      </c>
      <c r="J94" s="784">
        <f t="shared" si="12"/>
        <v>1.9766397124887691</v>
      </c>
      <c r="K94" s="784" t="s">
        <v>97</v>
      </c>
      <c r="L94" s="421" t="s">
        <v>97</v>
      </c>
      <c r="M94" s="51"/>
    </row>
    <row r="95" spans="1:13" ht="14.5">
      <c r="A95" s="275" t="s">
        <v>18</v>
      </c>
      <c r="B95" s="404">
        <v>100</v>
      </c>
      <c r="C95" s="778">
        <f t="shared" si="6"/>
        <v>0.71310884563896615</v>
      </c>
      <c r="D95" s="778">
        <f t="shared" si="7"/>
        <v>4.7021419009370815</v>
      </c>
      <c r="E95" s="298">
        <f t="shared" si="8"/>
        <v>94.584749253423951</v>
      </c>
      <c r="F95" s="276">
        <v>100</v>
      </c>
      <c r="G95" s="778">
        <f t="shared" si="9"/>
        <v>46.225554905349682</v>
      </c>
      <c r="H95" s="778">
        <f t="shared" si="10"/>
        <v>22.658918632027326</v>
      </c>
      <c r="I95" s="778">
        <f t="shared" si="11"/>
        <v>0.76618445584572881</v>
      </c>
      <c r="J95" s="778">
        <f t="shared" si="12"/>
        <v>10.45712497108096</v>
      </c>
      <c r="K95" s="778">
        <f>K75/F75*100</f>
        <v>9.3779344320300488</v>
      </c>
      <c r="L95" s="298">
        <f>L75/F75*100</f>
        <v>10.514282603666254</v>
      </c>
      <c r="M95" s="51"/>
    </row>
    <row r="96" spans="1:13" ht="14.5">
      <c r="A96" s="277" t="s">
        <v>17</v>
      </c>
      <c r="B96" s="405">
        <v>100</v>
      </c>
      <c r="C96" s="779">
        <f t="shared" si="6"/>
        <v>0.59815879246693771</v>
      </c>
      <c r="D96" s="779">
        <f t="shared" si="7"/>
        <v>19.533623066498436</v>
      </c>
      <c r="E96" s="299">
        <f t="shared" si="8"/>
        <v>79.868218141034632</v>
      </c>
      <c r="F96" s="278">
        <v>100</v>
      </c>
      <c r="G96" s="779">
        <f t="shared" si="9"/>
        <v>60.142765198057461</v>
      </c>
      <c r="H96" s="779">
        <f t="shared" si="10"/>
        <v>33.292376104382427</v>
      </c>
      <c r="I96" s="779">
        <f t="shared" si="11"/>
        <v>1.1760575741618395</v>
      </c>
      <c r="J96" s="779">
        <f t="shared" si="12"/>
        <v>5.38880112339828</v>
      </c>
      <c r="K96" s="779" t="s">
        <v>97</v>
      </c>
      <c r="L96" s="299" t="s">
        <v>97</v>
      </c>
      <c r="M96" s="51"/>
    </row>
    <row r="97" spans="1:13" ht="15" thickBot="1">
      <c r="A97" s="279" t="s">
        <v>19</v>
      </c>
      <c r="B97" s="406">
        <v>100</v>
      </c>
      <c r="C97" s="780">
        <f t="shared" si="6"/>
        <v>0.68828403322332898</v>
      </c>
      <c r="D97" s="780">
        <f t="shared" si="7"/>
        <v>7.905174240818674</v>
      </c>
      <c r="E97" s="300">
        <f t="shared" si="8"/>
        <v>91.406541725958007</v>
      </c>
      <c r="F97" s="281">
        <v>100</v>
      </c>
      <c r="G97" s="780">
        <f t="shared" si="9"/>
        <v>48.851742260301194</v>
      </c>
      <c r="H97" s="780">
        <f>H77/F77*100</f>
        <v>24.665459523914677</v>
      </c>
      <c r="I97" s="780">
        <f t="shared" si="11"/>
        <v>0.84352780108642844</v>
      </c>
      <c r="J97" s="780">
        <f t="shared" si="12"/>
        <v>9.5007287020271178</v>
      </c>
      <c r="K97" s="780">
        <f>K77/F77*100</f>
        <v>7.6083116194850504</v>
      </c>
      <c r="L97" s="300">
        <f>L77/F77*100</f>
        <v>8.5302300931855317</v>
      </c>
      <c r="M97" s="51"/>
    </row>
    <row r="98" spans="1:13" ht="30" customHeight="1">
      <c r="A98" s="926" t="s">
        <v>44</v>
      </c>
      <c r="B98" s="926"/>
      <c r="C98" s="926"/>
      <c r="D98" s="926"/>
      <c r="E98" s="926"/>
      <c r="F98" s="926"/>
      <c r="G98" s="926"/>
      <c r="H98" s="926"/>
      <c r="I98" s="926"/>
      <c r="J98" s="926"/>
      <c r="K98" s="926"/>
      <c r="L98" s="926"/>
      <c r="M98" s="810"/>
    </row>
    <row r="99" spans="1:13" ht="15" customHeight="1">
      <c r="A99" s="925" t="s">
        <v>40</v>
      </c>
      <c r="B99" s="925"/>
      <c r="C99" s="925"/>
      <c r="D99" s="925"/>
      <c r="E99" s="925"/>
      <c r="F99" s="925"/>
      <c r="G99" s="925"/>
      <c r="H99" s="925"/>
      <c r="I99" s="925"/>
      <c r="J99" s="925"/>
      <c r="K99" s="925"/>
      <c r="L99" s="925"/>
      <c r="M99" s="353"/>
    </row>
    <row r="100" spans="1:13" ht="42.75" customHeight="1">
      <c r="A100" s="937" t="s">
        <v>244</v>
      </c>
      <c r="B100" s="937"/>
      <c r="C100" s="937"/>
      <c r="D100" s="937"/>
      <c r="E100" s="937"/>
      <c r="F100" s="937"/>
      <c r="G100" s="937"/>
      <c r="H100" s="937"/>
      <c r="I100" s="937"/>
      <c r="J100" s="937"/>
      <c r="K100" s="937"/>
      <c r="L100" s="937"/>
      <c r="M100" s="799"/>
    </row>
    <row r="101" spans="1:13" ht="40.5" customHeight="1">
      <c r="A101" s="937" t="s">
        <v>101</v>
      </c>
      <c r="B101" s="937"/>
      <c r="C101" s="937"/>
      <c r="D101" s="937"/>
      <c r="E101" s="937"/>
      <c r="F101" s="937"/>
      <c r="G101" s="937"/>
      <c r="H101" s="937"/>
      <c r="I101" s="937"/>
      <c r="J101" s="937"/>
      <c r="K101" s="937"/>
      <c r="L101" s="937"/>
      <c r="M101" s="353"/>
    </row>
    <row r="102" spans="1:13" ht="23.5">
      <c r="A102" s="822">
        <v>2019</v>
      </c>
      <c r="B102" s="822"/>
      <c r="C102" s="822"/>
      <c r="D102" s="822"/>
      <c r="E102" s="822"/>
      <c r="F102" s="822"/>
      <c r="G102" s="822"/>
      <c r="H102" s="822"/>
      <c r="I102" s="822"/>
      <c r="J102" s="822"/>
      <c r="K102" s="822"/>
      <c r="L102" s="822"/>
      <c r="M102" s="822"/>
    </row>
    <row r="103" spans="1:13" ht="14.5">
      <c r="A103" s="51"/>
      <c r="B103" s="51"/>
      <c r="C103" s="51"/>
      <c r="D103" s="51"/>
      <c r="E103" s="51"/>
      <c r="F103" s="51"/>
      <c r="G103" s="51"/>
      <c r="H103" s="51"/>
      <c r="I103" s="51"/>
      <c r="J103" s="51"/>
      <c r="K103" s="51"/>
      <c r="L103" s="51"/>
      <c r="M103" s="51"/>
    </row>
    <row r="104" spans="1:13" ht="14.5">
      <c r="A104" s="911" t="s">
        <v>200</v>
      </c>
      <c r="B104" s="911"/>
      <c r="C104" s="911"/>
      <c r="D104" s="911"/>
      <c r="E104" s="911"/>
      <c r="F104" s="911"/>
      <c r="G104" s="911"/>
      <c r="H104" s="911"/>
      <c r="I104" s="911"/>
      <c r="J104" s="911"/>
      <c r="K104" s="911"/>
      <c r="L104" s="911"/>
      <c r="M104" s="911"/>
    </row>
    <row r="105" spans="1:13" ht="14.5">
      <c r="A105" s="900" t="s">
        <v>2</v>
      </c>
      <c r="B105" s="825" t="s">
        <v>22</v>
      </c>
      <c r="C105" s="921" t="s">
        <v>102</v>
      </c>
      <c r="D105" s="938"/>
      <c r="E105" s="938"/>
      <c r="F105" s="938"/>
      <c r="G105" s="938"/>
      <c r="H105" s="938"/>
      <c r="I105" s="938"/>
      <c r="J105" s="938"/>
      <c r="K105" s="938"/>
      <c r="L105" s="938"/>
      <c r="M105" s="938"/>
    </row>
    <row r="106" spans="1:13" ht="14.5">
      <c r="A106" s="900"/>
      <c r="B106" s="825"/>
      <c r="C106" s="918" t="s">
        <v>96</v>
      </c>
      <c r="D106" s="918" t="s">
        <v>41</v>
      </c>
      <c r="E106" s="826" t="s">
        <v>23</v>
      </c>
      <c r="F106" s="842"/>
      <c r="G106" s="826" t="s">
        <v>103</v>
      </c>
      <c r="H106" s="827"/>
      <c r="I106" s="827"/>
      <c r="J106" s="827"/>
      <c r="K106" s="827"/>
      <c r="L106" s="827"/>
      <c r="M106" s="827"/>
    </row>
    <row r="107" spans="1:13" ht="101.5">
      <c r="A107" s="900"/>
      <c r="B107" s="825"/>
      <c r="C107" s="918"/>
      <c r="D107" s="918"/>
      <c r="E107" s="826"/>
      <c r="F107" s="842"/>
      <c r="G107" s="795" t="s">
        <v>55</v>
      </c>
      <c r="H107" s="795" t="s">
        <v>56</v>
      </c>
      <c r="I107" s="795" t="s">
        <v>57</v>
      </c>
      <c r="J107" s="795" t="s">
        <v>42</v>
      </c>
      <c r="K107" s="795" t="s">
        <v>58</v>
      </c>
      <c r="L107" s="795" t="s">
        <v>277</v>
      </c>
      <c r="M107" s="794" t="s">
        <v>25</v>
      </c>
    </row>
    <row r="108" spans="1:13" ht="15" thickBot="1">
      <c r="A108" s="901"/>
      <c r="B108" s="928" t="s">
        <v>0</v>
      </c>
      <c r="C108" s="831"/>
      <c r="D108" s="831"/>
      <c r="E108" s="831"/>
      <c r="F108" s="831"/>
      <c r="G108" s="831"/>
      <c r="H108" s="831"/>
      <c r="I108" s="831"/>
      <c r="J108" s="831"/>
      <c r="K108" s="831"/>
      <c r="L108" s="831"/>
      <c r="M108" s="831"/>
    </row>
    <row r="109" spans="1:13">
      <c r="A109" s="263" t="s">
        <v>3</v>
      </c>
      <c r="B109" s="432">
        <v>10134</v>
      </c>
      <c r="C109" s="427">
        <v>36</v>
      </c>
      <c r="D109" s="427">
        <v>1153</v>
      </c>
      <c r="E109" s="766">
        <v>4566</v>
      </c>
      <c r="F109" s="433">
        <v>8945</v>
      </c>
      <c r="G109" s="427">
        <v>4165</v>
      </c>
      <c r="H109" s="427">
        <v>367</v>
      </c>
      <c r="I109" s="427" t="s">
        <v>32</v>
      </c>
      <c r="J109" s="427" t="s">
        <v>32</v>
      </c>
      <c r="K109" s="427" t="s">
        <v>32</v>
      </c>
      <c r="L109" s="427">
        <v>4379</v>
      </c>
      <c r="M109" s="289">
        <v>0</v>
      </c>
    </row>
    <row r="110" spans="1:13">
      <c r="A110" s="267" t="s">
        <v>4</v>
      </c>
      <c r="B110" s="416">
        <v>16937</v>
      </c>
      <c r="C110" s="426">
        <v>31</v>
      </c>
      <c r="D110" s="426">
        <v>886</v>
      </c>
      <c r="E110" s="767">
        <v>8471</v>
      </c>
      <c r="F110" s="426">
        <v>16020</v>
      </c>
      <c r="G110" s="426">
        <v>5363</v>
      </c>
      <c r="H110" s="426">
        <v>3077</v>
      </c>
      <c r="I110" s="426" t="s">
        <v>32</v>
      </c>
      <c r="J110" s="426" t="s">
        <v>32</v>
      </c>
      <c r="K110" s="426" t="s">
        <v>32</v>
      </c>
      <c r="L110" s="773">
        <v>0</v>
      </c>
      <c r="M110" s="418">
        <v>7549</v>
      </c>
    </row>
    <row r="111" spans="1:13">
      <c r="A111" s="263" t="s">
        <v>26</v>
      </c>
      <c r="B111" s="415">
        <v>8338</v>
      </c>
      <c r="C111" s="427">
        <v>70</v>
      </c>
      <c r="D111" s="427">
        <v>3445</v>
      </c>
      <c r="E111" s="766">
        <v>4823</v>
      </c>
      <c r="F111" s="427">
        <v>4823</v>
      </c>
      <c r="G111" s="427">
        <v>3581</v>
      </c>
      <c r="H111" s="427">
        <v>1109</v>
      </c>
      <c r="I111" s="427">
        <v>52</v>
      </c>
      <c r="J111" s="427">
        <v>20</v>
      </c>
      <c r="K111" s="427">
        <v>61</v>
      </c>
      <c r="L111" s="774">
        <v>0</v>
      </c>
      <c r="M111" s="289">
        <v>0</v>
      </c>
    </row>
    <row r="112" spans="1:13">
      <c r="A112" s="267" t="s">
        <v>5</v>
      </c>
      <c r="B112" s="416">
        <v>1923</v>
      </c>
      <c r="C112" s="426">
        <v>15</v>
      </c>
      <c r="D112" s="426">
        <v>138</v>
      </c>
      <c r="E112" s="767">
        <v>1770</v>
      </c>
      <c r="F112" s="426">
        <v>1770</v>
      </c>
      <c r="G112" s="426">
        <v>858</v>
      </c>
      <c r="H112" s="426">
        <v>864</v>
      </c>
      <c r="I112" s="426" t="s">
        <v>32</v>
      </c>
      <c r="J112" s="426" t="s">
        <v>32</v>
      </c>
      <c r="K112" s="426" t="s">
        <v>32</v>
      </c>
      <c r="L112" s="773">
        <v>0</v>
      </c>
      <c r="M112" s="418">
        <v>0</v>
      </c>
    </row>
    <row r="113" spans="1:13">
      <c r="A113" s="263" t="s">
        <v>6</v>
      </c>
      <c r="B113" s="415">
        <v>912</v>
      </c>
      <c r="C113" s="427" t="s">
        <v>32</v>
      </c>
      <c r="D113" s="427" t="s">
        <v>32</v>
      </c>
      <c r="E113" s="766">
        <v>852</v>
      </c>
      <c r="F113" s="427">
        <v>852</v>
      </c>
      <c r="G113" s="427">
        <v>618</v>
      </c>
      <c r="H113" s="427">
        <v>225</v>
      </c>
      <c r="I113" s="427" t="s">
        <v>32</v>
      </c>
      <c r="J113" s="427" t="s">
        <v>32</v>
      </c>
      <c r="K113" s="427" t="s">
        <v>32</v>
      </c>
      <c r="L113" s="774">
        <v>0</v>
      </c>
      <c r="M113" s="289">
        <v>0</v>
      </c>
    </row>
    <row r="114" spans="1:13">
      <c r="A114" s="267" t="s">
        <v>27</v>
      </c>
      <c r="B114" s="416">
        <v>2247</v>
      </c>
      <c r="C114" s="426" t="s">
        <v>32</v>
      </c>
      <c r="D114" s="426" t="s">
        <v>32</v>
      </c>
      <c r="E114" s="767">
        <v>2121</v>
      </c>
      <c r="F114" s="426">
        <v>2121</v>
      </c>
      <c r="G114" s="426">
        <v>1254</v>
      </c>
      <c r="H114" s="426">
        <v>682</v>
      </c>
      <c r="I114" s="426" t="s">
        <v>32</v>
      </c>
      <c r="J114" s="426" t="s">
        <v>32</v>
      </c>
      <c r="K114" s="426" t="s">
        <v>32</v>
      </c>
      <c r="L114" s="773">
        <v>0</v>
      </c>
      <c r="M114" s="418">
        <v>0</v>
      </c>
    </row>
    <row r="115" spans="1:13">
      <c r="A115" s="263" t="s">
        <v>7</v>
      </c>
      <c r="B115" s="415">
        <v>5701</v>
      </c>
      <c r="C115" s="427">
        <v>50</v>
      </c>
      <c r="D115" s="427">
        <v>343</v>
      </c>
      <c r="E115" s="766">
        <v>4877</v>
      </c>
      <c r="F115" s="427">
        <v>5308</v>
      </c>
      <c r="G115" s="427">
        <v>4003</v>
      </c>
      <c r="H115" s="427">
        <v>846</v>
      </c>
      <c r="I115" s="427" t="s">
        <v>32</v>
      </c>
      <c r="J115" s="427" t="s">
        <v>32</v>
      </c>
      <c r="K115" s="427" t="s">
        <v>32</v>
      </c>
      <c r="L115" s="427">
        <v>431</v>
      </c>
      <c r="M115" s="289">
        <v>0</v>
      </c>
    </row>
    <row r="116" spans="1:13">
      <c r="A116" s="267" t="s">
        <v>8</v>
      </c>
      <c r="B116" s="416">
        <v>2078</v>
      </c>
      <c r="C116" s="426">
        <v>16</v>
      </c>
      <c r="D116" s="426">
        <v>46</v>
      </c>
      <c r="E116" s="767">
        <v>2016</v>
      </c>
      <c r="F116" s="426">
        <v>2016</v>
      </c>
      <c r="G116" s="426">
        <v>560</v>
      </c>
      <c r="H116" s="426">
        <v>1248</v>
      </c>
      <c r="I116" s="426" t="s">
        <v>32</v>
      </c>
      <c r="J116" s="426" t="s">
        <v>32</v>
      </c>
      <c r="K116" s="426" t="s">
        <v>32</v>
      </c>
      <c r="L116" s="773">
        <v>0</v>
      </c>
      <c r="M116" s="418">
        <v>0</v>
      </c>
    </row>
    <row r="117" spans="1:13">
      <c r="A117" s="263" t="s">
        <v>9</v>
      </c>
      <c r="B117" s="415">
        <v>10011</v>
      </c>
      <c r="C117" s="427">
        <v>50</v>
      </c>
      <c r="D117" s="427">
        <v>121</v>
      </c>
      <c r="E117" s="766">
        <v>9787</v>
      </c>
      <c r="F117" s="427">
        <v>9840</v>
      </c>
      <c r="G117" s="427">
        <v>1964</v>
      </c>
      <c r="H117" s="427">
        <v>3182</v>
      </c>
      <c r="I117" s="427">
        <v>50</v>
      </c>
      <c r="J117" s="427">
        <v>430</v>
      </c>
      <c r="K117" s="427">
        <v>4161</v>
      </c>
      <c r="L117" s="427">
        <v>53</v>
      </c>
      <c r="M117" s="289">
        <v>0</v>
      </c>
    </row>
    <row r="118" spans="1:13">
      <c r="A118" s="267" t="s">
        <v>10</v>
      </c>
      <c r="B118" s="416">
        <v>22111</v>
      </c>
      <c r="C118" s="426">
        <v>221</v>
      </c>
      <c r="D118" s="426">
        <v>438</v>
      </c>
      <c r="E118" s="767">
        <v>19477</v>
      </c>
      <c r="F118" s="426">
        <v>21452</v>
      </c>
      <c r="G118" s="426">
        <v>11724</v>
      </c>
      <c r="H118" s="426">
        <v>5490</v>
      </c>
      <c r="I118" s="426">
        <v>214</v>
      </c>
      <c r="J118" s="426">
        <v>1301</v>
      </c>
      <c r="K118" s="426">
        <v>748</v>
      </c>
      <c r="L118" s="426">
        <v>1975</v>
      </c>
      <c r="M118" s="418">
        <v>0</v>
      </c>
    </row>
    <row r="119" spans="1:13">
      <c r="A119" s="263" t="s">
        <v>11</v>
      </c>
      <c r="B119" s="415">
        <v>2662</v>
      </c>
      <c r="C119" s="427">
        <v>14</v>
      </c>
      <c r="D119" s="427">
        <v>126</v>
      </c>
      <c r="E119" s="766">
        <v>2522</v>
      </c>
      <c r="F119" s="427">
        <v>2522</v>
      </c>
      <c r="G119" s="427">
        <v>723</v>
      </c>
      <c r="H119" s="427">
        <v>947</v>
      </c>
      <c r="I119" s="427">
        <v>40</v>
      </c>
      <c r="J119" s="427">
        <v>617</v>
      </c>
      <c r="K119" s="427">
        <v>195</v>
      </c>
      <c r="L119" s="774">
        <v>0</v>
      </c>
      <c r="M119" s="289">
        <v>0</v>
      </c>
    </row>
    <row r="120" spans="1:13">
      <c r="A120" s="267" t="s">
        <v>12</v>
      </c>
      <c r="B120" s="416">
        <v>923</v>
      </c>
      <c r="C120" s="426" t="s">
        <v>32</v>
      </c>
      <c r="D120" s="426" t="s">
        <v>32</v>
      </c>
      <c r="E120" s="767">
        <v>833</v>
      </c>
      <c r="F120" s="426">
        <v>882</v>
      </c>
      <c r="G120" s="426">
        <v>646</v>
      </c>
      <c r="H120" s="426">
        <v>70</v>
      </c>
      <c r="I120" s="426">
        <v>41</v>
      </c>
      <c r="J120" s="426">
        <v>51</v>
      </c>
      <c r="K120" s="426">
        <v>25</v>
      </c>
      <c r="L120" s="773">
        <v>49</v>
      </c>
      <c r="M120" s="418">
        <v>0</v>
      </c>
    </row>
    <row r="121" spans="1:13">
      <c r="A121" s="263" t="s">
        <v>13</v>
      </c>
      <c r="B121" s="415">
        <v>4717</v>
      </c>
      <c r="C121" s="427">
        <v>8</v>
      </c>
      <c r="D121" s="427">
        <v>217</v>
      </c>
      <c r="E121" s="768">
        <v>4492</v>
      </c>
      <c r="F121" s="427">
        <v>4492</v>
      </c>
      <c r="G121" s="427">
        <v>3099</v>
      </c>
      <c r="H121" s="427">
        <v>799</v>
      </c>
      <c r="I121" s="427">
        <v>66</v>
      </c>
      <c r="J121" s="427">
        <v>308</v>
      </c>
      <c r="K121" s="427">
        <v>220</v>
      </c>
      <c r="L121" s="774">
        <v>0</v>
      </c>
      <c r="M121" s="289">
        <v>0</v>
      </c>
    </row>
    <row r="122" spans="1:13">
      <c r="A122" s="267" t="s">
        <v>14</v>
      </c>
      <c r="B122" s="416">
        <v>2105</v>
      </c>
      <c r="C122" s="426" t="s">
        <v>32</v>
      </c>
      <c r="D122" s="426" t="s">
        <v>32</v>
      </c>
      <c r="E122" s="767">
        <v>1781</v>
      </c>
      <c r="F122" s="426">
        <v>1781</v>
      </c>
      <c r="G122" s="426">
        <v>834</v>
      </c>
      <c r="H122" s="426">
        <v>770</v>
      </c>
      <c r="I122" s="426" t="s">
        <v>32</v>
      </c>
      <c r="J122" s="426" t="s">
        <v>32</v>
      </c>
      <c r="K122" s="426" t="s">
        <v>32</v>
      </c>
      <c r="L122" s="773">
        <v>0</v>
      </c>
      <c r="M122" s="418">
        <v>0</v>
      </c>
    </row>
    <row r="123" spans="1:13">
      <c r="A123" s="263" t="s">
        <v>15</v>
      </c>
      <c r="B123" s="415">
        <v>3420</v>
      </c>
      <c r="C123" s="427">
        <v>34</v>
      </c>
      <c r="D123" s="427">
        <v>82</v>
      </c>
      <c r="E123" s="766">
        <v>3304</v>
      </c>
      <c r="F123" s="427">
        <v>3304</v>
      </c>
      <c r="G123" s="427">
        <v>1819</v>
      </c>
      <c r="H123" s="427">
        <v>1228</v>
      </c>
      <c r="I123" s="427">
        <v>18</v>
      </c>
      <c r="J123" s="427">
        <v>133</v>
      </c>
      <c r="K123" s="427">
        <v>106</v>
      </c>
      <c r="L123" s="774">
        <v>0</v>
      </c>
      <c r="M123" s="289">
        <v>0</v>
      </c>
    </row>
    <row r="124" spans="1:13" ht="14.5" thickBot="1">
      <c r="A124" s="271" t="s">
        <v>16</v>
      </c>
      <c r="B124" s="417">
        <v>2373</v>
      </c>
      <c r="C124" s="428" t="s">
        <v>32</v>
      </c>
      <c r="D124" s="428" t="s">
        <v>32</v>
      </c>
      <c r="E124" s="769">
        <v>2262</v>
      </c>
      <c r="F124" s="428">
        <v>2276</v>
      </c>
      <c r="G124" s="428">
        <v>1160</v>
      </c>
      <c r="H124" s="428">
        <v>1017</v>
      </c>
      <c r="I124" s="428" t="s">
        <v>32</v>
      </c>
      <c r="J124" s="428" t="s">
        <v>32</v>
      </c>
      <c r="K124" s="428" t="s">
        <v>32</v>
      </c>
      <c r="L124" s="773">
        <v>0</v>
      </c>
      <c r="M124" s="419">
        <v>14</v>
      </c>
    </row>
    <row r="125" spans="1:13">
      <c r="A125" s="275" t="s">
        <v>18</v>
      </c>
      <c r="B125" s="423">
        <f>SUM(B109:B110,B113,B114,B115,B117,B118,B119,B120,B123)</f>
        <v>75058</v>
      </c>
      <c r="C125" s="290">
        <v>447</v>
      </c>
      <c r="D125" s="290">
        <v>3365</v>
      </c>
      <c r="E125" s="770">
        <v>56810</v>
      </c>
      <c r="F125" s="290">
        <v>71246</v>
      </c>
      <c r="G125" s="290">
        <v>32279</v>
      </c>
      <c r="H125" s="290">
        <v>16114</v>
      </c>
      <c r="I125" s="290">
        <v>476</v>
      </c>
      <c r="J125" s="290">
        <v>2646</v>
      </c>
      <c r="K125" s="290">
        <v>5295</v>
      </c>
      <c r="L125" s="290">
        <v>6887</v>
      </c>
      <c r="M125" s="216">
        <v>7549</v>
      </c>
    </row>
    <row r="126" spans="1:13">
      <c r="A126" s="277" t="s">
        <v>17</v>
      </c>
      <c r="B126" s="424">
        <f>SUM(B111,B112,B116,B121,B122,B124)</f>
        <v>21534</v>
      </c>
      <c r="C126" s="292">
        <v>115</v>
      </c>
      <c r="D126" s="292">
        <v>4261</v>
      </c>
      <c r="E126" s="771">
        <v>17144</v>
      </c>
      <c r="F126" s="292">
        <v>17158</v>
      </c>
      <c r="G126" s="292">
        <v>10092</v>
      </c>
      <c r="H126" s="292">
        <v>5807</v>
      </c>
      <c r="I126" s="292">
        <v>261</v>
      </c>
      <c r="J126" s="292">
        <v>545</v>
      </c>
      <c r="K126" s="292">
        <v>439</v>
      </c>
      <c r="L126" s="775">
        <v>0</v>
      </c>
      <c r="M126" s="220">
        <v>14</v>
      </c>
    </row>
    <row r="127" spans="1:13" ht="14.5" thickBot="1">
      <c r="A127" s="279" t="s">
        <v>19</v>
      </c>
      <c r="B127" s="425">
        <f>SUM(B109:B124)</f>
        <v>96592</v>
      </c>
      <c r="C127" s="294">
        <v>562</v>
      </c>
      <c r="D127" s="294">
        <v>7626</v>
      </c>
      <c r="E127" s="772">
        <v>73954</v>
      </c>
      <c r="F127" s="294">
        <v>88404</v>
      </c>
      <c r="G127" s="294">
        <v>42371</v>
      </c>
      <c r="H127" s="294">
        <v>21921</v>
      </c>
      <c r="I127" s="294">
        <v>737</v>
      </c>
      <c r="J127" s="294">
        <v>3191</v>
      </c>
      <c r="K127" s="294">
        <v>5734</v>
      </c>
      <c r="L127" s="294">
        <v>6887</v>
      </c>
      <c r="M127" s="225">
        <v>7563</v>
      </c>
    </row>
    <row r="128" spans="1:13" ht="14.5" thickBot="1">
      <c r="A128" s="295"/>
      <c r="B128" s="932" t="s">
        <v>275</v>
      </c>
      <c r="C128" s="932"/>
      <c r="D128" s="932"/>
      <c r="E128" s="933"/>
      <c r="F128" s="934" t="s">
        <v>276</v>
      </c>
      <c r="G128" s="935"/>
      <c r="H128" s="935"/>
      <c r="I128" s="935"/>
      <c r="J128" s="935"/>
      <c r="K128" s="935"/>
      <c r="L128" s="935"/>
      <c r="M128" s="936"/>
    </row>
    <row r="129" spans="1:13">
      <c r="A129" s="263" t="s">
        <v>3</v>
      </c>
      <c r="B129" s="432">
        <v>100</v>
      </c>
      <c r="C129" s="776">
        <v>0.35523978685612789</v>
      </c>
      <c r="D129" s="776">
        <v>11.377540951253206</v>
      </c>
      <c r="E129" s="296">
        <v>88.267219261890659</v>
      </c>
      <c r="F129" s="429">
        <v>100</v>
      </c>
      <c r="G129" s="783">
        <v>46.562325321408608</v>
      </c>
      <c r="H129" s="783">
        <v>4.1028507546115147</v>
      </c>
      <c r="I129" s="783" t="s">
        <v>32</v>
      </c>
      <c r="J129" s="783" t="s">
        <v>32</v>
      </c>
      <c r="K129" s="783" t="s">
        <v>32</v>
      </c>
      <c r="L129" s="785">
        <v>48.954723309111237</v>
      </c>
      <c r="M129" s="420">
        <v>0</v>
      </c>
    </row>
    <row r="130" spans="1:13">
      <c r="A130" s="267" t="s">
        <v>4</v>
      </c>
      <c r="B130" s="416">
        <v>100</v>
      </c>
      <c r="C130" s="777">
        <v>0.18303123339434374</v>
      </c>
      <c r="D130" s="777">
        <v>5.2311507350770503</v>
      </c>
      <c r="E130" s="297">
        <v>94.585818031528603</v>
      </c>
      <c r="F130" s="430">
        <v>100</v>
      </c>
      <c r="G130" s="777">
        <v>33.476903870162296</v>
      </c>
      <c r="H130" s="777">
        <v>19.207240948813983</v>
      </c>
      <c r="I130" s="777" t="s">
        <v>32</v>
      </c>
      <c r="J130" s="777" t="s">
        <v>32</v>
      </c>
      <c r="K130" s="777" t="s">
        <v>32</v>
      </c>
      <c r="L130" s="786">
        <v>0</v>
      </c>
      <c r="M130" s="421">
        <v>47.122347066167293</v>
      </c>
    </row>
    <row r="131" spans="1:13">
      <c r="A131" s="263" t="s">
        <v>26</v>
      </c>
      <c r="B131" s="415">
        <v>100</v>
      </c>
      <c r="C131" s="776">
        <v>0.83952986327656509</v>
      </c>
      <c r="D131" s="776">
        <v>41.316862556968097</v>
      </c>
      <c r="E131" s="296">
        <v>57.843607579755336</v>
      </c>
      <c r="F131" s="431">
        <v>100</v>
      </c>
      <c r="G131" s="776">
        <v>74.248393116317644</v>
      </c>
      <c r="H131" s="776">
        <v>22.993987144930543</v>
      </c>
      <c r="I131" s="776">
        <v>1.0781671159029651</v>
      </c>
      <c r="J131" s="776">
        <v>0.41467965996267886</v>
      </c>
      <c r="K131" s="776">
        <v>1.2647729628861704</v>
      </c>
      <c r="L131" s="787">
        <v>0</v>
      </c>
      <c r="M131" s="420">
        <v>0</v>
      </c>
    </row>
    <row r="132" spans="1:13">
      <c r="A132" s="267" t="s">
        <v>5</v>
      </c>
      <c r="B132" s="416">
        <v>100</v>
      </c>
      <c r="C132" s="777">
        <v>0.78003120124804992</v>
      </c>
      <c r="D132" s="777">
        <v>7.1762870514820589</v>
      </c>
      <c r="E132" s="297">
        <v>92.043681747269886</v>
      </c>
      <c r="F132" s="430">
        <v>100</v>
      </c>
      <c r="G132" s="777">
        <v>48.474576271186443</v>
      </c>
      <c r="H132" s="777">
        <v>48.813559322033903</v>
      </c>
      <c r="I132" s="777" t="s">
        <v>32</v>
      </c>
      <c r="J132" s="777" t="s">
        <v>32</v>
      </c>
      <c r="K132" s="777" t="s">
        <v>32</v>
      </c>
      <c r="L132" s="786">
        <v>0</v>
      </c>
      <c r="M132" s="421"/>
    </row>
    <row r="133" spans="1:13">
      <c r="A133" s="263" t="s">
        <v>6</v>
      </c>
      <c r="B133" s="415">
        <v>100</v>
      </c>
      <c r="C133" s="776" t="s">
        <v>32</v>
      </c>
      <c r="D133" s="776" t="s">
        <v>32</v>
      </c>
      <c r="E133" s="296">
        <v>93.421052631578945</v>
      </c>
      <c r="F133" s="431">
        <v>100</v>
      </c>
      <c r="G133" s="776">
        <v>72.535211267605632</v>
      </c>
      <c r="H133" s="776">
        <v>26.408450704225352</v>
      </c>
      <c r="I133" s="776" t="s">
        <v>32</v>
      </c>
      <c r="J133" s="776" t="s">
        <v>32</v>
      </c>
      <c r="K133" s="776" t="s">
        <v>32</v>
      </c>
      <c r="L133" s="787">
        <v>0</v>
      </c>
      <c r="M133" s="420">
        <v>0</v>
      </c>
    </row>
    <row r="134" spans="1:13">
      <c r="A134" s="267" t="s">
        <v>27</v>
      </c>
      <c r="B134" s="416">
        <v>100</v>
      </c>
      <c r="C134" s="777" t="s">
        <v>32</v>
      </c>
      <c r="D134" s="777" t="s">
        <v>32</v>
      </c>
      <c r="E134" s="297">
        <v>94.392523364485982</v>
      </c>
      <c r="F134" s="430">
        <v>100</v>
      </c>
      <c r="G134" s="777">
        <v>59.123055162659121</v>
      </c>
      <c r="H134" s="777">
        <v>32.154644035832156</v>
      </c>
      <c r="I134" s="777" t="s">
        <v>32</v>
      </c>
      <c r="J134" s="777" t="s">
        <v>32</v>
      </c>
      <c r="K134" s="777" t="s">
        <v>32</v>
      </c>
      <c r="L134" s="786">
        <v>0</v>
      </c>
      <c r="M134" s="421">
        <v>0</v>
      </c>
    </row>
    <row r="135" spans="1:13">
      <c r="A135" s="263" t="s">
        <v>7</v>
      </c>
      <c r="B135" s="415">
        <v>100</v>
      </c>
      <c r="C135" s="776">
        <v>0.87703911594457107</v>
      </c>
      <c r="D135" s="776">
        <v>6.0164883353797576</v>
      </c>
      <c r="E135" s="296">
        <v>93.106472548675669</v>
      </c>
      <c r="F135" s="431">
        <v>100</v>
      </c>
      <c r="G135" s="776">
        <v>75.41446872645065</v>
      </c>
      <c r="H135" s="776">
        <v>15.938206480783723</v>
      </c>
      <c r="I135" s="776" t="s">
        <v>32</v>
      </c>
      <c r="J135" s="776" t="s">
        <v>32</v>
      </c>
      <c r="K135" s="776" t="s">
        <v>32</v>
      </c>
      <c r="L135" s="787">
        <v>8.1198191409193665</v>
      </c>
      <c r="M135" s="420">
        <v>0</v>
      </c>
    </row>
    <row r="136" spans="1:13">
      <c r="A136" s="267" t="s">
        <v>8</v>
      </c>
      <c r="B136" s="416">
        <v>100</v>
      </c>
      <c r="C136" s="777">
        <v>0.76997112608277185</v>
      </c>
      <c r="D136" s="777">
        <v>2.2136669874879691</v>
      </c>
      <c r="E136" s="297">
        <v>97.016361886429252</v>
      </c>
      <c r="F136" s="430">
        <v>100</v>
      </c>
      <c r="G136" s="777">
        <v>27.777777777777779</v>
      </c>
      <c r="H136" s="777">
        <v>61.904761904761905</v>
      </c>
      <c r="I136" s="777" t="s">
        <v>32</v>
      </c>
      <c r="J136" s="777" t="s">
        <v>32</v>
      </c>
      <c r="K136" s="777" t="s">
        <v>32</v>
      </c>
      <c r="L136" s="786">
        <v>0</v>
      </c>
      <c r="M136" s="421">
        <v>0</v>
      </c>
    </row>
    <row r="137" spans="1:13">
      <c r="A137" s="263" t="s">
        <v>9</v>
      </c>
      <c r="B137" s="415">
        <v>100</v>
      </c>
      <c r="C137" s="776">
        <v>0.49945060433523125</v>
      </c>
      <c r="D137" s="776">
        <v>1.2086704624912596</v>
      </c>
      <c r="E137" s="296">
        <v>98.291878933173507</v>
      </c>
      <c r="F137" s="431">
        <v>100</v>
      </c>
      <c r="G137" s="776">
        <v>19.959349593495933</v>
      </c>
      <c r="H137" s="776">
        <v>32.337398373983739</v>
      </c>
      <c r="I137" s="776">
        <v>0.50813008130081294</v>
      </c>
      <c r="J137" s="776">
        <v>4.3699186991869921</v>
      </c>
      <c r="K137" s="776">
        <v>42.286585365853654</v>
      </c>
      <c r="L137" s="787">
        <v>0.53861788617886175</v>
      </c>
      <c r="M137" s="420">
        <v>0</v>
      </c>
    </row>
    <row r="138" spans="1:13">
      <c r="A138" s="267" t="s">
        <v>10</v>
      </c>
      <c r="B138" s="416">
        <v>100</v>
      </c>
      <c r="C138" s="777">
        <v>0.99950251006286461</v>
      </c>
      <c r="D138" s="777">
        <v>1.9809144769571707</v>
      </c>
      <c r="E138" s="297">
        <v>97.019583012979965</v>
      </c>
      <c r="F138" s="430">
        <v>100</v>
      </c>
      <c r="G138" s="777">
        <v>54.6</v>
      </c>
      <c r="H138" s="777">
        <v>25.59201939213127</v>
      </c>
      <c r="I138" s="777">
        <v>0.99757598359127353</v>
      </c>
      <c r="J138" s="777">
        <v>6.0647025918329298</v>
      </c>
      <c r="K138" s="777">
        <v>3.4868543725526759</v>
      </c>
      <c r="L138" s="786">
        <v>9.2066007831437631</v>
      </c>
      <c r="M138" s="421">
        <v>0</v>
      </c>
    </row>
    <row r="139" spans="1:13">
      <c r="A139" s="263" t="s">
        <v>11</v>
      </c>
      <c r="B139" s="415">
        <v>100</v>
      </c>
      <c r="C139" s="776">
        <v>0.52592036063110437</v>
      </c>
      <c r="D139" s="776">
        <v>4.7332832456799396</v>
      </c>
      <c r="E139" s="296">
        <v>94.740796393688953</v>
      </c>
      <c r="F139" s="431">
        <v>100</v>
      </c>
      <c r="G139" s="776">
        <v>28.667724028548768</v>
      </c>
      <c r="H139" s="776">
        <v>37.549563838223634</v>
      </c>
      <c r="I139" s="776">
        <v>1.5860428231562251</v>
      </c>
      <c r="J139" s="776">
        <v>24.464710547184772</v>
      </c>
      <c r="K139" s="776">
        <v>7.731958762886598</v>
      </c>
      <c r="L139" s="787">
        <v>0</v>
      </c>
      <c r="M139" s="420">
        <v>0</v>
      </c>
    </row>
    <row r="140" spans="1:13">
      <c r="A140" s="267" t="s">
        <v>12</v>
      </c>
      <c r="B140" s="416">
        <v>100</v>
      </c>
      <c r="C140" s="777" t="s">
        <v>32</v>
      </c>
      <c r="D140" s="777" t="s">
        <v>32</v>
      </c>
      <c r="E140" s="297">
        <v>95.557963163596966</v>
      </c>
      <c r="F140" s="430">
        <v>100</v>
      </c>
      <c r="G140" s="777">
        <v>73.24263038548753</v>
      </c>
      <c r="H140" s="777">
        <v>7.9365079365079358</v>
      </c>
      <c r="I140" s="777">
        <v>4.6485260770975056</v>
      </c>
      <c r="J140" s="777">
        <v>5.7823129251700678</v>
      </c>
      <c r="K140" s="777">
        <v>2.8344671201814062</v>
      </c>
      <c r="L140" s="786">
        <v>5.5555555555555554</v>
      </c>
      <c r="M140" s="421">
        <v>0</v>
      </c>
    </row>
    <row r="141" spans="1:13">
      <c r="A141" s="263" t="s">
        <v>13</v>
      </c>
      <c r="B141" s="415">
        <v>100</v>
      </c>
      <c r="C141" s="776">
        <v>0.1695993216027136</v>
      </c>
      <c r="D141" s="776">
        <v>4.6003815984736063</v>
      </c>
      <c r="E141" s="296">
        <v>95.230019079923679</v>
      </c>
      <c r="F141" s="431">
        <v>100</v>
      </c>
      <c r="G141" s="776">
        <v>68.989314336598397</v>
      </c>
      <c r="H141" s="776">
        <v>17.787177203918077</v>
      </c>
      <c r="I141" s="776">
        <v>1.4692787177203919</v>
      </c>
      <c r="J141" s="776">
        <v>6.8566340160284955</v>
      </c>
      <c r="K141" s="776">
        <v>4.8975957257346394</v>
      </c>
      <c r="L141" s="787">
        <v>0</v>
      </c>
      <c r="M141" s="420">
        <v>0</v>
      </c>
    </row>
    <row r="142" spans="1:13">
      <c r="A142" s="267" t="s">
        <v>14</v>
      </c>
      <c r="B142" s="416">
        <v>100</v>
      </c>
      <c r="C142" s="777" t="s">
        <v>32</v>
      </c>
      <c r="D142" s="777" t="s">
        <v>32</v>
      </c>
      <c r="E142" s="297">
        <v>84.60807600950119</v>
      </c>
      <c r="F142" s="430">
        <v>100</v>
      </c>
      <c r="G142" s="777">
        <v>46.827624929814711</v>
      </c>
      <c r="H142" s="777">
        <v>43.234138124649071</v>
      </c>
      <c r="I142" s="777" t="s">
        <v>32</v>
      </c>
      <c r="J142" s="777" t="s">
        <v>32</v>
      </c>
      <c r="K142" s="777" t="s">
        <v>32</v>
      </c>
      <c r="L142" s="786">
        <v>0</v>
      </c>
      <c r="M142" s="421">
        <v>0</v>
      </c>
    </row>
    <row r="143" spans="1:13">
      <c r="A143" s="263" t="s">
        <v>15</v>
      </c>
      <c r="B143" s="415">
        <v>100</v>
      </c>
      <c r="C143" s="776">
        <v>0.99415204678362568</v>
      </c>
      <c r="D143" s="776">
        <v>2.39766081871345</v>
      </c>
      <c r="E143" s="296">
        <v>96.608187134502913</v>
      </c>
      <c r="F143" s="431">
        <v>100</v>
      </c>
      <c r="G143" s="776">
        <v>55.054479418886196</v>
      </c>
      <c r="H143" s="776">
        <v>37.167070217917676</v>
      </c>
      <c r="I143" s="776">
        <v>0.54479418886198538</v>
      </c>
      <c r="J143" s="776">
        <v>4.0254237288135588</v>
      </c>
      <c r="K143" s="776">
        <v>3.2082324455205811</v>
      </c>
      <c r="L143" s="787">
        <v>0</v>
      </c>
      <c r="M143" s="420">
        <v>0</v>
      </c>
    </row>
    <row r="144" spans="1:13" ht="14.5" thickBot="1">
      <c r="A144" s="271" t="s">
        <v>16</v>
      </c>
      <c r="B144" s="416">
        <v>100</v>
      </c>
      <c r="C144" s="777" t="s">
        <v>32</v>
      </c>
      <c r="D144" s="777" t="s">
        <v>32</v>
      </c>
      <c r="E144" s="297">
        <v>95.912347239780871</v>
      </c>
      <c r="F144" s="430">
        <v>100</v>
      </c>
      <c r="G144" s="777">
        <v>50.966608084358519</v>
      </c>
      <c r="H144" s="777">
        <v>44.68365553602812</v>
      </c>
      <c r="I144" s="784" t="s">
        <v>32</v>
      </c>
      <c r="J144" s="784" t="s">
        <v>32</v>
      </c>
      <c r="K144" s="784" t="s">
        <v>32</v>
      </c>
      <c r="L144" s="786">
        <v>0</v>
      </c>
      <c r="M144" s="421">
        <f>M124/B124*100</f>
        <v>0.58997050147492625</v>
      </c>
    </row>
    <row r="145" spans="1:13">
      <c r="A145" s="275" t="s">
        <v>18</v>
      </c>
      <c r="B145" s="404">
        <v>100</v>
      </c>
      <c r="C145" s="778">
        <v>0.59553944949239246</v>
      </c>
      <c r="D145" s="778">
        <v>4.4831996589304266</v>
      </c>
      <c r="E145" s="298">
        <v>94.921260891577177</v>
      </c>
      <c r="F145" s="276">
        <v>100</v>
      </c>
      <c r="G145" s="778">
        <v>45.30640316649356</v>
      </c>
      <c r="H145" s="778">
        <v>22.617410100216155</v>
      </c>
      <c r="I145" s="778">
        <v>0.66810768323835723</v>
      </c>
      <c r="J145" s="778">
        <v>3.7138927097661623</v>
      </c>
      <c r="K145" s="778">
        <v>7.4319961822418099</v>
      </c>
      <c r="L145" s="778">
        <v>9.6665075934087525</v>
      </c>
      <c r="M145" s="422">
        <v>10.595682564635208</v>
      </c>
    </row>
    <row r="146" spans="1:13">
      <c r="A146" s="277" t="s">
        <v>17</v>
      </c>
      <c r="B146" s="405">
        <v>100</v>
      </c>
      <c r="C146" s="779">
        <v>0.53403919383300824</v>
      </c>
      <c r="D146" s="779">
        <v>19.787313086282158</v>
      </c>
      <c r="E146" s="299">
        <v>79.678647719884822</v>
      </c>
      <c r="F146" s="278">
        <v>100</v>
      </c>
      <c r="G146" s="779">
        <v>58.818044061079377</v>
      </c>
      <c r="H146" s="779">
        <v>33.844270894043596</v>
      </c>
      <c r="I146" s="779">
        <v>1.5211563119244667</v>
      </c>
      <c r="J146" s="779">
        <v>3.1763608812215876</v>
      </c>
      <c r="K146" s="779">
        <v>2.5585732602867468</v>
      </c>
      <c r="L146" s="779">
        <v>0</v>
      </c>
      <c r="M146" s="781">
        <v>8.1594591444224276E-2</v>
      </c>
    </row>
    <row r="147" spans="1:13" ht="14.5" thickBot="1">
      <c r="A147" s="279" t="s">
        <v>19</v>
      </c>
      <c r="B147" s="406">
        <v>100</v>
      </c>
      <c r="C147" s="780">
        <v>0.58182872287560039</v>
      </c>
      <c r="D147" s="780">
        <v>7.8950637733973821</v>
      </c>
      <c r="E147" s="300">
        <v>91.523107503727005</v>
      </c>
      <c r="F147" s="281">
        <v>100</v>
      </c>
      <c r="G147" s="780">
        <v>47.928826749920816</v>
      </c>
      <c r="H147" s="780">
        <v>24.796389303651416</v>
      </c>
      <c r="I147" s="780">
        <v>0.83367268449391441</v>
      </c>
      <c r="J147" s="780">
        <v>3.6095651780462426</v>
      </c>
      <c r="K147" s="780">
        <v>6.4861318492375908</v>
      </c>
      <c r="L147" s="780">
        <v>7.7903714764037835</v>
      </c>
      <c r="M147" s="782">
        <v>8.5550427582462323</v>
      </c>
    </row>
    <row r="148" spans="1:13" ht="26.25" customHeight="1">
      <c r="A148" s="937" t="s">
        <v>44</v>
      </c>
      <c r="B148" s="937"/>
      <c r="C148" s="937"/>
      <c r="D148" s="937"/>
      <c r="E148" s="937"/>
      <c r="F148" s="937"/>
      <c r="G148" s="937"/>
      <c r="H148" s="937"/>
      <c r="I148" s="937"/>
      <c r="J148" s="937"/>
      <c r="K148" s="937"/>
      <c r="L148" s="937"/>
      <c r="M148" s="937"/>
    </row>
    <row r="149" spans="1:13" ht="15" customHeight="1">
      <c r="A149" s="927" t="s">
        <v>40</v>
      </c>
      <c r="B149" s="927"/>
      <c r="C149" s="927"/>
      <c r="D149" s="927"/>
      <c r="E149" s="927"/>
      <c r="F149" s="927"/>
      <c r="G149" s="927"/>
      <c r="H149" s="927"/>
      <c r="I149" s="927"/>
      <c r="J149" s="927"/>
      <c r="K149" s="927"/>
      <c r="L149" s="927"/>
      <c r="M149" s="927"/>
    </row>
    <row r="150" spans="1:13" ht="43.5" customHeight="1">
      <c r="A150" s="937" t="s">
        <v>245</v>
      </c>
      <c r="B150" s="937"/>
      <c r="C150" s="937"/>
      <c r="D150" s="937"/>
      <c r="E150" s="937"/>
      <c r="F150" s="937"/>
      <c r="G150" s="937"/>
      <c r="H150" s="937"/>
      <c r="I150" s="937"/>
      <c r="J150" s="937"/>
      <c r="K150" s="937"/>
      <c r="L150" s="937"/>
      <c r="M150" s="937"/>
    </row>
    <row r="151" spans="1:13" ht="30" customHeight="1">
      <c r="A151" s="51"/>
      <c r="B151" s="51"/>
      <c r="C151" s="51"/>
      <c r="D151" s="51"/>
      <c r="E151" s="51"/>
      <c r="F151" s="51"/>
      <c r="G151" s="51"/>
      <c r="H151" s="51"/>
      <c r="I151" s="51"/>
      <c r="J151" s="51"/>
      <c r="K151" s="51"/>
      <c r="L151" s="51"/>
      <c r="M151" s="51"/>
    </row>
    <row r="152" spans="1:13" ht="23.5">
      <c r="A152" s="822">
        <v>2018</v>
      </c>
      <c r="B152" s="822"/>
      <c r="C152" s="822"/>
      <c r="D152" s="822"/>
      <c r="E152" s="822"/>
      <c r="F152" s="822"/>
      <c r="G152" s="822"/>
      <c r="H152" s="822"/>
      <c r="I152" s="822"/>
      <c r="J152" s="822"/>
      <c r="K152" s="822"/>
      <c r="L152" s="822"/>
      <c r="M152" s="822"/>
    </row>
    <row r="153" spans="1:13" ht="14.5">
      <c r="A153" s="51"/>
      <c r="B153" s="51"/>
      <c r="C153" s="51"/>
      <c r="D153" s="51"/>
      <c r="E153" s="51"/>
      <c r="F153" s="51"/>
      <c r="G153" s="51"/>
      <c r="H153" s="51"/>
      <c r="I153" s="51"/>
      <c r="J153" s="51"/>
      <c r="K153" s="51"/>
      <c r="L153" s="51"/>
      <c r="M153" s="51"/>
    </row>
    <row r="154" spans="1:13" ht="14.5">
      <c r="A154" s="911" t="s">
        <v>201</v>
      </c>
      <c r="B154" s="911"/>
      <c r="C154" s="911"/>
      <c r="D154" s="911"/>
      <c r="E154" s="911"/>
      <c r="F154" s="911"/>
      <c r="G154" s="911"/>
      <c r="H154" s="911"/>
      <c r="I154" s="911"/>
      <c r="J154" s="911"/>
      <c r="K154" s="911"/>
      <c r="L154" s="911"/>
      <c r="M154" s="911"/>
    </row>
    <row r="155" spans="1:13" ht="14.5">
      <c r="A155" s="900" t="s">
        <v>2</v>
      </c>
      <c r="B155" s="825" t="s">
        <v>22</v>
      </c>
      <c r="C155" s="921" t="s">
        <v>102</v>
      </c>
      <c r="D155" s="938"/>
      <c r="E155" s="938"/>
      <c r="F155" s="938"/>
      <c r="G155" s="938"/>
      <c r="H155" s="938"/>
      <c r="I155" s="938"/>
      <c r="J155" s="938"/>
      <c r="K155" s="938"/>
      <c r="L155" s="938"/>
      <c r="M155" s="938"/>
    </row>
    <row r="156" spans="1:13" ht="14.5">
      <c r="A156" s="900"/>
      <c r="B156" s="825"/>
      <c r="C156" s="918" t="s">
        <v>96</v>
      </c>
      <c r="D156" s="918" t="s">
        <v>41</v>
      </c>
      <c r="E156" s="826" t="s">
        <v>23</v>
      </c>
      <c r="F156" s="842"/>
      <c r="G156" s="826" t="s">
        <v>103</v>
      </c>
      <c r="H156" s="827"/>
      <c r="I156" s="827"/>
      <c r="J156" s="827"/>
      <c r="K156" s="827"/>
      <c r="L156" s="827"/>
      <c r="M156" s="827"/>
    </row>
    <row r="157" spans="1:13" ht="101.5">
      <c r="A157" s="900"/>
      <c r="B157" s="825"/>
      <c r="C157" s="918"/>
      <c r="D157" s="918"/>
      <c r="E157" s="826"/>
      <c r="F157" s="842"/>
      <c r="G157" s="795" t="s">
        <v>55</v>
      </c>
      <c r="H157" s="795" t="s">
        <v>56</v>
      </c>
      <c r="I157" s="795" t="s">
        <v>57</v>
      </c>
      <c r="J157" s="795" t="s">
        <v>42</v>
      </c>
      <c r="K157" s="795" t="s">
        <v>43</v>
      </c>
      <c r="L157" s="795" t="s">
        <v>274</v>
      </c>
      <c r="M157" s="794" t="s">
        <v>25</v>
      </c>
    </row>
    <row r="158" spans="1:13" ht="15" thickBot="1">
      <c r="A158" s="901"/>
      <c r="B158" s="928" t="s">
        <v>0</v>
      </c>
      <c r="C158" s="831"/>
      <c r="D158" s="831"/>
      <c r="E158" s="831"/>
      <c r="F158" s="831"/>
      <c r="G158" s="831"/>
      <c r="H158" s="831"/>
      <c r="I158" s="831"/>
      <c r="J158" s="831"/>
      <c r="K158" s="831"/>
      <c r="L158" s="831"/>
      <c r="M158" s="831"/>
    </row>
    <row r="159" spans="1:13">
      <c r="A159" s="282" t="s">
        <v>3</v>
      </c>
      <c r="B159" s="432">
        <v>9888</v>
      </c>
      <c r="C159" s="433">
        <v>22</v>
      </c>
      <c r="D159" s="433">
        <v>1073</v>
      </c>
      <c r="E159" s="766">
        <v>4410</v>
      </c>
      <c r="F159" s="433">
        <v>8793</v>
      </c>
      <c r="G159" s="433">
        <v>4025</v>
      </c>
      <c r="H159" s="433">
        <v>347</v>
      </c>
      <c r="I159" s="433" t="s">
        <v>32</v>
      </c>
      <c r="J159" s="433" t="s">
        <v>32</v>
      </c>
      <c r="K159" s="433" t="s">
        <v>32</v>
      </c>
      <c r="L159" s="433">
        <v>4383</v>
      </c>
      <c r="M159" s="289">
        <v>0</v>
      </c>
    </row>
    <row r="160" spans="1:13">
      <c r="A160" s="250" t="s">
        <v>4</v>
      </c>
      <c r="B160" s="416">
        <v>15941</v>
      </c>
      <c r="C160" s="426">
        <v>23</v>
      </c>
      <c r="D160" s="426">
        <v>762</v>
      </c>
      <c r="E160" s="767">
        <v>7731</v>
      </c>
      <c r="F160" s="426">
        <v>15156</v>
      </c>
      <c r="G160" s="426">
        <v>4857</v>
      </c>
      <c r="H160" s="426">
        <v>2810</v>
      </c>
      <c r="I160" s="426">
        <v>15</v>
      </c>
      <c r="J160" s="426">
        <v>26</v>
      </c>
      <c r="K160" s="426">
        <v>23</v>
      </c>
      <c r="L160" s="773">
        <v>0</v>
      </c>
      <c r="M160" s="418">
        <v>7425</v>
      </c>
    </row>
    <row r="161" spans="1:13">
      <c r="A161" s="282" t="s">
        <v>26</v>
      </c>
      <c r="B161" s="415">
        <v>7997</v>
      </c>
      <c r="C161" s="427">
        <v>68</v>
      </c>
      <c r="D161" s="427">
        <v>3268</v>
      </c>
      <c r="E161" s="766">
        <v>4661</v>
      </c>
      <c r="F161" s="427">
        <v>4661</v>
      </c>
      <c r="G161" s="427">
        <v>3427</v>
      </c>
      <c r="H161" s="427">
        <v>1110</v>
      </c>
      <c r="I161" s="427">
        <v>41</v>
      </c>
      <c r="J161" s="427">
        <v>22</v>
      </c>
      <c r="K161" s="427">
        <v>61</v>
      </c>
      <c r="L161" s="774">
        <v>0</v>
      </c>
      <c r="M161" s="289">
        <v>0</v>
      </c>
    </row>
    <row r="162" spans="1:13">
      <c r="A162" s="250" t="s">
        <v>5</v>
      </c>
      <c r="B162" s="416">
        <v>2006</v>
      </c>
      <c r="C162" s="426">
        <v>9</v>
      </c>
      <c r="D162" s="426">
        <v>119</v>
      </c>
      <c r="E162" s="767">
        <v>1878</v>
      </c>
      <c r="F162" s="426">
        <v>1878</v>
      </c>
      <c r="G162" s="426">
        <v>830</v>
      </c>
      <c r="H162" s="426">
        <v>992</v>
      </c>
      <c r="I162" s="426" t="s">
        <v>32</v>
      </c>
      <c r="J162" s="426" t="s">
        <v>32</v>
      </c>
      <c r="K162" s="426" t="s">
        <v>32</v>
      </c>
      <c r="L162" s="773">
        <v>0</v>
      </c>
      <c r="M162" s="418">
        <v>0</v>
      </c>
    </row>
    <row r="163" spans="1:13">
      <c r="A163" s="282" t="s">
        <v>6</v>
      </c>
      <c r="B163" s="415">
        <v>793</v>
      </c>
      <c r="C163" s="427">
        <v>13</v>
      </c>
      <c r="D163" s="427">
        <v>38</v>
      </c>
      <c r="E163" s="766">
        <v>742</v>
      </c>
      <c r="F163" s="427">
        <v>742</v>
      </c>
      <c r="G163" s="427">
        <v>514</v>
      </c>
      <c r="H163" s="427">
        <v>211</v>
      </c>
      <c r="I163" s="427" t="s">
        <v>32</v>
      </c>
      <c r="J163" s="427" t="s">
        <v>32</v>
      </c>
      <c r="K163" s="427" t="s">
        <v>32</v>
      </c>
      <c r="L163" s="774">
        <v>0</v>
      </c>
      <c r="M163" s="289">
        <v>0</v>
      </c>
    </row>
    <row r="164" spans="1:13">
      <c r="A164" s="250" t="s">
        <v>27</v>
      </c>
      <c r="B164" s="416">
        <v>2023</v>
      </c>
      <c r="C164" s="426">
        <v>0</v>
      </c>
      <c r="D164" s="426">
        <v>113</v>
      </c>
      <c r="E164" s="767">
        <v>1910</v>
      </c>
      <c r="F164" s="426">
        <v>1910</v>
      </c>
      <c r="G164" s="426">
        <v>1092</v>
      </c>
      <c r="H164" s="426">
        <v>653</v>
      </c>
      <c r="I164" s="426">
        <v>59</v>
      </c>
      <c r="J164" s="426">
        <v>90</v>
      </c>
      <c r="K164" s="426">
        <v>16</v>
      </c>
      <c r="L164" s="773">
        <v>0</v>
      </c>
      <c r="M164" s="418">
        <v>0</v>
      </c>
    </row>
    <row r="165" spans="1:13">
      <c r="A165" s="282" t="s">
        <v>7</v>
      </c>
      <c r="B165" s="415">
        <v>5499</v>
      </c>
      <c r="C165" s="427">
        <v>30</v>
      </c>
      <c r="D165" s="427">
        <v>302</v>
      </c>
      <c r="E165" s="766">
        <v>4729</v>
      </c>
      <c r="F165" s="427">
        <v>5167</v>
      </c>
      <c r="G165" s="427">
        <v>3938</v>
      </c>
      <c r="H165" s="427">
        <v>783</v>
      </c>
      <c r="I165" s="427" t="s">
        <v>32</v>
      </c>
      <c r="J165" s="427" t="s">
        <v>32</v>
      </c>
      <c r="K165" s="427" t="s">
        <v>32</v>
      </c>
      <c r="L165" s="427">
        <v>438</v>
      </c>
      <c r="M165" s="289">
        <v>0</v>
      </c>
    </row>
    <row r="166" spans="1:13">
      <c r="A166" s="250" t="s">
        <v>8</v>
      </c>
      <c r="B166" s="416">
        <v>2135</v>
      </c>
      <c r="C166" s="426">
        <v>26</v>
      </c>
      <c r="D166" s="426">
        <v>71</v>
      </c>
      <c r="E166" s="767">
        <v>2038</v>
      </c>
      <c r="F166" s="426">
        <v>2038</v>
      </c>
      <c r="G166" s="426">
        <v>553</v>
      </c>
      <c r="H166" s="426">
        <v>1303</v>
      </c>
      <c r="I166" s="426">
        <v>10</v>
      </c>
      <c r="J166" s="426">
        <v>15</v>
      </c>
      <c r="K166" s="426">
        <v>157</v>
      </c>
      <c r="L166" s="773">
        <v>0</v>
      </c>
      <c r="M166" s="418">
        <v>0</v>
      </c>
    </row>
    <row r="167" spans="1:13">
      <c r="A167" s="282" t="s">
        <v>9</v>
      </c>
      <c r="B167" s="415">
        <v>9899</v>
      </c>
      <c r="C167" s="427">
        <v>38</v>
      </c>
      <c r="D167" s="427">
        <v>208</v>
      </c>
      <c r="E167" s="766">
        <v>9590</v>
      </c>
      <c r="F167" s="427">
        <v>9653</v>
      </c>
      <c r="G167" s="427">
        <v>1781</v>
      </c>
      <c r="H167" s="427">
        <v>3014</v>
      </c>
      <c r="I167" s="427">
        <v>23</v>
      </c>
      <c r="J167" s="427">
        <v>280</v>
      </c>
      <c r="K167" s="427">
        <v>4492</v>
      </c>
      <c r="L167" s="427">
        <v>63</v>
      </c>
      <c r="M167" s="289">
        <v>0</v>
      </c>
    </row>
    <row r="168" spans="1:13">
      <c r="A168" s="250" t="s">
        <v>10</v>
      </c>
      <c r="B168" s="416">
        <v>21845</v>
      </c>
      <c r="C168" s="426">
        <v>212</v>
      </c>
      <c r="D168" s="426">
        <v>434</v>
      </c>
      <c r="E168" s="767">
        <v>19235</v>
      </c>
      <c r="F168" s="426">
        <v>21199</v>
      </c>
      <c r="G168" s="426">
        <v>11281</v>
      </c>
      <c r="H168" s="426">
        <v>5688</v>
      </c>
      <c r="I168" s="426">
        <v>214</v>
      </c>
      <c r="J168" s="426">
        <v>1223</v>
      </c>
      <c r="K168" s="426">
        <v>829</v>
      </c>
      <c r="L168" s="426">
        <v>1964</v>
      </c>
      <c r="M168" s="418">
        <v>0</v>
      </c>
    </row>
    <row r="169" spans="1:13">
      <c r="A169" s="282" t="s">
        <v>11</v>
      </c>
      <c r="B169" s="415">
        <v>2652</v>
      </c>
      <c r="C169" s="427">
        <v>8</v>
      </c>
      <c r="D169" s="427">
        <v>102</v>
      </c>
      <c r="E169" s="766">
        <v>2542</v>
      </c>
      <c r="F169" s="427">
        <v>2542</v>
      </c>
      <c r="G169" s="427">
        <v>749</v>
      </c>
      <c r="H169" s="427">
        <v>921</v>
      </c>
      <c r="I169" s="427">
        <v>29</v>
      </c>
      <c r="J169" s="427">
        <v>632</v>
      </c>
      <c r="K169" s="427">
        <v>211</v>
      </c>
      <c r="L169" s="774">
        <v>0</v>
      </c>
      <c r="M169" s="289">
        <v>0</v>
      </c>
    </row>
    <row r="170" spans="1:13">
      <c r="A170" s="250" t="s">
        <v>12</v>
      </c>
      <c r="B170" s="416">
        <v>888</v>
      </c>
      <c r="C170" s="426">
        <v>3</v>
      </c>
      <c r="D170" s="426">
        <v>42</v>
      </c>
      <c r="E170" s="767">
        <v>843</v>
      </c>
      <c r="F170" s="426">
        <v>843</v>
      </c>
      <c r="G170" s="426">
        <v>605</v>
      </c>
      <c r="H170" s="426">
        <v>134</v>
      </c>
      <c r="I170" s="426">
        <v>27</v>
      </c>
      <c r="J170" s="426">
        <v>48</v>
      </c>
      <c r="K170" s="426">
        <v>29</v>
      </c>
      <c r="L170" s="773">
        <v>0</v>
      </c>
      <c r="M170" s="418">
        <v>0</v>
      </c>
    </row>
    <row r="171" spans="1:13">
      <c r="A171" s="282" t="s">
        <v>13</v>
      </c>
      <c r="B171" s="415">
        <v>4770</v>
      </c>
      <c r="C171" s="427">
        <v>13</v>
      </c>
      <c r="D171" s="427">
        <v>200</v>
      </c>
      <c r="E171" s="768">
        <v>4557</v>
      </c>
      <c r="F171" s="427">
        <v>4557</v>
      </c>
      <c r="G171" s="427">
        <v>3117</v>
      </c>
      <c r="H171" s="427">
        <v>787</v>
      </c>
      <c r="I171" s="427">
        <v>39</v>
      </c>
      <c r="J171" s="427">
        <v>400</v>
      </c>
      <c r="K171" s="427">
        <v>214</v>
      </c>
      <c r="L171" s="774">
        <v>0</v>
      </c>
      <c r="M171" s="289">
        <v>0</v>
      </c>
    </row>
    <row r="172" spans="1:13">
      <c r="A172" s="250" t="s">
        <v>14</v>
      </c>
      <c r="B172" s="416">
        <v>2179</v>
      </c>
      <c r="C172" s="426" t="s">
        <v>32</v>
      </c>
      <c r="D172" s="426" t="s">
        <v>32</v>
      </c>
      <c r="E172" s="767">
        <v>1902</v>
      </c>
      <c r="F172" s="426">
        <v>1902</v>
      </c>
      <c r="G172" s="426">
        <v>929</v>
      </c>
      <c r="H172" s="426">
        <v>763</v>
      </c>
      <c r="I172" s="426" t="s">
        <v>32</v>
      </c>
      <c r="J172" s="426" t="s">
        <v>32</v>
      </c>
      <c r="K172" s="426" t="s">
        <v>32</v>
      </c>
      <c r="L172" s="773">
        <v>0</v>
      </c>
      <c r="M172" s="418">
        <v>0</v>
      </c>
    </row>
    <row r="173" spans="1:13">
      <c r="A173" s="282" t="s">
        <v>15</v>
      </c>
      <c r="B173" s="415">
        <v>3517</v>
      </c>
      <c r="C173" s="427">
        <v>107</v>
      </c>
      <c r="D173" s="427">
        <v>112</v>
      </c>
      <c r="E173" s="766">
        <v>3298</v>
      </c>
      <c r="F173" s="427">
        <v>3298</v>
      </c>
      <c r="G173" s="427">
        <v>1685</v>
      </c>
      <c r="H173" s="427">
        <v>1326</v>
      </c>
      <c r="I173" s="427">
        <v>36</v>
      </c>
      <c r="J173" s="427">
        <v>130</v>
      </c>
      <c r="K173" s="427">
        <v>121</v>
      </c>
      <c r="L173" s="774">
        <v>0</v>
      </c>
      <c r="M173" s="289">
        <v>0</v>
      </c>
    </row>
    <row r="174" spans="1:13" ht="14.5" thickBot="1">
      <c r="A174" s="253" t="s">
        <v>16</v>
      </c>
      <c r="B174" s="417">
        <v>2387</v>
      </c>
      <c r="C174" s="428" t="s">
        <v>32</v>
      </c>
      <c r="D174" s="428" t="s">
        <v>32</v>
      </c>
      <c r="E174" s="769">
        <v>2326</v>
      </c>
      <c r="F174" s="428">
        <v>2337</v>
      </c>
      <c r="G174" s="428">
        <v>1173</v>
      </c>
      <c r="H174" s="428">
        <v>1076</v>
      </c>
      <c r="I174" s="428" t="s">
        <v>32</v>
      </c>
      <c r="J174" s="428" t="s">
        <v>32</v>
      </c>
      <c r="K174" s="428" t="s">
        <v>32</v>
      </c>
      <c r="L174" s="773">
        <v>0</v>
      </c>
      <c r="M174" s="419">
        <v>11</v>
      </c>
    </row>
    <row r="175" spans="1:13">
      <c r="A175" s="254" t="s">
        <v>18</v>
      </c>
      <c r="B175" s="404">
        <v>72945</v>
      </c>
      <c r="C175" s="290">
        <v>456</v>
      </c>
      <c r="D175" s="290">
        <v>3186</v>
      </c>
      <c r="E175" s="770">
        <v>55030</v>
      </c>
      <c r="F175" s="290">
        <v>69303</v>
      </c>
      <c r="G175" s="290">
        <v>30527</v>
      </c>
      <c r="H175" s="290">
        <v>15887</v>
      </c>
      <c r="I175" s="290">
        <v>440</v>
      </c>
      <c r="J175" s="290">
        <v>2429</v>
      </c>
      <c r="K175" s="290">
        <v>5747</v>
      </c>
      <c r="L175" s="290">
        <v>6848</v>
      </c>
      <c r="M175" s="216">
        <v>7425</v>
      </c>
    </row>
    <row r="176" spans="1:13">
      <c r="A176" s="256" t="s">
        <v>17</v>
      </c>
      <c r="B176" s="405">
        <v>21474</v>
      </c>
      <c r="C176" s="292">
        <v>121</v>
      </c>
      <c r="D176" s="292">
        <v>3980</v>
      </c>
      <c r="E176" s="771">
        <v>17362</v>
      </c>
      <c r="F176" s="292">
        <v>17373</v>
      </c>
      <c r="G176" s="292">
        <v>10029</v>
      </c>
      <c r="H176" s="292">
        <v>6031</v>
      </c>
      <c r="I176" s="292">
        <v>263</v>
      </c>
      <c r="J176" s="292">
        <v>607</v>
      </c>
      <c r="K176" s="292">
        <v>432</v>
      </c>
      <c r="L176" s="775">
        <v>0</v>
      </c>
      <c r="M176" s="220">
        <v>11</v>
      </c>
    </row>
    <row r="177" spans="1:13" ht="14.5" thickBot="1">
      <c r="A177" s="258" t="s">
        <v>19</v>
      </c>
      <c r="B177" s="406">
        <v>94419</v>
      </c>
      <c r="C177" s="294">
        <v>577</v>
      </c>
      <c r="D177" s="294">
        <v>7166</v>
      </c>
      <c r="E177" s="772">
        <v>72392</v>
      </c>
      <c r="F177" s="294">
        <v>86676</v>
      </c>
      <c r="G177" s="294">
        <v>40556</v>
      </c>
      <c r="H177" s="294">
        <v>21918</v>
      </c>
      <c r="I177" s="294">
        <v>703</v>
      </c>
      <c r="J177" s="294">
        <v>3036</v>
      </c>
      <c r="K177" s="294">
        <v>6179</v>
      </c>
      <c r="L177" s="294">
        <v>6848</v>
      </c>
      <c r="M177" s="225">
        <v>7436</v>
      </c>
    </row>
    <row r="178" spans="1:13" ht="14.5" thickBot="1">
      <c r="A178" s="302"/>
      <c r="B178" s="932" t="s">
        <v>35</v>
      </c>
      <c r="C178" s="932"/>
      <c r="D178" s="932"/>
      <c r="E178" s="933"/>
      <c r="F178" s="934" t="s">
        <v>36</v>
      </c>
      <c r="G178" s="935"/>
      <c r="H178" s="935"/>
      <c r="I178" s="935"/>
      <c r="J178" s="935"/>
      <c r="K178" s="935"/>
      <c r="L178" s="935"/>
      <c r="M178" s="936"/>
    </row>
    <row r="179" spans="1:13">
      <c r="A179" s="263" t="s">
        <v>3</v>
      </c>
      <c r="B179" s="432">
        <v>100</v>
      </c>
      <c r="C179" s="783">
        <v>0.22249190938511326</v>
      </c>
      <c r="D179" s="783">
        <v>10.851537216828479</v>
      </c>
      <c r="E179" s="296">
        <v>88.925970873786397</v>
      </c>
      <c r="F179" s="429">
        <v>100</v>
      </c>
      <c r="G179" s="783">
        <v>45.775048333901971</v>
      </c>
      <c r="H179" s="783">
        <v>3.9463209371090642</v>
      </c>
      <c r="I179" s="783" t="s">
        <v>32</v>
      </c>
      <c r="J179" s="783" t="s">
        <v>32</v>
      </c>
      <c r="K179" s="783" t="s">
        <v>32</v>
      </c>
      <c r="L179" s="785">
        <v>49.846468781985671</v>
      </c>
      <c r="M179" s="420">
        <v>0</v>
      </c>
    </row>
    <row r="180" spans="1:13">
      <c r="A180" s="267" t="s">
        <v>4</v>
      </c>
      <c r="B180" s="416">
        <v>100</v>
      </c>
      <c r="C180" s="777">
        <v>0.14428204002258327</v>
      </c>
      <c r="D180" s="777">
        <v>4.7801267172699324</v>
      </c>
      <c r="E180" s="297">
        <v>95.075591242707475</v>
      </c>
      <c r="F180" s="430">
        <v>100</v>
      </c>
      <c r="G180" s="777">
        <v>32.046714172604908</v>
      </c>
      <c r="H180" s="777">
        <v>18.5405120084455</v>
      </c>
      <c r="I180" s="777">
        <v>9.8970704671417248E-2</v>
      </c>
      <c r="J180" s="777">
        <v>0.17154922143045659</v>
      </c>
      <c r="K180" s="777">
        <v>0.15175508049617312</v>
      </c>
      <c r="L180" s="786">
        <v>0</v>
      </c>
      <c r="M180" s="421">
        <v>48.990498812351547</v>
      </c>
    </row>
    <row r="181" spans="1:13">
      <c r="A181" s="263" t="s">
        <v>26</v>
      </c>
      <c r="B181" s="415">
        <v>100</v>
      </c>
      <c r="C181" s="776">
        <v>0.85031886957609104</v>
      </c>
      <c r="D181" s="776">
        <v>40.865324496686256</v>
      </c>
      <c r="E181" s="296">
        <v>58.284356633737652</v>
      </c>
      <c r="F181" s="431">
        <v>100</v>
      </c>
      <c r="G181" s="776">
        <v>73.524994636344132</v>
      </c>
      <c r="H181" s="776">
        <v>23.814632053207465</v>
      </c>
      <c r="I181" s="776">
        <v>0.87963956232568108</v>
      </c>
      <c r="J181" s="776">
        <v>0.47200171636987764</v>
      </c>
      <c r="K181" s="776">
        <v>1.3087320317528426</v>
      </c>
      <c r="L181" s="787">
        <v>0</v>
      </c>
      <c r="M181" s="420">
        <v>0</v>
      </c>
    </row>
    <row r="182" spans="1:13">
      <c r="A182" s="267" t="s">
        <v>5</v>
      </c>
      <c r="B182" s="416">
        <v>100</v>
      </c>
      <c r="C182" s="777">
        <v>0.44865403788634095</v>
      </c>
      <c r="D182" s="777">
        <v>5.9322033898305087</v>
      </c>
      <c r="E182" s="297">
        <v>93.619142572283153</v>
      </c>
      <c r="F182" s="430">
        <v>100</v>
      </c>
      <c r="G182" s="777">
        <v>44.195953141640047</v>
      </c>
      <c r="H182" s="777">
        <v>52.822151224707135</v>
      </c>
      <c r="I182" s="777" t="s">
        <v>32</v>
      </c>
      <c r="J182" s="777" t="s">
        <v>32</v>
      </c>
      <c r="K182" s="777" t="s">
        <v>32</v>
      </c>
      <c r="L182" s="786">
        <v>0</v>
      </c>
      <c r="M182" s="421"/>
    </row>
    <row r="183" spans="1:13">
      <c r="A183" s="263" t="s">
        <v>6</v>
      </c>
      <c r="B183" s="415">
        <v>100</v>
      </c>
      <c r="C183" s="776">
        <v>1.639344262295082</v>
      </c>
      <c r="D183" s="776">
        <v>4.7919293820933166</v>
      </c>
      <c r="E183" s="296">
        <v>93.568726355611602</v>
      </c>
      <c r="F183" s="431">
        <v>100</v>
      </c>
      <c r="G183" s="776">
        <v>69.272237196765502</v>
      </c>
      <c r="H183" s="776">
        <v>28.436657681940702</v>
      </c>
      <c r="I183" s="776" t="s">
        <v>32</v>
      </c>
      <c r="J183" s="776" t="s">
        <v>32</v>
      </c>
      <c r="K183" s="776" t="s">
        <v>32</v>
      </c>
      <c r="L183" s="787">
        <v>0</v>
      </c>
      <c r="M183" s="420">
        <v>0</v>
      </c>
    </row>
    <row r="184" spans="1:13">
      <c r="A184" s="267" t="s">
        <v>27</v>
      </c>
      <c r="B184" s="416">
        <v>100</v>
      </c>
      <c r="C184" s="777">
        <v>0</v>
      </c>
      <c r="D184" s="777">
        <v>5.5857637172516066</v>
      </c>
      <c r="E184" s="297">
        <v>94.414236282748391</v>
      </c>
      <c r="F184" s="430">
        <v>100</v>
      </c>
      <c r="G184" s="777">
        <v>57.172774869109944</v>
      </c>
      <c r="H184" s="777">
        <v>34.188481675392666</v>
      </c>
      <c r="I184" s="777">
        <v>3.0890052356020945</v>
      </c>
      <c r="J184" s="777">
        <v>4.7120418848167542</v>
      </c>
      <c r="K184" s="777">
        <v>0.83769633507853414</v>
      </c>
      <c r="L184" s="786">
        <v>0</v>
      </c>
      <c r="M184" s="421">
        <v>0</v>
      </c>
    </row>
    <row r="185" spans="1:13">
      <c r="A185" s="263" t="s">
        <v>7</v>
      </c>
      <c r="B185" s="415">
        <v>100</v>
      </c>
      <c r="C185" s="776">
        <v>0.54555373704309873</v>
      </c>
      <c r="D185" s="776">
        <v>5.4919076195671934</v>
      </c>
      <c r="E185" s="296">
        <v>93.962538643389706</v>
      </c>
      <c r="F185" s="431">
        <v>100</v>
      </c>
      <c r="G185" s="776">
        <v>76.214437778207852</v>
      </c>
      <c r="H185" s="776">
        <v>15.153861041223147</v>
      </c>
      <c r="I185" s="776" t="s">
        <v>32</v>
      </c>
      <c r="J185" s="776" t="s">
        <v>32</v>
      </c>
      <c r="K185" s="776" t="s">
        <v>32</v>
      </c>
      <c r="L185" s="787">
        <v>8.4768724598412994</v>
      </c>
      <c r="M185" s="420">
        <v>0</v>
      </c>
    </row>
    <row r="186" spans="1:13">
      <c r="A186" s="267" t="s">
        <v>8</v>
      </c>
      <c r="B186" s="416">
        <v>100</v>
      </c>
      <c r="C186" s="777">
        <v>1.2177985948477752</v>
      </c>
      <c r="D186" s="777">
        <v>3.3255269320843093</v>
      </c>
      <c r="E186" s="297">
        <v>95.45667447306792</v>
      </c>
      <c r="F186" s="430">
        <v>100</v>
      </c>
      <c r="G186" s="777">
        <v>27.134445534838076</v>
      </c>
      <c r="H186" s="777">
        <v>63.935230618253193</v>
      </c>
      <c r="I186" s="777">
        <v>0.49067713444553485</v>
      </c>
      <c r="J186" s="777">
        <v>0.73601570166830232</v>
      </c>
      <c r="K186" s="777">
        <v>7.7036310107948962</v>
      </c>
      <c r="L186" s="786">
        <v>0</v>
      </c>
      <c r="M186" s="421">
        <v>0</v>
      </c>
    </row>
    <row r="187" spans="1:13">
      <c r="A187" s="263" t="s">
        <v>9</v>
      </c>
      <c r="B187" s="415">
        <v>100</v>
      </c>
      <c r="C187" s="776">
        <v>0.38387715930902111</v>
      </c>
      <c r="D187" s="776">
        <v>2.1012223456914843</v>
      </c>
      <c r="E187" s="296">
        <v>97.514900494999495</v>
      </c>
      <c r="F187" s="431">
        <v>100</v>
      </c>
      <c r="G187" s="776">
        <v>18.450222728685382</v>
      </c>
      <c r="H187" s="776">
        <v>31.223453848544491</v>
      </c>
      <c r="I187" s="776">
        <v>0.23826789599088366</v>
      </c>
      <c r="J187" s="776">
        <v>2.9006526468455403</v>
      </c>
      <c r="K187" s="776">
        <v>46.534756034393453</v>
      </c>
      <c r="L187" s="787">
        <v>0.65264684554024655</v>
      </c>
      <c r="M187" s="420">
        <v>0</v>
      </c>
    </row>
    <row r="188" spans="1:13">
      <c r="A188" s="267" t="s">
        <v>10</v>
      </c>
      <c r="B188" s="416">
        <v>100</v>
      </c>
      <c r="C188" s="777">
        <v>0.97047379262989242</v>
      </c>
      <c r="D188" s="777">
        <v>1.9867246509498742</v>
      </c>
      <c r="E188" s="297">
        <v>97.042801556420244</v>
      </c>
      <c r="F188" s="430">
        <v>100</v>
      </c>
      <c r="G188" s="777">
        <v>53.214774281805745</v>
      </c>
      <c r="H188" s="777">
        <v>26.83145431388273</v>
      </c>
      <c r="I188" s="777">
        <v>1.0094815793197793</v>
      </c>
      <c r="J188" s="777">
        <v>5.7691400537761215</v>
      </c>
      <c r="K188" s="777">
        <v>3.9105618189537243</v>
      </c>
      <c r="L188" s="786">
        <v>9.2645879522618984</v>
      </c>
      <c r="M188" s="421">
        <v>0</v>
      </c>
    </row>
    <row r="189" spans="1:13">
      <c r="A189" s="263" t="s">
        <v>11</v>
      </c>
      <c r="B189" s="415">
        <v>100</v>
      </c>
      <c r="C189" s="776">
        <v>0.30165912518853694</v>
      </c>
      <c r="D189" s="776">
        <v>3.8461538461538458</v>
      </c>
      <c r="E189" s="296">
        <v>95.85218702865761</v>
      </c>
      <c r="F189" s="431">
        <v>100</v>
      </c>
      <c r="G189" s="776">
        <v>29.464988198269083</v>
      </c>
      <c r="H189" s="776">
        <v>36.231313926042489</v>
      </c>
      <c r="I189" s="776">
        <v>1.1408339889850512</v>
      </c>
      <c r="J189" s="776">
        <v>24.862313139260426</v>
      </c>
      <c r="K189" s="776">
        <v>8.3005507474429585</v>
      </c>
      <c r="L189" s="787">
        <v>0</v>
      </c>
      <c r="M189" s="420">
        <v>0</v>
      </c>
    </row>
    <row r="190" spans="1:13">
      <c r="A190" s="267" t="s">
        <v>12</v>
      </c>
      <c r="B190" s="416">
        <v>100</v>
      </c>
      <c r="C190" s="777">
        <v>0.33783783783783783</v>
      </c>
      <c r="D190" s="777">
        <v>4.7297297297297298</v>
      </c>
      <c r="E190" s="297">
        <v>94.932432432432435</v>
      </c>
      <c r="F190" s="430">
        <v>100</v>
      </c>
      <c r="G190" s="777">
        <v>71.767497034400947</v>
      </c>
      <c r="H190" s="777">
        <v>15.895610913404507</v>
      </c>
      <c r="I190" s="777">
        <v>3.2028469750889679</v>
      </c>
      <c r="J190" s="777">
        <v>5.6939501779359425</v>
      </c>
      <c r="K190" s="777">
        <v>3.4400948991696323</v>
      </c>
      <c r="L190" s="786">
        <v>0</v>
      </c>
      <c r="M190" s="421">
        <v>0</v>
      </c>
    </row>
    <row r="191" spans="1:13">
      <c r="A191" s="263" t="s">
        <v>13</v>
      </c>
      <c r="B191" s="415">
        <v>100</v>
      </c>
      <c r="C191" s="776">
        <v>0.27253668763102729</v>
      </c>
      <c r="D191" s="776">
        <v>4.1928721174004195</v>
      </c>
      <c r="E191" s="296">
        <v>95.534591194968556</v>
      </c>
      <c r="F191" s="431">
        <v>100</v>
      </c>
      <c r="G191" s="776">
        <v>68.400263331138916</v>
      </c>
      <c r="H191" s="776">
        <v>17.270133859995614</v>
      </c>
      <c r="I191" s="776">
        <v>0.85582620144832122</v>
      </c>
      <c r="J191" s="776">
        <v>8.7777046302391923</v>
      </c>
      <c r="K191" s="776">
        <v>4.6960719771779678</v>
      </c>
      <c r="L191" s="787">
        <v>0</v>
      </c>
      <c r="M191" s="420">
        <v>0</v>
      </c>
    </row>
    <row r="192" spans="1:13">
      <c r="A192" s="267" t="s">
        <v>14</v>
      </c>
      <c r="B192" s="416">
        <v>100</v>
      </c>
      <c r="C192" s="777" t="s">
        <v>32</v>
      </c>
      <c r="D192" s="777" t="s">
        <v>32</v>
      </c>
      <c r="E192" s="297">
        <v>87.287746672785687</v>
      </c>
      <c r="F192" s="430">
        <v>100</v>
      </c>
      <c r="G192" s="777">
        <v>48.843322818086229</v>
      </c>
      <c r="H192" s="777">
        <v>40.115667718191375</v>
      </c>
      <c r="I192" s="777" t="s">
        <v>32</v>
      </c>
      <c r="J192" s="777" t="s">
        <v>32</v>
      </c>
      <c r="K192" s="777" t="s">
        <v>32</v>
      </c>
      <c r="L192" s="786">
        <v>0</v>
      </c>
      <c r="M192" s="421">
        <v>0</v>
      </c>
    </row>
    <row r="193" spans="1:13">
      <c r="A193" s="263" t="s">
        <v>15</v>
      </c>
      <c r="B193" s="415">
        <v>100</v>
      </c>
      <c r="C193" s="776">
        <v>3.0423656525447824</v>
      </c>
      <c r="D193" s="776">
        <v>3.1845322718225759</v>
      </c>
      <c r="E193" s="296">
        <v>93.773102075632636</v>
      </c>
      <c r="F193" s="431">
        <v>100</v>
      </c>
      <c r="G193" s="776">
        <v>51.091570648878104</v>
      </c>
      <c r="H193" s="776">
        <v>40.206185567010309</v>
      </c>
      <c r="I193" s="776">
        <v>1.0915706488781078</v>
      </c>
      <c r="J193" s="776">
        <v>3.9417828987265007</v>
      </c>
      <c r="K193" s="776">
        <v>3.6688902365069742</v>
      </c>
      <c r="L193" s="787">
        <v>0</v>
      </c>
      <c r="M193" s="420">
        <v>0</v>
      </c>
    </row>
    <row r="194" spans="1:13" ht="14.5" thickBot="1">
      <c r="A194" s="271" t="s">
        <v>16</v>
      </c>
      <c r="B194" s="416">
        <v>100</v>
      </c>
      <c r="C194" s="777" t="s">
        <v>32</v>
      </c>
      <c r="D194" s="777" t="s">
        <v>32</v>
      </c>
      <c r="E194" s="297">
        <v>97.90532048596566</v>
      </c>
      <c r="F194" s="430">
        <v>100</v>
      </c>
      <c r="G194" s="777">
        <v>50.192554557124517</v>
      </c>
      <c r="H194" s="777">
        <v>46.041934103551561</v>
      </c>
      <c r="I194" s="777" t="s">
        <v>32</v>
      </c>
      <c r="J194" s="777" t="s">
        <v>32</v>
      </c>
      <c r="K194" s="777" t="s">
        <v>32</v>
      </c>
      <c r="L194" s="786">
        <v>0</v>
      </c>
      <c r="M194" s="421">
        <v>0.47068891741548996</v>
      </c>
    </row>
    <row r="195" spans="1:13">
      <c r="A195" s="275" t="s">
        <v>18</v>
      </c>
      <c r="B195" s="404">
        <v>100</v>
      </c>
      <c r="C195" s="778">
        <v>0.62512852148879294</v>
      </c>
      <c r="D195" s="778">
        <v>4.3676742751388034</v>
      </c>
      <c r="E195" s="298">
        <v>95.007197203372399</v>
      </c>
      <c r="F195" s="276">
        <v>100</v>
      </c>
      <c r="G195" s="778">
        <v>44.048598184782769</v>
      </c>
      <c r="H195" s="778">
        <v>22.923971545243351</v>
      </c>
      <c r="I195" s="778">
        <v>0.63489315036867089</v>
      </c>
      <c r="J195" s="778">
        <v>3.5048987778306855</v>
      </c>
      <c r="K195" s="778">
        <v>8.292570307201709</v>
      </c>
      <c r="L195" s="778">
        <v>9.881246122101496</v>
      </c>
      <c r="M195" s="298">
        <v>10.713821912471321</v>
      </c>
    </row>
    <row r="196" spans="1:13">
      <c r="A196" s="277" t="s">
        <v>17</v>
      </c>
      <c r="B196" s="405">
        <v>100</v>
      </c>
      <c r="C196" s="779">
        <v>0.56347210580236562</v>
      </c>
      <c r="D196" s="779">
        <v>18.534041166061282</v>
      </c>
      <c r="E196" s="299">
        <v>80.902486728136353</v>
      </c>
      <c r="F196" s="278">
        <v>100</v>
      </c>
      <c r="G196" s="779">
        <v>57.727508202383007</v>
      </c>
      <c r="H196" s="779">
        <v>34.714787313647619</v>
      </c>
      <c r="I196" s="779">
        <v>1.5138433200943995</v>
      </c>
      <c r="J196" s="779">
        <v>3.4939273585448682</v>
      </c>
      <c r="K196" s="779">
        <v>2.4866171645657054</v>
      </c>
      <c r="L196" s="775">
        <v>0</v>
      </c>
      <c r="M196" s="299">
        <v>6.3316640764404533E-2</v>
      </c>
    </row>
    <row r="197" spans="1:13" ht="14.5" thickBot="1">
      <c r="A197" s="279" t="s">
        <v>19</v>
      </c>
      <c r="B197" s="406">
        <v>100</v>
      </c>
      <c r="C197" s="780">
        <v>0.61110581556678212</v>
      </c>
      <c r="D197" s="780">
        <v>7.589574132325061</v>
      </c>
      <c r="E197" s="300">
        <v>91.799320052108158</v>
      </c>
      <c r="F197" s="281">
        <v>100</v>
      </c>
      <c r="G197" s="780">
        <v>46.7903456550833</v>
      </c>
      <c r="H197" s="780">
        <v>25.287276754811021</v>
      </c>
      <c r="I197" s="780">
        <v>0.81106650053071205</v>
      </c>
      <c r="J197" s="780">
        <v>3.5026997092620795</v>
      </c>
      <c r="K197" s="780">
        <v>7.1288476625594166</v>
      </c>
      <c r="L197" s="780">
        <v>7.9006876182564953</v>
      </c>
      <c r="M197" s="300">
        <v>8.5790760994969766</v>
      </c>
    </row>
    <row r="198" spans="1:13" ht="30" customHeight="1">
      <c r="A198" s="937" t="s">
        <v>44</v>
      </c>
      <c r="B198" s="937"/>
      <c r="C198" s="937"/>
      <c r="D198" s="937"/>
      <c r="E198" s="937"/>
      <c r="F198" s="937"/>
      <c r="G198" s="937"/>
      <c r="H198" s="937"/>
      <c r="I198" s="937"/>
      <c r="J198" s="937"/>
      <c r="K198" s="937"/>
      <c r="L198" s="937"/>
      <c r="M198" s="937"/>
    </row>
    <row r="199" spans="1:13" ht="14.5" customHeight="1">
      <c r="A199" s="925" t="s">
        <v>40</v>
      </c>
      <c r="B199" s="925"/>
      <c r="C199" s="925"/>
      <c r="D199" s="925"/>
      <c r="E199" s="925"/>
      <c r="F199" s="925"/>
      <c r="G199" s="925"/>
      <c r="H199" s="925"/>
      <c r="I199" s="925"/>
      <c r="J199" s="925"/>
      <c r="K199" s="925"/>
      <c r="L199" s="925"/>
      <c r="M199" s="925"/>
    </row>
    <row r="200" spans="1:13" ht="40.5" customHeight="1">
      <c r="A200" s="937" t="s">
        <v>246</v>
      </c>
      <c r="B200" s="937"/>
      <c r="C200" s="937"/>
      <c r="D200" s="937"/>
      <c r="E200" s="937"/>
      <c r="F200" s="937"/>
      <c r="G200" s="937"/>
      <c r="H200" s="937"/>
      <c r="I200" s="937"/>
      <c r="J200" s="937"/>
      <c r="K200" s="937"/>
      <c r="L200" s="937"/>
      <c r="M200" s="937"/>
    </row>
    <row r="201" spans="1:13" ht="14.5">
      <c r="A201" s="51"/>
      <c r="B201" s="51"/>
      <c r="C201" s="51"/>
      <c r="D201" s="51"/>
      <c r="E201" s="51"/>
      <c r="F201" s="51"/>
      <c r="G201" s="51"/>
      <c r="H201" s="51"/>
      <c r="I201" s="51"/>
      <c r="J201" s="51"/>
      <c r="K201" s="51"/>
      <c r="L201" s="51"/>
      <c r="M201" s="51"/>
    </row>
    <row r="202" spans="1:13" ht="14.5">
      <c r="A202" s="51"/>
      <c r="B202" s="51"/>
      <c r="C202" s="51"/>
      <c r="D202" s="51"/>
      <c r="E202" s="51"/>
      <c r="F202" s="51"/>
      <c r="G202" s="51"/>
      <c r="H202" s="51"/>
      <c r="I202" s="51"/>
      <c r="J202" s="51"/>
      <c r="K202" s="51"/>
      <c r="L202" s="51"/>
      <c r="M202" s="51"/>
    </row>
  </sheetData>
  <mergeCells count="61">
    <mergeCell ref="B28:E28"/>
    <mergeCell ref="F28:L28"/>
    <mergeCell ref="A50:L50"/>
    <mergeCell ref="A49:L49"/>
    <mergeCell ref="A48:L48"/>
    <mergeCell ref="A1:L1"/>
    <mergeCell ref="A5:A8"/>
    <mergeCell ref="B5:B7"/>
    <mergeCell ref="C5:L5"/>
    <mergeCell ref="C6:C7"/>
    <mergeCell ref="D6:D7"/>
    <mergeCell ref="E6:F7"/>
    <mergeCell ref="G6:L6"/>
    <mergeCell ref="B8:L8"/>
    <mergeCell ref="A4:L4"/>
    <mergeCell ref="A200:M200"/>
    <mergeCell ref="B55:B57"/>
    <mergeCell ref="C56:C57"/>
    <mergeCell ref="D56:D57"/>
    <mergeCell ref="E56:F57"/>
    <mergeCell ref="B78:E78"/>
    <mergeCell ref="A152:M152"/>
    <mergeCell ref="A155:A158"/>
    <mergeCell ref="B155:B157"/>
    <mergeCell ref="A148:M148"/>
    <mergeCell ref="A150:M150"/>
    <mergeCell ref="D106:D107"/>
    <mergeCell ref="E106:F107"/>
    <mergeCell ref="G106:M106"/>
    <mergeCell ref="C55:L55"/>
    <mergeCell ref="G56:L56"/>
    <mergeCell ref="A52:L52"/>
    <mergeCell ref="A55:A58"/>
    <mergeCell ref="B178:E178"/>
    <mergeCell ref="F178:M178"/>
    <mergeCell ref="A198:M198"/>
    <mergeCell ref="C155:M155"/>
    <mergeCell ref="C156:C157"/>
    <mergeCell ref="D156:D157"/>
    <mergeCell ref="E156:F157"/>
    <mergeCell ref="G156:M156"/>
    <mergeCell ref="B158:M158"/>
    <mergeCell ref="A102:M102"/>
    <mergeCell ref="A105:A108"/>
    <mergeCell ref="B105:B107"/>
    <mergeCell ref="C105:M105"/>
    <mergeCell ref="C106:C107"/>
    <mergeCell ref="A154:M154"/>
    <mergeCell ref="A199:M199"/>
    <mergeCell ref="A54:L54"/>
    <mergeCell ref="A98:L98"/>
    <mergeCell ref="A99:L99"/>
    <mergeCell ref="A104:M104"/>
    <mergeCell ref="A149:M149"/>
    <mergeCell ref="B58:L58"/>
    <mergeCell ref="F78:L78"/>
    <mergeCell ref="B108:M108"/>
    <mergeCell ref="B128:E128"/>
    <mergeCell ref="F128:M128"/>
    <mergeCell ref="A100:L100"/>
    <mergeCell ref="A101:L101"/>
  </mergeCells>
  <hyperlinks>
    <hyperlink ref="A2" location="Inhalt!A1" display="Zurück zum Inhalt - HF-10"/>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Inhalt</vt:lpstr>
      <vt:lpstr>Daten HF-10.3.1</vt:lpstr>
      <vt:lpstr>Daten HF-10.3.2</vt:lpstr>
      <vt:lpstr>Daten HF-10.3.3</vt:lpstr>
      <vt:lpstr>Daten HF-10.4.1-1</vt:lpstr>
      <vt:lpstr>Daten HF-10.4.1-2</vt:lpstr>
      <vt:lpstr>Daten HF-10.4.4</vt:lpstr>
      <vt:lpstr>Daten HF-10.4.5</vt:lpstr>
      <vt:lpstr>Daten HF-10.4.6 &amp; 10.4.7</vt:lpstr>
      <vt:lpstr>Daten HF-10.4.10</vt:lpstr>
      <vt:lpstr>Daten HF-10.5.1-1</vt:lpstr>
      <vt:lpstr>Daten HF-10.5.1-2</vt:lpstr>
      <vt:lpstr>Daten HF-10.5.2</vt:lpstr>
      <vt:lpstr>Daten HF-10.5.3</vt:lpstr>
      <vt:lpstr>Daten HF-10.5.4</vt:lpstr>
      <vt:lpstr>Daten HF-10.6.3</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Tiedemann, Catharine</dc:creator>
  <cp:lastModifiedBy>Lisa Ulrich</cp:lastModifiedBy>
  <cp:lastPrinted>2019-02-19T10:15:22Z</cp:lastPrinted>
  <dcterms:created xsi:type="dcterms:W3CDTF">2019-02-13T12:33:21Z</dcterms:created>
  <dcterms:modified xsi:type="dcterms:W3CDTF">2024-01-25T07:31:08Z</dcterms:modified>
</cp:coreProperties>
</file>